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drawings/drawing14.xml" ContentType="application/vnd.openxmlformats-officedocument.drawing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978917D4-9863-4584-829B-008A35C01AC8}" xr6:coauthVersionLast="47" xr6:coauthVersionMax="47" xr10:uidLastSave="{00000000-0000-0000-0000-000000000000}"/>
  <bookViews>
    <workbookView xWindow="-120" yWindow="-120" windowWidth="29040" windowHeight="15720" tabRatio="673" xr2:uid="{00000000-000D-0000-FFFF-FFFF00000000}"/>
  </bookViews>
  <sheets>
    <sheet name="歷年" sheetId="40" r:id="rId1"/>
    <sheet name="2025" sheetId="72" r:id="rId2"/>
    <sheet name="July-Dec., 2025" sheetId="59" r:id="rId3"/>
    <sheet name="Jan.-June, 2025" sheetId="58" r:id="rId4"/>
    <sheet name="2024" sheetId="69" r:id="rId5"/>
    <sheet name="July-Dec., 2024" sheetId="70" state="hidden" r:id="rId6"/>
    <sheet name="Jan.-June, 2024" sheetId="71" state="hidden" r:id="rId7"/>
    <sheet name="2023" sheetId="66" r:id="rId8"/>
    <sheet name="2022" sheetId="65" r:id="rId9"/>
    <sheet name="2021" sheetId="64" r:id="rId10"/>
    <sheet name="2020" sheetId="63" r:id="rId11"/>
    <sheet name="2019" sheetId="62" r:id="rId12"/>
    <sheet name="2018" sheetId="61" r:id="rId13"/>
    <sheet name="2017" sheetId="60" r:id="rId14"/>
    <sheet name="2016" sheetId="57" r:id="rId15"/>
    <sheet name="2015" sheetId="55" r:id="rId16"/>
  </sheets>
  <definedNames>
    <definedName name="_xlnm.Print_Area" localSheetId="15">'2015'!$A$2:$W$80</definedName>
    <definedName name="_xlnm.Print_Area" localSheetId="14">'2016'!$A$2:$W$80</definedName>
    <definedName name="_xlnm.Print_Area" localSheetId="13">'2017'!$A$2:$AI$80</definedName>
    <definedName name="_xlnm.Print_Area" localSheetId="12">'2018'!$A$2:$AI$80</definedName>
    <definedName name="_xlnm.Print_Area" localSheetId="11">'2019'!$A$2:$AI$80</definedName>
    <definedName name="_xlnm.Print_Area" localSheetId="10">'2020'!$A$2:$AI$80</definedName>
    <definedName name="_xlnm.Print_Area" localSheetId="9">'2021'!$A$2:$AI$80</definedName>
    <definedName name="_xlnm.Print_Area" localSheetId="8">'2022'!$A$2:$AI$80</definedName>
    <definedName name="_xlnm.Print_Area" localSheetId="7">'2023'!$A$2:$AI$80</definedName>
    <definedName name="_xlnm.Print_Area" localSheetId="4">'2024'!$A$2:$AI$80</definedName>
    <definedName name="_xlnm.Print_Area" localSheetId="1">'2025'!$A$2:$AI$80</definedName>
    <definedName name="_xlnm.Print_Area" localSheetId="6">'Jan.-June, 2024'!$A$2:$AI$80</definedName>
    <definedName name="_xlnm.Print_Area" localSheetId="3">'Jan.-June, 2025'!$A$2:$AI$80</definedName>
    <definedName name="_xlnm.Print_Area" localSheetId="5">'July-Dec., 2024'!$A$2:$AI$80</definedName>
    <definedName name="_xlnm.Print_Area" localSheetId="2">'July-Dec., 2025'!$A$2:$AI$80</definedName>
    <definedName name="_xlnm.Print_Area" localSheetId="0">歷年!$A$2:$AG$28</definedName>
    <definedName name="_xlnm.Print_Titles" localSheetId="15">'2015'!$A:$A,'2015'!$2:$11</definedName>
    <definedName name="_xlnm.Print_Titles" localSheetId="14">'2016'!$A:$A,'2016'!$2:$11</definedName>
    <definedName name="_xlnm.Print_Titles" localSheetId="13">'2017'!$A:$A,'2017'!$2:$11</definedName>
    <definedName name="_xlnm.Print_Titles" localSheetId="12">'2018'!$A:$A,'2018'!$2:$11</definedName>
    <definedName name="_xlnm.Print_Titles" localSheetId="11">'2019'!$A:$A,'2019'!$2:$11</definedName>
    <definedName name="_xlnm.Print_Titles" localSheetId="10">'2020'!$A:$A,'2020'!$2:$11</definedName>
    <definedName name="_xlnm.Print_Titles" localSheetId="9">'2021'!$A:$A,'2021'!$2:$11</definedName>
    <definedName name="_xlnm.Print_Titles" localSheetId="8">'2022'!$A:$A,'2022'!$2:$11</definedName>
    <definedName name="_xlnm.Print_Titles" localSheetId="7">'2023'!$A:$A,'2023'!$2:$11</definedName>
    <definedName name="_xlnm.Print_Titles" localSheetId="4">'2024'!$A:$A,'2024'!$2:$11</definedName>
    <definedName name="_xlnm.Print_Titles" localSheetId="1">'2025'!$A:$A,'2025'!$2:$11</definedName>
    <definedName name="_xlnm.Print_Titles" localSheetId="6">'Jan.-June, 2024'!$A:$A,'Jan.-June, 2024'!$2:$11</definedName>
    <definedName name="_xlnm.Print_Titles" localSheetId="3">'Jan.-June, 2025'!$A:$A,'Jan.-June, 2025'!$2:$11</definedName>
    <definedName name="_xlnm.Print_Titles" localSheetId="5">'July-Dec., 2024'!$A:$A,'July-Dec., 2024'!$2:$11</definedName>
    <definedName name="_xlnm.Print_Titles" localSheetId="2">'July-Dec., 2025'!$A:$A,'July-Dec., 2025'!$2:$11</definedName>
    <definedName name="_xlnm.Print_Titles" localSheetId="0">歷年!$A:$A,歷年!$3:$11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58" l="1"/>
  <c r="F2" i="58"/>
  <c r="G2" i="58"/>
  <c r="H2" i="58"/>
  <c r="I2" i="58"/>
  <c r="J2" i="58"/>
  <c r="K2" i="58"/>
  <c r="L2" i="58"/>
  <c r="M2" i="58"/>
  <c r="N2" i="58"/>
  <c r="O2" i="58"/>
  <c r="P2" i="58"/>
  <c r="Q2" i="58"/>
  <c r="R2" i="58"/>
  <c r="S2" i="58"/>
  <c r="T2" i="58"/>
  <c r="U2" i="58"/>
  <c r="V2" i="58"/>
  <c r="W2" i="58"/>
  <c r="X2" i="58"/>
  <c r="Y2" i="58"/>
  <c r="Z2" i="58"/>
  <c r="AA2" i="58"/>
  <c r="AB2" i="58"/>
  <c r="AC2" i="58"/>
  <c r="AD2" i="58"/>
  <c r="AE2" i="58"/>
  <c r="AF2" i="58"/>
  <c r="AG2" i="58"/>
  <c r="AH2" i="58"/>
  <c r="AI2" i="58"/>
  <c r="E2" i="59"/>
  <c r="F2" i="59"/>
  <c r="G2" i="59"/>
  <c r="H2" i="59"/>
  <c r="I2" i="59"/>
  <c r="J2" i="59"/>
  <c r="K2" i="59"/>
  <c r="L2" i="59"/>
  <c r="M2" i="59"/>
  <c r="N2" i="59"/>
  <c r="O2" i="59"/>
  <c r="P2" i="59"/>
  <c r="Q2" i="59"/>
  <c r="R2" i="59"/>
  <c r="S2" i="59"/>
  <c r="T2" i="59"/>
  <c r="U2" i="59"/>
  <c r="V2" i="59"/>
  <c r="W2" i="59"/>
  <c r="X2" i="59"/>
  <c r="Y2" i="59"/>
  <c r="Z2" i="59"/>
  <c r="AA2" i="59"/>
  <c r="AB2" i="59"/>
  <c r="AC2" i="59"/>
  <c r="AD2" i="59"/>
  <c r="AE2" i="59"/>
  <c r="AF2" i="59"/>
  <c r="AG2" i="59"/>
  <c r="AH2" i="59"/>
  <c r="AI2" i="59"/>
  <c r="D2" i="59"/>
  <c r="E2" i="72"/>
  <c r="F2" i="72"/>
  <c r="G2" i="72"/>
  <c r="H2" i="72"/>
  <c r="I2" i="72"/>
  <c r="J2" i="72"/>
  <c r="K2" i="72"/>
  <c r="L2" i="72"/>
  <c r="M2" i="72"/>
  <c r="N2" i="72"/>
  <c r="O2" i="72"/>
  <c r="P2" i="72"/>
  <c r="Q2" i="72"/>
  <c r="R2" i="72"/>
  <c r="S2" i="72"/>
  <c r="T2" i="72"/>
  <c r="U2" i="72"/>
  <c r="V2" i="72"/>
  <c r="W2" i="72"/>
  <c r="X2" i="72"/>
  <c r="Y2" i="72"/>
  <c r="Z2" i="72"/>
  <c r="AA2" i="72"/>
  <c r="AB2" i="72"/>
  <c r="AC2" i="72"/>
  <c r="AD2" i="72"/>
  <c r="AE2" i="72"/>
  <c r="AF2" i="72"/>
  <c r="AG2" i="72"/>
  <c r="AH2" i="72"/>
  <c r="AI2" i="72"/>
  <c r="D3" i="72"/>
  <c r="E3" i="72"/>
  <c r="F3" i="72"/>
  <c r="G3" i="72"/>
  <c r="H3" i="72"/>
  <c r="I3" i="72"/>
  <c r="J3" i="72"/>
  <c r="K3" i="72"/>
  <c r="L3" i="72"/>
  <c r="M3" i="72"/>
  <c r="N3" i="72"/>
  <c r="O3" i="72"/>
  <c r="P3" i="72"/>
  <c r="Q3" i="72"/>
  <c r="R3" i="72"/>
  <c r="S3" i="72"/>
  <c r="T3" i="72"/>
  <c r="U3" i="72"/>
  <c r="V3" i="72"/>
  <c r="W3" i="72"/>
  <c r="X3" i="72"/>
  <c r="Y3" i="72"/>
  <c r="Z3" i="72"/>
  <c r="AA3" i="72"/>
  <c r="AB3" i="72"/>
  <c r="AC3" i="72"/>
  <c r="AD3" i="72"/>
  <c r="AE3" i="72"/>
  <c r="AF3" i="72"/>
  <c r="AG3" i="72"/>
  <c r="AH3" i="72"/>
  <c r="AI3" i="72"/>
  <c r="E3" i="59"/>
  <c r="F3" i="59"/>
  <c r="G3" i="59"/>
  <c r="H3" i="59"/>
  <c r="I3" i="59"/>
  <c r="J3" i="59"/>
  <c r="K3" i="59"/>
  <c r="L3" i="59"/>
  <c r="M3" i="59"/>
  <c r="N3" i="59"/>
  <c r="O3" i="59"/>
  <c r="P3" i="59"/>
  <c r="Q3" i="59"/>
  <c r="R3" i="59"/>
  <c r="S3" i="59"/>
  <c r="T3" i="59"/>
  <c r="U3" i="59"/>
  <c r="V3" i="59"/>
  <c r="W3" i="59"/>
  <c r="X3" i="59"/>
  <c r="Y3" i="59"/>
  <c r="Z3" i="59"/>
  <c r="AA3" i="59"/>
  <c r="AB3" i="59"/>
  <c r="AC3" i="59"/>
  <c r="AD3" i="59"/>
  <c r="AE3" i="59"/>
  <c r="AF3" i="59"/>
  <c r="AG3" i="59"/>
  <c r="AH3" i="59"/>
  <c r="AI3" i="59"/>
  <c r="E3" i="58"/>
  <c r="F3" i="58"/>
  <c r="G3" i="58"/>
  <c r="H3" i="58"/>
  <c r="I3" i="58"/>
  <c r="J3" i="58"/>
  <c r="K3" i="58"/>
  <c r="L3" i="58"/>
  <c r="M3" i="58"/>
  <c r="N3" i="58"/>
  <c r="O3" i="58"/>
  <c r="P3" i="58"/>
  <c r="Q3" i="58"/>
  <c r="R3" i="58"/>
  <c r="S3" i="58"/>
  <c r="T3" i="58"/>
  <c r="U3" i="58"/>
  <c r="V3" i="58"/>
  <c r="W3" i="58"/>
  <c r="X3" i="58"/>
  <c r="Y3" i="58"/>
  <c r="Z3" i="58"/>
  <c r="AA3" i="58"/>
  <c r="AB3" i="58"/>
  <c r="AC3" i="58"/>
  <c r="AD3" i="58"/>
  <c r="AE3" i="58"/>
  <c r="AF3" i="58"/>
  <c r="AG3" i="58"/>
  <c r="AH3" i="58"/>
  <c r="AI3" i="58"/>
  <c r="AI223" i="72" l="1"/>
  <c r="AH223" i="72"/>
  <c r="AG223" i="72"/>
  <c r="AF223" i="72"/>
  <c r="AE223" i="72"/>
  <c r="AD223" i="72"/>
  <c r="AC223" i="72"/>
  <c r="AB223" i="72"/>
  <c r="AA223" i="72"/>
  <c r="Z223" i="72"/>
  <c r="Y223" i="72"/>
  <c r="X223" i="72"/>
  <c r="W223" i="72"/>
  <c r="V223" i="72"/>
  <c r="U223" i="72"/>
  <c r="T223" i="72"/>
  <c r="S223" i="72"/>
  <c r="R223" i="72"/>
  <c r="Q223" i="72"/>
  <c r="P223" i="72"/>
  <c r="O223" i="72"/>
  <c r="N223" i="72"/>
  <c r="M223" i="72"/>
  <c r="L223" i="72"/>
  <c r="K223" i="72"/>
  <c r="J223" i="72"/>
  <c r="I223" i="72"/>
  <c r="H223" i="72"/>
  <c r="G223" i="72"/>
  <c r="F223" i="72"/>
  <c r="E223" i="72"/>
  <c r="D223" i="72"/>
  <c r="AI222" i="72"/>
  <c r="AH222" i="72"/>
  <c r="AG222" i="72"/>
  <c r="AF222" i="72"/>
  <c r="AE222" i="72"/>
  <c r="AD222" i="72"/>
  <c r="AC222" i="72"/>
  <c r="AB222" i="72"/>
  <c r="AA222" i="72"/>
  <c r="Z222" i="72"/>
  <c r="Y222" i="72"/>
  <c r="X222" i="72"/>
  <c r="W222" i="72"/>
  <c r="V222" i="72"/>
  <c r="U222" i="72"/>
  <c r="T222" i="72"/>
  <c r="S222" i="72"/>
  <c r="R222" i="72"/>
  <c r="Q222" i="72"/>
  <c r="P222" i="72"/>
  <c r="O222" i="72"/>
  <c r="N222" i="72"/>
  <c r="M222" i="72"/>
  <c r="L222" i="72"/>
  <c r="K222" i="72"/>
  <c r="J222" i="72"/>
  <c r="I222" i="72"/>
  <c r="H222" i="72"/>
  <c r="G222" i="72"/>
  <c r="F222" i="72"/>
  <c r="E222" i="72"/>
  <c r="D222" i="72"/>
  <c r="AI221" i="72"/>
  <c r="AH221" i="72"/>
  <c r="AG221" i="72"/>
  <c r="AF221" i="72"/>
  <c r="AE221" i="72"/>
  <c r="AD221" i="72"/>
  <c r="AC221" i="72"/>
  <c r="AB221" i="72"/>
  <c r="AA221" i="72"/>
  <c r="Z221" i="72"/>
  <c r="Y221" i="72"/>
  <c r="X221" i="72"/>
  <c r="W221" i="72"/>
  <c r="V221" i="72"/>
  <c r="U221" i="72"/>
  <c r="T221" i="72"/>
  <c r="S221" i="72"/>
  <c r="R221" i="72"/>
  <c r="Q221" i="72"/>
  <c r="P221" i="72"/>
  <c r="O221" i="72"/>
  <c r="N221" i="72"/>
  <c r="M221" i="72"/>
  <c r="L221" i="72"/>
  <c r="K221" i="72"/>
  <c r="J221" i="72"/>
  <c r="I221" i="72"/>
  <c r="H221" i="72"/>
  <c r="G221" i="72"/>
  <c r="F221" i="72"/>
  <c r="E221" i="72"/>
  <c r="D221" i="72"/>
  <c r="AI220" i="72"/>
  <c r="AH220" i="72"/>
  <c r="AG220" i="72"/>
  <c r="AF220" i="72"/>
  <c r="AE220" i="72"/>
  <c r="AD220" i="72"/>
  <c r="AC220" i="72"/>
  <c r="AB220" i="72"/>
  <c r="AA220" i="72"/>
  <c r="Z220" i="72"/>
  <c r="Y220" i="72"/>
  <c r="X220" i="72"/>
  <c r="W220" i="72"/>
  <c r="V220" i="72"/>
  <c r="U220" i="72"/>
  <c r="T220" i="72"/>
  <c r="S220" i="72"/>
  <c r="R220" i="72"/>
  <c r="Q220" i="72"/>
  <c r="P220" i="72"/>
  <c r="O220" i="72"/>
  <c r="N220" i="72"/>
  <c r="M220" i="72"/>
  <c r="L220" i="72"/>
  <c r="K220" i="72"/>
  <c r="J220" i="72"/>
  <c r="I220" i="72"/>
  <c r="H220" i="72"/>
  <c r="G220" i="72"/>
  <c r="F220" i="72"/>
  <c r="E220" i="72"/>
  <c r="D220" i="72"/>
  <c r="AI219" i="72"/>
  <c r="AH219" i="72"/>
  <c r="AG219" i="72"/>
  <c r="AF219" i="72"/>
  <c r="AE219" i="72"/>
  <c r="AD219" i="72"/>
  <c r="AC219" i="72"/>
  <c r="AB219" i="72"/>
  <c r="AA219" i="72"/>
  <c r="Z219" i="72"/>
  <c r="Y219" i="72"/>
  <c r="X219" i="72"/>
  <c r="W219" i="72"/>
  <c r="V219" i="72"/>
  <c r="U219" i="72"/>
  <c r="T219" i="72"/>
  <c r="S219" i="72"/>
  <c r="R219" i="72"/>
  <c r="Q219" i="72"/>
  <c r="P219" i="72"/>
  <c r="O219" i="72"/>
  <c r="N219" i="72"/>
  <c r="M219" i="72"/>
  <c r="L219" i="72"/>
  <c r="K219" i="72"/>
  <c r="J219" i="72"/>
  <c r="I219" i="72"/>
  <c r="H219" i="72"/>
  <c r="G219" i="72"/>
  <c r="F219" i="72"/>
  <c r="E219" i="72"/>
  <c r="D219" i="72"/>
  <c r="AI218" i="72"/>
  <c r="AH218" i="72"/>
  <c r="AG218" i="72"/>
  <c r="AF218" i="72"/>
  <c r="AE218" i="72"/>
  <c r="AD218" i="72"/>
  <c r="AC218" i="72"/>
  <c r="AB218" i="72"/>
  <c r="AA218" i="72"/>
  <c r="Z218" i="72"/>
  <c r="Y218" i="72"/>
  <c r="X218" i="72"/>
  <c r="W218" i="72"/>
  <c r="V218" i="72"/>
  <c r="U218" i="72"/>
  <c r="T218" i="72"/>
  <c r="S218" i="72"/>
  <c r="R218" i="72"/>
  <c r="Q218" i="72"/>
  <c r="P218" i="72"/>
  <c r="O218" i="72"/>
  <c r="N218" i="72"/>
  <c r="M218" i="72"/>
  <c r="L218" i="72"/>
  <c r="K218" i="72"/>
  <c r="J218" i="72"/>
  <c r="I218" i="72"/>
  <c r="H218" i="72"/>
  <c r="G218" i="72"/>
  <c r="F218" i="72"/>
  <c r="E218" i="72"/>
  <c r="D218" i="72"/>
  <c r="AI217" i="72"/>
  <c r="AH217" i="72"/>
  <c r="AG217" i="72"/>
  <c r="AF217" i="72"/>
  <c r="AE217" i="72"/>
  <c r="AD217" i="72"/>
  <c r="AC217" i="72"/>
  <c r="AB217" i="72"/>
  <c r="AA217" i="72"/>
  <c r="Z217" i="72"/>
  <c r="Y217" i="72"/>
  <c r="X217" i="72"/>
  <c r="W217" i="72"/>
  <c r="V217" i="72"/>
  <c r="U217" i="72"/>
  <c r="T217" i="72"/>
  <c r="S217" i="72"/>
  <c r="R217" i="72"/>
  <c r="Q217" i="72"/>
  <c r="P217" i="72"/>
  <c r="O217" i="72"/>
  <c r="N217" i="72"/>
  <c r="M217" i="72"/>
  <c r="L217" i="72"/>
  <c r="K217" i="72"/>
  <c r="J217" i="72"/>
  <c r="I217" i="72"/>
  <c r="H217" i="72"/>
  <c r="G217" i="72"/>
  <c r="F217" i="72"/>
  <c r="E217" i="72"/>
  <c r="D217" i="72"/>
  <c r="AI216" i="72"/>
  <c r="AH216" i="72"/>
  <c r="AG216" i="72"/>
  <c r="AF216" i="72"/>
  <c r="AE216" i="72"/>
  <c r="AD216" i="72"/>
  <c r="AC216" i="72"/>
  <c r="AB216" i="72"/>
  <c r="AA216" i="72"/>
  <c r="Z216" i="72"/>
  <c r="Y216" i="72"/>
  <c r="X216" i="72"/>
  <c r="W216" i="72"/>
  <c r="V216" i="72"/>
  <c r="U216" i="72"/>
  <c r="T216" i="72"/>
  <c r="S216" i="72"/>
  <c r="R216" i="72"/>
  <c r="Q216" i="72"/>
  <c r="P216" i="72"/>
  <c r="O216" i="72"/>
  <c r="N216" i="72"/>
  <c r="M216" i="72"/>
  <c r="L216" i="72"/>
  <c r="K216" i="72"/>
  <c r="J216" i="72"/>
  <c r="I216" i="72"/>
  <c r="H216" i="72"/>
  <c r="G216" i="72"/>
  <c r="F216" i="72"/>
  <c r="E216" i="72"/>
  <c r="D216" i="72"/>
  <c r="AI215" i="72"/>
  <c r="AH215" i="72"/>
  <c r="AG215" i="72"/>
  <c r="AF215" i="72"/>
  <c r="AE215" i="72"/>
  <c r="AD215" i="72"/>
  <c r="AC215" i="72"/>
  <c r="AB215" i="72"/>
  <c r="AA215" i="72"/>
  <c r="Z215" i="72"/>
  <c r="Y215" i="72"/>
  <c r="X215" i="72"/>
  <c r="W215" i="72"/>
  <c r="V215" i="72"/>
  <c r="U215" i="72"/>
  <c r="T215" i="72"/>
  <c r="S215" i="72"/>
  <c r="R215" i="72"/>
  <c r="Q215" i="72"/>
  <c r="P215" i="72"/>
  <c r="O215" i="72"/>
  <c r="N215" i="72"/>
  <c r="M215" i="72"/>
  <c r="L215" i="72"/>
  <c r="K215" i="72"/>
  <c r="J215" i="72"/>
  <c r="I215" i="72"/>
  <c r="H215" i="72"/>
  <c r="G215" i="72"/>
  <c r="F215" i="72"/>
  <c r="E215" i="72"/>
  <c r="D215" i="72"/>
  <c r="AI214" i="72"/>
  <c r="AH214" i="72"/>
  <c r="AG214" i="72"/>
  <c r="AF214" i="72"/>
  <c r="AE214" i="72"/>
  <c r="AD214" i="72"/>
  <c r="AC214" i="72"/>
  <c r="AB214" i="72"/>
  <c r="AA214" i="72"/>
  <c r="Z214" i="72"/>
  <c r="Y214" i="72"/>
  <c r="X214" i="72"/>
  <c r="W214" i="72"/>
  <c r="V214" i="72"/>
  <c r="U214" i="72"/>
  <c r="T214" i="72"/>
  <c r="S214" i="72"/>
  <c r="R214" i="72"/>
  <c r="Q214" i="72"/>
  <c r="P214" i="72"/>
  <c r="O214" i="72"/>
  <c r="N214" i="72"/>
  <c r="M214" i="72"/>
  <c r="L214" i="72"/>
  <c r="K214" i="72"/>
  <c r="J214" i="72"/>
  <c r="I214" i="72"/>
  <c r="H214" i="72"/>
  <c r="G214" i="72"/>
  <c r="F214" i="72"/>
  <c r="E214" i="72"/>
  <c r="D214" i="72"/>
  <c r="AI213" i="72"/>
  <c r="AH213" i="72"/>
  <c r="AG213" i="72"/>
  <c r="AF213" i="72"/>
  <c r="AE213" i="72"/>
  <c r="AD213" i="72"/>
  <c r="AC213" i="72"/>
  <c r="AB213" i="72"/>
  <c r="AA213" i="72"/>
  <c r="Z213" i="72"/>
  <c r="Y213" i="72"/>
  <c r="X213" i="72"/>
  <c r="W213" i="72"/>
  <c r="V213" i="72"/>
  <c r="U213" i="72"/>
  <c r="T213" i="72"/>
  <c r="S213" i="72"/>
  <c r="R213" i="72"/>
  <c r="Q213" i="72"/>
  <c r="P213" i="72"/>
  <c r="O213" i="72"/>
  <c r="N213" i="72"/>
  <c r="M213" i="72"/>
  <c r="L213" i="72"/>
  <c r="K213" i="72"/>
  <c r="J213" i="72"/>
  <c r="I213" i="72"/>
  <c r="H213" i="72"/>
  <c r="G213" i="72"/>
  <c r="F213" i="72"/>
  <c r="E213" i="72"/>
  <c r="D213" i="72"/>
  <c r="AI212" i="72"/>
  <c r="AH212" i="72"/>
  <c r="AG212" i="72"/>
  <c r="AF212" i="72"/>
  <c r="AE212" i="72"/>
  <c r="AD212" i="72"/>
  <c r="AC212" i="72"/>
  <c r="AB212" i="72"/>
  <c r="AA212" i="72"/>
  <c r="Z212" i="72"/>
  <c r="Y212" i="72"/>
  <c r="X212" i="72"/>
  <c r="W212" i="72"/>
  <c r="V212" i="72"/>
  <c r="U212" i="72"/>
  <c r="T212" i="72"/>
  <c r="S212" i="72"/>
  <c r="R212" i="72"/>
  <c r="Q212" i="72"/>
  <c r="P212" i="72"/>
  <c r="O212" i="72"/>
  <c r="N212" i="72"/>
  <c r="M212" i="72"/>
  <c r="L212" i="72"/>
  <c r="K212" i="72"/>
  <c r="J212" i="72"/>
  <c r="I212" i="72"/>
  <c r="H212" i="72"/>
  <c r="G212" i="72"/>
  <c r="F212" i="72"/>
  <c r="E212" i="72"/>
  <c r="D212" i="72"/>
  <c r="AI211" i="72"/>
  <c r="AH211" i="72"/>
  <c r="AG211" i="72"/>
  <c r="AF211" i="72"/>
  <c r="AE211" i="72"/>
  <c r="AD211" i="72"/>
  <c r="AC211" i="72"/>
  <c r="AB211" i="72"/>
  <c r="AA211" i="72"/>
  <c r="Z211" i="72"/>
  <c r="Y211" i="72"/>
  <c r="X211" i="72"/>
  <c r="W211" i="72"/>
  <c r="V211" i="72"/>
  <c r="U211" i="72"/>
  <c r="T211" i="72"/>
  <c r="S211" i="72"/>
  <c r="R211" i="72"/>
  <c r="Q211" i="72"/>
  <c r="P211" i="72"/>
  <c r="O211" i="72"/>
  <c r="N211" i="72"/>
  <c r="M211" i="72"/>
  <c r="L211" i="72"/>
  <c r="K211" i="72"/>
  <c r="J211" i="72"/>
  <c r="I211" i="72"/>
  <c r="H211" i="72"/>
  <c r="G211" i="72"/>
  <c r="F211" i="72"/>
  <c r="E211" i="72"/>
  <c r="D211" i="72"/>
  <c r="AI210" i="72"/>
  <c r="AH210" i="72"/>
  <c r="AG210" i="72"/>
  <c r="AF210" i="72"/>
  <c r="AE210" i="72"/>
  <c r="AD210" i="72"/>
  <c r="AC210" i="72"/>
  <c r="AB210" i="72"/>
  <c r="AA210" i="72"/>
  <c r="Z210" i="72"/>
  <c r="Y210" i="72"/>
  <c r="X210" i="72"/>
  <c r="W210" i="72"/>
  <c r="V210" i="72"/>
  <c r="U210" i="72"/>
  <c r="T210" i="72"/>
  <c r="S210" i="72"/>
  <c r="R210" i="72"/>
  <c r="Q210" i="72"/>
  <c r="P210" i="72"/>
  <c r="O210" i="72"/>
  <c r="N210" i="72"/>
  <c r="M210" i="72"/>
  <c r="L210" i="72"/>
  <c r="K210" i="72"/>
  <c r="J210" i="72"/>
  <c r="I210" i="72"/>
  <c r="H210" i="72"/>
  <c r="G210" i="72"/>
  <c r="F210" i="72"/>
  <c r="E210" i="72"/>
  <c r="D210" i="72"/>
  <c r="AI209" i="72"/>
  <c r="AH209" i="72"/>
  <c r="AG209" i="72"/>
  <c r="AF209" i="72"/>
  <c r="AE209" i="72"/>
  <c r="AD209" i="72"/>
  <c r="AC209" i="72"/>
  <c r="AB209" i="72"/>
  <c r="AA209" i="72"/>
  <c r="Z209" i="72"/>
  <c r="Y209" i="72"/>
  <c r="X209" i="72"/>
  <c r="W209" i="72"/>
  <c r="V209" i="72"/>
  <c r="U209" i="72"/>
  <c r="T209" i="72"/>
  <c r="S209" i="72"/>
  <c r="R209" i="72"/>
  <c r="Q209" i="72"/>
  <c r="P209" i="72"/>
  <c r="O209" i="72"/>
  <c r="N209" i="72"/>
  <c r="M209" i="72"/>
  <c r="L209" i="72"/>
  <c r="K209" i="72"/>
  <c r="J209" i="72"/>
  <c r="I209" i="72"/>
  <c r="H209" i="72"/>
  <c r="G209" i="72"/>
  <c r="F209" i="72"/>
  <c r="E209" i="72"/>
  <c r="D209" i="72"/>
  <c r="AI208" i="72"/>
  <c r="AH208" i="72"/>
  <c r="AG208" i="72"/>
  <c r="AF208" i="72"/>
  <c r="AE208" i="72"/>
  <c r="AD208" i="72"/>
  <c r="AC208" i="72"/>
  <c r="AB208" i="72"/>
  <c r="AA208" i="72"/>
  <c r="Z208" i="72"/>
  <c r="Y208" i="72"/>
  <c r="X208" i="72"/>
  <c r="W208" i="72"/>
  <c r="V208" i="72"/>
  <c r="U208" i="72"/>
  <c r="T208" i="72"/>
  <c r="S208" i="72"/>
  <c r="R208" i="72"/>
  <c r="Q208" i="72"/>
  <c r="P208" i="72"/>
  <c r="O208" i="72"/>
  <c r="N208" i="72"/>
  <c r="M208" i="72"/>
  <c r="L208" i="72"/>
  <c r="K208" i="72"/>
  <c r="J208" i="72"/>
  <c r="I208" i="72"/>
  <c r="H208" i="72"/>
  <c r="G208" i="72"/>
  <c r="F208" i="72"/>
  <c r="E208" i="72"/>
  <c r="D208" i="72"/>
  <c r="AI207" i="72"/>
  <c r="AH207" i="72"/>
  <c r="AG207" i="72"/>
  <c r="AF207" i="72"/>
  <c r="AE207" i="72"/>
  <c r="AD207" i="72"/>
  <c r="AC207" i="72"/>
  <c r="AB207" i="72"/>
  <c r="AA207" i="72"/>
  <c r="Z207" i="72"/>
  <c r="Y207" i="72"/>
  <c r="X207" i="72"/>
  <c r="W207" i="72"/>
  <c r="V207" i="72"/>
  <c r="U207" i="72"/>
  <c r="T207" i="72"/>
  <c r="S207" i="72"/>
  <c r="R207" i="72"/>
  <c r="Q207" i="72"/>
  <c r="P207" i="72"/>
  <c r="O207" i="72"/>
  <c r="N207" i="72"/>
  <c r="M207" i="72"/>
  <c r="L207" i="72"/>
  <c r="K207" i="72"/>
  <c r="J207" i="72"/>
  <c r="I207" i="72"/>
  <c r="H207" i="72"/>
  <c r="G207" i="72"/>
  <c r="F207" i="72"/>
  <c r="E207" i="72"/>
  <c r="D207" i="72"/>
  <c r="AI206" i="72"/>
  <c r="AH206" i="72"/>
  <c r="AG206" i="72"/>
  <c r="AF206" i="72"/>
  <c r="AE206" i="72"/>
  <c r="AD206" i="72"/>
  <c r="AC206" i="72"/>
  <c r="AB206" i="72"/>
  <c r="AA206" i="72"/>
  <c r="Z206" i="72"/>
  <c r="Y206" i="72"/>
  <c r="X206" i="72"/>
  <c r="W206" i="72"/>
  <c r="V206" i="72"/>
  <c r="U206" i="72"/>
  <c r="T206" i="72"/>
  <c r="S206" i="72"/>
  <c r="R206" i="72"/>
  <c r="Q206" i="72"/>
  <c r="P206" i="72"/>
  <c r="O206" i="72"/>
  <c r="N206" i="72"/>
  <c r="M206" i="72"/>
  <c r="L206" i="72"/>
  <c r="K206" i="72"/>
  <c r="J206" i="72"/>
  <c r="I206" i="72"/>
  <c r="H206" i="72"/>
  <c r="G206" i="72"/>
  <c r="F206" i="72"/>
  <c r="E206" i="72"/>
  <c r="D206" i="72"/>
  <c r="AI205" i="72"/>
  <c r="AH205" i="72"/>
  <c r="AG205" i="72"/>
  <c r="AF205" i="72"/>
  <c r="AE205" i="72"/>
  <c r="AD205" i="72"/>
  <c r="AC205" i="72"/>
  <c r="AB205" i="72"/>
  <c r="AA205" i="72"/>
  <c r="Z205" i="72"/>
  <c r="Y205" i="72"/>
  <c r="X205" i="72"/>
  <c r="W205" i="72"/>
  <c r="V205" i="72"/>
  <c r="U205" i="72"/>
  <c r="T205" i="72"/>
  <c r="S205" i="72"/>
  <c r="R205" i="72"/>
  <c r="Q205" i="72"/>
  <c r="P205" i="72"/>
  <c r="O205" i="72"/>
  <c r="N205" i="72"/>
  <c r="M205" i="72"/>
  <c r="L205" i="72"/>
  <c r="K205" i="72"/>
  <c r="J205" i="72"/>
  <c r="I205" i="72"/>
  <c r="H205" i="72"/>
  <c r="G205" i="72"/>
  <c r="F205" i="72"/>
  <c r="E205" i="72"/>
  <c r="D205" i="72"/>
  <c r="AI204" i="72"/>
  <c r="AH204" i="72"/>
  <c r="AG204" i="72"/>
  <c r="AF204" i="72"/>
  <c r="AE204" i="72"/>
  <c r="AD204" i="72"/>
  <c r="AC204" i="72"/>
  <c r="AB204" i="72"/>
  <c r="AA204" i="72"/>
  <c r="Z204" i="72"/>
  <c r="Y204" i="72"/>
  <c r="X204" i="72"/>
  <c r="W204" i="72"/>
  <c r="V204" i="72"/>
  <c r="U204" i="72"/>
  <c r="T204" i="72"/>
  <c r="S204" i="72"/>
  <c r="R204" i="72"/>
  <c r="Q204" i="72"/>
  <c r="P204" i="72"/>
  <c r="O204" i="72"/>
  <c r="N204" i="72"/>
  <c r="M204" i="72"/>
  <c r="L204" i="72"/>
  <c r="K204" i="72"/>
  <c r="J204" i="72"/>
  <c r="I204" i="72"/>
  <c r="H204" i="72"/>
  <c r="G204" i="72"/>
  <c r="F204" i="72"/>
  <c r="E204" i="72"/>
  <c r="D204" i="72"/>
  <c r="AI203" i="72"/>
  <c r="AH203" i="72"/>
  <c r="AG203" i="72"/>
  <c r="AF203" i="72"/>
  <c r="AE203" i="72"/>
  <c r="AD203" i="72"/>
  <c r="AC203" i="72"/>
  <c r="AB203" i="72"/>
  <c r="AA203" i="72"/>
  <c r="Z203" i="72"/>
  <c r="Y203" i="72"/>
  <c r="X203" i="72"/>
  <c r="W203" i="72"/>
  <c r="V203" i="72"/>
  <c r="U203" i="72"/>
  <c r="T203" i="72"/>
  <c r="S203" i="72"/>
  <c r="R203" i="72"/>
  <c r="Q203" i="72"/>
  <c r="P203" i="72"/>
  <c r="O203" i="72"/>
  <c r="N203" i="72"/>
  <c r="M203" i="72"/>
  <c r="L203" i="72"/>
  <c r="K203" i="72"/>
  <c r="J203" i="72"/>
  <c r="I203" i="72"/>
  <c r="H203" i="72"/>
  <c r="G203" i="72"/>
  <c r="F203" i="72"/>
  <c r="E203" i="72"/>
  <c r="D203" i="72"/>
  <c r="AI202" i="72"/>
  <c r="AH202" i="72"/>
  <c r="AG202" i="72"/>
  <c r="AF202" i="72"/>
  <c r="AE202" i="72"/>
  <c r="AD202" i="72"/>
  <c r="AC202" i="72"/>
  <c r="AB202" i="72"/>
  <c r="AA202" i="72"/>
  <c r="Z202" i="72"/>
  <c r="Y202" i="72"/>
  <c r="X202" i="72"/>
  <c r="W202" i="72"/>
  <c r="V202" i="72"/>
  <c r="U202" i="72"/>
  <c r="T202" i="72"/>
  <c r="S202" i="72"/>
  <c r="R202" i="72"/>
  <c r="Q202" i="72"/>
  <c r="P202" i="72"/>
  <c r="O202" i="72"/>
  <c r="N202" i="72"/>
  <c r="M202" i="72"/>
  <c r="L202" i="72"/>
  <c r="K202" i="72"/>
  <c r="J202" i="72"/>
  <c r="I202" i="72"/>
  <c r="H202" i="72"/>
  <c r="G202" i="72"/>
  <c r="F202" i="72"/>
  <c r="E202" i="72"/>
  <c r="D202" i="72"/>
  <c r="AI201" i="72"/>
  <c r="AH201" i="72"/>
  <c r="AG201" i="72"/>
  <c r="AF201" i="72"/>
  <c r="AE201" i="72"/>
  <c r="AD201" i="72"/>
  <c r="AC201" i="72"/>
  <c r="AB201" i="72"/>
  <c r="AA201" i="72"/>
  <c r="Z201" i="72"/>
  <c r="Y201" i="72"/>
  <c r="X201" i="72"/>
  <c r="W201" i="72"/>
  <c r="V201" i="72"/>
  <c r="U201" i="72"/>
  <c r="T201" i="72"/>
  <c r="S201" i="72"/>
  <c r="R201" i="72"/>
  <c r="Q201" i="72"/>
  <c r="P201" i="72"/>
  <c r="O201" i="72"/>
  <c r="N201" i="72"/>
  <c r="M201" i="72"/>
  <c r="L201" i="72"/>
  <c r="K201" i="72"/>
  <c r="J201" i="72"/>
  <c r="I201" i="72"/>
  <c r="H201" i="72"/>
  <c r="G201" i="72"/>
  <c r="F201" i="72"/>
  <c r="E201" i="72"/>
  <c r="D201" i="72"/>
  <c r="AI200" i="72"/>
  <c r="AH200" i="72"/>
  <c r="AG200" i="72"/>
  <c r="AF200" i="72"/>
  <c r="AE200" i="72"/>
  <c r="AD200" i="72"/>
  <c r="AC200" i="72"/>
  <c r="AB200" i="72"/>
  <c r="AA200" i="72"/>
  <c r="Z200" i="72"/>
  <c r="Y200" i="72"/>
  <c r="X200" i="72"/>
  <c r="W200" i="72"/>
  <c r="V200" i="72"/>
  <c r="U200" i="72"/>
  <c r="T200" i="72"/>
  <c r="S200" i="72"/>
  <c r="R200" i="72"/>
  <c r="Q200" i="72"/>
  <c r="P200" i="72"/>
  <c r="O200" i="72"/>
  <c r="N200" i="72"/>
  <c r="M200" i="72"/>
  <c r="L200" i="72"/>
  <c r="K200" i="72"/>
  <c r="J200" i="72"/>
  <c r="I200" i="72"/>
  <c r="H200" i="72"/>
  <c r="G200" i="72"/>
  <c r="F200" i="72"/>
  <c r="E200" i="72"/>
  <c r="D200" i="72"/>
  <c r="AI199" i="72"/>
  <c r="AH199" i="72"/>
  <c r="AG199" i="72"/>
  <c r="AF199" i="72"/>
  <c r="AE199" i="72"/>
  <c r="AD199" i="72"/>
  <c r="AC199" i="72"/>
  <c r="AB199" i="72"/>
  <c r="AA199" i="72"/>
  <c r="Z199" i="72"/>
  <c r="Y199" i="72"/>
  <c r="X199" i="72"/>
  <c r="W199" i="72"/>
  <c r="V199" i="72"/>
  <c r="U199" i="72"/>
  <c r="T199" i="72"/>
  <c r="S199" i="72"/>
  <c r="R199" i="72"/>
  <c r="Q199" i="72"/>
  <c r="P199" i="72"/>
  <c r="O199" i="72"/>
  <c r="N199" i="72"/>
  <c r="M199" i="72"/>
  <c r="L199" i="72"/>
  <c r="K199" i="72"/>
  <c r="J199" i="72"/>
  <c r="I199" i="72"/>
  <c r="H199" i="72"/>
  <c r="G199" i="72"/>
  <c r="F199" i="72"/>
  <c r="E199" i="72"/>
  <c r="D199" i="72"/>
  <c r="AI198" i="72"/>
  <c r="AH198" i="72"/>
  <c r="AG198" i="72"/>
  <c r="AF198" i="72"/>
  <c r="AE198" i="72"/>
  <c r="AD198" i="72"/>
  <c r="AC198" i="72"/>
  <c r="AB198" i="72"/>
  <c r="AA198" i="72"/>
  <c r="Z198" i="72"/>
  <c r="Y198" i="72"/>
  <c r="X198" i="72"/>
  <c r="W198" i="72"/>
  <c r="V198" i="72"/>
  <c r="U198" i="72"/>
  <c r="T198" i="72"/>
  <c r="S198" i="72"/>
  <c r="R198" i="72"/>
  <c r="Q198" i="72"/>
  <c r="P198" i="72"/>
  <c r="O198" i="72"/>
  <c r="N198" i="72"/>
  <c r="M198" i="72"/>
  <c r="L198" i="72"/>
  <c r="K198" i="72"/>
  <c r="J198" i="72"/>
  <c r="I198" i="72"/>
  <c r="H198" i="72"/>
  <c r="G198" i="72"/>
  <c r="F198" i="72"/>
  <c r="E198" i="72"/>
  <c r="D198" i="72"/>
  <c r="AI197" i="72"/>
  <c r="AH197" i="72"/>
  <c r="AG197" i="72"/>
  <c r="AF197" i="72"/>
  <c r="AE197" i="72"/>
  <c r="AD197" i="72"/>
  <c r="AC197" i="72"/>
  <c r="AB197" i="72"/>
  <c r="AA197" i="72"/>
  <c r="Z197" i="72"/>
  <c r="Y197" i="72"/>
  <c r="X197" i="72"/>
  <c r="W197" i="72"/>
  <c r="V197" i="72"/>
  <c r="U197" i="72"/>
  <c r="T197" i="72"/>
  <c r="S197" i="72"/>
  <c r="R197" i="72"/>
  <c r="Q197" i="72"/>
  <c r="P197" i="72"/>
  <c r="O197" i="72"/>
  <c r="N197" i="72"/>
  <c r="M197" i="72"/>
  <c r="L197" i="72"/>
  <c r="K197" i="72"/>
  <c r="J197" i="72"/>
  <c r="I197" i="72"/>
  <c r="H197" i="72"/>
  <c r="G197" i="72"/>
  <c r="F197" i="72"/>
  <c r="E197" i="72"/>
  <c r="D197" i="72"/>
  <c r="AI196" i="72"/>
  <c r="AH196" i="72"/>
  <c r="AG196" i="72"/>
  <c r="AF196" i="72"/>
  <c r="AE196" i="72"/>
  <c r="AD196" i="72"/>
  <c r="AC196" i="72"/>
  <c r="AB196" i="72"/>
  <c r="AA196" i="72"/>
  <c r="Z196" i="72"/>
  <c r="Y196" i="72"/>
  <c r="X196" i="72"/>
  <c r="W196" i="72"/>
  <c r="V196" i="72"/>
  <c r="U196" i="72"/>
  <c r="T196" i="72"/>
  <c r="S196" i="72"/>
  <c r="R196" i="72"/>
  <c r="Q196" i="72"/>
  <c r="P196" i="72"/>
  <c r="O196" i="72"/>
  <c r="N196" i="72"/>
  <c r="M196" i="72"/>
  <c r="L196" i="72"/>
  <c r="K196" i="72"/>
  <c r="J196" i="72"/>
  <c r="I196" i="72"/>
  <c r="H196" i="72"/>
  <c r="G196" i="72"/>
  <c r="F196" i="72"/>
  <c r="E196" i="72"/>
  <c r="D196" i="72"/>
  <c r="AI195" i="72"/>
  <c r="AH195" i="72"/>
  <c r="AG195" i="72"/>
  <c r="AF195" i="72"/>
  <c r="AE195" i="72"/>
  <c r="AD195" i="72"/>
  <c r="AC195" i="72"/>
  <c r="AB195" i="72"/>
  <c r="AA195" i="72"/>
  <c r="Z195" i="72"/>
  <c r="Y195" i="72"/>
  <c r="X195" i="72"/>
  <c r="W195" i="72"/>
  <c r="V195" i="72"/>
  <c r="U195" i="72"/>
  <c r="T195" i="72"/>
  <c r="S195" i="72"/>
  <c r="R195" i="72"/>
  <c r="Q195" i="72"/>
  <c r="P195" i="72"/>
  <c r="O195" i="72"/>
  <c r="N195" i="72"/>
  <c r="M195" i="72"/>
  <c r="L195" i="72"/>
  <c r="K195" i="72"/>
  <c r="J195" i="72"/>
  <c r="I195" i="72"/>
  <c r="H195" i="72"/>
  <c r="G195" i="72"/>
  <c r="F195" i="72"/>
  <c r="E195" i="72"/>
  <c r="D195" i="72"/>
  <c r="AI194" i="72"/>
  <c r="AH194" i="72"/>
  <c r="AG194" i="72"/>
  <c r="AF194" i="72"/>
  <c r="AE194" i="72"/>
  <c r="AD194" i="72"/>
  <c r="AC194" i="72"/>
  <c r="AB194" i="72"/>
  <c r="AA194" i="72"/>
  <c r="Z194" i="72"/>
  <c r="Y194" i="72"/>
  <c r="X194" i="72"/>
  <c r="W194" i="72"/>
  <c r="V194" i="72"/>
  <c r="U194" i="72"/>
  <c r="T194" i="72"/>
  <c r="S194" i="72"/>
  <c r="R194" i="72"/>
  <c r="Q194" i="72"/>
  <c r="P194" i="72"/>
  <c r="O194" i="72"/>
  <c r="N194" i="72"/>
  <c r="M194" i="72"/>
  <c r="L194" i="72"/>
  <c r="K194" i="72"/>
  <c r="J194" i="72"/>
  <c r="I194" i="72"/>
  <c r="H194" i="72"/>
  <c r="G194" i="72"/>
  <c r="F194" i="72"/>
  <c r="E194" i="72"/>
  <c r="D194" i="72"/>
  <c r="AI193" i="72"/>
  <c r="AH193" i="72"/>
  <c r="AG193" i="72"/>
  <c r="AF193" i="72"/>
  <c r="AE193" i="72"/>
  <c r="AD193" i="72"/>
  <c r="AC193" i="72"/>
  <c r="AB193" i="72"/>
  <c r="AA193" i="72"/>
  <c r="Z193" i="72"/>
  <c r="Y193" i="72"/>
  <c r="X193" i="72"/>
  <c r="W193" i="72"/>
  <c r="V193" i="72"/>
  <c r="U193" i="72"/>
  <c r="T193" i="72"/>
  <c r="S193" i="72"/>
  <c r="R193" i="72"/>
  <c r="Q193" i="72"/>
  <c r="P193" i="72"/>
  <c r="O193" i="72"/>
  <c r="N193" i="72"/>
  <c r="M193" i="72"/>
  <c r="L193" i="72"/>
  <c r="K193" i="72"/>
  <c r="J193" i="72"/>
  <c r="I193" i="72"/>
  <c r="H193" i="72"/>
  <c r="G193" i="72"/>
  <c r="F193" i="72"/>
  <c r="E193" i="72"/>
  <c r="D193" i="72"/>
  <c r="AI192" i="72"/>
  <c r="AH192" i="72"/>
  <c r="AG192" i="72"/>
  <c r="AF192" i="72"/>
  <c r="AE192" i="72"/>
  <c r="AD192" i="72"/>
  <c r="AC192" i="72"/>
  <c r="AB192" i="72"/>
  <c r="AA192" i="72"/>
  <c r="Z192" i="72"/>
  <c r="Y192" i="72"/>
  <c r="X192" i="72"/>
  <c r="W192" i="72"/>
  <c r="V192" i="72"/>
  <c r="U192" i="72"/>
  <c r="T192" i="72"/>
  <c r="S192" i="72"/>
  <c r="R192" i="72"/>
  <c r="Q192" i="72"/>
  <c r="P192" i="72"/>
  <c r="O192" i="72"/>
  <c r="N192" i="72"/>
  <c r="M192" i="72"/>
  <c r="L192" i="72"/>
  <c r="K192" i="72"/>
  <c r="J192" i="72"/>
  <c r="I192" i="72"/>
  <c r="H192" i="72"/>
  <c r="G192" i="72"/>
  <c r="F192" i="72"/>
  <c r="E192" i="72"/>
  <c r="D192" i="72"/>
  <c r="AI191" i="72"/>
  <c r="AH191" i="72"/>
  <c r="AG191" i="72"/>
  <c r="AF191" i="72"/>
  <c r="AE191" i="72"/>
  <c r="AD191" i="72"/>
  <c r="AC191" i="72"/>
  <c r="AB191" i="72"/>
  <c r="AA191" i="72"/>
  <c r="Z191" i="72"/>
  <c r="Y191" i="72"/>
  <c r="X191" i="72"/>
  <c r="W191" i="72"/>
  <c r="V191" i="72"/>
  <c r="U191" i="72"/>
  <c r="T191" i="72"/>
  <c r="S191" i="72"/>
  <c r="R191" i="72"/>
  <c r="Q191" i="72"/>
  <c r="P191" i="72"/>
  <c r="O191" i="72"/>
  <c r="N191" i="72"/>
  <c r="M191" i="72"/>
  <c r="L191" i="72"/>
  <c r="K191" i="72"/>
  <c r="J191" i="72"/>
  <c r="I191" i="72"/>
  <c r="H191" i="72"/>
  <c r="G191" i="72"/>
  <c r="F191" i="72"/>
  <c r="E191" i="72"/>
  <c r="D191" i="72"/>
  <c r="AI190" i="72"/>
  <c r="AH190" i="72"/>
  <c r="AG190" i="72"/>
  <c r="AF190" i="72"/>
  <c r="AE190" i="72"/>
  <c r="AD190" i="72"/>
  <c r="AC190" i="72"/>
  <c r="AB190" i="72"/>
  <c r="AA190" i="72"/>
  <c r="Z190" i="72"/>
  <c r="Y190" i="72"/>
  <c r="X190" i="72"/>
  <c r="W190" i="72"/>
  <c r="V190" i="72"/>
  <c r="U190" i="72"/>
  <c r="T190" i="72"/>
  <c r="S190" i="72"/>
  <c r="R190" i="72"/>
  <c r="Q190" i="72"/>
  <c r="P190" i="72"/>
  <c r="O190" i="72"/>
  <c r="N190" i="72"/>
  <c r="M190" i="72"/>
  <c r="L190" i="72"/>
  <c r="K190" i="72"/>
  <c r="J190" i="72"/>
  <c r="I190" i="72"/>
  <c r="H190" i="72"/>
  <c r="G190" i="72"/>
  <c r="F190" i="72"/>
  <c r="E190" i="72"/>
  <c r="D190" i="72"/>
  <c r="AI189" i="72"/>
  <c r="AH189" i="72"/>
  <c r="AG189" i="72"/>
  <c r="AF189" i="72"/>
  <c r="AE189" i="72"/>
  <c r="AD189" i="72"/>
  <c r="AC189" i="72"/>
  <c r="AB189" i="72"/>
  <c r="AA189" i="72"/>
  <c r="Z189" i="72"/>
  <c r="Y189" i="72"/>
  <c r="X189" i="72"/>
  <c r="W189" i="72"/>
  <c r="V189" i="72"/>
  <c r="U189" i="72"/>
  <c r="T189" i="72"/>
  <c r="S189" i="72"/>
  <c r="R189" i="72"/>
  <c r="Q189" i="72"/>
  <c r="P189" i="72"/>
  <c r="O189" i="72"/>
  <c r="N189" i="72"/>
  <c r="M189" i="72"/>
  <c r="L189" i="72"/>
  <c r="K189" i="72"/>
  <c r="J189" i="72"/>
  <c r="I189" i="72"/>
  <c r="H189" i="72"/>
  <c r="G189" i="72"/>
  <c r="F189" i="72"/>
  <c r="E189" i="72"/>
  <c r="D189" i="72"/>
  <c r="AI188" i="72"/>
  <c r="AH188" i="72"/>
  <c r="AG188" i="72"/>
  <c r="AF188" i="72"/>
  <c r="AE188" i="72"/>
  <c r="AD188" i="72"/>
  <c r="AC188" i="72"/>
  <c r="AB188" i="72"/>
  <c r="AA188" i="72"/>
  <c r="Z188" i="72"/>
  <c r="Y188" i="72"/>
  <c r="X188" i="72"/>
  <c r="W188" i="72"/>
  <c r="V188" i="72"/>
  <c r="U188" i="72"/>
  <c r="T188" i="72"/>
  <c r="S188" i="72"/>
  <c r="R188" i="72"/>
  <c r="Q188" i="72"/>
  <c r="P188" i="72"/>
  <c r="O188" i="72"/>
  <c r="N188" i="72"/>
  <c r="M188" i="72"/>
  <c r="L188" i="72"/>
  <c r="K188" i="72"/>
  <c r="J188" i="72"/>
  <c r="I188" i="72"/>
  <c r="H188" i="72"/>
  <c r="G188" i="72"/>
  <c r="F188" i="72"/>
  <c r="E188" i="72"/>
  <c r="D188" i="72"/>
  <c r="AI187" i="72"/>
  <c r="AH187" i="72"/>
  <c r="AG187" i="72"/>
  <c r="AF187" i="72"/>
  <c r="AE187" i="72"/>
  <c r="AD187" i="72"/>
  <c r="AC187" i="72"/>
  <c r="AB187" i="72"/>
  <c r="AA187" i="72"/>
  <c r="Z187" i="72"/>
  <c r="Y187" i="72"/>
  <c r="X187" i="72"/>
  <c r="W187" i="72"/>
  <c r="V187" i="72"/>
  <c r="U187" i="72"/>
  <c r="T187" i="72"/>
  <c r="S187" i="72"/>
  <c r="R187" i="72"/>
  <c r="Q187" i="72"/>
  <c r="P187" i="72"/>
  <c r="O187" i="72"/>
  <c r="N187" i="72"/>
  <c r="M187" i="72"/>
  <c r="L187" i="72"/>
  <c r="K187" i="72"/>
  <c r="J187" i="72"/>
  <c r="I187" i="72"/>
  <c r="H187" i="72"/>
  <c r="G187" i="72"/>
  <c r="F187" i="72"/>
  <c r="E187" i="72"/>
  <c r="D187" i="72"/>
  <c r="AI186" i="72"/>
  <c r="AH186" i="72"/>
  <c r="AG186" i="72"/>
  <c r="AF186" i="72"/>
  <c r="AE186" i="72"/>
  <c r="AD186" i="72"/>
  <c r="AC186" i="72"/>
  <c r="AB186" i="72"/>
  <c r="AA186" i="72"/>
  <c r="Z186" i="72"/>
  <c r="Y186" i="72"/>
  <c r="X186" i="72"/>
  <c r="W186" i="72"/>
  <c r="V186" i="72"/>
  <c r="U186" i="72"/>
  <c r="T186" i="72"/>
  <c r="S186" i="72"/>
  <c r="R186" i="72"/>
  <c r="Q186" i="72"/>
  <c r="P186" i="72"/>
  <c r="O186" i="72"/>
  <c r="N186" i="72"/>
  <c r="M186" i="72"/>
  <c r="L186" i="72"/>
  <c r="K186" i="72"/>
  <c r="J186" i="72"/>
  <c r="I186" i="72"/>
  <c r="H186" i="72"/>
  <c r="G186" i="72"/>
  <c r="F186" i="72"/>
  <c r="E186" i="72"/>
  <c r="D186" i="72"/>
  <c r="AI185" i="72"/>
  <c r="AH185" i="72"/>
  <c r="AG185" i="72"/>
  <c r="AF185" i="72"/>
  <c r="AE185" i="72"/>
  <c r="AD185" i="72"/>
  <c r="AC185" i="72"/>
  <c r="AB185" i="72"/>
  <c r="AA185" i="72"/>
  <c r="Z185" i="72"/>
  <c r="Y185" i="72"/>
  <c r="X185" i="72"/>
  <c r="W185" i="72"/>
  <c r="V185" i="72"/>
  <c r="U185" i="72"/>
  <c r="T185" i="72"/>
  <c r="S185" i="72"/>
  <c r="R185" i="72"/>
  <c r="Q185" i="72"/>
  <c r="P185" i="72"/>
  <c r="O185" i="72"/>
  <c r="N185" i="72"/>
  <c r="M185" i="72"/>
  <c r="L185" i="72"/>
  <c r="K185" i="72"/>
  <c r="J185" i="72"/>
  <c r="I185" i="72"/>
  <c r="H185" i="72"/>
  <c r="G185" i="72"/>
  <c r="F185" i="72"/>
  <c r="E185" i="72"/>
  <c r="D185" i="72"/>
  <c r="AI184" i="72"/>
  <c r="AH184" i="72"/>
  <c r="AG184" i="72"/>
  <c r="AF184" i="72"/>
  <c r="AE184" i="72"/>
  <c r="AD184" i="72"/>
  <c r="AC184" i="72"/>
  <c r="AB184" i="72"/>
  <c r="AA184" i="72"/>
  <c r="Z184" i="72"/>
  <c r="Y184" i="72"/>
  <c r="X184" i="72"/>
  <c r="W184" i="72"/>
  <c r="V184" i="72"/>
  <c r="U184" i="72"/>
  <c r="T184" i="72"/>
  <c r="S184" i="72"/>
  <c r="R184" i="72"/>
  <c r="Q184" i="72"/>
  <c r="P184" i="72"/>
  <c r="O184" i="72"/>
  <c r="N184" i="72"/>
  <c r="M184" i="72"/>
  <c r="L184" i="72"/>
  <c r="K184" i="72"/>
  <c r="J184" i="72"/>
  <c r="I184" i="72"/>
  <c r="H184" i="72"/>
  <c r="G184" i="72"/>
  <c r="F184" i="72"/>
  <c r="E184" i="72"/>
  <c r="D184" i="72"/>
  <c r="AI183" i="72"/>
  <c r="AH183" i="72"/>
  <c r="AG183" i="72"/>
  <c r="AF183" i="72"/>
  <c r="AE183" i="72"/>
  <c r="AD183" i="72"/>
  <c r="AC183" i="72"/>
  <c r="AB183" i="72"/>
  <c r="AA183" i="72"/>
  <c r="Z183" i="72"/>
  <c r="Y183" i="72"/>
  <c r="X183" i="72"/>
  <c r="W183" i="72"/>
  <c r="V183" i="72"/>
  <c r="U183" i="72"/>
  <c r="T183" i="72"/>
  <c r="S183" i="72"/>
  <c r="R183" i="72"/>
  <c r="Q183" i="72"/>
  <c r="P183" i="72"/>
  <c r="O183" i="72"/>
  <c r="N183" i="72"/>
  <c r="M183" i="72"/>
  <c r="L183" i="72"/>
  <c r="K183" i="72"/>
  <c r="J183" i="72"/>
  <c r="I183" i="72"/>
  <c r="H183" i="72"/>
  <c r="G183" i="72"/>
  <c r="F183" i="72"/>
  <c r="E183" i="72"/>
  <c r="D183" i="72"/>
  <c r="AI182" i="72"/>
  <c r="AH182" i="72"/>
  <c r="AG182" i="72"/>
  <c r="AF182" i="72"/>
  <c r="AE182" i="72"/>
  <c r="AD182" i="72"/>
  <c r="AC182" i="72"/>
  <c r="AB182" i="72"/>
  <c r="AA182" i="72"/>
  <c r="Z182" i="72"/>
  <c r="Y182" i="72"/>
  <c r="X182" i="72"/>
  <c r="W182" i="72"/>
  <c r="V182" i="72"/>
  <c r="U182" i="72"/>
  <c r="T182" i="72"/>
  <c r="S182" i="72"/>
  <c r="R182" i="72"/>
  <c r="Q182" i="72"/>
  <c r="P182" i="72"/>
  <c r="O182" i="72"/>
  <c r="N182" i="72"/>
  <c r="M182" i="72"/>
  <c r="L182" i="72"/>
  <c r="K182" i="72"/>
  <c r="J182" i="72"/>
  <c r="I182" i="72"/>
  <c r="H182" i="72"/>
  <c r="G182" i="72"/>
  <c r="F182" i="72"/>
  <c r="E182" i="72"/>
  <c r="D182" i="72"/>
  <c r="AI181" i="72"/>
  <c r="AH181" i="72"/>
  <c r="AG181" i="72"/>
  <c r="AF181" i="72"/>
  <c r="AE181" i="72"/>
  <c r="AD181" i="72"/>
  <c r="AC181" i="72"/>
  <c r="AB181" i="72"/>
  <c r="AA181" i="72"/>
  <c r="Z181" i="72"/>
  <c r="Y181" i="72"/>
  <c r="X181" i="72"/>
  <c r="W181" i="72"/>
  <c r="V181" i="72"/>
  <c r="U181" i="72"/>
  <c r="T181" i="72"/>
  <c r="S181" i="72"/>
  <c r="R181" i="72"/>
  <c r="Q181" i="72"/>
  <c r="P181" i="72"/>
  <c r="O181" i="72"/>
  <c r="N181" i="72"/>
  <c r="M181" i="72"/>
  <c r="L181" i="72"/>
  <c r="K181" i="72"/>
  <c r="J181" i="72"/>
  <c r="I181" i="72"/>
  <c r="H181" i="72"/>
  <c r="G181" i="72"/>
  <c r="F181" i="72"/>
  <c r="E181" i="72"/>
  <c r="D181" i="72"/>
  <c r="AI180" i="72"/>
  <c r="AH180" i="72"/>
  <c r="AG180" i="72"/>
  <c r="AF180" i="72"/>
  <c r="AE180" i="72"/>
  <c r="AD180" i="72"/>
  <c r="AC180" i="72"/>
  <c r="AB180" i="72"/>
  <c r="AA180" i="72"/>
  <c r="Z180" i="72"/>
  <c r="Y180" i="72"/>
  <c r="X180" i="72"/>
  <c r="W180" i="72"/>
  <c r="V180" i="72"/>
  <c r="U180" i="72"/>
  <c r="T180" i="72"/>
  <c r="S180" i="72"/>
  <c r="R180" i="72"/>
  <c r="Q180" i="72"/>
  <c r="P180" i="72"/>
  <c r="O180" i="72"/>
  <c r="N180" i="72"/>
  <c r="M180" i="72"/>
  <c r="L180" i="72"/>
  <c r="K180" i="72"/>
  <c r="J180" i="72"/>
  <c r="I180" i="72"/>
  <c r="H180" i="72"/>
  <c r="G180" i="72"/>
  <c r="F180" i="72"/>
  <c r="E180" i="72"/>
  <c r="D180" i="72"/>
  <c r="AI179" i="72"/>
  <c r="AH179" i="72"/>
  <c r="AG179" i="72"/>
  <c r="AF179" i="72"/>
  <c r="AE179" i="72"/>
  <c r="AD179" i="72"/>
  <c r="AC179" i="72"/>
  <c r="AB179" i="72"/>
  <c r="AA179" i="72"/>
  <c r="Z179" i="72"/>
  <c r="Y179" i="72"/>
  <c r="X179" i="72"/>
  <c r="W179" i="72"/>
  <c r="V179" i="72"/>
  <c r="U179" i="72"/>
  <c r="T179" i="72"/>
  <c r="S179" i="72"/>
  <c r="R179" i="72"/>
  <c r="Q179" i="72"/>
  <c r="P179" i="72"/>
  <c r="O179" i="72"/>
  <c r="N179" i="72"/>
  <c r="M179" i="72"/>
  <c r="L179" i="72"/>
  <c r="K179" i="72"/>
  <c r="J179" i="72"/>
  <c r="I179" i="72"/>
  <c r="H179" i="72"/>
  <c r="G179" i="72"/>
  <c r="F179" i="72"/>
  <c r="E179" i="72"/>
  <c r="D179" i="72"/>
  <c r="AI178" i="72"/>
  <c r="AH178" i="72"/>
  <c r="AG178" i="72"/>
  <c r="AF178" i="72"/>
  <c r="AE178" i="72"/>
  <c r="AD178" i="72"/>
  <c r="AC178" i="72"/>
  <c r="AB178" i="72"/>
  <c r="AA178" i="72"/>
  <c r="Z178" i="72"/>
  <c r="Y178" i="72"/>
  <c r="X178" i="72"/>
  <c r="W178" i="72"/>
  <c r="V178" i="72"/>
  <c r="U178" i="72"/>
  <c r="T178" i="72"/>
  <c r="S178" i="72"/>
  <c r="R178" i="72"/>
  <c r="Q178" i="72"/>
  <c r="P178" i="72"/>
  <c r="O178" i="72"/>
  <c r="N178" i="72"/>
  <c r="M178" i="72"/>
  <c r="L178" i="72"/>
  <c r="K178" i="72"/>
  <c r="J178" i="72"/>
  <c r="I178" i="72"/>
  <c r="H178" i="72"/>
  <c r="G178" i="72"/>
  <c r="F178" i="72"/>
  <c r="E178" i="72"/>
  <c r="D178" i="72"/>
  <c r="AI177" i="72"/>
  <c r="AH177" i="72"/>
  <c r="AG177" i="72"/>
  <c r="AF177" i="72"/>
  <c r="AE177" i="72"/>
  <c r="AD177" i="72"/>
  <c r="AC177" i="72"/>
  <c r="AB177" i="72"/>
  <c r="AA177" i="72"/>
  <c r="Z177" i="72"/>
  <c r="Y177" i="72"/>
  <c r="X177" i="72"/>
  <c r="W177" i="72"/>
  <c r="V177" i="72"/>
  <c r="U177" i="72"/>
  <c r="T177" i="72"/>
  <c r="S177" i="72"/>
  <c r="R177" i="72"/>
  <c r="Q177" i="72"/>
  <c r="P177" i="72"/>
  <c r="O177" i="72"/>
  <c r="N177" i="72"/>
  <c r="M177" i="72"/>
  <c r="L177" i="72"/>
  <c r="K177" i="72"/>
  <c r="J177" i="72"/>
  <c r="I177" i="72"/>
  <c r="H177" i="72"/>
  <c r="G177" i="72"/>
  <c r="F177" i="72"/>
  <c r="E177" i="72"/>
  <c r="D177" i="72"/>
  <c r="AI176" i="72"/>
  <c r="AH176" i="72"/>
  <c r="AG176" i="72"/>
  <c r="AF176" i="72"/>
  <c r="AE176" i="72"/>
  <c r="AD176" i="72"/>
  <c r="AC176" i="72"/>
  <c r="AB176" i="72"/>
  <c r="AA176" i="72"/>
  <c r="Z176" i="72"/>
  <c r="Y176" i="72"/>
  <c r="X176" i="72"/>
  <c r="W176" i="72"/>
  <c r="V176" i="72"/>
  <c r="U176" i="72"/>
  <c r="T176" i="72"/>
  <c r="S176" i="72"/>
  <c r="R176" i="72"/>
  <c r="Q176" i="72"/>
  <c r="P176" i="72"/>
  <c r="O176" i="72"/>
  <c r="N176" i="72"/>
  <c r="M176" i="72"/>
  <c r="L176" i="72"/>
  <c r="K176" i="72"/>
  <c r="J176" i="72"/>
  <c r="I176" i="72"/>
  <c r="H176" i="72"/>
  <c r="G176" i="72"/>
  <c r="F176" i="72"/>
  <c r="E176" i="72"/>
  <c r="D176" i="72"/>
  <c r="AI175" i="72"/>
  <c r="AH175" i="72"/>
  <c r="AG175" i="72"/>
  <c r="AF175" i="72"/>
  <c r="AE175" i="72"/>
  <c r="AD175" i="72"/>
  <c r="AC175" i="72"/>
  <c r="AB175" i="72"/>
  <c r="AA175" i="72"/>
  <c r="Z175" i="72"/>
  <c r="Y175" i="72"/>
  <c r="X175" i="72"/>
  <c r="W175" i="72"/>
  <c r="V175" i="72"/>
  <c r="U175" i="72"/>
  <c r="T175" i="72"/>
  <c r="S175" i="72"/>
  <c r="R175" i="72"/>
  <c r="Q175" i="72"/>
  <c r="P175" i="72"/>
  <c r="O175" i="72"/>
  <c r="N175" i="72"/>
  <c r="M175" i="72"/>
  <c r="L175" i="72"/>
  <c r="K175" i="72"/>
  <c r="J175" i="72"/>
  <c r="I175" i="72"/>
  <c r="H175" i="72"/>
  <c r="G175" i="72"/>
  <c r="F175" i="72"/>
  <c r="E175" i="72"/>
  <c r="D175" i="72"/>
  <c r="AI174" i="72"/>
  <c r="AH174" i="72"/>
  <c r="AG174" i="72"/>
  <c r="AF174" i="72"/>
  <c r="AE174" i="72"/>
  <c r="AD174" i="72"/>
  <c r="AC174" i="72"/>
  <c r="AB174" i="72"/>
  <c r="AA174" i="72"/>
  <c r="Z174" i="72"/>
  <c r="Y174" i="72"/>
  <c r="X174" i="72"/>
  <c r="W174" i="72"/>
  <c r="V174" i="72"/>
  <c r="U174" i="72"/>
  <c r="T174" i="72"/>
  <c r="S174" i="72"/>
  <c r="R174" i="72"/>
  <c r="Q174" i="72"/>
  <c r="P174" i="72"/>
  <c r="O174" i="72"/>
  <c r="N174" i="72"/>
  <c r="M174" i="72"/>
  <c r="L174" i="72"/>
  <c r="K174" i="72"/>
  <c r="J174" i="72"/>
  <c r="I174" i="72"/>
  <c r="H174" i="72"/>
  <c r="G174" i="72"/>
  <c r="F174" i="72"/>
  <c r="E174" i="72"/>
  <c r="D174" i="72"/>
  <c r="AI173" i="72"/>
  <c r="AH173" i="72"/>
  <c r="AG173" i="72"/>
  <c r="AF173" i="72"/>
  <c r="AE173" i="72"/>
  <c r="AD173" i="72"/>
  <c r="AC173" i="72"/>
  <c r="AB173" i="72"/>
  <c r="AA173" i="72"/>
  <c r="Z173" i="72"/>
  <c r="Y173" i="72"/>
  <c r="X173" i="72"/>
  <c r="W173" i="72"/>
  <c r="V173" i="72"/>
  <c r="U173" i="72"/>
  <c r="T173" i="72"/>
  <c r="S173" i="72"/>
  <c r="R173" i="72"/>
  <c r="Q173" i="72"/>
  <c r="P173" i="72"/>
  <c r="O173" i="72"/>
  <c r="N173" i="72"/>
  <c r="M173" i="72"/>
  <c r="L173" i="72"/>
  <c r="K173" i="72"/>
  <c r="J173" i="72"/>
  <c r="I173" i="72"/>
  <c r="H173" i="72"/>
  <c r="G173" i="72"/>
  <c r="F173" i="72"/>
  <c r="E173" i="72"/>
  <c r="D173" i="72"/>
  <c r="AI172" i="72"/>
  <c r="AH172" i="72"/>
  <c r="AG172" i="72"/>
  <c r="AF172" i="72"/>
  <c r="AE172" i="72"/>
  <c r="AD172" i="72"/>
  <c r="AC172" i="72"/>
  <c r="AB172" i="72"/>
  <c r="AA172" i="72"/>
  <c r="Z172" i="72"/>
  <c r="Y172" i="72"/>
  <c r="X172" i="72"/>
  <c r="W172" i="72"/>
  <c r="V172" i="72"/>
  <c r="U172" i="72"/>
  <c r="T172" i="72"/>
  <c r="S172" i="72"/>
  <c r="R172" i="72"/>
  <c r="Q172" i="72"/>
  <c r="P172" i="72"/>
  <c r="O172" i="72"/>
  <c r="N172" i="72"/>
  <c r="M172" i="72"/>
  <c r="L172" i="72"/>
  <c r="K172" i="72"/>
  <c r="J172" i="72"/>
  <c r="I172" i="72"/>
  <c r="H172" i="72"/>
  <c r="G172" i="72"/>
  <c r="F172" i="72"/>
  <c r="E172" i="72"/>
  <c r="D172" i="72"/>
  <c r="AI171" i="72"/>
  <c r="AH171" i="72"/>
  <c r="AG171" i="72"/>
  <c r="AF171" i="72"/>
  <c r="AE171" i="72"/>
  <c r="AD171" i="72"/>
  <c r="AC171" i="72"/>
  <c r="AB171" i="72"/>
  <c r="AA171" i="72"/>
  <c r="Z171" i="72"/>
  <c r="Y171" i="72"/>
  <c r="X171" i="72"/>
  <c r="W171" i="72"/>
  <c r="V171" i="72"/>
  <c r="U171" i="72"/>
  <c r="T171" i="72"/>
  <c r="S171" i="72"/>
  <c r="R171" i="72"/>
  <c r="Q171" i="72"/>
  <c r="P171" i="72"/>
  <c r="O171" i="72"/>
  <c r="N171" i="72"/>
  <c r="M171" i="72"/>
  <c r="L171" i="72"/>
  <c r="K171" i="72"/>
  <c r="J171" i="72"/>
  <c r="I171" i="72"/>
  <c r="H171" i="72"/>
  <c r="G171" i="72"/>
  <c r="F171" i="72"/>
  <c r="E171" i="72"/>
  <c r="D171" i="72"/>
  <c r="AI170" i="72"/>
  <c r="AH170" i="72"/>
  <c r="AG170" i="72"/>
  <c r="AF170" i="72"/>
  <c r="AE170" i="72"/>
  <c r="AD170" i="72"/>
  <c r="AC170" i="72"/>
  <c r="AB170" i="72"/>
  <c r="AA170" i="72"/>
  <c r="Z170" i="72"/>
  <c r="Y170" i="72"/>
  <c r="X170" i="72"/>
  <c r="W170" i="72"/>
  <c r="V170" i="72"/>
  <c r="U170" i="72"/>
  <c r="T170" i="72"/>
  <c r="S170" i="72"/>
  <c r="R170" i="72"/>
  <c r="Q170" i="72"/>
  <c r="P170" i="72"/>
  <c r="O170" i="72"/>
  <c r="N170" i="72"/>
  <c r="M170" i="72"/>
  <c r="L170" i="72"/>
  <c r="K170" i="72"/>
  <c r="J170" i="72"/>
  <c r="I170" i="72"/>
  <c r="H170" i="72"/>
  <c r="G170" i="72"/>
  <c r="F170" i="72"/>
  <c r="E170" i="72"/>
  <c r="D170" i="72"/>
  <c r="AI169" i="72"/>
  <c r="AH169" i="72"/>
  <c r="AG169" i="72"/>
  <c r="AF169" i="72"/>
  <c r="AE169" i="72"/>
  <c r="AD169" i="72"/>
  <c r="AC169" i="72"/>
  <c r="AB169" i="72"/>
  <c r="AA169" i="72"/>
  <c r="Z169" i="72"/>
  <c r="Y169" i="72"/>
  <c r="X169" i="72"/>
  <c r="W169" i="72"/>
  <c r="V169" i="72"/>
  <c r="U169" i="72"/>
  <c r="T169" i="72"/>
  <c r="S169" i="72"/>
  <c r="R169" i="72"/>
  <c r="Q169" i="72"/>
  <c r="P169" i="72"/>
  <c r="O169" i="72"/>
  <c r="N169" i="72"/>
  <c r="M169" i="72"/>
  <c r="L169" i="72"/>
  <c r="K169" i="72"/>
  <c r="J169" i="72"/>
  <c r="I169" i="72"/>
  <c r="H169" i="72"/>
  <c r="G169" i="72"/>
  <c r="F169" i="72"/>
  <c r="E169" i="72"/>
  <c r="D169" i="72"/>
  <c r="AI168" i="72"/>
  <c r="AH168" i="72"/>
  <c r="AG168" i="72"/>
  <c r="AF168" i="72"/>
  <c r="AE168" i="72"/>
  <c r="AD168" i="72"/>
  <c r="AC168" i="72"/>
  <c r="AB168" i="72"/>
  <c r="AA168" i="72"/>
  <c r="Z168" i="72"/>
  <c r="Y168" i="72"/>
  <c r="X168" i="72"/>
  <c r="W168" i="72"/>
  <c r="V168" i="72"/>
  <c r="U168" i="72"/>
  <c r="T168" i="72"/>
  <c r="S168" i="72"/>
  <c r="R168" i="72"/>
  <c r="Q168" i="72"/>
  <c r="P168" i="72"/>
  <c r="O168" i="72"/>
  <c r="N168" i="72"/>
  <c r="M168" i="72"/>
  <c r="L168" i="72"/>
  <c r="K168" i="72"/>
  <c r="J168" i="72"/>
  <c r="I168" i="72"/>
  <c r="H168" i="72"/>
  <c r="G168" i="72"/>
  <c r="F168" i="72"/>
  <c r="E168" i="72"/>
  <c r="D168" i="72"/>
  <c r="AI167" i="72"/>
  <c r="AH167" i="72"/>
  <c r="AG167" i="72"/>
  <c r="AF167" i="72"/>
  <c r="AE167" i="72"/>
  <c r="AD167" i="72"/>
  <c r="AC167" i="72"/>
  <c r="AB167" i="72"/>
  <c r="AA167" i="72"/>
  <c r="Z167" i="72"/>
  <c r="Y167" i="72"/>
  <c r="X167" i="72"/>
  <c r="W167" i="72"/>
  <c r="V167" i="72"/>
  <c r="U167" i="72"/>
  <c r="T167" i="72"/>
  <c r="S167" i="72"/>
  <c r="R167" i="72"/>
  <c r="Q167" i="72"/>
  <c r="P167" i="72"/>
  <c r="O167" i="72"/>
  <c r="N167" i="72"/>
  <c r="M167" i="72"/>
  <c r="L167" i="72"/>
  <c r="K167" i="72"/>
  <c r="J167" i="72"/>
  <c r="I167" i="72"/>
  <c r="H167" i="72"/>
  <c r="G167" i="72"/>
  <c r="F167" i="72"/>
  <c r="E167" i="72"/>
  <c r="D167" i="72"/>
  <c r="AI166" i="72"/>
  <c r="AH166" i="72"/>
  <c r="AG166" i="72"/>
  <c r="AF166" i="72"/>
  <c r="AE166" i="72"/>
  <c r="AD166" i="72"/>
  <c r="AC166" i="72"/>
  <c r="AB166" i="72"/>
  <c r="AA166" i="72"/>
  <c r="Z166" i="72"/>
  <c r="Y166" i="72"/>
  <c r="X166" i="72"/>
  <c r="W166" i="72"/>
  <c r="V166" i="72"/>
  <c r="U166" i="72"/>
  <c r="T166" i="72"/>
  <c r="S166" i="72"/>
  <c r="R166" i="72"/>
  <c r="Q166" i="72"/>
  <c r="P166" i="72"/>
  <c r="O166" i="72"/>
  <c r="N166" i="72"/>
  <c r="M166" i="72"/>
  <c r="L166" i="72"/>
  <c r="K166" i="72"/>
  <c r="J166" i="72"/>
  <c r="I166" i="72"/>
  <c r="H166" i="72"/>
  <c r="G166" i="72"/>
  <c r="F166" i="72"/>
  <c r="E166" i="72"/>
  <c r="D166" i="72"/>
  <c r="AI165" i="72"/>
  <c r="AH165" i="72"/>
  <c r="AG165" i="72"/>
  <c r="AF165" i="72"/>
  <c r="AE165" i="72"/>
  <c r="AD165" i="72"/>
  <c r="AC165" i="72"/>
  <c r="AB165" i="72"/>
  <c r="AA165" i="72"/>
  <c r="Z165" i="72"/>
  <c r="Y165" i="72"/>
  <c r="X165" i="72"/>
  <c r="W165" i="72"/>
  <c r="V165" i="72"/>
  <c r="U165" i="72"/>
  <c r="T165" i="72"/>
  <c r="S165" i="72"/>
  <c r="R165" i="72"/>
  <c r="Q165" i="72"/>
  <c r="P165" i="72"/>
  <c r="O165" i="72"/>
  <c r="N165" i="72"/>
  <c r="M165" i="72"/>
  <c r="L165" i="72"/>
  <c r="K165" i="72"/>
  <c r="J165" i="72"/>
  <c r="I165" i="72"/>
  <c r="H165" i="72"/>
  <c r="G165" i="72"/>
  <c r="F165" i="72"/>
  <c r="E165" i="72"/>
  <c r="D165" i="72"/>
  <c r="AI164" i="72"/>
  <c r="AH164" i="72"/>
  <c r="AG164" i="72"/>
  <c r="AF164" i="72"/>
  <c r="AE164" i="72"/>
  <c r="AD164" i="72"/>
  <c r="AC164" i="72"/>
  <c r="AB164" i="72"/>
  <c r="AA164" i="72"/>
  <c r="Z164" i="72"/>
  <c r="Y164" i="72"/>
  <c r="X164" i="72"/>
  <c r="W164" i="72"/>
  <c r="V164" i="72"/>
  <c r="U164" i="72"/>
  <c r="T164" i="72"/>
  <c r="S164" i="72"/>
  <c r="R164" i="72"/>
  <c r="Q164" i="72"/>
  <c r="P164" i="72"/>
  <c r="O164" i="72"/>
  <c r="N164" i="72"/>
  <c r="M164" i="72"/>
  <c r="L164" i="72"/>
  <c r="K164" i="72"/>
  <c r="J164" i="72"/>
  <c r="I164" i="72"/>
  <c r="H164" i="72"/>
  <c r="G164" i="72"/>
  <c r="F164" i="72"/>
  <c r="E164" i="72"/>
  <c r="D164" i="72"/>
  <c r="AI163" i="72"/>
  <c r="AH163" i="72"/>
  <c r="AG163" i="72"/>
  <c r="AF163" i="72"/>
  <c r="AE163" i="72"/>
  <c r="AD163" i="72"/>
  <c r="AC163" i="72"/>
  <c r="AB163" i="72"/>
  <c r="AA163" i="72"/>
  <c r="Z163" i="72"/>
  <c r="Y163" i="72"/>
  <c r="X163" i="72"/>
  <c r="W163" i="72"/>
  <c r="V163" i="72"/>
  <c r="U163" i="72"/>
  <c r="T163" i="72"/>
  <c r="S163" i="72"/>
  <c r="R163" i="72"/>
  <c r="Q163" i="72"/>
  <c r="P163" i="72"/>
  <c r="O163" i="72"/>
  <c r="N163" i="72"/>
  <c r="M163" i="72"/>
  <c r="L163" i="72"/>
  <c r="K163" i="72"/>
  <c r="J163" i="72"/>
  <c r="I163" i="72"/>
  <c r="H163" i="72"/>
  <c r="G163" i="72"/>
  <c r="F163" i="72"/>
  <c r="E163" i="72"/>
  <c r="D163" i="72"/>
  <c r="AI162" i="72"/>
  <c r="AH162" i="72"/>
  <c r="AG162" i="72"/>
  <c r="AF162" i="72"/>
  <c r="AE162" i="72"/>
  <c r="AD162" i="72"/>
  <c r="AC162" i="72"/>
  <c r="AB162" i="72"/>
  <c r="AA162" i="72"/>
  <c r="Z162" i="72"/>
  <c r="Y162" i="72"/>
  <c r="X162" i="72"/>
  <c r="W162" i="72"/>
  <c r="V162" i="72"/>
  <c r="U162" i="72"/>
  <c r="T162" i="72"/>
  <c r="S162" i="72"/>
  <c r="R162" i="72"/>
  <c r="Q162" i="72"/>
  <c r="P162" i="72"/>
  <c r="O162" i="72"/>
  <c r="N162" i="72"/>
  <c r="M162" i="72"/>
  <c r="L162" i="72"/>
  <c r="K162" i="72"/>
  <c r="J162" i="72"/>
  <c r="I162" i="72"/>
  <c r="H162" i="72"/>
  <c r="G162" i="72"/>
  <c r="F162" i="72"/>
  <c r="E162" i="72"/>
  <c r="D162" i="72"/>
  <c r="AI161" i="72"/>
  <c r="AH161" i="72"/>
  <c r="AG161" i="72"/>
  <c r="AF161" i="72"/>
  <c r="AE161" i="72"/>
  <c r="AD161" i="72"/>
  <c r="AC161" i="72"/>
  <c r="AB161" i="72"/>
  <c r="AA161" i="72"/>
  <c r="Z161" i="72"/>
  <c r="Y161" i="72"/>
  <c r="X161" i="72"/>
  <c r="W161" i="72"/>
  <c r="V161" i="72"/>
  <c r="U161" i="72"/>
  <c r="T161" i="72"/>
  <c r="S161" i="72"/>
  <c r="R161" i="72"/>
  <c r="Q161" i="72"/>
  <c r="P161" i="72"/>
  <c r="O161" i="72"/>
  <c r="N161" i="72"/>
  <c r="M161" i="72"/>
  <c r="L161" i="72"/>
  <c r="K161" i="72"/>
  <c r="J161" i="72"/>
  <c r="I161" i="72"/>
  <c r="H161" i="72"/>
  <c r="G161" i="72"/>
  <c r="F161" i="72"/>
  <c r="E161" i="72"/>
  <c r="D161" i="72"/>
  <c r="AI160" i="72"/>
  <c r="AH160" i="72"/>
  <c r="AG160" i="72"/>
  <c r="AF160" i="72"/>
  <c r="AE160" i="72"/>
  <c r="AD160" i="72"/>
  <c r="AC160" i="72"/>
  <c r="AB160" i="72"/>
  <c r="AA160" i="72"/>
  <c r="Z160" i="72"/>
  <c r="Y160" i="72"/>
  <c r="X160" i="72"/>
  <c r="W160" i="72"/>
  <c r="V160" i="72"/>
  <c r="U160" i="72"/>
  <c r="T160" i="72"/>
  <c r="S160" i="72"/>
  <c r="R160" i="72"/>
  <c r="Q160" i="72"/>
  <c r="P160" i="72"/>
  <c r="O160" i="72"/>
  <c r="N160" i="72"/>
  <c r="M160" i="72"/>
  <c r="L160" i="72"/>
  <c r="K160" i="72"/>
  <c r="J160" i="72"/>
  <c r="I160" i="72"/>
  <c r="H160" i="72"/>
  <c r="G160" i="72"/>
  <c r="F160" i="72"/>
  <c r="E160" i="72"/>
  <c r="D160" i="72"/>
  <c r="AI159" i="72"/>
  <c r="AH159" i="72"/>
  <c r="AG159" i="72"/>
  <c r="AF159" i="72"/>
  <c r="AE159" i="72"/>
  <c r="AD159" i="72"/>
  <c r="AC159" i="72"/>
  <c r="AB159" i="72"/>
  <c r="AA159" i="72"/>
  <c r="Z159" i="72"/>
  <c r="Y159" i="72"/>
  <c r="X159" i="72"/>
  <c r="W159" i="72"/>
  <c r="V159" i="72"/>
  <c r="U159" i="72"/>
  <c r="T159" i="72"/>
  <c r="S159" i="72"/>
  <c r="R159" i="72"/>
  <c r="Q159" i="72"/>
  <c r="P159" i="72"/>
  <c r="O159" i="72"/>
  <c r="N159" i="72"/>
  <c r="M159" i="72"/>
  <c r="L159" i="72"/>
  <c r="K159" i="72"/>
  <c r="J159" i="72"/>
  <c r="I159" i="72"/>
  <c r="H159" i="72"/>
  <c r="G159" i="72"/>
  <c r="F159" i="72"/>
  <c r="E159" i="72"/>
  <c r="D159" i="72"/>
  <c r="AI158" i="72"/>
  <c r="AH158" i="72"/>
  <c r="AG158" i="72"/>
  <c r="AF158" i="72"/>
  <c r="AE158" i="72"/>
  <c r="AD158" i="72"/>
  <c r="AC158" i="72"/>
  <c r="AB158" i="72"/>
  <c r="AA158" i="72"/>
  <c r="Z158" i="72"/>
  <c r="Y158" i="72"/>
  <c r="X158" i="72"/>
  <c r="W158" i="72"/>
  <c r="V158" i="72"/>
  <c r="U158" i="72"/>
  <c r="T158" i="72"/>
  <c r="S158" i="72"/>
  <c r="R158" i="72"/>
  <c r="Q158" i="72"/>
  <c r="P158" i="72"/>
  <c r="O158" i="72"/>
  <c r="N158" i="72"/>
  <c r="M158" i="72"/>
  <c r="L158" i="72"/>
  <c r="K158" i="72"/>
  <c r="J158" i="72"/>
  <c r="I158" i="72"/>
  <c r="H158" i="72"/>
  <c r="G158" i="72"/>
  <c r="F158" i="72"/>
  <c r="E158" i="72"/>
  <c r="D158" i="72"/>
  <c r="AI157" i="72"/>
  <c r="AH157" i="72"/>
  <c r="AG157" i="72"/>
  <c r="AF157" i="72"/>
  <c r="AE157" i="72"/>
  <c r="AD157" i="72"/>
  <c r="AC157" i="72"/>
  <c r="AB157" i="72"/>
  <c r="AA157" i="72"/>
  <c r="Z157" i="72"/>
  <c r="Y157" i="72"/>
  <c r="X157" i="72"/>
  <c r="W157" i="72"/>
  <c r="V157" i="72"/>
  <c r="U157" i="72"/>
  <c r="T157" i="72"/>
  <c r="S157" i="72"/>
  <c r="R157" i="72"/>
  <c r="Q157" i="72"/>
  <c r="P157" i="72"/>
  <c r="O157" i="72"/>
  <c r="N157" i="72"/>
  <c r="M157" i="72"/>
  <c r="L157" i="72"/>
  <c r="K157" i="72"/>
  <c r="J157" i="72"/>
  <c r="I157" i="72"/>
  <c r="H157" i="72"/>
  <c r="G157" i="72"/>
  <c r="F157" i="72"/>
  <c r="E157" i="72"/>
  <c r="D157" i="72"/>
  <c r="AI156" i="72"/>
  <c r="AH156" i="72"/>
  <c r="AG156" i="72"/>
  <c r="AF156" i="72"/>
  <c r="AE156" i="72"/>
  <c r="AD156" i="72"/>
  <c r="AC156" i="72"/>
  <c r="AB156" i="72"/>
  <c r="AA156" i="72"/>
  <c r="Z156" i="72"/>
  <c r="Y156" i="72"/>
  <c r="X156" i="72"/>
  <c r="W156" i="72"/>
  <c r="V156" i="72"/>
  <c r="U156" i="72"/>
  <c r="T156" i="72"/>
  <c r="S156" i="72"/>
  <c r="R156" i="72"/>
  <c r="Q156" i="72"/>
  <c r="P156" i="72"/>
  <c r="O156" i="72"/>
  <c r="N156" i="72"/>
  <c r="M156" i="72"/>
  <c r="L156" i="72"/>
  <c r="K156" i="72"/>
  <c r="J156" i="72"/>
  <c r="I156" i="72"/>
  <c r="H156" i="72"/>
  <c r="G156" i="72"/>
  <c r="F156" i="72"/>
  <c r="E156" i="72"/>
  <c r="D156" i="72"/>
  <c r="AI155" i="72"/>
  <c r="AH155" i="72"/>
  <c r="AG155" i="72"/>
  <c r="AF155" i="72"/>
  <c r="AE155" i="72"/>
  <c r="AD155" i="72"/>
  <c r="AC155" i="72"/>
  <c r="AB155" i="72"/>
  <c r="AA155" i="72"/>
  <c r="Z155" i="72"/>
  <c r="Y155" i="72"/>
  <c r="X155" i="72"/>
  <c r="W155" i="72"/>
  <c r="V155" i="72"/>
  <c r="U155" i="72"/>
  <c r="T155" i="72"/>
  <c r="S155" i="72"/>
  <c r="R155" i="72"/>
  <c r="Q155" i="72"/>
  <c r="P155" i="72"/>
  <c r="O155" i="72"/>
  <c r="N155" i="72"/>
  <c r="M155" i="72"/>
  <c r="L155" i="72"/>
  <c r="K155" i="72"/>
  <c r="J155" i="72"/>
  <c r="I155" i="72"/>
  <c r="H155" i="72"/>
  <c r="G155" i="72"/>
  <c r="F155" i="72"/>
  <c r="E155" i="72"/>
  <c r="D155" i="72"/>
  <c r="E155" i="59"/>
  <c r="F155" i="59"/>
  <c r="G155" i="59"/>
  <c r="H155" i="59"/>
  <c r="I155" i="59"/>
  <c r="J155" i="59"/>
  <c r="K155" i="59"/>
  <c r="L155" i="59"/>
  <c r="M155" i="59"/>
  <c r="N155" i="59"/>
  <c r="O155" i="59"/>
  <c r="P155" i="59"/>
  <c r="Q155" i="59"/>
  <c r="R155" i="59"/>
  <c r="S155" i="59"/>
  <c r="T155" i="59"/>
  <c r="U155" i="59"/>
  <c r="V155" i="59"/>
  <c r="W155" i="59"/>
  <c r="X155" i="59"/>
  <c r="Y155" i="59"/>
  <c r="Z155" i="59"/>
  <c r="AA155" i="59"/>
  <c r="AB155" i="59"/>
  <c r="AC155" i="59"/>
  <c r="AD155" i="59"/>
  <c r="AE155" i="59"/>
  <c r="AF155" i="59"/>
  <c r="AG155" i="59"/>
  <c r="AH155" i="59"/>
  <c r="AI155" i="59"/>
  <c r="E156" i="59"/>
  <c r="F156" i="59"/>
  <c r="G156" i="59"/>
  <c r="H156" i="59"/>
  <c r="I156" i="59"/>
  <c r="J156" i="59"/>
  <c r="K156" i="59"/>
  <c r="L156" i="59"/>
  <c r="M156" i="59"/>
  <c r="N156" i="59"/>
  <c r="O156" i="59"/>
  <c r="P156" i="59"/>
  <c r="Q156" i="59"/>
  <c r="R156" i="59"/>
  <c r="S156" i="59"/>
  <c r="T156" i="59"/>
  <c r="U156" i="59"/>
  <c r="V156" i="59"/>
  <c r="W156" i="59"/>
  <c r="X156" i="59"/>
  <c r="Y156" i="59"/>
  <c r="Z156" i="59"/>
  <c r="AA156" i="59"/>
  <c r="AB156" i="59"/>
  <c r="AC156" i="59"/>
  <c r="AD156" i="59"/>
  <c r="AE156" i="59"/>
  <c r="AF156" i="59"/>
  <c r="AG156" i="59"/>
  <c r="AH156" i="59"/>
  <c r="AI156" i="59"/>
  <c r="E157" i="59"/>
  <c r="F157" i="59"/>
  <c r="G157" i="59"/>
  <c r="H157" i="59"/>
  <c r="I157" i="59"/>
  <c r="J157" i="59"/>
  <c r="K157" i="59"/>
  <c r="L157" i="59"/>
  <c r="M157" i="59"/>
  <c r="N157" i="59"/>
  <c r="O157" i="59"/>
  <c r="P157" i="59"/>
  <c r="Q157" i="59"/>
  <c r="R157" i="59"/>
  <c r="S157" i="59"/>
  <c r="T157" i="59"/>
  <c r="U157" i="59"/>
  <c r="V157" i="59"/>
  <c r="W157" i="59"/>
  <c r="X157" i="59"/>
  <c r="Y157" i="59"/>
  <c r="Z157" i="59"/>
  <c r="AA157" i="59"/>
  <c r="AB157" i="59"/>
  <c r="AC157" i="59"/>
  <c r="AD157" i="59"/>
  <c r="AE157" i="59"/>
  <c r="AF157" i="59"/>
  <c r="AG157" i="59"/>
  <c r="AH157" i="59"/>
  <c r="AI157" i="59"/>
  <c r="E158" i="59"/>
  <c r="F158" i="59"/>
  <c r="G158" i="59"/>
  <c r="H158" i="59"/>
  <c r="I158" i="59"/>
  <c r="J158" i="59"/>
  <c r="K158" i="59"/>
  <c r="L158" i="59"/>
  <c r="M158" i="59"/>
  <c r="N158" i="59"/>
  <c r="O158" i="59"/>
  <c r="P158" i="59"/>
  <c r="Q158" i="59"/>
  <c r="R158" i="59"/>
  <c r="S158" i="59"/>
  <c r="T158" i="59"/>
  <c r="U158" i="59"/>
  <c r="V158" i="59"/>
  <c r="W158" i="59"/>
  <c r="X158" i="59"/>
  <c r="Y158" i="59"/>
  <c r="Z158" i="59"/>
  <c r="AA158" i="59"/>
  <c r="AB158" i="59"/>
  <c r="AC158" i="59"/>
  <c r="AD158" i="59"/>
  <c r="AE158" i="59"/>
  <c r="AF158" i="59"/>
  <c r="AG158" i="59"/>
  <c r="AH158" i="59"/>
  <c r="AI158" i="59"/>
  <c r="E159" i="59"/>
  <c r="F159" i="59"/>
  <c r="G159" i="59"/>
  <c r="H159" i="59"/>
  <c r="I159" i="59"/>
  <c r="J159" i="59"/>
  <c r="K159" i="59"/>
  <c r="L159" i="59"/>
  <c r="M159" i="59"/>
  <c r="N159" i="59"/>
  <c r="O159" i="59"/>
  <c r="P159" i="59"/>
  <c r="Q159" i="59"/>
  <c r="R159" i="59"/>
  <c r="S159" i="59"/>
  <c r="T159" i="59"/>
  <c r="U159" i="59"/>
  <c r="V159" i="59"/>
  <c r="W159" i="59"/>
  <c r="X159" i="59"/>
  <c r="Y159" i="59"/>
  <c r="Z159" i="59"/>
  <c r="AA159" i="59"/>
  <c r="AB159" i="59"/>
  <c r="AC159" i="59"/>
  <c r="AD159" i="59"/>
  <c r="AE159" i="59"/>
  <c r="AF159" i="59"/>
  <c r="AG159" i="59"/>
  <c r="AH159" i="59"/>
  <c r="AI159" i="59"/>
  <c r="E160" i="59"/>
  <c r="F160" i="59"/>
  <c r="G160" i="59"/>
  <c r="H160" i="59"/>
  <c r="I160" i="59"/>
  <c r="J160" i="59"/>
  <c r="K160" i="59"/>
  <c r="L160" i="59"/>
  <c r="M160" i="59"/>
  <c r="N160" i="59"/>
  <c r="O160" i="59"/>
  <c r="P160" i="59"/>
  <c r="Q160" i="59"/>
  <c r="R160" i="59"/>
  <c r="S160" i="59"/>
  <c r="T160" i="59"/>
  <c r="U160" i="59"/>
  <c r="V160" i="59"/>
  <c r="W160" i="59"/>
  <c r="X160" i="59"/>
  <c r="Y160" i="59"/>
  <c r="Z160" i="59"/>
  <c r="AA160" i="59"/>
  <c r="AB160" i="59"/>
  <c r="AC160" i="59"/>
  <c r="AD160" i="59"/>
  <c r="AE160" i="59"/>
  <c r="AF160" i="59"/>
  <c r="AG160" i="59"/>
  <c r="AH160" i="59"/>
  <c r="AI160" i="59"/>
  <c r="E161" i="59"/>
  <c r="F161" i="59"/>
  <c r="G161" i="59"/>
  <c r="H161" i="59"/>
  <c r="I161" i="59"/>
  <c r="J161" i="59"/>
  <c r="K161" i="59"/>
  <c r="L161" i="59"/>
  <c r="M161" i="59"/>
  <c r="N161" i="59"/>
  <c r="O161" i="59"/>
  <c r="P161" i="59"/>
  <c r="Q161" i="59"/>
  <c r="R161" i="59"/>
  <c r="S161" i="59"/>
  <c r="T161" i="59"/>
  <c r="U161" i="59"/>
  <c r="V161" i="59"/>
  <c r="W161" i="59"/>
  <c r="X161" i="59"/>
  <c r="Y161" i="59"/>
  <c r="Z161" i="59"/>
  <c r="AA161" i="59"/>
  <c r="AB161" i="59"/>
  <c r="AC161" i="59"/>
  <c r="AD161" i="59"/>
  <c r="AE161" i="59"/>
  <c r="AF161" i="59"/>
  <c r="AG161" i="59"/>
  <c r="AH161" i="59"/>
  <c r="AI161" i="59"/>
  <c r="E162" i="59"/>
  <c r="F162" i="59"/>
  <c r="G162" i="59"/>
  <c r="H162" i="59"/>
  <c r="I162" i="59"/>
  <c r="J162" i="59"/>
  <c r="K162" i="59"/>
  <c r="L162" i="59"/>
  <c r="M162" i="59"/>
  <c r="N162" i="59"/>
  <c r="O162" i="59"/>
  <c r="P162" i="59"/>
  <c r="Q162" i="59"/>
  <c r="R162" i="59"/>
  <c r="S162" i="59"/>
  <c r="T162" i="59"/>
  <c r="U162" i="59"/>
  <c r="V162" i="59"/>
  <c r="W162" i="59"/>
  <c r="X162" i="59"/>
  <c r="Y162" i="59"/>
  <c r="Z162" i="59"/>
  <c r="AA162" i="59"/>
  <c r="AB162" i="59"/>
  <c r="AC162" i="59"/>
  <c r="AD162" i="59"/>
  <c r="AE162" i="59"/>
  <c r="AF162" i="59"/>
  <c r="AG162" i="59"/>
  <c r="AH162" i="59"/>
  <c r="AI162" i="59"/>
  <c r="E163" i="59"/>
  <c r="F163" i="59"/>
  <c r="G163" i="59"/>
  <c r="H163" i="59"/>
  <c r="I163" i="59"/>
  <c r="J163" i="59"/>
  <c r="K163" i="59"/>
  <c r="L163" i="59"/>
  <c r="M163" i="59"/>
  <c r="N163" i="59"/>
  <c r="O163" i="59"/>
  <c r="P163" i="59"/>
  <c r="Q163" i="59"/>
  <c r="R163" i="59"/>
  <c r="S163" i="59"/>
  <c r="T163" i="59"/>
  <c r="U163" i="59"/>
  <c r="V163" i="59"/>
  <c r="W163" i="59"/>
  <c r="X163" i="59"/>
  <c r="Y163" i="59"/>
  <c r="Z163" i="59"/>
  <c r="AA163" i="59"/>
  <c r="AB163" i="59"/>
  <c r="AC163" i="59"/>
  <c r="AD163" i="59"/>
  <c r="AE163" i="59"/>
  <c r="AF163" i="59"/>
  <c r="AG163" i="59"/>
  <c r="AH163" i="59"/>
  <c r="AI163" i="59"/>
  <c r="E164" i="59"/>
  <c r="F164" i="59"/>
  <c r="G164" i="59"/>
  <c r="H164" i="59"/>
  <c r="I164" i="59"/>
  <c r="J164" i="59"/>
  <c r="K164" i="59"/>
  <c r="L164" i="59"/>
  <c r="M164" i="59"/>
  <c r="N164" i="59"/>
  <c r="O164" i="59"/>
  <c r="P164" i="59"/>
  <c r="Q164" i="59"/>
  <c r="R164" i="59"/>
  <c r="S164" i="59"/>
  <c r="T164" i="59"/>
  <c r="U164" i="59"/>
  <c r="V164" i="59"/>
  <c r="W164" i="59"/>
  <c r="X164" i="59"/>
  <c r="Y164" i="59"/>
  <c r="Z164" i="59"/>
  <c r="AA164" i="59"/>
  <c r="AB164" i="59"/>
  <c r="AC164" i="59"/>
  <c r="AD164" i="59"/>
  <c r="AE164" i="59"/>
  <c r="AF164" i="59"/>
  <c r="AG164" i="59"/>
  <c r="AH164" i="59"/>
  <c r="AI164" i="59"/>
  <c r="E165" i="59"/>
  <c r="F165" i="59"/>
  <c r="G165" i="59"/>
  <c r="H165" i="59"/>
  <c r="I165" i="59"/>
  <c r="J165" i="59"/>
  <c r="K165" i="59"/>
  <c r="L165" i="59"/>
  <c r="M165" i="59"/>
  <c r="N165" i="59"/>
  <c r="O165" i="59"/>
  <c r="P165" i="59"/>
  <c r="Q165" i="59"/>
  <c r="R165" i="59"/>
  <c r="S165" i="59"/>
  <c r="T165" i="59"/>
  <c r="U165" i="59"/>
  <c r="V165" i="59"/>
  <c r="W165" i="59"/>
  <c r="X165" i="59"/>
  <c r="Y165" i="59"/>
  <c r="Z165" i="59"/>
  <c r="AA165" i="59"/>
  <c r="AB165" i="59"/>
  <c r="AC165" i="59"/>
  <c r="AD165" i="59"/>
  <c r="AE165" i="59"/>
  <c r="AF165" i="59"/>
  <c r="AG165" i="59"/>
  <c r="AH165" i="59"/>
  <c r="AI165" i="59"/>
  <c r="E166" i="59"/>
  <c r="F166" i="59"/>
  <c r="G166" i="59"/>
  <c r="H166" i="59"/>
  <c r="I166" i="59"/>
  <c r="J166" i="59"/>
  <c r="K166" i="59"/>
  <c r="L166" i="59"/>
  <c r="M166" i="59"/>
  <c r="N166" i="59"/>
  <c r="O166" i="59"/>
  <c r="P166" i="59"/>
  <c r="Q166" i="59"/>
  <c r="R166" i="59"/>
  <c r="S166" i="59"/>
  <c r="T166" i="59"/>
  <c r="U166" i="59"/>
  <c r="V166" i="59"/>
  <c r="W166" i="59"/>
  <c r="X166" i="59"/>
  <c r="Y166" i="59"/>
  <c r="Z166" i="59"/>
  <c r="AA166" i="59"/>
  <c r="AB166" i="59"/>
  <c r="AC166" i="59"/>
  <c r="AD166" i="59"/>
  <c r="AE166" i="59"/>
  <c r="AF166" i="59"/>
  <c r="AG166" i="59"/>
  <c r="AH166" i="59"/>
  <c r="AI166" i="59"/>
  <c r="E167" i="59"/>
  <c r="F167" i="59"/>
  <c r="G167" i="59"/>
  <c r="H167" i="59"/>
  <c r="I167" i="59"/>
  <c r="J167" i="59"/>
  <c r="K167" i="59"/>
  <c r="L167" i="59"/>
  <c r="M167" i="59"/>
  <c r="N167" i="59"/>
  <c r="O167" i="59"/>
  <c r="P167" i="59"/>
  <c r="Q167" i="59"/>
  <c r="R167" i="59"/>
  <c r="S167" i="59"/>
  <c r="T167" i="59"/>
  <c r="U167" i="59"/>
  <c r="V167" i="59"/>
  <c r="W167" i="59"/>
  <c r="X167" i="59"/>
  <c r="Y167" i="59"/>
  <c r="Z167" i="59"/>
  <c r="AA167" i="59"/>
  <c r="AB167" i="59"/>
  <c r="AC167" i="59"/>
  <c r="AD167" i="59"/>
  <c r="AE167" i="59"/>
  <c r="AF167" i="59"/>
  <c r="AG167" i="59"/>
  <c r="AH167" i="59"/>
  <c r="AI167" i="59"/>
  <c r="E168" i="59"/>
  <c r="F168" i="59"/>
  <c r="G168" i="59"/>
  <c r="H168" i="59"/>
  <c r="I168" i="59"/>
  <c r="J168" i="59"/>
  <c r="K168" i="59"/>
  <c r="L168" i="59"/>
  <c r="M168" i="59"/>
  <c r="N168" i="59"/>
  <c r="O168" i="59"/>
  <c r="P168" i="59"/>
  <c r="Q168" i="59"/>
  <c r="R168" i="59"/>
  <c r="S168" i="59"/>
  <c r="T168" i="59"/>
  <c r="U168" i="59"/>
  <c r="V168" i="59"/>
  <c r="W168" i="59"/>
  <c r="X168" i="59"/>
  <c r="Y168" i="59"/>
  <c r="Z168" i="59"/>
  <c r="AA168" i="59"/>
  <c r="AB168" i="59"/>
  <c r="AC168" i="59"/>
  <c r="AD168" i="59"/>
  <c r="AE168" i="59"/>
  <c r="AF168" i="59"/>
  <c r="AG168" i="59"/>
  <c r="AH168" i="59"/>
  <c r="AI168" i="59"/>
  <c r="E169" i="59"/>
  <c r="F169" i="59"/>
  <c r="G169" i="59"/>
  <c r="H169" i="59"/>
  <c r="I169" i="59"/>
  <c r="J169" i="59"/>
  <c r="K169" i="59"/>
  <c r="L169" i="59"/>
  <c r="M169" i="59"/>
  <c r="N169" i="59"/>
  <c r="O169" i="59"/>
  <c r="P169" i="59"/>
  <c r="Q169" i="59"/>
  <c r="R169" i="59"/>
  <c r="S169" i="59"/>
  <c r="T169" i="59"/>
  <c r="U169" i="59"/>
  <c r="V169" i="59"/>
  <c r="W169" i="59"/>
  <c r="X169" i="59"/>
  <c r="Y169" i="59"/>
  <c r="Z169" i="59"/>
  <c r="AA169" i="59"/>
  <c r="AB169" i="59"/>
  <c r="AC169" i="59"/>
  <c r="AD169" i="59"/>
  <c r="AE169" i="59"/>
  <c r="AF169" i="59"/>
  <c r="AG169" i="59"/>
  <c r="AH169" i="59"/>
  <c r="AI169" i="59"/>
  <c r="E170" i="59"/>
  <c r="F170" i="59"/>
  <c r="G170" i="59"/>
  <c r="H170" i="59"/>
  <c r="I170" i="59"/>
  <c r="J170" i="59"/>
  <c r="K170" i="59"/>
  <c r="L170" i="59"/>
  <c r="M170" i="59"/>
  <c r="N170" i="59"/>
  <c r="O170" i="59"/>
  <c r="P170" i="59"/>
  <c r="Q170" i="59"/>
  <c r="R170" i="59"/>
  <c r="S170" i="59"/>
  <c r="T170" i="59"/>
  <c r="U170" i="59"/>
  <c r="V170" i="59"/>
  <c r="W170" i="59"/>
  <c r="X170" i="59"/>
  <c r="Y170" i="59"/>
  <c r="Z170" i="59"/>
  <c r="AA170" i="59"/>
  <c r="AB170" i="59"/>
  <c r="AC170" i="59"/>
  <c r="AD170" i="59"/>
  <c r="AE170" i="59"/>
  <c r="AF170" i="59"/>
  <c r="AG170" i="59"/>
  <c r="AH170" i="59"/>
  <c r="AI170" i="59"/>
  <c r="E171" i="59"/>
  <c r="F171" i="59"/>
  <c r="G171" i="59"/>
  <c r="H171" i="59"/>
  <c r="I171" i="59"/>
  <c r="J171" i="59"/>
  <c r="K171" i="59"/>
  <c r="L171" i="59"/>
  <c r="M171" i="59"/>
  <c r="N171" i="59"/>
  <c r="O171" i="59"/>
  <c r="P171" i="59"/>
  <c r="Q171" i="59"/>
  <c r="R171" i="59"/>
  <c r="S171" i="59"/>
  <c r="T171" i="59"/>
  <c r="U171" i="59"/>
  <c r="V171" i="59"/>
  <c r="W171" i="59"/>
  <c r="X171" i="59"/>
  <c r="Y171" i="59"/>
  <c r="Z171" i="59"/>
  <c r="AA171" i="59"/>
  <c r="AB171" i="59"/>
  <c r="AC171" i="59"/>
  <c r="AD171" i="59"/>
  <c r="AE171" i="59"/>
  <c r="AF171" i="59"/>
  <c r="AG171" i="59"/>
  <c r="AH171" i="59"/>
  <c r="AI171" i="59"/>
  <c r="E172" i="59"/>
  <c r="F172" i="59"/>
  <c r="G172" i="59"/>
  <c r="H172" i="59"/>
  <c r="I172" i="59"/>
  <c r="J172" i="59"/>
  <c r="K172" i="59"/>
  <c r="L172" i="59"/>
  <c r="M172" i="59"/>
  <c r="N172" i="59"/>
  <c r="O172" i="59"/>
  <c r="P172" i="59"/>
  <c r="Q172" i="59"/>
  <c r="R172" i="59"/>
  <c r="S172" i="59"/>
  <c r="T172" i="59"/>
  <c r="U172" i="59"/>
  <c r="V172" i="59"/>
  <c r="W172" i="59"/>
  <c r="X172" i="59"/>
  <c r="Y172" i="59"/>
  <c r="Z172" i="59"/>
  <c r="AA172" i="59"/>
  <c r="AB172" i="59"/>
  <c r="AC172" i="59"/>
  <c r="AD172" i="59"/>
  <c r="AE172" i="59"/>
  <c r="AF172" i="59"/>
  <c r="AG172" i="59"/>
  <c r="AH172" i="59"/>
  <c r="AI172" i="59"/>
  <c r="E173" i="59"/>
  <c r="F173" i="59"/>
  <c r="G173" i="59"/>
  <c r="H173" i="59"/>
  <c r="I173" i="59"/>
  <c r="J173" i="59"/>
  <c r="K173" i="59"/>
  <c r="L173" i="59"/>
  <c r="M173" i="59"/>
  <c r="N173" i="59"/>
  <c r="O173" i="59"/>
  <c r="P173" i="59"/>
  <c r="Q173" i="59"/>
  <c r="R173" i="59"/>
  <c r="S173" i="59"/>
  <c r="T173" i="59"/>
  <c r="U173" i="59"/>
  <c r="V173" i="59"/>
  <c r="W173" i="59"/>
  <c r="X173" i="59"/>
  <c r="Y173" i="59"/>
  <c r="Z173" i="59"/>
  <c r="AA173" i="59"/>
  <c r="AB173" i="59"/>
  <c r="AC173" i="59"/>
  <c r="AD173" i="59"/>
  <c r="AE173" i="59"/>
  <c r="AF173" i="59"/>
  <c r="AG173" i="59"/>
  <c r="AH173" i="59"/>
  <c r="AI173" i="59"/>
  <c r="E174" i="59"/>
  <c r="F174" i="59"/>
  <c r="G174" i="59"/>
  <c r="H174" i="59"/>
  <c r="I174" i="59"/>
  <c r="J174" i="59"/>
  <c r="K174" i="59"/>
  <c r="L174" i="59"/>
  <c r="M174" i="59"/>
  <c r="N174" i="59"/>
  <c r="O174" i="59"/>
  <c r="P174" i="59"/>
  <c r="Q174" i="59"/>
  <c r="R174" i="59"/>
  <c r="S174" i="59"/>
  <c r="T174" i="59"/>
  <c r="U174" i="59"/>
  <c r="V174" i="59"/>
  <c r="W174" i="59"/>
  <c r="X174" i="59"/>
  <c r="Y174" i="59"/>
  <c r="Z174" i="59"/>
  <c r="AA174" i="59"/>
  <c r="AB174" i="59"/>
  <c r="AC174" i="59"/>
  <c r="AD174" i="59"/>
  <c r="AE174" i="59"/>
  <c r="AF174" i="59"/>
  <c r="AG174" i="59"/>
  <c r="AH174" i="59"/>
  <c r="AI174" i="59"/>
  <c r="E175" i="59"/>
  <c r="F175" i="59"/>
  <c r="G175" i="59"/>
  <c r="H175" i="59"/>
  <c r="I175" i="59"/>
  <c r="J175" i="59"/>
  <c r="K175" i="59"/>
  <c r="L175" i="59"/>
  <c r="M175" i="59"/>
  <c r="N175" i="59"/>
  <c r="O175" i="59"/>
  <c r="P175" i="59"/>
  <c r="Q175" i="59"/>
  <c r="R175" i="59"/>
  <c r="S175" i="59"/>
  <c r="T175" i="59"/>
  <c r="U175" i="59"/>
  <c r="V175" i="59"/>
  <c r="W175" i="59"/>
  <c r="X175" i="59"/>
  <c r="Y175" i="59"/>
  <c r="Z175" i="59"/>
  <c r="AA175" i="59"/>
  <c r="AB175" i="59"/>
  <c r="AC175" i="59"/>
  <c r="AD175" i="59"/>
  <c r="AE175" i="59"/>
  <c r="AF175" i="59"/>
  <c r="AG175" i="59"/>
  <c r="AH175" i="59"/>
  <c r="AI175" i="59"/>
  <c r="E176" i="59"/>
  <c r="F176" i="59"/>
  <c r="G176" i="59"/>
  <c r="H176" i="59"/>
  <c r="I176" i="59"/>
  <c r="J176" i="59"/>
  <c r="K176" i="59"/>
  <c r="L176" i="59"/>
  <c r="M176" i="59"/>
  <c r="N176" i="59"/>
  <c r="O176" i="59"/>
  <c r="P176" i="59"/>
  <c r="Q176" i="59"/>
  <c r="R176" i="59"/>
  <c r="S176" i="59"/>
  <c r="T176" i="59"/>
  <c r="U176" i="59"/>
  <c r="V176" i="59"/>
  <c r="W176" i="59"/>
  <c r="X176" i="59"/>
  <c r="Y176" i="59"/>
  <c r="Z176" i="59"/>
  <c r="AA176" i="59"/>
  <c r="AB176" i="59"/>
  <c r="AC176" i="59"/>
  <c r="AD176" i="59"/>
  <c r="AE176" i="59"/>
  <c r="AF176" i="59"/>
  <c r="AG176" i="59"/>
  <c r="AH176" i="59"/>
  <c r="AI176" i="59"/>
  <c r="E177" i="59"/>
  <c r="F177" i="59"/>
  <c r="G177" i="59"/>
  <c r="H177" i="59"/>
  <c r="I177" i="59"/>
  <c r="J177" i="59"/>
  <c r="K177" i="59"/>
  <c r="L177" i="59"/>
  <c r="M177" i="59"/>
  <c r="N177" i="59"/>
  <c r="O177" i="59"/>
  <c r="P177" i="59"/>
  <c r="Q177" i="59"/>
  <c r="R177" i="59"/>
  <c r="S177" i="59"/>
  <c r="T177" i="59"/>
  <c r="U177" i="59"/>
  <c r="V177" i="59"/>
  <c r="W177" i="59"/>
  <c r="X177" i="59"/>
  <c r="Y177" i="59"/>
  <c r="Z177" i="59"/>
  <c r="AA177" i="59"/>
  <c r="AB177" i="59"/>
  <c r="AC177" i="59"/>
  <c r="AD177" i="59"/>
  <c r="AE177" i="59"/>
  <c r="AF177" i="59"/>
  <c r="AG177" i="59"/>
  <c r="AH177" i="59"/>
  <c r="AI177" i="59"/>
  <c r="E178" i="59"/>
  <c r="F178" i="59"/>
  <c r="G178" i="59"/>
  <c r="H178" i="59"/>
  <c r="I178" i="59"/>
  <c r="J178" i="59"/>
  <c r="K178" i="59"/>
  <c r="L178" i="59"/>
  <c r="M178" i="59"/>
  <c r="N178" i="59"/>
  <c r="O178" i="59"/>
  <c r="P178" i="59"/>
  <c r="Q178" i="59"/>
  <c r="R178" i="59"/>
  <c r="S178" i="59"/>
  <c r="T178" i="59"/>
  <c r="U178" i="59"/>
  <c r="V178" i="59"/>
  <c r="W178" i="59"/>
  <c r="X178" i="59"/>
  <c r="Y178" i="59"/>
  <c r="Z178" i="59"/>
  <c r="AA178" i="59"/>
  <c r="AB178" i="59"/>
  <c r="AC178" i="59"/>
  <c r="AD178" i="59"/>
  <c r="AE178" i="59"/>
  <c r="AF178" i="59"/>
  <c r="AG178" i="59"/>
  <c r="AH178" i="59"/>
  <c r="AI178" i="59"/>
  <c r="E179" i="59"/>
  <c r="F179" i="59"/>
  <c r="G179" i="59"/>
  <c r="H179" i="59"/>
  <c r="I179" i="59"/>
  <c r="J179" i="59"/>
  <c r="K179" i="59"/>
  <c r="L179" i="59"/>
  <c r="M179" i="59"/>
  <c r="N179" i="59"/>
  <c r="O179" i="59"/>
  <c r="P179" i="59"/>
  <c r="Q179" i="59"/>
  <c r="R179" i="59"/>
  <c r="S179" i="59"/>
  <c r="T179" i="59"/>
  <c r="U179" i="59"/>
  <c r="V179" i="59"/>
  <c r="W179" i="59"/>
  <c r="X179" i="59"/>
  <c r="Y179" i="59"/>
  <c r="Z179" i="59"/>
  <c r="AA179" i="59"/>
  <c r="AB179" i="59"/>
  <c r="AC179" i="59"/>
  <c r="AD179" i="59"/>
  <c r="AE179" i="59"/>
  <c r="AF179" i="59"/>
  <c r="AG179" i="59"/>
  <c r="AH179" i="59"/>
  <c r="AI179" i="59"/>
  <c r="E180" i="59"/>
  <c r="F180" i="59"/>
  <c r="G180" i="59"/>
  <c r="H180" i="59"/>
  <c r="I180" i="59"/>
  <c r="J180" i="59"/>
  <c r="K180" i="59"/>
  <c r="L180" i="59"/>
  <c r="M180" i="59"/>
  <c r="N180" i="59"/>
  <c r="O180" i="59"/>
  <c r="P180" i="59"/>
  <c r="Q180" i="59"/>
  <c r="R180" i="59"/>
  <c r="S180" i="59"/>
  <c r="T180" i="59"/>
  <c r="U180" i="59"/>
  <c r="V180" i="59"/>
  <c r="W180" i="59"/>
  <c r="X180" i="59"/>
  <c r="Y180" i="59"/>
  <c r="Z180" i="59"/>
  <c r="AA180" i="59"/>
  <c r="AB180" i="59"/>
  <c r="AC180" i="59"/>
  <c r="AD180" i="59"/>
  <c r="AE180" i="59"/>
  <c r="AF180" i="59"/>
  <c r="AG180" i="59"/>
  <c r="AH180" i="59"/>
  <c r="AI180" i="59"/>
  <c r="E181" i="59"/>
  <c r="F181" i="59"/>
  <c r="G181" i="59"/>
  <c r="H181" i="59"/>
  <c r="I181" i="59"/>
  <c r="J181" i="59"/>
  <c r="K181" i="59"/>
  <c r="L181" i="59"/>
  <c r="M181" i="59"/>
  <c r="N181" i="59"/>
  <c r="O181" i="59"/>
  <c r="P181" i="59"/>
  <c r="Q181" i="59"/>
  <c r="R181" i="59"/>
  <c r="S181" i="59"/>
  <c r="T181" i="59"/>
  <c r="U181" i="59"/>
  <c r="V181" i="59"/>
  <c r="W181" i="59"/>
  <c r="X181" i="59"/>
  <c r="Y181" i="59"/>
  <c r="Z181" i="59"/>
  <c r="AA181" i="59"/>
  <c r="AB181" i="59"/>
  <c r="AC181" i="59"/>
  <c r="AD181" i="59"/>
  <c r="AE181" i="59"/>
  <c r="AF181" i="59"/>
  <c r="AG181" i="59"/>
  <c r="AH181" i="59"/>
  <c r="AI181" i="59"/>
  <c r="E182" i="59"/>
  <c r="F182" i="59"/>
  <c r="G182" i="59"/>
  <c r="H182" i="59"/>
  <c r="I182" i="59"/>
  <c r="J182" i="59"/>
  <c r="K182" i="59"/>
  <c r="L182" i="59"/>
  <c r="M182" i="59"/>
  <c r="N182" i="59"/>
  <c r="O182" i="59"/>
  <c r="P182" i="59"/>
  <c r="Q182" i="59"/>
  <c r="R182" i="59"/>
  <c r="S182" i="59"/>
  <c r="T182" i="59"/>
  <c r="U182" i="59"/>
  <c r="V182" i="59"/>
  <c r="W182" i="59"/>
  <c r="X182" i="59"/>
  <c r="Y182" i="59"/>
  <c r="Z182" i="59"/>
  <c r="AA182" i="59"/>
  <c r="AB182" i="59"/>
  <c r="AC182" i="59"/>
  <c r="AD182" i="59"/>
  <c r="AE182" i="59"/>
  <c r="AF182" i="59"/>
  <c r="AG182" i="59"/>
  <c r="AH182" i="59"/>
  <c r="AI182" i="59"/>
  <c r="E183" i="59"/>
  <c r="F183" i="59"/>
  <c r="G183" i="59"/>
  <c r="H183" i="59"/>
  <c r="I183" i="59"/>
  <c r="J183" i="59"/>
  <c r="K183" i="59"/>
  <c r="L183" i="59"/>
  <c r="M183" i="59"/>
  <c r="N183" i="59"/>
  <c r="O183" i="59"/>
  <c r="P183" i="59"/>
  <c r="Q183" i="59"/>
  <c r="R183" i="59"/>
  <c r="S183" i="59"/>
  <c r="T183" i="59"/>
  <c r="U183" i="59"/>
  <c r="V183" i="59"/>
  <c r="W183" i="59"/>
  <c r="X183" i="59"/>
  <c r="Y183" i="59"/>
  <c r="Z183" i="59"/>
  <c r="AA183" i="59"/>
  <c r="AB183" i="59"/>
  <c r="AC183" i="59"/>
  <c r="AD183" i="59"/>
  <c r="AE183" i="59"/>
  <c r="AF183" i="59"/>
  <c r="AG183" i="59"/>
  <c r="AH183" i="59"/>
  <c r="AI183" i="59"/>
  <c r="E184" i="59"/>
  <c r="F184" i="59"/>
  <c r="G184" i="59"/>
  <c r="H184" i="59"/>
  <c r="I184" i="59"/>
  <c r="J184" i="59"/>
  <c r="K184" i="59"/>
  <c r="L184" i="59"/>
  <c r="M184" i="59"/>
  <c r="N184" i="59"/>
  <c r="O184" i="59"/>
  <c r="P184" i="59"/>
  <c r="Q184" i="59"/>
  <c r="R184" i="59"/>
  <c r="S184" i="59"/>
  <c r="T184" i="59"/>
  <c r="U184" i="59"/>
  <c r="V184" i="59"/>
  <c r="W184" i="59"/>
  <c r="X184" i="59"/>
  <c r="Y184" i="59"/>
  <c r="Z184" i="59"/>
  <c r="AA184" i="59"/>
  <c r="AB184" i="59"/>
  <c r="AC184" i="59"/>
  <c r="AD184" i="59"/>
  <c r="AE184" i="59"/>
  <c r="AF184" i="59"/>
  <c r="AG184" i="59"/>
  <c r="AH184" i="59"/>
  <c r="AI184" i="59"/>
  <c r="E185" i="59"/>
  <c r="F185" i="59"/>
  <c r="G185" i="59"/>
  <c r="H185" i="59"/>
  <c r="I185" i="59"/>
  <c r="J185" i="59"/>
  <c r="K185" i="59"/>
  <c r="L185" i="59"/>
  <c r="M185" i="59"/>
  <c r="N185" i="59"/>
  <c r="O185" i="59"/>
  <c r="P185" i="59"/>
  <c r="Q185" i="59"/>
  <c r="R185" i="59"/>
  <c r="S185" i="59"/>
  <c r="T185" i="59"/>
  <c r="U185" i="59"/>
  <c r="V185" i="59"/>
  <c r="W185" i="59"/>
  <c r="X185" i="59"/>
  <c r="Y185" i="59"/>
  <c r="Z185" i="59"/>
  <c r="AA185" i="59"/>
  <c r="AB185" i="59"/>
  <c r="AC185" i="59"/>
  <c r="AD185" i="59"/>
  <c r="AE185" i="59"/>
  <c r="AF185" i="59"/>
  <c r="AG185" i="59"/>
  <c r="AH185" i="59"/>
  <c r="AI185" i="59"/>
  <c r="E186" i="59"/>
  <c r="F186" i="59"/>
  <c r="G186" i="59"/>
  <c r="H186" i="59"/>
  <c r="I186" i="59"/>
  <c r="J186" i="59"/>
  <c r="K186" i="59"/>
  <c r="L186" i="59"/>
  <c r="M186" i="59"/>
  <c r="N186" i="59"/>
  <c r="O186" i="59"/>
  <c r="P186" i="59"/>
  <c r="Q186" i="59"/>
  <c r="R186" i="59"/>
  <c r="S186" i="59"/>
  <c r="T186" i="59"/>
  <c r="U186" i="59"/>
  <c r="V186" i="59"/>
  <c r="W186" i="59"/>
  <c r="X186" i="59"/>
  <c r="Y186" i="59"/>
  <c r="Z186" i="59"/>
  <c r="AA186" i="59"/>
  <c r="AB186" i="59"/>
  <c r="AC186" i="59"/>
  <c r="AD186" i="59"/>
  <c r="AE186" i="59"/>
  <c r="AF186" i="59"/>
  <c r="AG186" i="59"/>
  <c r="AH186" i="59"/>
  <c r="AI186" i="59"/>
  <c r="E187" i="59"/>
  <c r="F187" i="59"/>
  <c r="G187" i="59"/>
  <c r="H187" i="59"/>
  <c r="I187" i="59"/>
  <c r="J187" i="59"/>
  <c r="K187" i="59"/>
  <c r="L187" i="59"/>
  <c r="M187" i="59"/>
  <c r="N187" i="59"/>
  <c r="O187" i="59"/>
  <c r="P187" i="59"/>
  <c r="Q187" i="59"/>
  <c r="R187" i="59"/>
  <c r="S187" i="59"/>
  <c r="T187" i="59"/>
  <c r="U187" i="59"/>
  <c r="V187" i="59"/>
  <c r="W187" i="59"/>
  <c r="X187" i="59"/>
  <c r="Y187" i="59"/>
  <c r="Z187" i="59"/>
  <c r="AA187" i="59"/>
  <c r="AB187" i="59"/>
  <c r="AC187" i="59"/>
  <c r="AD187" i="59"/>
  <c r="AE187" i="59"/>
  <c r="AF187" i="59"/>
  <c r="AG187" i="59"/>
  <c r="AH187" i="59"/>
  <c r="AI187" i="59"/>
  <c r="E188" i="59"/>
  <c r="F188" i="59"/>
  <c r="G188" i="59"/>
  <c r="H188" i="59"/>
  <c r="I188" i="59"/>
  <c r="J188" i="59"/>
  <c r="K188" i="59"/>
  <c r="L188" i="59"/>
  <c r="M188" i="59"/>
  <c r="N188" i="59"/>
  <c r="O188" i="59"/>
  <c r="P188" i="59"/>
  <c r="Q188" i="59"/>
  <c r="R188" i="59"/>
  <c r="S188" i="59"/>
  <c r="T188" i="59"/>
  <c r="U188" i="59"/>
  <c r="V188" i="59"/>
  <c r="W188" i="59"/>
  <c r="X188" i="59"/>
  <c r="Y188" i="59"/>
  <c r="Z188" i="59"/>
  <c r="AA188" i="59"/>
  <c r="AB188" i="59"/>
  <c r="AC188" i="59"/>
  <c r="AD188" i="59"/>
  <c r="AE188" i="59"/>
  <c r="AF188" i="59"/>
  <c r="AG188" i="59"/>
  <c r="AH188" i="59"/>
  <c r="AI188" i="59"/>
  <c r="E189" i="59"/>
  <c r="F189" i="59"/>
  <c r="G189" i="59"/>
  <c r="H189" i="59"/>
  <c r="I189" i="59"/>
  <c r="J189" i="59"/>
  <c r="K189" i="59"/>
  <c r="L189" i="59"/>
  <c r="M189" i="59"/>
  <c r="N189" i="59"/>
  <c r="O189" i="59"/>
  <c r="P189" i="59"/>
  <c r="Q189" i="59"/>
  <c r="R189" i="59"/>
  <c r="S189" i="59"/>
  <c r="T189" i="59"/>
  <c r="U189" i="59"/>
  <c r="V189" i="59"/>
  <c r="W189" i="59"/>
  <c r="X189" i="59"/>
  <c r="Y189" i="59"/>
  <c r="Z189" i="59"/>
  <c r="AA189" i="59"/>
  <c r="AB189" i="59"/>
  <c r="AC189" i="59"/>
  <c r="AD189" i="59"/>
  <c r="AE189" i="59"/>
  <c r="AF189" i="59"/>
  <c r="AG189" i="59"/>
  <c r="AH189" i="59"/>
  <c r="AI189" i="59"/>
  <c r="E190" i="59"/>
  <c r="F190" i="59"/>
  <c r="G190" i="59"/>
  <c r="H190" i="59"/>
  <c r="I190" i="59"/>
  <c r="J190" i="59"/>
  <c r="K190" i="59"/>
  <c r="L190" i="59"/>
  <c r="M190" i="59"/>
  <c r="N190" i="59"/>
  <c r="O190" i="59"/>
  <c r="P190" i="59"/>
  <c r="Q190" i="59"/>
  <c r="R190" i="59"/>
  <c r="S190" i="59"/>
  <c r="T190" i="59"/>
  <c r="U190" i="59"/>
  <c r="V190" i="59"/>
  <c r="W190" i="59"/>
  <c r="X190" i="59"/>
  <c r="Y190" i="59"/>
  <c r="Z190" i="59"/>
  <c r="AA190" i="59"/>
  <c r="AB190" i="59"/>
  <c r="AC190" i="59"/>
  <c r="AD190" i="59"/>
  <c r="AE190" i="59"/>
  <c r="AF190" i="59"/>
  <c r="AG190" i="59"/>
  <c r="AH190" i="59"/>
  <c r="AI190" i="59"/>
  <c r="E191" i="59"/>
  <c r="F191" i="59"/>
  <c r="G191" i="59"/>
  <c r="H191" i="59"/>
  <c r="I191" i="59"/>
  <c r="J191" i="59"/>
  <c r="K191" i="59"/>
  <c r="L191" i="59"/>
  <c r="M191" i="59"/>
  <c r="N191" i="59"/>
  <c r="O191" i="59"/>
  <c r="P191" i="59"/>
  <c r="Q191" i="59"/>
  <c r="R191" i="59"/>
  <c r="S191" i="59"/>
  <c r="T191" i="59"/>
  <c r="U191" i="59"/>
  <c r="V191" i="59"/>
  <c r="W191" i="59"/>
  <c r="X191" i="59"/>
  <c r="Y191" i="59"/>
  <c r="Z191" i="59"/>
  <c r="AA191" i="59"/>
  <c r="AB191" i="59"/>
  <c r="AC191" i="59"/>
  <c r="AD191" i="59"/>
  <c r="AE191" i="59"/>
  <c r="AF191" i="59"/>
  <c r="AG191" i="59"/>
  <c r="AH191" i="59"/>
  <c r="AI191" i="59"/>
  <c r="E192" i="59"/>
  <c r="F192" i="59"/>
  <c r="G192" i="59"/>
  <c r="H192" i="59"/>
  <c r="I192" i="59"/>
  <c r="J192" i="59"/>
  <c r="K192" i="59"/>
  <c r="L192" i="59"/>
  <c r="M192" i="59"/>
  <c r="N192" i="59"/>
  <c r="O192" i="59"/>
  <c r="P192" i="59"/>
  <c r="Q192" i="59"/>
  <c r="R192" i="59"/>
  <c r="S192" i="59"/>
  <c r="T192" i="59"/>
  <c r="U192" i="59"/>
  <c r="V192" i="59"/>
  <c r="W192" i="59"/>
  <c r="X192" i="59"/>
  <c r="Y192" i="59"/>
  <c r="Z192" i="59"/>
  <c r="AA192" i="59"/>
  <c r="AB192" i="59"/>
  <c r="AC192" i="59"/>
  <c r="AD192" i="59"/>
  <c r="AE192" i="59"/>
  <c r="AF192" i="59"/>
  <c r="AG192" i="59"/>
  <c r="AH192" i="59"/>
  <c r="AI192" i="59"/>
  <c r="E193" i="59"/>
  <c r="F193" i="59"/>
  <c r="G193" i="59"/>
  <c r="H193" i="59"/>
  <c r="I193" i="59"/>
  <c r="J193" i="59"/>
  <c r="K193" i="59"/>
  <c r="L193" i="59"/>
  <c r="M193" i="59"/>
  <c r="N193" i="59"/>
  <c r="O193" i="59"/>
  <c r="P193" i="59"/>
  <c r="Q193" i="59"/>
  <c r="R193" i="59"/>
  <c r="S193" i="59"/>
  <c r="T193" i="59"/>
  <c r="U193" i="59"/>
  <c r="V193" i="59"/>
  <c r="W193" i="59"/>
  <c r="X193" i="59"/>
  <c r="Y193" i="59"/>
  <c r="Z193" i="59"/>
  <c r="AA193" i="59"/>
  <c r="AB193" i="59"/>
  <c r="AC193" i="59"/>
  <c r="AD193" i="59"/>
  <c r="AE193" i="59"/>
  <c r="AF193" i="59"/>
  <c r="AG193" i="59"/>
  <c r="AH193" i="59"/>
  <c r="AI193" i="59"/>
  <c r="E194" i="59"/>
  <c r="F194" i="59"/>
  <c r="G194" i="59"/>
  <c r="H194" i="59"/>
  <c r="I194" i="59"/>
  <c r="J194" i="59"/>
  <c r="K194" i="59"/>
  <c r="L194" i="59"/>
  <c r="M194" i="59"/>
  <c r="N194" i="59"/>
  <c r="O194" i="59"/>
  <c r="P194" i="59"/>
  <c r="Q194" i="59"/>
  <c r="R194" i="59"/>
  <c r="S194" i="59"/>
  <c r="T194" i="59"/>
  <c r="U194" i="59"/>
  <c r="V194" i="59"/>
  <c r="W194" i="59"/>
  <c r="X194" i="59"/>
  <c r="Y194" i="59"/>
  <c r="Z194" i="59"/>
  <c r="AA194" i="59"/>
  <c r="AB194" i="59"/>
  <c r="AC194" i="59"/>
  <c r="AD194" i="59"/>
  <c r="AE194" i="59"/>
  <c r="AF194" i="59"/>
  <c r="AG194" i="59"/>
  <c r="AH194" i="59"/>
  <c r="AI194" i="59"/>
  <c r="E195" i="59"/>
  <c r="F195" i="59"/>
  <c r="G195" i="59"/>
  <c r="H195" i="59"/>
  <c r="I195" i="59"/>
  <c r="J195" i="59"/>
  <c r="K195" i="59"/>
  <c r="L195" i="59"/>
  <c r="M195" i="59"/>
  <c r="N195" i="59"/>
  <c r="O195" i="59"/>
  <c r="P195" i="59"/>
  <c r="Q195" i="59"/>
  <c r="R195" i="59"/>
  <c r="S195" i="59"/>
  <c r="T195" i="59"/>
  <c r="U195" i="59"/>
  <c r="V195" i="59"/>
  <c r="W195" i="59"/>
  <c r="X195" i="59"/>
  <c r="Y195" i="59"/>
  <c r="Z195" i="59"/>
  <c r="AA195" i="59"/>
  <c r="AB195" i="59"/>
  <c r="AC195" i="59"/>
  <c r="AD195" i="59"/>
  <c r="AE195" i="59"/>
  <c r="AF195" i="59"/>
  <c r="AG195" i="59"/>
  <c r="AH195" i="59"/>
  <c r="AI195" i="59"/>
  <c r="E196" i="59"/>
  <c r="F196" i="59"/>
  <c r="G196" i="59"/>
  <c r="H196" i="59"/>
  <c r="I196" i="59"/>
  <c r="J196" i="59"/>
  <c r="K196" i="59"/>
  <c r="L196" i="59"/>
  <c r="M196" i="59"/>
  <c r="N196" i="59"/>
  <c r="O196" i="59"/>
  <c r="P196" i="59"/>
  <c r="Q196" i="59"/>
  <c r="R196" i="59"/>
  <c r="S196" i="59"/>
  <c r="T196" i="59"/>
  <c r="U196" i="59"/>
  <c r="V196" i="59"/>
  <c r="W196" i="59"/>
  <c r="X196" i="59"/>
  <c r="Y196" i="59"/>
  <c r="Z196" i="59"/>
  <c r="AA196" i="59"/>
  <c r="AB196" i="59"/>
  <c r="AC196" i="59"/>
  <c r="AD196" i="59"/>
  <c r="AE196" i="59"/>
  <c r="AF196" i="59"/>
  <c r="AG196" i="59"/>
  <c r="AH196" i="59"/>
  <c r="AI196" i="59"/>
  <c r="E197" i="59"/>
  <c r="F197" i="59"/>
  <c r="G197" i="59"/>
  <c r="H197" i="59"/>
  <c r="I197" i="59"/>
  <c r="J197" i="59"/>
  <c r="K197" i="59"/>
  <c r="L197" i="59"/>
  <c r="M197" i="59"/>
  <c r="N197" i="59"/>
  <c r="O197" i="59"/>
  <c r="P197" i="59"/>
  <c r="Q197" i="59"/>
  <c r="R197" i="59"/>
  <c r="S197" i="59"/>
  <c r="T197" i="59"/>
  <c r="U197" i="59"/>
  <c r="V197" i="59"/>
  <c r="W197" i="59"/>
  <c r="X197" i="59"/>
  <c r="Y197" i="59"/>
  <c r="Z197" i="59"/>
  <c r="AA197" i="59"/>
  <c r="AB197" i="59"/>
  <c r="AC197" i="59"/>
  <c r="AD197" i="59"/>
  <c r="AE197" i="59"/>
  <c r="AF197" i="59"/>
  <c r="AG197" i="59"/>
  <c r="AH197" i="59"/>
  <c r="AI197" i="59"/>
  <c r="E198" i="59"/>
  <c r="F198" i="59"/>
  <c r="G198" i="59"/>
  <c r="H198" i="59"/>
  <c r="I198" i="59"/>
  <c r="J198" i="59"/>
  <c r="K198" i="59"/>
  <c r="L198" i="59"/>
  <c r="M198" i="59"/>
  <c r="N198" i="59"/>
  <c r="O198" i="59"/>
  <c r="P198" i="59"/>
  <c r="Q198" i="59"/>
  <c r="R198" i="59"/>
  <c r="S198" i="59"/>
  <c r="T198" i="59"/>
  <c r="U198" i="59"/>
  <c r="V198" i="59"/>
  <c r="W198" i="59"/>
  <c r="X198" i="59"/>
  <c r="Y198" i="59"/>
  <c r="Z198" i="59"/>
  <c r="AA198" i="59"/>
  <c r="AB198" i="59"/>
  <c r="AC198" i="59"/>
  <c r="AD198" i="59"/>
  <c r="AE198" i="59"/>
  <c r="AF198" i="59"/>
  <c r="AG198" i="59"/>
  <c r="AH198" i="59"/>
  <c r="AI198" i="59"/>
  <c r="E199" i="59"/>
  <c r="F199" i="59"/>
  <c r="G199" i="59"/>
  <c r="H199" i="59"/>
  <c r="I199" i="59"/>
  <c r="J199" i="59"/>
  <c r="K199" i="59"/>
  <c r="L199" i="59"/>
  <c r="M199" i="59"/>
  <c r="N199" i="59"/>
  <c r="O199" i="59"/>
  <c r="P199" i="59"/>
  <c r="Q199" i="59"/>
  <c r="R199" i="59"/>
  <c r="S199" i="59"/>
  <c r="T199" i="59"/>
  <c r="U199" i="59"/>
  <c r="V199" i="59"/>
  <c r="W199" i="59"/>
  <c r="X199" i="59"/>
  <c r="Y199" i="59"/>
  <c r="Z199" i="59"/>
  <c r="AA199" i="59"/>
  <c r="AB199" i="59"/>
  <c r="AC199" i="59"/>
  <c r="AD199" i="59"/>
  <c r="AE199" i="59"/>
  <c r="AF199" i="59"/>
  <c r="AG199" i="59"/>
  <c r="AH199" i="59"/>
  <c r="AI199" i="59"/>
  <c r="E200" i="59"/>
  <c r="F200" i="59"/>
  <c r="G200" i="59"/>
  <c r="H200" i="59"/>
  <c r="I200" i="59"/>
  <c r="J200" i="59"/>
  <c r="K200" i="59"/>
  <c r="L200" i="59"/>
  <c r="M200" i="59"/>
  <c r="N200" i="59"/>
  <c r="O200" i="59"/>
  <c r="P200" i="59"/>
  <c r="Q200" i="59"/>
  <c r="R200" i="59"/>
  <c r="S200" i="59"/>
  <c r="T200" i="59"/>
  <c r="U200" i="59"/>
  <c r="V200" i="59"/>
  <c r="W200" i="59"/>
  <c r="X200" i="59"/>
  <c r="Y200" i="59"/>
  <c r="Z200" i="59"/>
  <c r="AA200" i="59"/>
  <c r="AB200" i="59"/>
  <c r="AC200" i="59"/>
  <c r="AD200" i="59"/>
  <c r="AE200" i="59"/>
  <c r="AF200" i="59"/>
  <c r="AG200" i="59"/>
  <c r="AH200" i="59"/>
  <c r="AI200" i="59"/>
  <c r="E201" i="59"/>
  <c r="F201" i="59"/>
  <c r="G201" i="59"/>
  <c r="H201" i="59"/>
  <c r="I201" i="59"/>
  <c r="J201" i="59"/>
  <c r="K201" i="59"/>
  <c r="L201" i="59"/>
  <c r="M201" i="59"/>
  <c r="N201" i="59"/>
  <c r="O201" i="59"/>
  <c r="P201" i="59"/>
  <c r="Q201" i="59"/>
  <c r="R201" i="59"/>
  <c r="S201" i="59"/>
  <c r="T201" i="59"/>
  <c r="U201" i="59"/>
  <c r="V201" i="59"/>
  <c r="W201" i="59"/>
  <c r="X201" i="59"/>
  <c r="Y201" i="59"/>
  <c r="Z201" i="59"/>
  <c r="AA201" i="59"/>
  <c r="AB201" i="59"/>
  <c r="AC201" i="59"/>
  <c r="AD201" i="59"/>
  <c r="AE201" i="59"/>
  <c r="AF201" i="59"/>
  <c r="AG201" i="59"/>
  <c r="AH201" i="59"/>
  <c r="AI201" i="59"/>
  <c r="E202" i="59"/>
  <c r="F202" i="59"/>
  <c r="G202" i="59"/>
  <c r="H202" i="59"/>
  <c r="I202" i="59"/>
  <c r="J202" i="59"/>
  <c r="K202" i="59"/>
  <c r="L202" i="59"/>
  <c r="M202" i="59"/>
  <c r="N202" i="59"/>
  <c r="O202" i="59"/>
  <c r="P202" i="59"/>
  <c r="Q202" i="59"/>
  <c r="R202" i="59"/>
  <c r="S202" i="59"/>
  <c r="T202" i="59"/>
  <c r="U202" i="59"/>
  <c r="V202" i="59"/>
  <c r="W202" i="59"/>
  <c r="X202" i="59"/>
  <c r="Y202" i="59"/>
  <c r="Z202" i="59"/>
  <c r="AA202" i="59"/>
  <c r="AB202" i="59"/>
  <c r="AC202" i="59"/>
  <c r="AD202" i="59"/>
  <c r="AE202" i="59"/>
  <c r="AF202" i="59"/>
  <c r="AG202" i="59"/>
  <c r="AH202" i="59"/>
  <c r="AI202" i="59"/>
  <c r="E203" i="59"/>
  <c r="F203" i="59"/>
  <c r="G203" i="59"/>
  <c r="H203" i="59"/>
  <c r="I203" i="59"/>
  <c r="J203" i="59"/>
  <c r="K203" i="59"/>
  <c r="L203" i="59"/>
  <c r="M203" i="59"/>
  <c r="N203" i="59"/>
  <c r="O203" i="59"/>
  <c r="P203" i="59"/>
  <c r="Q203" i="59"/>
  <c r="R203" i="59"/>
  <c r="S203" i="59"/>
  <c r="T203" i="59"/>
  <c r="U203" i="59"/>
  <c r="V203" i="59"/>
  <c r="W203" i="59"/>
  <c r="X203" i="59"/>
  <c r="Y203" i="59"/>
  <c r="Z203" i="59"/>
  <c r="AA203" i="59"/>
  <c r="AB203" i="59"/>
  <c r="AC203" i="59"/>
  <c r="AD203" i="59"/>
  <c r="AE203" i="59"/>
  <c r="AF203" i="59"/>
  <c r="AG203" i="59"/>
  <c r="AH203" i="59"/>
  <c r="AI203" i="59"/>
  <c r="E204" i="59"/>
  <c r="F204" i="59"/>
  <c r="G204" i="59"/>
  <c r="H204" i="59"/>
  <c r="I204" i="59"/>
  <c r="J204" i="59"/>
  <c r="K204" i="59"/>
  <c r="L204" i="59"/>
  <c r="M204" i="59"/>
  <c r="N204" i="59"/>
  <c r="O204" i="59"/>
  <c r="P204" i="59"/>
  <c r="Q204" i="59"/>
  <c r="R204" i="59"/>
  <c r="S204" i="59"/>
  <c r="T204" i="59"/>
  <c r="U204" i="59"/>
  <c r="V204" i="59"/>
  <c r="W204" i="59"/>
  <c r="X204" i="59"/>
  <c r="Y204" i="59"/>
  <c r="Z204" i="59"/>
  <c r="AA204" i="59"/>
  <c r="AB204" i="59"/>
  <c r="AC204" i="59"/>
  <c r="AD204" i="59"/>
  <c r="AE204" i="59"/>
  <c r="AF204" i="59"/>
  <c r="AG204" i="59"/>
  <c r="AH204" i="59"/>
  <c r="AI204" i="59"/>
  <c r="E205" i="59"/>
  <c r="F205" i="59"/>
  <c r="G205" i="59"/>
  <c r="H205" i="59"/>
  <c r="I205" i="59"/>
  <c r="J205" i="59"/>
  <c r="K205" i="59"/>
  <c r="L205" i="59"/>
  <c r="M205" i="59"/>
  <c r="N205" i="59"/>
  <c r="O205" i="59"/>
  <c r="P205" i="59"/>
  <c r="Q205" i="59"/>
  <c r="R205" i="59"/>
  <c r="S205" i="59"/>
  <c r="T205" i="59"/>
  <c r="U205" i="59"/>
  <c r="V205" i="59"/>
  <c r="W205" i="59"/>
  <c r="X205" i="59"/>
  <c r="Y205" i="59"/>
  <c r="Z205" i="59"/>
  <c r="AA205" i="59"/>
  <c r="AB205" i="59"/>
  <c r="AC205" i="59"/>
  <c r="AD205" i="59"/>
  <c r="AE205" i="59"/>
  <c r="AF205" i="59"/>
  <c r="AG205" i="59"/>
  <c r="AH205" i="59"/>
  <c r="AI205" i="59"/>
  <c r="E206" i="59"/>
  <c r="F206" i="59"/>
  <c r="G206" i="59"/>
  <c r="H206" i="59"/>
  <c r="I206" i="59"/>
  <c r="J206" i="59"/>
  <c r="K206" i="59"/>
  <c r="L206" i="59"/>
  <c r="M206" i="59"/>
  <c r="N206" i="59"/>
  <c r="O206" i="59"/>
  <c r="P206" i="59"/>
  <c r="Q206" i="59"/>
  <c r="R206" i="59"/>
  <c r="S206" i="59"/>
  <c r="T206" i="59"/>
  <c r="U206" i="59"/>
  <c r="V206" i="59"/>
  <c r="W206" i="59"/>
  <c r="X206" i="59"/>
  <c r="Y206" i="59"/>
  <c r="Z206" i="59"/>
  <c r="AA206" i="59"/>
  <c r="AB206" i="59"/>
  <c r="AC206" i="59"/>
  <c r="AD206" i="59"/>
  <c r="AE206" i="59"/>
  <c r="AF206" i="59"/>
  <c r="AG206" i="59"/>
  <c r="AH206" i="59"/>
  <c r="AI206" i="59"/>
  <c r="E207" i="59"/>
  <c r="F207" i="59"/>
  <c r="G207" i="59"/>
  <c r="H207" i="59"/>
  <c r="I207" i="59"/>
  <c r="J207" i="59"/>
  <c r="K207" i="59"/>
  <c r="L207" i="59"/>
  <c r="M207" i="59"/>
  <c r="N207" i="59"/>
  <c r="O207" i="59"/>
  <c r="P207" i="59"/>
  <c r="Q207" i="59"/>
  <c r="R207" i="59"/>
  <c r="S207" i="59"/>
  <c r="T207" i="59"/>
  <c r="U207" i="59"/>
  <c r="V207" i="59"/>
  <c r="W207" i="59"/>
  <c r="X207" i="59"/>
  <c r="Y207" i="59"/>
  <c r="Z207" i="59"/>
  <c r="AA207" i="59"/>
  <c r="AB207" i="59"/>
  <c r="AC207" i="59"/>
  <c r="AD207" i="59"/>
  <c r="AE207" i="59"/>
  <c r="AF207" i="59"/>
  <c r="AG207" i="59"/>
  <c r="AH207" i="59"/>
  <c r="AI207" i="59"/>
  <c r="E208" i="59"/>
  <c r="F208" i="59"/>
  <c r="G208" i="59"/>
  <c r="H208" i="59"/>
  <c r="I208" i="59"/>
  <c r="J208" i="59"/>
  <c r="K208" i="59"/>
  <c r="L208" i="59"/>
  <c r="M208" i="59"/>
  <c r="N208" i="59"/>
  <c r="O208" i="59"/>
  <c r="P208" i="59"/>
  <c r="Q208" i="59"/>
  <c r="R208" i="59"/>
  <c r="S208" i="59"/>
  <c r="T208" i="59"/>
  <c r="U208" i="59"/>
  <c r="V208" i="59"/>
  <c r="W208" i="59"/>
  <c r="X208" i="59"/>
  <c r="Y208" i="59"/>
  <c r="Z208" i="59"/>
  <c r="AA208" i="59"/>
  <c r="AB208" i="59"/>
  <c r="AC208" i="59"/>
  <c r="AD208" i="59"/>
  <c r="AE208" i="59"/>
  <c r="AF208" i="59"/>
  <c r="AG208" i="59"/>
  <c r="AH208" i="59"/>
  <c r="AI208" i="59"/>
  <c r="E209" i="59"/>
  <c r="F209" i="59"/>
  <c r="G209" i="59"/>
  <c r="H209" i="59"/>
  <c r="I209" i="59"/>
  <c r="J209" i="59"/>
  <c r="K209" i="59"/>
  <c r="L209" i="59"/>
  <c r="M209" i="59"/>
  <c r="N209" i="59"/>
  <c r="O209" i="59"/>
  <c r="P209" i="59"/>
  <c r="Q209" i="59"/>
  <c r="R209" i="59"/>
  <c r="S209" i="59"/>
  <c r="T209" i="59"/>
  <c r="U209" i="59"/>
  <c r="V209" i="59"/>
  <c r="W209" i="59"/>
  <c r="X209" i="59"/>
  <c r="Y209" i="59"/>
  <c r="Z209" i="59"/>
  <c r="AA209" i="59"/>
  <c r="AB209" i="59"/>
  <c r="AC209" i="59"/>
  <c r="AD209" i="59"/>
  <c r="AE209" i="59"/>
  <c r="AF209" i="59"/>
  <c r="AG209" i="59"/>
  <c r="AH209" i="59"/>
  <c r="AI209" i="59"/>
  <c r="E210" i="59"/>
  <c r="F210" i="59"/>
  <c r="G210" i="59"/>
  <c r="H210" i="59"/>
  <c r="I210" i="59"/>
  <c r="J210" i="59"/>
  <c r="K210" i="59"/>
  <c r="L210" i="59"/>
  <c r="M210" i="59"/>
  <c r="N210" i="59"/>
  <c r="O210" i="59"/>
  <c r="P210" i="59"/>
  <c r="Q210" i="59"/>
  <c r="R210" i="59"/>
  <c r="S210" i="59"/>
  <c r="T210" i="59"/>
  <c r="U210" i="59"/>
  <c r="V210" i="59"/>
  <c r="W210" i="59"/>
  <c r="X210" i="59"/>
  <c r="Y210" i="59"/>
  <c r="Z210" i="59"/>
  <c r="AA210" i="59"/>
  <c r="AB210" i="59"/>
  <c r="AC210" i="59"/>
  <c r="AD210" i="59"/>
  <c r="AE210" i="59"/>
  <c r="AF210" i="59"/>
  <c r="AG210" i="59"/>
  <c r="AH210" i="59"/>
  <c r="AI210" i="59"/>
  <c r="E211" i="59"/>
  <c r="F211" i="59"/>
  <c r="G211" i="59"/>
  <c r="H211" i="59"/>
  <c r="I211" i="59"/>
  <c r="J211" i="59"/>
  <c r="K211" i="59"/>
  <c r="L211" i="59"/>
  <c r="M211" i="59"/>
  <c r="N211" i="59"/>
  <c r="O211" i="59"/>
  <c r="P211" i="59"/>
  <c r="Q211" i="59"/>
  <c r="R211" i="59"/>
  <c r="S211" i="59"/>
  <c r="T211" i="59"/>
  <c r="U211" i="59"/>
  <c r="V211" i="59"/>
  <c r="W211" i="59"/>
  <c r="X211" i="59"/>
  <c r="Y211" i="59"/>
  <c r="Z211" i="59"/>
  <c r="AA211" i="59"/>
  <c r="AB211" i="59"/>
  <c r="AC211" i="59"/>
  <c r="AD211" i="59"/>
  <c r="AE211" i="59"/>
  <c r="AF211" i="59"/>
  <c r="AG211" i="59"/>
  <c r="AH211" i="59"/>
  <c r="AI211" i="59"/>
  <c r="E212" i="59"/>
  <c r="F212" i="59"/>
  <c r="G212" i="59"/>
  <c r="H212" i="59"/>
  <c r="I212" i="59"/>
  <c r="J212" i="59"/>
  <c r="K212" i="59"/>
  <c r="L212" i="59"/>
  <c r="M212" i="59"/>
  <c r="N212" i="59"/>
  <c r="O212" i="59"/>
  <c r="P212" i="59"/>
  <c r="Q212" i="59"/>
  <c r="R212" i="59"/>
  <c r="S212" i="59"/>
  <c r="T212" i="59"/>
  <c r="U212" i="59"/>
  <c r="V212" i="59"/>
  <c r="W212" i="59"/>
  <c r="X212" i="59"/>
  <c r="Y212" i="59"/>
  <c r="Z212" i="59"/>
  <c r="AA212" i="59"/>
  <c r="AB212" i="59"/>
  <c r="AC212" i="59"/>
  <c r="AD212" i="59"/>
  <c r="AE212" i="59"/>
  <c r="AF212" i="59"/>
  <c r="AG212" i="59"/>
  <c r="AH212" i="59"/>
  <c r="AI212" i="59"/>
  <c r="E213" i="59"/>
  <c r="F213" i="59"/>
  <c r="G213" i="59"/>
  <c r="H213" i="59"/>
  <c r="I213" i="59"/>
  <c r="J213" i="59"/>
  <c r="K213" i="59"/>
  <c r="L213" i="59"/>
  <c r="M213" i="59"/>
  <c r="N213" i="59"/>
  <c r="O213" i="59"/>
  <c r="P213" i="59"/>
  <c r="Q213" i="59"/>
  <c r="R213" i="59"/>
  <c r="S213" i="59"/>
  <c r="T213" i="59"/>
  <c r="U213" i="59"/>
  <c r="V213" i="59"/>
  <c r="W213" i="59"/>
  <c r="X213" i="59"/>
  <c r="Y213" i="59"/>
  <c r="Z213" i="59"/>
  <c r="AA213" i="59"/>
  <c r="AB213" i="59"/>
  <c r="AC213" i="59"/>
  <c r="AD213" i="59"/>
  <c r="AE213" i="59"/>
  <c r="AF213" i="59"/>
  <c r="AG213" i="59"/>
  <c r="AH213" i="59"/>
  <c r="AI213" i="59"/>
  <c r="E214" i="59"/>
  <c r="F214" i="59"/>
  <c r="G214" i="59"/>
  <c r="H214" i="59"/>
  <c r="I214" i="59"/>
  <c r="J214" i="59"/>
  <c r="K214" i="59"/>
  <c r="L214" i="59"/>
  <c r="M214" i="59"/>
  <c r="N214" i="59"/>
  <c r="O214" i="59"/>
  <c r="P214" i="59"/>
  <c r="Q214" i="59"/>
  <c r="R214" i="59"/>
  <c r="S214" i="59"/>
  <c r="T214" i="59"/>
  <c r="U214" i="59"/>
  <c r="V214" i="59"/>
  <c r="W214" i="59"/>
  <c r="X214" i="59"/>
  <c r="Y214" i="59"/>
  <c r="Z214" i="59"/>
  <c r="AA214" i="59"/>
  <c r="AB214" i="59"/>
  <c r="AC214" i="59"/>
  <c r="AD214" i="59"/>
  <c r="AE214" i="59"/>
  <c r="AF214" i="59"/>
  <c r="AG214" i="59"/>
  <c r="AH214" i="59"/>
  <c r="AI214" i="59"/>
  <c r="E215" i="59"/>
  <c r="F215" i="59"/>
  <c r="G215" i="59"/>
  <c r="H215" i="59"/>
  <c r="I215" i="59"/>
  <c r="J215" i="59"/>
  <c r="K215" i="59"/>
  <c r="L215" i="59"/>
  <c r="M215" i="59"/>
  <c r="N215" i="59"/>
  <c r="O215" i="59"/>
  <c r="P215" i="59"/>
  <c r="Q215" i="59"/>
  <c r="R215" i="59"/>
  <c r="S215" i="59"/>
  <c r="T215" i="59"/>
  <c r="U215" i="59"/>
  <c r="V215" i="59"/>
  <c r="W215" i="59"/>
  <c r="X215" i="59"/>
  <c r="Y215" i="59"/>
  <c r="Z215" i="59"/>
  <c r="AA215" i="59"/>
  <c r="AB215" i="59"/>
  <c r="AC215" i="59"/>
  <c r="AD215" i="59"/>
  <c r="AE215" i="59"/>
  <c r="AF215" i="59"/>
  <c r="AG215" i="59"/>
  <c r="AH215" i="59"/>
  <c r="AI215" i="59"/>
  <c r="E216" i="59"/>
  <c r="F216" i="59"/>
  <c r="G216" i="59"/>
  <c r="H216" i="59"/>
  <c r="I216" i="59"/>
  <c r="J216" i="59"/>
  <c r="K216" i="59"/>
  <c r="L216" i="59"/>
  <c r="M216" i="59"/>
  <c r="N216" i="59"/>
  <c r="O216" i="59"/>
  <c r="P216" i="59"/>
  <c r="Q216" i="59"/>
  <c r="R216" i="59"/>
  <c r="S216" i="59"/>
  <c r="T216" i="59"/>
  <c r="U216" i="59"/>
  <c r="V216" i="59"/>
  <c r="W216" i="59"/>
  <c r="X216" i="59"/>
  <c r="Y216" i="59"/>
  <c r="Z216" i="59"/>
  <c r="AA216" i="59"/>
  <c r="AB216" i="59"/>
  <c r="AC216" i="59"/>
  <c r="AD216" i="59"/>
  <c r="AE216" i="59"/>
  <c r="AF216" i="59"/>
  <c r="AG216" i="59"/>
  <c r="AH216" i="59"/>
  <c r="AI216" i="59"/>
  <c r="E217" i="59"/>
  <c r="F217" i="59"/>
  <c r="G217" i="59"/>
  <c r="H217" i="59"/>
  <c r="I217" i="59"/>
  <c r="J217" i="59"/>
  <c r="K217" i="59"/>
  <c r="L217" i="59"/>
  <c r="M217" i="59"/>
  <c r="N217" i="59"/>
  <c r="O217" i="59"/>
  <c r="P217" i="59"/>
  <c r="Q217" i="59"/>
  <c r="R217" i="59"/>
  <c r="S217" i="59"/>
  <c r="T217" i="59"/>
  <c r="U217" i="59"/>
  <c r="V217" i="59"/>
  <c r="W217" i="59"/>
  <c r="X217" i="59"/>
  <c r="Y217" i="59"/>
  <c r="Z217" i="59"/>
  <c r="AA217" i="59"/>
  <c r="AB217" i="59"/>
  <c r="AC217" i="59"/>
  <c r="AD217" i="59"/>
  <c r="AE217" i="59"/>
  <c r="AF217" i="59"/>
  <c r="AG217" i="59"/>
  <c r="AH217" i="59"/>
  <c r="AI217" i="59"/>
  <c r="E218" i="59"/>
  <c r="F218" i="59"/>
  <c r="G218" i="59"/>
  <c r="H218" i="59"/>
  <c r="I218" i="59"/>
  <c r="J218" i="59"/>
  <c r="K218" i="59"/>
  <c r="L218" i="59"/>
  <c r="M218" i="59"/>
  <c r="N218" i="59"/>
  <c r="O218" i="59"/>
  <c r="P218" i="59"/>
  <c r="Q218" i="59"/>
  <c r="R218" i="59"/>
  <c r="S218" i="59"/>
  <c r="T218" i="59"/>
  <c r="U218" i="59"/>
  <c r="V218" i="59"/>
  <c r="W218" i="59"/>
  <c r="X218" i="59"/>
  <c r="Y218" i="59"/>
  <c r="Z218" i="59"/>
  <c r="AA218" i="59"/>
  <c r="AB218" i="59"/>
  <c r="AC218" i="59"/>
  <c r="AD218" i="59"/>
  <c r="AE218" i="59"/>
  <c r="AF218" i="59"/>
  <c r="AG218" i="59"/>
  <c r="AH218" i="59"/>
  <c r="AI218" i="59"/>
  <c r="E219" i="59"/>
  <c r="F219" i="59"/>
  <c r="G219" i="59"/>
  <c r="H219" i="59"/>
  <c r="I219" i="59"/>
  <c r="J219" i="59"/>
  <c r="K219" i="59"/>
  <c r="L219" i="59"/>
  <c r="M219" i="59"/>
  <c r="N219" i="59"/>
  <c r="O219" i="59"/>
  <c r="P219" i="59"/>
  <c r="Q219" i="59"/>
  <c r="R219" i="59"/>
  <c r="S219" i="59"/>
  <c r="T219" i="59"/>
  <c r="U219" i="59"/>
  <c r="V219" i="59"/>
  <c r="W219" i="59"/>
  <c r="X219" i="59"/>
  <c r="Y219" i="59"/>
  <c r="Z219" i="59"/>
  <c r="AA219" i="59"/>
  <c r="AB219" i="59"/>
  <c r="AC219" i="59"/>
  <c r="AD219" i="59"/>
  <c r="AE219" i="59"/>
  <c r="AF219" i="59"/>
  <c r="AG219" i="59"/>
  <c r="AH219" i="59"/>
  <c r="AI219" i="59"/>
  <c r="E220" i="59"/>
  <c r="F220" i="59"/>
  <c r="G220" i="59"/>
  <c r="H220" i="59"/>
  <c r="I220" i="59"/>
  <c r="J220" i="59"/>
  <c r="K220" i="59"/>
  <c r="L220" i="59"/>
  <c r="M220" i="59"/>
  <c r="N220" i="59"/>
  <c r="O220" i="59"/>
  <c r="P220" i="59"/>
  <c r="Q220" i="59"/>
  <c r="R220" i="59"/>
  <c r="S220" i="59"/>
  <c r="T220" i="59"/>
  <c r="U220" i="59"/>
  <c r="V220" i="59"/>
  <c r="W220" i="59"/>
  <c r="X220" i="59"/>
  <c r="Y220" i="59"/>
  <c r="Z220" i="59"/>
  <c r="AA220" i="59"/>
  <c r="AB220" i="59"/>
  <c r="AC220" i="59"/>
  <c r="AD220" i="59"/>
  <c r="AE220" i="59"/>
  <c r="AF220" i="59"/>
  <c r="AG220" i="59"/>
  <c r="AH220" i="59"/>
  <c r="AI220" i="59"/>
  <c r="E221" i="59"/>
  <c r="F221" i="59"/>
  <c r="G221" i="59"/>
  <c r="H221" i="59"/>
  <c r="I221" i="59"/>
  <c r="J221" i="59"/>
  <c r="K221" i="59"/>
  <c r="L221" i="59"/>
  <c r="M221" i="59"/>
  <c r="N221" i="59"/>
  <c r="O221" i="59"/>
  <c r="P221" i="59"/>
  <c r="Q221" i="59"/>
  <c r="R221" i="59"/>
  <c r="S221" i="59"/>
  <c r="T221" i="59"/>
  <c r="U221" i="59"/>
  <c r="V221" i="59"/>
  <c r="W221" i="59"/>
  <c r="X221" i="59"/>
  <c r="Y221" i="59"/>
  <c r="Z221" i="59"/>
  <c r="AA221" i="59"/>
  <c r="AB221" i="59"/>
  <c r="AC221" i="59"/>
  <c r="AD221" i="59"/>
  <c r="AE221" i="59"/>
  <c r="AF221" i="59"/>
  <c r="AG221" i="59"/>
  <c r="AH221" i="59"/>
  <c r="AI221" i="59"/>
  <c r="E222" i="59"/>
  <c r="F222" i="59"/>
  <c r="G222" i="59"/>
  <c r="H222" i="59"/>
  <c r="I222" i="59"/>
  <c r="J222" i="59"/>
  <c r="K222" i="59"/>
  <c r="L222" i="59"/>
  <c r="M222" i="59"/>
  <c r="N222" i="59"/>
  <c r="O222" i="59"/>
  <c r="P222" i="59"/>
  <c r="Q222" i="59"/>
  <c r="R222" i="59"/>
  <c r="S222" i="59"/>
  <c r="T222" i="59"/>
  <c r="U222" i="59"/>
  <c r="V222" i="59"/>
  <c r="W222" i="59"/>
  <c r="X222" i="59"/>
  <c r="Y222" i="59"/>
  <c r="Z222" i="59"/>
  <c r="AA222" i="59"/>
  <c r="AB222" i="59"/>
  <c r="AC222" i="59"/>
  <c r="AD222" i="59"/>
  <c r="AE222" i="59"/>
  <c r="AF222" i="59"/>
  <c r="AG222" i="59"/>
  <c r="AH222" i="59"/>
  <c r="AI222" i="59"/>
  <c r="E223" i="59"/>
  <c r="F223" i="59"/>
  <c r="G223" i="59"/>
  <c r="H223" i="59"/>
  <c r="I223" i="59"/>
  <c r="J223" i="59"/>
  <c r="K223" i="59"/>
  <c r="L223" i="59"/>
  <c r="M223" i="59"/>
  <c r="N223" i="59"/>
  <c r="O223" i="59"/>
  <c r="P223" i="59"/>
  <c r="Q223" i="59"/>
  <c r="R223" i="59"/>
  <c r="S223" i="59"/>
  <c r="T223" i="59"/>
  <c r="U223" i="59"/>
  <c r="V223" i="59"/>
  <c r="W223" i="59"/>
  <c r="X223" i="59"/>
  <c r="Y223" i="59"/>
  <c r="Z223" i="59"/>
  <c r="AA223" i="59"/>
  <c r="AB223" i="59"/>
  <c r="AC223" i="59"/>
  <c r="AD223" i="59"/>
  <c r="AE223" i="59"/>
  <c r="AF223" i="59"/>
  <c r="AG223" i="59"/>
  <c r="AH223" i="59"/>
  <c r="AI223" i="59"/>
  <c r="D156" i="59"/>
  <c r="D157" i="59"/>
  <c r="D158" i="59"/>
  <c r="D159" i="59"/>
  <c r="D160" i="59"/>
  <c r="D161" i="59"/>
  <c r="D162" i="59"/>
  <c r="D163" i="59"/>
  <c r="D164" i="59"/>
  <c r="D165" i="59"/>
  <c r="D166" i="59"/>
  <c r="D167" i="59"/>
  <c r="D168" i="59"/>
  <c r="D169" i="59"/>
  <c r="D170" i="59"/>
  <c r="D171" i="59"/>
  <c r="D172" i="59"/>
  <c r="D173" i="59"/>
  <c r="D174" i="59"/>
  <c r="D175" i="59"/>
  <c r="D176" i="59"/>
  <c r="D177" i="59"/>
  <c r="D178" i="59"/>
  <c r="D179" i="59"/>
  <c r="D180" i="59"/>
  <c r="D181" i="59"/>
  <c r="D182" i="59"/>
  <c r="D183" i="59"/>
  <c r="D184" i="59"/>
  <c r="D185" i="59"/>
  <c r="D186" i="59"/>
  <c r="D187" i="59"/>
  <c r="D188" i="59"/>
  <c r="D189" i="59"/>
  <c r="D190" i="59"/>
  <c r="D191" i="59"/>
  <c r="D192" i="59"/>
  <c r="D193" i="59"/>
  <c r="D194" i="59"/>
  <c r="D195" i="59"/>
  <c r="D196" i="59"/>
  <c r="D197" i="59"/>
  <c r="D198" i="59"/>
  <c r="D199" i="59"/>
  <c r="D200" i="59"/>
  <c r="D201" i="59"/>
  <c r="D202" i="59"/>
  <c r="D203" i="59"/>
  <c r="D204" i="59"/>
  <c r="D205" i="59"/>
  <c r="D206" i="59"/>
  <c r="D207" i="59"/>
  <c r="D208" i="59"/>
  <c r="D209" i="59"/>
  <c r="D210" i="59"/>
  <c r="D211" i="59"/>
  <c r="D212" i="59"/>
  <c r="D213" i="59"/>
  <c r="D214" i="59"/>
  <c r="D215" i="59"/>
  <c r="D216" i="59"/>
  <c r="D217" i="59"/>
  <c r="D218" i="59"/>
  <c r="D219" i="59"/>
  <c r="D220" i="59"/>
  <c r="D221" i="59"/>
  <c r="D222" i="59"/>
  <c r="D223" i="59"/>
  <c r="D155" i="59"/>
  <c r="H24" i="40"/>
  <c r="I24" i="40"/>
  <c r="J24" i="40"/>
  <c r="K24" i="40"/>
  <c r="L24" i="40"/>
  <c r="M24" i="40"/>
  <c r="N24" i="40"/>
  <c r="O24" i="40"/>
  <c r="P24" i="40"/>
  <c r="Q24" i="40"/>
  <c r="R24" i="40"/>
  <c r="S24" i="40"/>
  <c r="T24" i="40"/>
  <c r="U24" i="40"/>
  <c r="V24" i="40"/>
  <c r="W24" i="40"/>
  <c r="X24" i="40"/>
  <c r="Y24" i="40"/>
  <c r="Z24" i="40"/>
  <c r="AA24" i="40"/>
  <c r="AB24" i="40"/>
  <c r="AC24" i="40"/>
  <c r="AD24" i="40"/>
  <c r="AE24" i="40"/>
  <c r="AF24" i="40"/>
  <c r="AG24" i="40"/>
  <c r="C24" i="40"/>
  <c r="D24" i="40"/>
  <c r="E24" i="40"/>
  <c r="F24" i="40"/>
  <c r="G24" i="40"/>
  <c r="B24" i="40"/>
  <c r="R22" i="40"/>
  <c r="S22" i="40"/>
  <c r="T22" i="40"/>
  <c r="U22" i="40"/>
  <c r="V22" i="40"/>
  <c r="W22" i="40"/>
  <c r="X22" i="40"/>
  <c r="Y22" i="40"/>
  <c r="Z22" i="40"/>
  <c r="AA22" i="40"/>
  <c r="AB22" i="40"/>
  <c r="AC22" i="40"/>
  <c r="AD22" i="40"/>
  <c r="AE22" i="40"/>
  <c r="AF22" i="40"/>
  <c r="AG22" i="40"/>
  <c r="R23" i="40"/>
  <c r="S23" i="40"/>
  <c r="T23" i="40"/>
  <c r="U23" i="40"/>
  <c r="V23" i="40"/>
  <c r="W23" i="40"/>
  <c r="X23" i="40"/>
  <c r="Y23" i="40"/>
  <c r="Z23" i="40"/>
  <c r="AA23" i="40"/>
  <c r="AB23" i="40"/>
  <c r="AC23" i="40"/>
  <c r="AD23" i="40"/>
  <c r="AE23" i="40"/>
  <c r="AF23" i="40"/>
  <c r="AG23" i="40"/>
  <c r="C22" i="40"/>
  <c r="D22" i="40"/>
  <c r="E22" i="40"/>
  <c r="F22" i="40"/>
  <c r="G22" i="40"/>
  <c r="H22" i="40"/>
  <c r="I22" i="40"/>
  <c r="J22" i="40"/>
  <c r="K22" i="40"/>
  <c r="L22" i="40"/>
  <c r="M22" i="40"/>
  <c r="N22" i="40"/>
  <c r="O22" i="40"/>
  <c r="P22" i="40"/>
  <c r="Q22" i="40"/>
  <c r="C23" i="40"/>
  <c r="D23" i="40"/>
  <c r="E23" i="40"/>
  <c r="F23" i="40"/>
  <c r="G23" i="40"/>
  <c r="H23" i="40"/>
  <c r="I23" i="40"/>
  <c r="J23" i="40"/>
  <c r="K23" i="40"/>
  <c r="L23" i="40"/>
  <c r="M23" i="40"/>
  <c r="N23" i="40"/>
  <c r="O23" i="40"/>
  <c r="P23" i="40"/>
  <c r="Q23" i="40"/>
  <c r="B23" i="40"/>
  <c r="B22" i="40"/>
  <c r="AI223" i="70" l="1"/>
  <c r="AH223" i="70"/>
  <c r="AG223" i="70"/>
  <c r="AF223" i="70"/>
  <c r="AE223" i="70"/>
  <c r="AD223" i="70"/>
  <c r="AC223" i="70"/>
  <c r="AB223" i="70"/>
  <c r="AA223" i="70"/>
  <c r="Z223" i="70"/>
  <c r="Y223" i="70"/>
  <c r="X223" i="70"/>
  <c r="W223" i="70"/>
  <c r="V223" i="70"/>
  <c r="U223" i="70"/>
  <c r="T223" i="70"/>
  <c r="S223" i="70"/>
  <c r="R223" i="70"/>
  <c r="Q223" i="70"/>
  <c r="P223" i="70"/>
  <c r="O223" i="70"/>
  <c r="N223" i="70"/>
  <c r="M223" i="70"/>
  <c r="L223" i="70"/>
  <c r="K223" i="70"/>
  <c r="J223" i="70"/>
  <c r="I223" i="70"/>
  <c r="H223" i="70"/>
  <c r="G223" i="70"/>
  <c r="F223" i="70"/>
  <c r="E223" i="70"/>
  <c r="D223" i="70"/>
  <c r="AI222" i="70"/>
  <c r="AH222" i="70"/>
  <c r="AG222" i="70"/>
  <c r="AF222" i="70"/>
  <c r="AE222" i="70"/>
  <c r="AD222" i="70"/>
  <c r="AC222" i="70"/>
  <c r="AB222" i="70"/>
  <c r="AA222" i="70"/>
  <c r="Z222" i="70"/>
  <c r="Y222" i="70"/>
  <c r="X222" i="70"/>
  <c r="W222" i="70"/>
  <c r="V222" i="70"/>
  <c r="U222" i="70"/>
  <c r="T222" i="70"/>
  <c r="S222" i="70"/>
  <c r="R222" i="70"/>
  <c r="Q222" i="70"/>
  <c r="P222" i="70"/>
  <c r="O222" i="70"/>
  <c r="N222" i="70"/>
  <c r="M222" i="70"/>
  <c r="L222" i="70"/>
  <c r="K222" i="70"/>
  <c r="J222" i="70"/>
  <c r="I222" i="70"/>
  <c r="H222" i="70"/>
  <c r="G222" i="70"/>
  <c r="F222" i="70"/>
  <c r="E222" i="70"/>
  <c r="D222" i="70"/>
  <c r="AI221" i="70"/>
  <c r="AH221" i="70"/>
  <c r="AG221" i="70"/>
  <c r="AF221" i="70"/>
  <c r="AE221" i="70"/>
  <c r="AD221" i="70"/>
  <c r="AC221" i="70"/>
  <c r="AB221" i="70"/>
  <c r="AA221" i="70"/>
  <c r="Z221" i="70"/>
  <c r="Y221" i="70"/>
  <c r="X221" i="70"/>
  <c r="W221" i="70"/>
  <c r="V221" i="70"/>
  <c r="U221" i="70"/>
  <c r="T221" i="70"/>
  <c r="S221" i="70"/>
  <c r="R221" i="70"/>
  <c r="Q221" i="70"/>
  <c r="P221" i="70"/>
  <c r="O221" i="70"/>
  <c r="N221" i="70"/>
  <c r="M221" i="70"/>
  <c r="L221" i="70"/>
  <c r="K221" i="70"/>
  <c r="J221" i="70"/>
  <c r="I221" i="70"/>
  <c r="H221" i="70"/>
  <c r="G221" i="70"/>
  <c r="F221" i="70"/>
  <c r="E221" i="70"/>
  <c r="D221" i="70"/>
  <c r="AI220" i="70"/>
  <c r="AH220" i="70"/>
  <c r="AG220" i="70"/>
  <c r="AF220" i="70"/>
  <c r="AE220" i="70"/>
  <c r="AD220" i="70"/>
  <c r="AC220" i="70"/>
  <c r="AB220" i="70"/>
  <c r="AA220" i="70"/>
  <c r="Z220" i="70"/>
  <c r="Y220" i="70"/>
  <c r="X220" i="70"/>
  <c r="W220" i="70"/>
  <c r="V220" i="70"/>
  <c r="U220" i="70"/>
  <c r="T220" i="70"/>
  <c r="S220" i="70"/>
  <c r="R220" i="70"/>
  <c r="Q220" i="70"/>
  <c r="P220" i="70"/>
  <c r="O220" i="70"/>
  <c r="N220" i="70"/>
  <c r="M220" i="70"/>
  <c r="L220" i="70"/>
  <c r="K220" i="70"/>
  <c r="J220" i="70"/>
  <c r="I220" i="70"/>
  <c r="H220" i="70"/>
  <c r="G220" i="70"/>
  <c r="F220" i="70"/>
  <c r="E220" i="70"/>
  <c r="D220" i="70"/>
  <c r="AI219" i="70"/>
  <c r="AH219" i="70"/>
  <c r="AG219" i="70"/>
  <c r="AF219" i="70"/>
  <c r="AE219" i="70"/>
  <c r="AD219" i="70"/>
  <c r="AC219" i="70"/>
  <c r="AB219" i="70"/>
  <c r="AA219" i="70"/>
  <c r="Z219" i="70"/>
  <c r="Y219" i="70"/>
  <c r="X219" i="70"/>
  <c r="W219" i="70"/>
  <c r="V219" i="70"/>
  <c r="U219" i="70"/>
  <c r="T219" i="70"/>
  <c r="S219" i="70"/>
  <c r="R219" i="70"/>
  <c r="Q219" i="70"/>
  <c r="P219" i="70"/>
  <c r="O219" i="70"/>
  <c r="N219" i="70"/>
  <c r="M219" i="70"/>
  <c r="L219" i="70"/>
  <c r="K219" i="70"/>
  <c r="J219" i="70"/>
  <c r="I219" i="70"/>
  <c r="H219" i="70"/>
  <c r="G219" i="70"/>
  <c r="F219" i="70"/>
  <c r="E219" i="70"/>
  <c r="D219" i="70"/>
  <c r="AI218" i="70"/>
  <c r="AH218" i="70"/>
  <c r="AG218" i="70"/>
  <c r="AF218" i="70"/>
  <c r="AE218" i="70"/>
  <c r="AD218" i="70"/>
  <c r="AC218" i="70"/>
  <c r="AB218" i="70"/>
  <c r="AA218" i="70"/>
  <c r="Z218" i="70"/>
  <c r="Y218" i="70"/>
  <c r="X218" i="70"/>
  <c r="W218" i="70"/>
  <c r="V218" i="70"/>
  <c r="U218" i="70"/>
  <c r="T218" i="70"/>
  <c r="S218" i="70"/>
  <c r="R218" i="70"/>
  <c r="Q218" i="70"/>
  <c r="P218" i="70"/>
  <c r="O218" i="70"/>
  <c r="N218" i="70"/>
  <c r="M218" i="70"/>
  <c r="L218" i="70"/>
  <c r="K218" i="70"/>
  <c r="J218" i="70"/>
  <c r="I218" i="70"/>
  <c r="H218" i="70"/>
  <c r="G218" i="70"/>
  <c r="F218" i="70"/>
  <c r="E218" i="70"/>
  <c r="D218" i="70"/>
  <c r="AI217" i="70"/>
  <c r="AH217" i="70"/>
  <c r="AG217" i="70"/>
  <c r="AF217" i="70"/>
  <c r="AE217" i="70"/>
  <c r="AD217" i="70"/>
  <c r="AC217" i="70"/>
  <c r="AB217" i="70"/>
  <c r="AA217" i="70"/>
  <c r="Z217" i="70"/>
  <c r="Y217" i="70"/>
  <c r="X217" i="70"/>
  <c r="W217" i="70"/>
  <c r="V217" i="70"/>
  <c r="U217" i="70"/>
  <c r="T217" i="70"/>
  <c r="S217" i="70"/>
  <c r="R217" i="70"/>
  <c r="Q217" i="70"/>
  <c r="P217" i="70"/>
  <c r="O217" i="70"/>
  <c r="N217" i="70"/>
  <c r="M217" i="70"/>
  <c r="L217" i="70"/>
  <c r="K217" i="70"/>
  <c r="J217" i="70"/>
  <c r="I217" i="70"/>
  <c r="H217" i="70"/>
  <c r="G217" i="70"/>
  <c r="F217" i="70"/>
  <c r="E217" i="70"/>
  <c r="D217" i="70"/>
  <c r="AI216" i="70"/>
  <c r="AH216" i="70"/>
  <c r="AG216" i="70"/>
  <c r="AF216" i="70"/>
  <c r="AE216" i="70"/>
  <c r="AD216" i="70"/>
  <c r="AC216" i="70"/>
  <c r="AB216" i="70"/>
  <c r="AA216" i="70"/>
  <c r="Z216" i="70"/>
  <c r="Y216" i="70"/>
  <c r="X216" i="70"/>
  <c r="W216" i="70"/>
  <c r="V216" i="70"/>
  <c r="U216" i="70"/>
  <c r="T216" i="70"/>
  <c r="S216" i="70"/>
  <c r="R216" i="70"/>
  <c r="Q216" i="70"/>
  <c r="P216" i="70"/>
  <c r="O216" i="70"/>
  <c r="N216" i="70"/>
  <c r="M216" i="70"/>
  <c r="L216" i="70"/>
  <c r="K216" i="70"/>
  <c r="J216" i="70"/>
  <c r="I216" i="70"/>
  <c r="H216" i="70"/>
  <c r="G216" i="70"/>
  <c r="F216" i="70"/>
  <c r="E216" i="70"/>
  <c r="D216" i="70"/>
  <c r="AI215" i="70"/>
  <c r="AH215" i="70"/>
  <c r="AG215" i="70"/>
  <c r="AF215" i="70"/>
  <c r="AE215" i="70"/>
  <c r="AD215" i="70"/>
  <c r="AC215" i="70"/>
  <c r="AB215" i="70"/>
  <c r="AA215" i="70"/>
  <c r="Z215" i="70"/>
  <c r="Y215" i="70"/>
  <c r="X215" i="70"/>
  <c r="W215" i="70"/>
  <c r="V215" i="70"/>
  <c r="U215" i="70"/>
  <c r="T215" i="70"/>
  <c r="S215" i="70"/>
  <c r="R215" i="70"/>
  <c r="Q215" i="70"/>
  <c r="P215" i="70"/>
  <c r="O215" i="70"/>
  <c r="N215" i="70"/>
  <c r="M215" i="70"/>
  <c r="L215" i="70"/>
  <c r="K215" i="70"/>
  <c r="J215" i="70"/>
  <c r="I215" i="70"/>
  <c r="H215" i="70"/>
  <c r="G215" i="70"/>
  <c r="F215" i="70"/>
  <c r="E215" i="70"/>
  <c r="D215" i="70"/>
  <c r="AI214" i="70"/>
  <c r="AH214" i="70"/>
  <c r="AG214" i="70"/>
  <c r="AF214" i="70"/>
  <c r="AE214" i="70"/>
  <c r="AD214" i="70"/>
  <c r="AC214" i="70"/>
  <c r="AB214" i="70"/>
  <c r="AA214" i="70"/>
  <c r="Z214" i="70"/>
  <c r="Y214" i="70"/>
  <c r="X214" i="70"/>
  <c r="W214" i="70"/>
  <c r="V214" i="70"/>
  <c r="U214" i="70"/>
  <c r="T214" i="70"/>
  <c r="S214" i="70"/>
  <c r="R214" i="70"/>
  <c r="Q214" i="70"/>
  <c r="P214" i="70"/>
  <c r="O214" i="70"/>
  <c r="N214" i="70"/>
  <c r="M214" i="70"/>
  <c r="L214" i="70"/>
  <c r="K214" i="70"/>
  <c r="J214" i="70"/>
  <c r="I214" i="70"/>
  <c r="H214" i="70"/>
  <c r="G214" i="70"/>
  <c r="F214" i="70"/>
  <c r="E214" i="70"/>
  <c r="D214" i="70"/>
  <c r="AI213" i="70"/>
  <c r="AH213" i="70"/>
  <c r="AG213" i="70"/>
  <c r="AF213" i="70"/>
  <c r="AE213" i="70"/>
  <c r="AD213" i="70"/>
  <c r="AC213" i="70"/>
  <c r="AB213" i="70"/>
  <c r="AA213" i="70"/>
  <c r="Z213" i="70"/>
  <c r="Y213" i="70"/>
  <c r="X213" i="70"/>
  <c r="W213" i="70"/>
  <c r="V213" i="70"/>
  <c r="U213" i="70"/>
  <c r="T213" i="70"/>
  <c r="S213" i="70"/>
  <c r="R213" i="70"/>
  <c r="Q213" i="70"/>
  <c r="P213" i="70"/>
  <c r="O213" i="70"/>
  <c r="N213" i="70"/>
  <c r="M213" i="70"/>
  <c r="L213" i="70"/>
  <c r="K213" i="70"/>
  <c r="J213" i="70"/>
  <c r="I213" i="70"/>
  <c r="H213" i="70"/>
  <c r="G213" i="70"/>
  <c r="F213" i="70"/>
  <c r="E213" i="70"/>
  <c r="D213" i="70"/>
  <c r="AI212" i="70"/>
  <c r="AH212" i="70"/>
  <c r="AG212" i="70"/>
  <c r="AF212" i="70"/>
  <c r="AE212" i="70"/>
  <c r="AD212" i="70"/>
  <c r="AC212" i="70"/>
  <c r="AB212" i="70"/>
  <c r="AA212" i="70"/>
  <c r="Z212" i="70"/>
  <c r="Y212" i="70"/>
  <c r="X212" i="70"/>
  <c r="W212" i="70"/>
  <c r="V212" i="70"/>
  <c r="U212" i="70"/>
  <c r="T212" i="70"/>
  <c r="S212" i="70"/>
  <c r="R212" i="70"/>
  <c r="Q212" i="70"/>
  <c r="P212" i="70"/>
  <c r="O212" i="70"/>
  <c r="N212" i="70"/>
  <c r="M212" i="70"/>
  <c r="L212" i="70"/>
  <c r="K212" i="70"/>
  <c r="J212" i="70"/>
  <c r="I212" i="70"/>
  <c r="H212" i="70"/>
  <c r="G212" i="70"/>
  <c r="F212" i="70"/>
  <c r="E212" i="70"/>
  <c r="D212" i="70"/>
  <c r="AI211" i="70"/>
  <c r="AH211" i="70"/>
  <c r="AG211" i="70"/>
  <c r="AF211" i="70"/>
  <c r="AE211" i="70"/>
  <c r="AD211" i="70"/>
  <c r="AC211" i="70"/>
  <c r="AB211" i="70"/>
  <c r="AA211" i="70"/>
  <c r="Z211" i="70"/>
  <c r="Y211" i="70"/>
  <c r="X211" i="70"/>
  <c r="W211" i="70"/>
  <c r="V211" i="70"/>
  <c r="U211" i="70"/>
  <c r="T211" i="70"/>
  <c r="S211" i="70"/>
  <c r="R211" i="70"/>
  <c r="Q211" i="70"/>
  <c r="P211" i="70"/>
  <c r="O211" i="70"/>
  <c r="N211" i="70"/>
  <c r="M211" i="70"/>
  <c r="L211" i="70"/>
  <c r="K211" i="70"/>
  <c r="J211" i="70"/>
  <c r="I211" i="70"/>
  <c r="H211" i="70"/>
  <c r="G211" i="70"/>
  <c r="F211" i="70"/>
  <c r="E211" i="70"/>
  <c r="D211" i="70"/>
  <c r="AI210" i="70"/>
  <c r="AH210" i="70"/>
  <c r="AG210" i="70"/>
  <c r="AF210" i="70"/>
  <c r="AE210" i="70"/>
  <c r="AD210" i="70"/>
  <c r="AC210" i="70"/>
  <c r="AB210" i="70"/>
  <c r="AA210" i="70"/>
  <c r="Z210" i="70"/>
  <c r="Y210" i="70"/>
  <c r="X210" i="70"/>
  <c r="W210" i="70"/>
  <c r="V210" i="70"/>
  <c r="U210" i="70"/>
  <c r="T210" i="70"/>
  <c r="S210" i="70"/>
  <c r="R210" i="70"/>
  <c r="Q210" i="70"/>
  <c r="P210" i="70"/>
  <c r="O210" i="70"/>
  <c r="N210" i="70"/>
  <c r="M210" i="70"/>
  <c r="L210" i="70"/>
  <c r="K210" i="70"/>
  <c r="J210" i="70"/>
  <c r="I210" i="70"/>
  <c r="H210" i="70"/>
  <c r="G210" i="70"/>
  <c r="F210" i="70"/>
  <c r="E210" i="70"/>
  <c r="D210" i="70"/>
  <c r="AI209" i="70"/>
  <c r="AH209" i="70"/>
  <c r="AG209" i="70"/>
  <c r="AF209" i="70"/>
  <c r="AE209" i="70"/>
  <c r="AD209" i="70"/>
  <c r="AC209" i="70"/>
  <c r="AB209" i="70"/>
  <c r="AA209" i="70"/>
  <c r="Z209" i="70"/>
  <c r="Y209" i="70"/>
  <c r="X209" i="70"/>
  <c r="W209" i="70"/>
  <c r="V209" i="70"/>
  <c r="U209" i="70"/>
  <c r="T209" i="70"/>
  <c r="S209" i="70"/>
  <c r="R209" i="70"/>
  <c r="Q209" i="70"/>
  <c r="P209" i="70"/>
  <c r="O209" i="70"/>
  <c r="N209" i="70"/>
  <c r="M209" i="70"/>
  <c r="L209" i="70"/>
  <c r="K209" i="70"/>
  <c r="J209" i="70"/>
  <c r="I209" i="70"/>
  <c r="H209" i="70"/>
  <c r="G209" i="70"/>
  <c r="F209" i="70"/>
  <c r="E209" i="70"/>
  <c r="D209" i="70"/>
  <c r="AI208" i="70"/>
  <c r="AH208" i="70"/>
  <c r="AG208" i="70"/>
  <c r="AF208" i="70"/>
  <c r="AE208" i="70"/>
  <c r="AD208" i="70"/>
  <c r="AC208" i="70"/>
  <c r="AB208" i="70"/>
  <c r="AA208" i="70"/>
  <c r="Z208" i="70"/>
  <c r="Y208" i="70"/>
  <c r="X208" i="70"/>
  <c r="W208" i="70"/>
  <c r="V208" i="70"/>
  <c r="U208" i="70"/>
  <c r="T208" i="70"/>
  <c r="S208" i="70"/>
  <c r="R208" i="70"/>
  <c r="Q208" i="70"/>
  <c r="P208" i="70"/>
  <c r="O208" i="70"/>
  <c r="N208" i="70"/>
  <c r="M208" i="70"/>
  <c r="L208" i="70"/>
  <c r="K208" i="70"/>
  <c r="J208" i="70"/>
  <c r="I208" i="70"/>
  <c r="H208" i="70"/>
  <c r="G208" i="70"/>
  <c r="F208" i="70"/>
  <c r="E208" i="70"/>
  <c r="D208" i="70"/>
  <c r="AI207" i="70"/>
  <c r="AH207" i="70"/>
  <c r="AG207" i="70"/>
  <c r="AF207" i="70"/>
  <c r="AE207" i="70"/>
  <c r="AD207" i="70"/>
  <c r="AC207" i="70"/>
  <c r="AB207" i="70"/>
  <c r="AA207" i="70"/>
  <c r="Z207" i="70"/>
  <c r="Y207" i="70"/>
  <c r="X207" i="70"/>
  <c r="W207" i="70"/>
  <c r="V207" i="70"/>
  <c r="U207" i="70"/>
  <c r="T207" i="70"/>
  <c r="S207" i="70"/>
  <c r="R207" i="70"/>
  <c r="Q207" i="70"/>
  <c r="P207" i="70"/>
  <c r="O207" i="70"/>
  <c r="N207" i="70"/>
  <c r="M207" i="70"/>
  <c r="L207" i="70"/>
  <c r="K207" i="70"/>
  <c r="J207" i="70"/>
  <c r="I207" i="70"/>
  <c r="H207" i="70"/>
  <c r="G207" i="70"/>
  <c r="F207" i="70"/>
  <c r="E207" i="70"/>
  <c r="D207" i="70"/>
  <c r="AI206" i="70"/>
  <c r="AH206" i="70"/>
  <c r="AG206" i="70"/>
  <c r="AF206" i="70"/>
  <c r="AE206" i="70"/>
  <c r="AD206" i="70"/>
  <c r="AC206" i="70"/>
  <c r="AB206" i="70"/>
  <c r="AA206" i="70"/>
  <c r="Z206" i="70"/>
  <c r="Y206" i="70"/>
  <c r="X206" i="70"/>
  <c r="W206" i="70"/>
  <c r="V206" i="70"/>
  <c r="U206" i="70"/>
  <c r="T206" i="70"/>
  <c r="S206" i="70"/>
  <c r="R206" i="70"/>
  <c r="Q206" i="70"/>
  <c r="P206" i="70"/>
  <c r="O206" i="70"/>
  <c r="N206" i="70"/>
  <c r="M206" i="70"/>
  <c r="L206" i="70"/>
  <c r="K206" i="70"/>
  <c r="J206" i="70"/>
  <c r="I206" i="70"/>
  <c r="H206" i="70"/>
  <c r="G206" i="70"/>
  <c r="F206" i="70"/>
  <c r="E206" i="70"/>
  <c r="D206" i="70"/>
  <c r="AI205" i="70"/>
  <c r="AH205" i="70"/>
  <c r="AG205" i="70"/>
  <c r="AF205" i="70"/>
  <c r="AE205" i="70"/>
  <c r="AD205" i="70"/>
  <c r="AC205" i="70"/>
  <c r="AB205" i="70"/>
  <c r="AA205" i="70"/>
  <c r="Z205" i="70"/>
  <c r="Y205" i="70"/>
  <c r="X205" i="70"/>
  <c r="W205" i="70"/>
  <c r="V205" i="70"/>
  <c r="U205" i="70"/>
  <c r="T205" i="70"/>
  <c r="S205" i="70"/>
  <c r="R205" i="70"/>
  <c r="Q205" i="70"/>
  <c r="P205" i="70"/>
  <c r="O205" i="70"/>
  <c r="N205" i="70"/>
  <c r="M205" i="70"/>
  <c r="L205" i="70"/>
  <c r="K205" i="70"/>
  <c r="J205" i="70"/>
  <c r="I205" i="70"/>
  <c r="H205" i="70"/>
  <c r="G205" i="70"/>
  <c r="F205" i="70"/>
  <c r="E205" i="70"/>
  <c r="D205" i="70"/>
  <c r="AI204" i="70"/>
  <c r="AH204" i="70"/>
  <c r="AG204" i="70"/>
  <c r="AF204" i="70"/>
  <c r="AE204" i="70"/>
  <c r="AD204" i="70"/>
  <c r="AC204" i="70"/>
  <c r="AB204" i="70"/>
  <c r="AA204" i="70"/>
  <c r="Z204" i="70"/>
  <c r="Y204" i="70"/>
  <c r="X204" i="70"/>
  <c r="W204" i="70"/>
  <c r="V204" i="70"/>
  <c r="U204" i="70"/>
  <c r="T204" i="70"/>
  <c r="S204" i="70"/>
  <c r="R204" i="70"/>
  <c r="Q204" i="70"/>
  <c r="P204" i="70"/>
  <c r="O204" i="70"/>
  <c r="N204" i="70"/>
  <c r="M204" i="70"/>
  <c r="L204" i="70"/>
  <c r="K204" i="70"/>
  <c r="J204" i="70"/>
  <c r="I204" i="70"/>
  <c r="H204" i="70"/>
  <c r="G204" i="70"/>
  <c r="F204" i="70"/>
  <c r="E204" i="70"/>
  <c r="D204" i="70"/>
  <c r="AI203" i="70"/>
  <c r="AH203" i="70"/>
  <c r="AG203" i="70"/>
  <c r="AF203" i="70"/>
  <c r="AE203" i="70"/>
  <c r="AD203" i="70"/>
  <c r="AC203" i="70"/>
  <c r="AB203" i="70"/>
  <c r="AA203" i="70"/>
  <c r="Z203" i="70"/>
  <c r="Y203" i="70"/>
  <c r="X203" i="70"/>
  <c r="W203" i="70"/>
  <c r="V203" i="70"/>
  <c r="U203" i="70"/>
  <c r="T203" i="70"/>
  <c r="S203" i="70"/>
  <c r="R203" i="70"/>
  <c r="Q203" i="70"/>
  <c r="P203" i="70"/>
  <c r="O203" i="70"/>
  <c r="N203" i="70"/>
  <c r="M203" i="70"/>
  <c r="L203" i="70"/>
  <c r="K203" i="70"/>
  <c r="J203" i="70"/>
  <c r="I203" i="70"/>
  <c r="H203" i="70"/>
  <c r="G203" i="70"/>
  <c r="F203" i="70"/>
  <c r="E203" i="70"/>
  <c r="D203" i="70"/>
  <c r="AI202" i="70"/>
  <c r="AH202" i="70"/>
  <c r="AG202" i="70"/>
  <c r="AF202" i="70"/>
  <c r="AE202" i="70"/>
  <c r="AD202" i="70"/>
  <c r="AC202" i="70"/>
  <c r="AB202" i="70"/>
  <c r="AA202" i="70"/>
  <c r="Z202" i="70"/>
  <c r="Y202" i="70"/>
  <c r="X202" i="70"/>
  <c r="W202" i="70"/>
  <c r="V202" i="70"/>
  <c r="U202" i="70"/>
  <c r="T202" i="70"/>
  <c r="S202" i="70"/>
  <c r="R202" i="70"/>
  <c r="Q202" i="70"/>
  <c r="P202" i="70"/>
  <c r="O202" i="70"/>
  <c r="N202" i="70"/>
  <c r="M202" i="70"/>
  <c r="L202" i="70"/>
  <c r="K202" i="70"/>
  <c r="J202" i="70"/>
  <c r="I202" i="70"/>
  <c r="H202" i="70"/>
  <c r="G202" i="70"/>
  <c r="F202" i="70"/>
  <c r="E202" i="70"/>
  <c r="D202" i="70"/>
  <c r="AI201" i="70"/>
  <c r="AH201" i="70"/>
  <c r="AG201" i="70"/>
  <c r="AF201" i="70"/>
  <c r="AE201" i="70"/>
  <c r="AD201" i="70"/>
  <c r="AC201" i="70"/>
  <c r="AB201" i="70"/>
  <c r="AA201" i="70"/>
  <c r="Z201" i="70"/>
  <c r="Y201" i="70"/>
  <c r="X201" i="70"/>
  <c r="W201" i="70"/>
  <c r="V201" i="70"/>
  <c r="U201" i="70"/>
  <c r="T201" i="70"/>
  <c r="S201" i="70"/>
  <c r="R201" i="70"/>
  <c r="Q201" i="70"/>
  <c r="P201" i="70"/>
  <c r="O201" i="70"/>
  <c r="N201" i="70"/>
  <c r="M201" i="70"/>
  <c r="L201" i="70"/>
  <c r="K201" i="70"/>
  <c r="J201" i="70"/>
  <c r="I201" i="70"/>
  <c r="H201" i="70"/>
  <c r="G201" i="70"/>
  <c r="F201" i="70"/>
  <c r="E201" i="70"/>
  <c r="D201" i="70"/>
  <c r="AI200" i="70"/>
  <c r="AH200" i="70"/>
  <c r="AG200" i="70"/>
  <c r="AF200" i="70"/>
  <c r="AE200" i="70"/>
  <c r="AD200" i="70"/>
  <c r="AC200" i="70"/>
  <c r="AB200" i="70"/>
  <c r="AA200" i="70"/>
  <c r="Z200" i="70"/>
  <c r="Y200" i="70"/>
  <c r="X200" i="70"/>
  <c r="W200" i="70"/>
  <c r="V200" i="70"/>
  <c r="U200" i="70"/>
  <c r="T200" i="70"/>
  <c r="S200" i="70"/>
  <c r="R200" i="70"/>
  <c r="Q200" i="70"/>
  <c r="P200" i="70"/>
  <c r="O200" i="70"/>
  <c r="N200" i="70"/>
  <c r="M200" i="70"/>
  <c r="L200" i="70"/>
  <c r="K200" i="70"/>
  <c r="J200" i="70"/>
  <c r="I200" i="70"/>
  <c r="H200" i="70"/>
  <c r="G200" i="70"/>
  <c r="F200" i="70"/>
  <c r="E200" i="70"/>
  <c r="D200" i="70"/>
  <c r="AI199" i="70"/>
  <c r="AH199" i="70"/>
  <c r="AG199" i="70"/>
  <c r="AF199" i="70"/>
  <c r="AE199" i="70"/>
  <c r="AD199" i="70"/>
  <c r="AC199" i="70"/>
  <c r="AB199" i="70"/>
  <c r="AA199" i="70"/>
  <c r="Z199" i="70"/>
  <c r="Y199" i="70"/>
  <c r="X199" i="70"/>
  <c r="W199" i="70"/>
  <c r="V199" i="70"/>
  <c r="U199" i="70"/>
  <c r="T199" i="70"/>
  <c r="S199" i="70"/>
  <c r="R199" i="70"/>
  <c r="Q199" i="70"/>
  <c r="P199" i="70"/>
  <c r="O199" i="70"/>
  <c r="N199" i="70"/>
  <c r="M199" i="70"/>
  <c r="L199" i="70"/>
  <c r="K199" i="70"/>
  <c r="J199" i="70"/>
  <c r="I199" i="70"/>
  <c r="H199" i="70"/>
  <c r="G199" i="70"/>
  <c r="F199" i="70"/>
  <c r="E199" i="70"/>
  <c r="D199" i="70"/>
  <c r="AI198" i="70"/>
  <c r="AH198" i="70"/>
  <c r="AG198" i="70"/>
  <c r="AF198" i="70"/>
  <c r="AE198" i="70"/>
  <c r="AD198" i="70"/>
  <c r="AC198" i="70"/>
  <c r="AB198" i="70"/>
  <c r="AA198" i="70"/>
  <c r="Z198" i="70"/>
  <c r="Y198" i="70"/>
  <c r="X198" i="70"/>
  <c r="W198" i="70"/>
  <c r="V198" i="70"/>
  <c r="U198" i="70"/>
  <c r="T198" i="70"/>
  <c r="S198" i="70"/>
  <c r="R198" i="70"/>
  <c r="Q198" i="70"/>
  <c r="P198" i="70"/>
  <c r="O198" i="70"/>
  <c r="N198" i="70"/>
  <c r="M198" i="70"/>
  <c r="L198" i="70"/>
  <c r="K198" i="70"/>
  <c r="J198" i="70"/>
  <c r="I198" i="70"/>
  <c r="H198" i="70"/>
  <c r="G198" i="70"/>
  <c r="F198" i="70"/>
  <c r="E198" i="70"/>
  <c r="D198" i="70"/>
  <c r="AI197" i="70"/>
  <c r="AH197" i="70"/>
  <c r="AG197" i="70"/>
  <c r="AF197" i="70"/>
  <c r="AE197" i="70"/>
  <c r="AD197" i="70"/>
  <c r="AC197" i="70"/>
  <c r="AB197" i="70"/>
  <c r="AA197" i="70"/>
  <c r="Z197" i="70"/>
  <c r="Y197" i="70"/>
  <c r="X197" i="70"/>
  <c r="W197" i="70"/>
  <c r="V197" i="70"/>
  <c r="U197" i="70"/>
  <c r="T197" i="70"/>
  <c r="S197" i="70"/>
  <c r="R197" i="70"/>
  <c r="Q197" i="70"/>
  <c r="P197" i="70"/>
  <c r="O197" i="70"/>
  <c r="N197" i="70"/>
  <c r="M197" i="70"/>
  <c r="L197" i="70"/>
  <c r="K197" i="70"/>
  <c r="J197" i="70"/>
  <c r="I197" i="70"/>
  <c r="H197" i="70"/>
  <c r="G197" i="70"/>
  <c r="F197" i="70"/>
  <c r="E197" i="70"/>
  <c r="D197" i="70"/>
  <c r="AI196" i="70"/>
  <c r="AH196" i="70"/>
  <c r="AG196" i="70"/>
  <c r="AF196" i="70"/>
  <c r="AE196" i="70"/>
  <c r="AD196" i="70"/>
  <c r="AC196" i="70"/>
  <c r="AB196" i="70"/>
  <c r="AA196" i="70"/>
  <c r="Z196" i="70"/>
  <c r="Y196" i="70"/>
  <c r="X196" i="70"/>
  <c r="W196" i="70"/>
  <c r="V196" i="70"/>
  <c r="U196" i="70"/>
  <c r="T196" i="70"/>
  <c r="S196" i="70"/>
  <c r="R196" i="70"/>
  <c r="Q196" i="70"/>
  <c r="P196" i="70"/>
  <c r="O196" i="70"/>
  <c r="N196" i="70"/>
  <c r="M196" i="70"/>
  <c r="L196" i="70"/>
  <c r="K196" i="70"/>
  <c r="J196" i="70"/>
  <c r="I196" i="70"/>
  <c r="H196" i="70"/>
  <c r="G196" i="70"/>
  <c r="F196" i="70"/>
  <c r="E196" i="70"/>
  <c r="D196" i="70"/>
  <c r="AI195" i="70"/>
  <c r="AH195" i="70"/>
  <c r="AG195" i="70"/>
  <c r="AF195" i="70"/>
  <c r="AE195" i="70"/>
  <c r="AD195" i="70"/>
  <c r="AC195" i="70"/>
  <c r="AB195" i="70"/>
  <c r="AA195" i="70"/>
  <c r="Z195" i="70"/>
  <c r="Y195" i="70"/>
  <c r="X195" i="70"/>
  <c r="W195" i="70"/>
  <c r="V195" i="70"/>
  <c r="U195" i="70"/>
  <c r="T195" i="70"/>
  <c r="S195" i="70"/>
  <c r="R195" i="70"/>
  <c r="Q195" i="70"/>
  <c r="P195" i="70"/>
  <c r="O195" i="70"/>
  <c r="N195" i="70"/>
  <c r="M195" i="70"/>
  <c r="L195" i="70"/>
  <c r="K195" i="70"/>
  <c r="J195" i="70"/>
  <c r="I195" i="70"/>
  <c r="H195" i="70"/>
  <c r="G195" i="70"/>
  <c r="F195" i="70"/>
  <c r="E195" i="70"/>
  <c r="D195" i="70"/>
  <c r="AI194" i="70"/>
  <c r="AH194" i="70"/>
  <c r="AG194" i="70"/>
  <c r="AF194" i="70"/>
  <c r="AE194" i="70"/>
  <c r="AD194" i="70"/>
  <c r="AC194" i="70"/>
  <c r="AB194" i="70"/>
  <c r="AA194" i="70"/>
  <c r="Z194" i="70"/>
  <c r="Y194" i="70"/>
  <c r="X194" i="70"/>
  <c r="W194" i="70"/>
  <c r="V194" i="70"/>
  <c r="U194" i="70"/>
  <c r="T194" i="70"/>
  <c r="S194" i="70"/>
  <c r="R194" i="70"/>
  <c r="Q194" i="70"/>
  <c r="P194" i="70"/>
  <c r="O194" i="70"/>
  <c r="N194" i="70"/>
  <c r="M194" i="70"/>
  <c r="L194" i="70"/>
  <c r="K194" i="70"/>
  <c r="J194" i="70"/>
  <c r="I194" i="70"/>
  <c r="H194" i="70"/>
  <c r="G194" i="70"/>
  <c r="F194" i="70"/>
  <c r="E194" i="70"/>
  <c r="D194" i="70"/>
  <c r="AI193" i="70"/>
  <c r="AH193" i="70"/>
  <c r="AG193" i="70"/>
  <c r="AF193" i="70"/>
  <c r="AE193" i="70"/>
  <c r="AD193" i="70"/>
  <c r="AC193" i="70"/>
  <c r="AB193" i="70"/>
  <c r="AA193" i="70"/>
  <c r="Z193" i="70"/>
  <c r="Y193" i="70"/>
  <c r="X193" i="70"/>
  <c r="W193" i="70"/>
  <c r="V193" i="70"/>
  <c r="U193" i="70"/>
  <c r="T193" i="70"/>
  <c r="S193" i="70"/>
  <c r="R193" i="70"/>
  <c r="Q193" i="70"/>
  <c r="P193" i="70"/>
  <c r="O193" i="70"/>
  <c r="N193" i="70"/>
  <c r="M193" i="70"/>
  <c r="L193" i="70"/>
  <c r="K193" i="70"/>
  <c r="J193" i="70"/>
  <c r="I193" i="70"/>
  <c r="H193" i="70"/>
  <c r="G193" i="70"/>
  <c r="F193" i="70"/>
  <c r="E193" i="70"/>
  <c r="D193" i="70"/>
  <c r="AI192" i="70"/>
  <c r="AH192" i="70"/>
  <c r="AG192" i="70"/>
  <c r="AF192" i="70"/>
  <c r="AE192" i="70"/>
  <c r="AD192" i="70"/>
  <c r="AC192" i="70"/>
  <c r="AB192" i="70"/>
  <c r="AA192" i="70"/>
  <c r="Z192" i="70"/>
  <c r="Y192" i="70"/>
  <c r="X192" i="70"/>
  <c r="W192" i="70"/>
  <c r="V192" i="70"/>
  <c r="U192" i="70"/>
  <c r="T192" i="70"/>
  <c r="S192" i="70"/>
  <c r="R192" i="70"/>
  <c r="Q192" i="70"/>
  <c r="P192" i="70"/>
  <c r="O192" i="70"/>
  <c r="N192" i="70"/>
  <c r="M192" i="70"/>
  <c r="L192" i="70"/>
  <c r="K192" i="70"/>
  <c r="J192" i="70"/>
  <c r="I192" i="70"/>
  <c r="H192" i="70"/>
  <c r="G192" i="70"/>
  <c r="F192" i="70"/>
  <c r="E192" i="70"/>
  <c r="D192" i="70"/>
  <c r="AI191" i="70"/>
  <c r="AH191" i="70"/>
  <c r="AG191" i="70"/>
  <c r="AF191" i="70"/>
  <c r="AE191" i="70"/>
  <c r="AD191" i="70"/>
  <c r="AC191" i="70"/>
  <c r="AB191" i="70"/>
  <c r="AA191" i="70"/>
  <c r="Z191" i="70"/>
  <c r="Y191" i="70"/>
  <c r="X191" i="70"/>
  <c r="W191" i="70"/>
  <c r="V191" i="70"/>
  <c r="U191" i="70"/>
  <c r="T191" i="70"/>
  <c r="S191" i="70"/>
  <c r="R191" i="70"/>
  <c r="Q191" i="70"/>
  <c r="P191" i="70"/>
  <c r="O191" i="70"/>
  <c r="N191" i="70"/>
  <c r="M191" i="70"/>
  <c r="L191" i="70"/>
  <c r="K191" i="70"/>
  <c r="J191" i="70"/>
  <c r="I191" i="70"/>
  <c r="H191" i="70"/>
  <c r="G191" i="70"/>
  <c r="F191" i="70"/>
  <c r="E191" i="70"/>
  <c r="D191" i="70"/>
  <c r="AI190" i="70"/>
  <c r="AH190" i="70"/>
  <c r="AG190" i="70"/>
  <c r="AF190" i="70"/>
  <c r="AE190" i="70"/>
  <c r="AD190" i="70"/>
  <c r="AC190" i="70"/>
  <c r="AB190" i="70"/>
  <c r="AA190" i="70"/>
  <c r="Z190" i="70"/>
  <c r="Y190" i="70"/>
  <c r="X190" i="70"/>
  <c r="W190" i="70"/>
  <c r="V190" i="70"/>
  <c r="U190" i="70"/>
  <c r="T190" i="70"/>
  <c r="S190" i="70"/>
  <c r="R190" i="70"/>
  <c r="Q190" i="70"/>
  <c r="P190" i="70"/>
  <c r="O190" i="70"/>
  <c r="N190" i="70"/>
  <c r="M190" i="70"/>
  <c r="L190" i="70"/>
  <c r="K190" i="70"/>
  <c r="J190" i="70"/>
  <c r="I190" i="70"/>
  <c r="H190" i="70"/>
  <c r="G190" i="70"/>
  <c r="F190" i="70"/>
  <c r="E190" i="70"/>
  <c r="D190" i="70"/>
  <c r="AI189" i="70"/>
  <c r="AH189" i="70"/>
  <c r="AG189" i="70"/>
  <c r="AF189" i="70"/>
  <c r="AE189" i="70"/>
  <c r="AD189" i="70"/>
  <c r="AC189" i="70"/>
  <c r="AB189" i="70"/>
  <c r="AA189" i="70"/>
  <c r="Z189" i="70"/>
  <c r="Y189" i="70"/>
  <c r="X189" i="70"/>
  <c r="W189" i="70"/>
  <c r="V189" i="70"/>
  <c r="U189" i="70"/>
  <c r="T189" i="70"/>
  <c r="S189" i="70"/>
  <c r="R189" i="70"/>
  <c r="Q189" i="70"/>
  <c r="P189" i="70"/>
  <c r="O189" i="70"/>
  <c r="N189" i="70"/>
  <c r="M189" i="70"/>
  <c r="L189" i="70"/>
  <c r="K189" i="70"/>
  <c r="J189" i="70"/>
  <c r="I189" i="70"/>
  <c r="H189" i="70"/>
  <c r="G189" i="70"/>
  <c r="F189" i="70"/>
  <c r="E189" i="70"/>
  <c r="D189" i="70"/>
  <c r="AI188" i="70"/>
  <c r="AH188" i="70"/>
  <c r="AG188" i="70"/>
  <c r="AF188" i="70"/>
  <c r="AE188" i="70"/>
  <c r="AD188" i="70"/>
  <c r="AC188" i="70"/>
  <c r="AB188" i="70"/>
  <c r="AA188" i="70"/>
  <c r="Z188" i="70"/>
  <c r="Y188" i="70"/>
  <c r="X188" i="70"/>
  <c r="W188" i="70"/>
  <c r="V188" i="70"/>
  <c r="U188" i="70"/>
  <c r="T188" i="70"/>
  <c r="S188" i="70"/>
  <c r="R188" i="70"/>
  <c r="Q188" i="70"/>
  <c r="P188" i="70"/>
  <c r="O188" i="70"/>
  <c r="N188" i="70"/>
  <c r="M188" i="70"/>
  <c r="L188" i="70"/>
  <c r="K188" i="70"/>
  <c r="J188" i="70"/>
  <c r="I188" i="70"/>
  <c r="H188" i="70"/>
  <c r="G188" i="70"/>
  <c r="F188" i="70"/>
  <c r="E188" i="70"/>
  <c r="D188" i="70"/>
  <c r="AI187" i="70"/>
  <c r="AH187" i="70"/>
  <c r="AG187" i="70"/>
  <c r="AF187" i="70"/>
  <c r="AE187" i="70"/>
  <c r="AD187" i="70"/>
  <c r="AC187" i="70"/>
  <c r="AB187" i="70"/>
  <c r="AA187" i="70"/>
  <c r="Z187" i="70"/>
  <c r="Y187" i="70"/>
  <c r="X187" i="70"/>
  <c r="W187" i="70"/>
  <c r="V187" i="70"/>
  <c r="U187" i="70"/>
  <c r="T187" i="70"/>
  <c r="S187" i="70"/>
  <c r="R187" i="70"/>
  <c r="Q187" i="70"/>
  <c r="P187" i="70"/>
  <c r="O187" i="70"/>
  <c r="N187" i="70"/>
  <c r="M187" i="70"/>
  <c r="L187" i="70"/>
  <c r="K187" i="70"/>
  <c r="J187" i="70"/>
  <c r="I187" i="70"/>
  <c r="H187" i="70"/>
  <c r="G187" i="70"/>
  <c r="F187" i="70"/>
  <c r="E187" i="70"/>
  <c r="D187" i="70"/>
  <c r="AI186" i="70"/>
  <c r="AH186" i="70"/>
  <c r="AG186" i="70"/>
  <c r="AF186" i="70"/>
  <c r="AE186" i="70"/>
  <c r="AD186" i="70"/>
  <c r="AC186" i="70"/>
  <c r="AB186" i="70"/>
  <c r="AA186" i="70"/>
  <c r="Z186" i="70"/>
  <c r="Y186" i="70"/>
  <c r="X186" i="70"/>
  <c r="W186" i="70"/>
  <c r="V186" i="70"/>
  <c r="U186" i="70"/>
  <c r="T186" i="70"/>
  <c r="S186" i="70"/>
  <c r="R186" i="70"/>
  <c r="Q186" i="70"/>
  <c r="P186" i="70"/>
  <c r="O186" i="70"/>
  <c r="N186" i="70"/>
  <c r="M186" i="70"/>
  <c r="L186" i="70"/>
  <c r="K186" i="70"/>
  <c r="J186" i="70"/>
  <c r="I186" i="70"/>
  <c r="H186" i="70"/>
  <c r="G186" i="70"/>
  <c r="F186" i="70"/>
  <c r="E186" i="70"/>
  <c r="D186" i="70"/>
  <c r="AI185" i="70"/>
  <c r="AH185" i="70"/>
  <c r="AG185" i="70"/>
  <c r="AF185" i="70"/>
  <c r="AE185" i="70"/>
  <c r="AD185" i="70"/>
  <c r="AC185" i="70"/>
  <c r="AB185" i="70"/>
  <c r="AA185" i="70"/>
  <c r="Z185" i="70"/>
  <c r="Y185" i="70"/>
  <c r="X185" i="70"/>
  <c r="W185" i="70"/>
  <c r="V185" i="70"/>
  <c r="U185" i="70"/>
  <c r="T185" i="70"/>
  <c r="S185" i="70"/>
  <c r="R185" i="70"/>
  <c r="Q185" i="70"/>
  <c r="P185" i="70"/>
  <c r="O185" i="70"/>
  <c r="N185" i="70"/>
  <c r="M185" i="70"/>
  <c r="L185" i="70"/>
  <c r="K185" i="70"/>
  <c r="J185" i="70"/>
  <c r="I185" i="70"/>
  <c r="H185" i="70"/>
  <c r="G185" i="70"/>
  <c r="F185" i="70"/>
  <c r="E185" i="70"/>
  <c r="D185" i="70"/>
  <c r="AI184" i="70"/>
  <c r="AH184" i="70"/>
  <c r="AG184" i="70"/>
  <c r="AF184" i="70"/>
  <c r="AE184" i="70"/>
  <c r="AD184" i="70"/>
  <c r="AC184" i="70"/>
  <c r="AB184" i="70"/>
  <c r="AA184" i="70"/>
  <c r="Z184" i="70"/>
  <c r="Y184" i="70"/>
  <c r="X184" i="70"/>
  <c r="W184" i="70"/>
  <c r="V184" i="70"/>
  <c r="U184" i="70"/>
  <c r="T184" i="70"/>
  <c r="S184" i="70"/>
  <c r="R184" i="70"/>
  <c r="Q184" i="70"/>
  <c r="P184" i="70"/>
  <c r="O184" i="70"/>
  <c r="N184" i="70"/>
  <c r="M184" i="70"/>
  <c r="L184" i="70"/>
  <c r="K184" i="70"/>
  <c r="J184" i="70"/>
  <c r="I184" i="70"/>
  <c r="H184" i="70"/>
  <c r="G184" i="70"/>
  <c r="F184" i="70"/>
  <c r="E184" i="70"/>
  <c r="D184" i="70"/>
  <c r="AI183" i="70"/>
  <c r="AH183" i="70"/>
  <c r="AG183" i="70"/>
  <c r="AF183" i="70"/>
  <c r="AE183" i="70"/>
  <c r="AD183" i="70"/>
  <c r="AC183" i="70"/>
  <c r="AB183" i="70"/>
  <c r="AA183" i="70"/>
  <c r="Z183" i="70"/>
  <c r="Y183" i="70"/>
  <c r="X183" i="70"/>
  <c r="W183" i="70"/>
  <c r="V183" i="70"/>
  <c r="U183" i="70"/>
  <c r="T183" i="70"/>
  <c r="S183" i="70"/>
  <c r="R183" i="70"/>
  <c r="Q183" i="70"/>
  <c r="P183" i="70"/>
  <c r="O183" i="70"/>
  <c r="N183" i="70"/>
  <c r="M183" i="70"/>
  <c r="L183" i="70"/>
  <c r="K183" i="70"/>
  <c r="J183" i="70"/>
  <c r="I183" i="70"/>
  <c r="H183" i="70"/>
  <c r="G183" i="70"/>
  <c r="F183" i="70"/>
  <c r="E183" i="70"/>
  <c r="D183" i="70"/>
  <c r="AI182" i="70"/>
  <c r="AH182" i="70"/>
  <c r="AG182" i="70"/>
  <c r="AF182" i="70"/>
  <c r="AE182" i="70"/>
  <c r="AD182" i="70"/>
  <c r="AC182" i="70"/>
  <c r="AB182" i="70"/>
  <c r="AA182" i="70"/>
  <c r="Z182" i="70"/>
  <c r="Y182" i="70"/>
  <c r="X182" i="70"/>
  <c r="W182" i="70"/>
  <c r="V182" i="70"/>
  <c r="U182" i="70"/>
  <c r="T182" i="70"/>
  <c r="S182" i="70"/>
  <c r="R182" i="70"/>
  <c r="Q182" i="70"/>
  <c r="P182" i="70"/>
  <c r="O182" i="70"/>
  <c r="N182" i="70"/>
  <c r="M182" i="70"/>
  <c r="L182" i="70"/>
  <c r="K182" i="70"/>
  <c r="J182" i="70"/>
  <c r="I182" i="70"/>
  <c r="H182" i="70"/>
  <c r="G182" i="70"/>
  <c r="F182" i="70"/>
  <c r="E182" i="70"/>
  <c r="D182" i="70"/>
  <c r="AI181" i="70"/>
  <c r="AH181" i="70"/>
  <c r="AG181" i="70"/>
  <c r="AF181" i="70"/>
  <c r="AE181" i="70"/>
  <c r="AD181" i="70"/>
  <c r="AC181" i="70"/>
  <c r="AB181" i="70"/>
  <c r="AA181" i="70"/>
  <c r="Z181" i="70"/>
  <c r="Y181" i="70"/>
  <c r="X181" i="70"/>
  <c r="W181" i="70"/>
  <c r="V181" i="70"/>
  <c r="U181" i="70"/>
  <c r="T181" i="70"/>
  <c r="S181" i="70"/>
  <c r="R181" i="70"/>
  <c r="Q181" i="70"/>
  <c r="P181" i="70"/>
  <c r="O181" i="70"/>
  <c r="N181" i="70"/>
  <c r="M181" i="70"/>
  <c r="L181" i="70"/>
  <c r="K181" i="70"/>
  <c r="J181" i="70"/>
  <c r="I181" i="70"/>
  <c r="H181" i="70"/>
  <c r="G181" i="70"/>
  <c r="F181" i="70"/>
  <c r="E181" i="70"/>
  <c r="D181" i="70"/>
  <c r="AI180" i="70"/>
  <c r="AH180" i="70"/>
  <c r="AG180" i="70"/>
  <c r="AF180" i="70"/>
  <c r="AE180" i="70"/>
  <c r="AD180" i="70"/>
  <c r="AC180" i="70"/>
  <c r="AB180" i="70"/>
  <c r="AA180" i="70"/>
  <c r="Z180" i="70"/>
  <c r="Y180" i="70"/>
  <c r="X180" i="70"/>
  <c r="W180" i="70"/>
  <c r="V180" i="70"/>
  <c r="U180" i="70"/>
  <c r="T180" i="70"/>
  <c r="S180" i="70"/>
  <c r="R180" i="70"/>
  <c r="Q180" i="70"/>
  <c r="P180" i="70"/>
  <c r="O180" i="70"/>
  <c r="N180" i="70"/>
  <c r="M180" i="70"/>
  <c r="L180" i="70"/>
  <c r="K180" i="70"/>
  <c r="J180" i="70"/>
  <c r="I180" i="70"/>
  <c r="H180" i="70"/>
  <c r="G180" i="70"/>
  <c r="F180" i="70"/>
  <c r="E180" i="70"/>
  <c r="D180" i="70"/>
  <c r="AI179" i="70"/>
  <c r="AH179" i="70"/>
  <c r="AG179" i="70"/>
  <c r="AF179" i="70"/>
  <c r="AE179" i="70"/>
  <c r="AD179" i="70"/>
  <c r="AC179" i="70"/>
  <c r="AB179" i="70"/>
  <c r="AA179" i="70"/>
  <c r="Z179" i="70"/>
  <c r="Y179" i="70"/>
  <c r="X179" i="70"/>
  <c r="W179" i="70"/>
  <c r="V179" i="70"/>
  <c r="U179" i="70"/>
  <c r="T179" i="70"/>
  <c r="S179" i="70"/>
  <c r="R179" i="70"/>
  <c r="Q179" i="70"/>
  <c r="P179" i="70"/>
  <c r="O179" i="70"/>
  <c r="N179" i="70"/>
  <c r="M179" i="70"/>
  <c r="L179" i="70"/>
  <c r="K179" i="70"/>
  <c r="J179" i="70"/>
  <c r="I179" i="70"/>
  <c r="H179" i="70"/>
  <c r="G179" i="70"/>
  <c r="F179" i="70"/>
  <c r="E179" i="70"/>
  <c r="D179" i="70"/>
  <c r="AI178" i="70"/>
  <c r="AH178" i="70"/>
  <c r="AG178" i="70"/>
  <c r="AF178" i="70"/>
  <c r="AE178" i="70"/>
  <c r="AD178" i="70"/>
  <c r="AC178" i="70"/>
  <c r="AB178" i="70"/>
  <c r="AA178" i="70"/>
  <c r="Z178" i="70"/>
  <c r="Y178" i="70"/>
  <c r="X178" i="70"/>
  <c r="W178" i="70"/>
  <c r="V178" i="70"/>
  <c r="U178" i="70"/>
  <c r="T178" i="70"/>
  <c r="S178" i="70"/>
  <c r="R178" i="70"/>
  <c r="Q178" i="70"/>
  <c r="P178" i="70"/>
  <c r="O178" i="70"/>
  <c r="N178" i="70"/>
  <c r="M178" i="70"/>
  <c r="L178" i="70"/>
  <c r="K178" i="70"/>
  <c r="J178" i="70"/>
  <c r="I178" i="70"/>
  <c r="H178" i="70"/>
  <c r="G178" i="70"/>
  <c r="F178" i="70"/>
  <c r="E178" i="70"/>
  <c r="D178" i="70"/>
  <c r="AI177" i="70"/>
  <c r="AH177" i="70"/>
  <c r="AG177" i="70"/>
  <c r="AF177" i="70"/>
  <c r="AE177" i="70"/>
  <c r="AD177" i="70"/>
  <c r="AC177" i="70"/>
  <c r="AB177" i="70"/>
  <c r="AA177" i="70"/>
  <c r="Z177" i="70"/>
  <c r="Y177" i="70"/>
  <c r="X177" i="70"/>
  <c r="W177" i="70"/>
  <c r="V177" i="70"/>
  <c r="U177" i="70"/>
  <c r="T177" i="70"/>
  <c r="S177" i="70"/>
  <c r="R177" i="70"/>
  <c r="Q177" i="70"/>
  <c r="P177" i="70"/>
  <c r="O177" i="70"/>
  <c r="N177" i="70"/>
  <c r="M177" i="70"/>
  <c r="L177" i="70"/>
  <c r="K177" i="70"/>
  <c r="J177" i="70"/>
  <c r="I177" i="70"/>
  <c r="H177" i="70"/>
  <c r="G177" i="70"/>
  <c r="F177" i="70"/>
  <c r="E177" i="70"/>
  <c r="D177" i="70"/>
  <c r="AI176" i="70"/>
  <c r="AH176" i="70"/>
  <c r="AG176" i="70"/>
  <c r="AF176" i="70"/>
  <c r="AE176" i="70"/>
  <c r="AD176" i="70"/>
  <c r="AC176" i="70"/>
  <c r="AB176" i="70"/>
  <c r="AA176" i="70"/>
  <c r="Z176" i="70"/>
  <c r="Y176" i="70"/>
  <c r="X176" i="70"/>
  <c r="W176" i="70"/>
  <c r="V176" i="70"/>
  <c r="U176" i="70"/>
  <c r="T176" i="70"/>
  <c r="S176" i="70"/>
  <c r="R176" i="70"/>
  <c r="Q176" i="70"/>
  <c r="P176" i="70"/>
  <c r="O176" i="70"/>
  <c r="N176" i="70"/>
  <c r="M176" i="70"/>
  <c r="L176" i="70"/>
  <c r="K176" i="70"/>
  <c r="J176" i="70"/>
  <c r="I176" i="70"/>
  <c r="H176" i="70"/>
  <c r="G176" i="70"/>
  <c r="F176" i="70"/>
  <c r="E176" i="70"/>
  <c r="D176" i="70"/>
  <c r="AI175" i="70"/>
  <c r="AH175" i="70"/>
  <c r="AG175" i="70"/>
  <c r="AF175" i="70"/>
  <c r="AE175" i="70"/>
  <c r="AD175" i="70"/>
  <c r="AC175" i="70"/>
  <c r="AB175" i="70"/>
  <c r="AA175" i="70"/>
  <c r="Z175" i="70"/>
  <c r="Y175" i="70"/>
  <c r="X175" i="70"/>
  <c r="W175" i="70"/>
  <c r="V175" i="70"/>
  <c r="U175" i="70"/>
  <c r="T175" i="70"/>
  <c r="S175" i="70"/>
  <c r="R175" i="70"/>
  <c r="Q175" i="70"/>
  <c r="P175" i="70"/>
  <c r="O175" i="70"/>
  <c r="N175" i="70"/>
  <c r="M175" i="70"/>
  <c r="L175" i="70"/>
  <c r="K175" i="70"/>
  <c r="J175" i="70"/>
  <c r="I175" i="70"/>
  <c r="H175" i="70"/>
  <c r="G175" i="70"/>
  <c r="F175" i="70"/>
  <c r="E175" i="70"/>
  <c r="D175" i="70"/>
  <c r="AI174" i="70"/>
  <c r="AH174" i="70"/>
  <c r="AG174" i="70"/>
  <c r="AF174" i="70"/>
  <c r="AE174" i="70"/>
  <c r="AD174" i="70"/>
  <c r="AC174" i="70"/>
  <c r="AB174" i="70"/>
  <c r="AA174" i="70"/>
  <c r="Z174" i="70"/>
  <c r="Y174" i="70"/>
  <c r="X174" i="70"/>
  <c r="W174" i="70"/>
  <c r="V174" i="70"/>
  <c r="U174" i="70"/>
  <c r="T174" i="70"/>
  <c r="S174" i="70"/>
  <c r="R174" i="70"/>
  <c r="Q174" i="70"/>
  <c r="P174" i="70"/>
  <c r="O174" i="70"/>
  <c r="N174" i="70"/>
  <c r="M174" i="70"/>
  <c r="L174" i="70"/>
  <c r="K174" i="70"/>
  <c r="J174" i="70"/>
  <c r="I174" i="70"/>
  <c r="H174" i="70"/>
  <c r="G174" i="70"/>
  <c r="F174" i="70"/>
  <c r="E174" i="70"/>
  <c r="D174" i="70"/>
  <c r="AI173" i="70"/>
  <c r="AH173" i="70"/>
  <c r="AG173" i="70"/>
  <c r="AF173" i="70"/>
  <c r="AE173" i="70"/>
  <c r="AD173" i="70"/>
  <c r="AC173" i="70"/>
  <c r="AB173" i="70"/>
  <c r="AA173" i="70"/>
  <c r="Z173" i="70"/>
  <c r="Y173" i="70"/>
  <c r="X173" i="70"/>
  <c r="W173" i="70"/>
  <c r="V173" i="70"/>
  <c r="U173" i="70"/>
  <c r="T173" i="70"/>
  <c r="S173" i="70"/>
  <c r="R173" i="70"/>
  <c r="Q173" i="70"/>
  <c r="P173" i="70"/>
  <c r="O173" i="70"/>
  <c r="N173" i="70"/>
  <c r="M173" i="70"/>
  <c r="L173" i="70"/>
  <c r="K173" i="70"/>
  <c r="J173" i="70"/>
  <c r="I173" i="70"/>
  <c r="H173" i="70"/>
  <c r="G173" i="70"/>
  <c r="F173" i="70"/>
  <c r="E173" i="70"/>
  <c r="D173" i="70"/>
  <c r="AI172" i="70"/>
  <c r="AH172" i="70"/>
  <c r="AG172" i="70"/>
  <c r="AF172" i="70"/>
  <c r="AE172" i="70"/>
  <c r="AD172" i="70"/>
  <c r="AC172" i="70"/>
  <c r="AB172" i="70"/>
  <c r="AA172" i="70"/>
  <c r="Z172" i="70"/>
  <c r="Y172" i="70"/>
  <c r="X172" i="70"/>
  <c r="W172" i="70"/>
  <c r="V172" i="70"/>
  <c r="U172" i="70"/>
  <c r="T172" i="70"/>
  <c r="S172" i="70"/>
  <c r="R172" i="70"/>
  <c r="Q172" i="70"/>
  <c r="P172" i="70"/>
  <c r="O172" i="70"/>
  <c r="N172" i="70"/>
  <c r="M172" i="70"/>
  <c r="L172" i="70"/>
  <c r="K172" i="70"/>
  <c r="J172" i="70"/>
  <c r="I172" i="70"/>
  <c r="H172" i="70"/>
  <c r="G172" i="70"/>
  <c r="F172" i="70"/>
  <c r="E172" i="70"/>
  <c r="D172" i="70"/>
  <c r="AI171" i="70"/>
  <c r="AH171" i="70"/>
  <c r="AG171" i="70"/>
  <c r="AF171" i="70"/>
  <c r="AE171" i="70"/>
  <c r="AD171" i="70"/>
  <c r="AC171" i="70"/>
  <c r="AB171" i="70"/>
  <c r="AA171" i="70"/>
  <c r="Z171" i="70"/>
  <c r="Y171" i="70"/>
  <c r="X171" i="70"/>
  <c r="W171" i="70"/>
  <c r="V171" i="70"/>
  <c r="U171" i="70"/>
  <c r="T171" i="70"/>
  <c r="S171" i="70"/>
  <c r="R171" i="70"/>
  <c r="Q171" i="70"/>
  <c r="P171" i="70"/>
  <c r="O171" i="70"/>
  <c r="N171" i="70"/>
  <c r="M171" i="70"/>
  <c r="L171" i="70"/>
  <c r="K171" i="70"/>
  <c r="J171" i="70"/>
  <c r="I171" i="70"/>
  <c r="H171" i="70"/>
  <c r="G171" i="70"/>
  <c r="F171" i="70"/>
  <c r="E171" i="70"/>
  <c r="D171" i="70"/>
  <c r="AI170" i="70"/>
  <c r="AH170" i="70"/>
  <c r="AG170" i="70"/>
  <c r="AF170" i="70"/>
  <c r="AE170" i="70"/>
  <c r="AD170" i="70"/>
  <c r="AC170" i="70"/>
  <c r="AB170" i="70"/>
  <c r="AA170" i="70"/>
  <c r="Z170" i="70"/>
  <c r="Y170" i="70"/>
  <c r="X170" i="70"/>
  <c r="W170" i="70"/>
  <c r="V170" i="70"/>
  <c r="U170" i="70"/>
  <c r="T170" i="70"/>
  <c r="S170" i="70"/>
  <c r="R170" i="70"/>
  <c r="Q170" i="70"/>
  <c r="P170" i="70"/>
  <c r="O170" i="70"/>
  <c r="N170" i="70"/>
  <c r="M170" i="70"/>
  <c r="L170" i="70"/>
  <c r="K170" i="70"/>
  <c r="J170" i="70"/>
  <c r="I170" i="70"/>
  <c r="H170" i="70"/>
  <c r="G170" i="70"/>
  <c r="F170" i="70"/>
  <c r="E170" i="70"/>
  <c r="D170" i="70"/>
  <c r="AI169" i="70"/>
  <c r="AH169" i="70"/>
  <c r="AG169" i="70"/>
  <c r="AF169" i="70"/>
  <c r="AE169" i="70"/>
  <c r="AD169" i="70"/>
  <c r="AC169" i="70"/>
  <c r="AB169" i="70"/>
  <c r="AA169" i="70"/>
  <c r="Z169" i="70"/>
  <c r="Y169" i="70"/>
  <c r="X169" i="70"/>
  <c r="W169" i="70"/>
  <c r="V169" i="70"/>
  <c r="U169" i="70"/>
  <c r="T169" i="70"/>
  <c r="S169" i="70"/>
  <c r="R169" i="70"/>
  <c r="Q169" i="70"/>
  <c r="P169" i="70"/>
  <c r="O169" i="70"/>
  <c r="N169" i="70"/>
  <c r="M169" i="70"/>
  <c r="L169" i="70"/>
  <c r="K169" i="70"/>
  <c r="J169" i="70"/>
  <c r="I169" i="70"/>
  <c r="H169" i="70"/>
  <c r="G169" i="70"/>
  <c r="F169" i="70"/>
  <c r="E169" i="70"/>
  <c r="D169" i="70"/>
  <c r="AI168" i="70"/>
  <c r="AH168" i="70"/>
  <c r="AG168" i="70"/>
  <c r="AF168" i="70"/>
  <c r="AE168" i="70"/>
  <c r="AD168" i="70"/>
  <c r="AC168" i="70"/>
  <c r="AB168" i="70"/>
  <c r="AA168" i="70"/>
  <c r="Z168" i="70"/>
  <c r="Y168" i="70"/>
  <c r="X168" i="70"/>
  <c r="W168" i="70"/>
  <c r="V168" i="70"/>
  <c r="U168" i="70"/>
  <c r="T168" i="70"/>
  <c r="S168" i="70"/>
  <c r="R168" i="70"/>
  <c r="Q168" i="70"/>
  <c r="P168" i="70"/>
  <c r="O168" i="70"/>
  <c r="N168" i="70"/>
  <c r="M168" i="70"/>
  <c r="L168" i="70"/>
  <c r="K168" i="70"/>
  <c r="J168" i="70"/>
  <c r="I168" i="70"/>
  <c r="H168" i="70"/>
  <c r="G168" i="70"/>
  <c r="F168" i="70"/>
  <c r="E168" i="70"/>
  <c r="D168" i="70"/>
  <c r="AI167" i="70"/>
  <c r="AH167" i="70"/>
  <c r="AG167" i="70"/>
  <c r="AF167" i="70"/>
  <c r="AE167" i="70"/>
  <c r="AD167" i="70"/>
  <c r="AC167" i="70"/>
  <c r="AB167" i="70"/>
  <c r="AA167" i="70"/>
  <c r="Z167" i="70"/>
  <c r="Y167" i="70"/>
  <c r="X167" i="70"/>
  <c r="W167" i="70"/>
  <c r="V167" i="70"/>
  <c r="U167" i="70"/>
  <c r="T167" i="70"/>
  <c r="S167" i="70"/>
  <c r="R167" i="70"/>
  <c r="Q167" i="70"/>
  <c r="P167" i="70"/>
  <c r="O167" i="70"/>
  <c r="N167" i="70"/>
  <c r="M167" i="70"/>
  <c r="L167" i="70"/>
  <c r="K167" i="70"/>
  <c r="J167" i="70"/>
  <c r="I167" i="70"/>
  <c r="H167" i="70"/>
  <c r="G167" i="70"/>
  <c r="F167" i="70"/>
  <c r="E167" i="70"/>
  <c r="D167" i="70"/>
  <c r="AI166" i="70"/>
  <c r="AH166" i="70"/>
  <c r="AG166" i="70"/>
  <c r="AF166" i="70"/>
  <c r="AE166" i="70"/>
  <c r="AD166" i="70"/>
  <c r="AC166" i="70"/>
  <c r="AB166" i="70"/>
  <c r="AA166" i="70"/>
  <c r="Z166" i="70"/>
  <c r="Y166" i="70"/>
  <c r="X166" i="70"/>
  <c r="W166" i="70"/>
  <c r="V166" i="70"/>
  <c r="U166" i="70"/>
  <c r="T166" i="70"/>
  <c r="S166" i="70"/>
  <c r="R166" i="70"/>
  <c r="Q166" i="70"/>
  <c r="P166" i="70"/>
  <c r="O166" i="70"/>
  <c r="N166" i="70"/>
  <c r="M166" i="70"/>
  <c r="L166" i="70"/>
  <c r="K166" i="70"/>
  <c r="J166" i="70"/>
  <c r="I166" i="70"/>
  <c r="H166" i="70"/>
  <c r="G166" i="70"/>
  <c r="F166" i="70"/>
  <c r="E166" i="70"/>
  <c r="D166" i="70"/>
  <c r="AI165" i="70"/>
  <c r="AH165" i="70"/>
  <c r="AG165" i="70"/>
  <c r="AF165" i="70"/>
  <c r="AE165" i="70"/>
  <c r="AD165" i="70"/>
  <c r="AC165" i="70"/>
  <c r="AB165" i="70"/>
  <c r="AA165" i="70"/>
  <c r="Z165" i="70"/>
  <c r="Y165" i="70"/>
  <c r="X165" i="70"/>
  <c r="W165" i="70"/>
  <c r="V165" i="70"/>
  <c r="U165" i="70"/>
  <c r="T165" i="70"/>
  <c r="S165" i="70"/>
  <c r="R165" i="70"/>
  <c r="Q165" i="70"/>
  <c r="P165" i="70"/>
  <c r="O165" i="70"/>
  <c r="N165" i="70"/>
  <c r="M165" i="70"/>
  <c r="L165" i="70"/>
  <c r="K165" i="70"/>
  <c r="J165" i="70"/>
  <c r="I165" i="70"/>
  <c r="H165" i="70"/>
  <c r="G165" i="70"/>
  <c r="F165" i="70"/>
  <c r="E165" i="70"/>
  <c r="D165" i="70"/>
  <c r="AI164" i="70"/>
  <c r="AH164" i="70"/>
  <c r="AG164" i="70"/>
  <c r="AF164" i="70"/>
  <c r="AE164" i="70"/>
  <c r="AD164" i="70"/>
  <c r="AC164" i="70"/>
  <c r="AB164" i="70"/>
  <c r="AA164" i="70"/>
  <c r="Z164" i="70"/>
  <c r="Y164" i="70"/>
  <c r="X164" i="70"/>
  <c r="W164" i="70"/>
  <c r="V164" i="70"/>
  <c r="U164" i="70"/>
  <c r="T164" i="70"/>
  <c r="S164" i="70"/>
  <c r="R164" i="70"/>
  <c r="Q164" i="70"/>
  <c r="P164" i="70"/>
  <c r="O164" i="70"/>
  <c r="N164" i="70"/>
  <c r="M164" i="70"/>
  <c r="L164" i="70"/>
  <c r="K164" i="70"/>
  <c r="J164" i="70"/>
  <c r="I164" i="70"/>
  <c r="H164" i="70"/>
  <c r="G164" i="70"/>
  <c r="F164" i="70"/>
  <c r="E164" i="70"/>
  <c r="D164" i="70"/>
  <c r="AI163" i="70"/>
  <c r="AH163" i="70"/>
  <c r="AG163" i="70"/>
  <c r="AF163" i="70"/>
  <c r="AE163" i="70"/>
  <c r="AD163" i="70"/>
  <c r="AC163" i="70"/>
  <c r="AB163" i="70"/>
  <c r="AA163" i="70"/>
  <c r="Z163" i="70"/>
  <c r="Y163" i="70"/>
  <c r="X163" i="70"/>
  <c r="W163" i="70"/>
  <c r="V163" i="70"/>
  <c r="U163" i="70"/>
  <c r="T163" i="70"/>
  <c r="S163" i="70"/>
  <c r="R163" i="70"/>
  <c r="Q163" i="70"/>
  <c r="P163" i="70"/>
  <c r="O163" i="70"/>
  <c r="N163" i="70"/>
  <c r="M163" i="70"/>
  <c r="L163" i="70"/>
  <c r="K163" i="70"/>
  <c r="J163" i="70"/>
  <c r="I163" i="70"/>
  <c r="H163" i="70"/>
  <c r="G163" i="70"/>
  <c r="F163" i="70"/>
  <c r="E163" i="70"/>
  <c r="D163" i="70"/>
  <c r="AI162" i="70"/>
  <c r="AH162" i="70"/>
  <c r="AG162" i="70"/>
  <c r="AF162" i="70"/>
  <c r="AE162" i="70"/>
  <c r="AD162" i="70"/>
  <c r="AC162" i="70"/>
  <c r="AB162" i="70"/>
  <c r="AA162" i="70"/>
  <c r="Z162" i="70"/>
  <c r="Y162" i="70"/>
  <c r="X162" i="70"/>
  <c r="W162" i="70"/>
  <c r="V162" i="70"/>
  <c r="U162" i="70"/>
  <c r="T162" i="70"/>
  <c r="S162" i="70"/>
  <c r="R162" i="70"/>
  <c r="Q162" i="70"/>
  <c r="P162" i="70"/>
  <c r="O162" i="70"/>
  <c r="N162" i="70"/>
  <c r="M162" i="70"/>
  <c r="L162" i="70"/>
  <c r="K162" i="70"/>
  <c r="J162" i="70"/>
  <c r="I162" i="70"/>
  <c r="H162" i="70"/>
  <c r="G162" i="70"/>
  <c r="F162" i="70"/>
  <c r="E162" i="70"/>
  <c r="D162" i="70"/>
  <c r="AI161" i="70"/>
  <c r="AH161" i="70"/>
  <c r="AG161" i="70"/>
  <c r="AF161" i="70"/>
  <c r="AE161" i="70"/>
  <c r="AD161" i="70"/>
  <c r="AC161" i="70"/>
  <c r="AB161" i="70"/>
  <c r="AA161" i="70"/>
  <c r="Z161" i="70"/>
  <c r="Y161" i="70"/>
  <c r="X161" i="70"/>
  <c r="W161" i="70"/>
  <c r="V161" i="70"/>
  <c r="U161" i="70"/>
  <c r="T161" i="70"/>
  <c r="S161" i="70"/>
  <c r="R161" i="70"/>
  <c r="Q161" i="70"/>
  <c r="P161" i="70"/>
  <c r="O161" i="70"/>
  <c r="N161" i="70"/>
  <c r="M161" i="70"/>
  <c r="L161" i="70"/>
  <c r="K161" i="70"/>
  <c r="J161" i="70"/>
  <c r="I161" i="70"/>
  <c r="H161" i="70"/>
  <c r="G161" i="70"/>
  <c r="F161" i="70"/>
  <c r="E161" i="70"/>
  <c r="D161" i="70"/>
  <c r="AI160" i="70"/>
  <c r="AH160" i="70"/>
  <c r="AG160" i="70"/>
  <c r="AF160" i="70"/>
  <c r="AE160" i="70"/>
  <c r="AD160" i="70"/>
  <c r="AC160" i="70"/>
  <c r="AB160" i="70"/>
  <c r="AA160" i="70"/>
  <c r="Z160" i="70"/>
  <c r="Y160" i="70"/>
  <c r="X160" i="70"/>
  <c r="W160" i="70"/>
  <c r="V160" i="70"/>
  <c r="U160" i="70"/>
  <c r="T160" i="70"/>
  <c r="S160" i="70"/>
  <c r="R160" i="70"/>
  <c r="Q160" i="70"/>
  <c r="P160" i="70"/>
  <c r="O160" i="70"/>
  <c r="N160" i="70"/>
  <c r="M160" i="70"/>
  <c r="L160" i="70"/>
  <c r="K160" i="70"/>
  <c r="J160" i="70"/>
  <c r="I160" i="70"/>
  <c r="H160" i="70"/>
  <c r="G160" i="70"/>
  <c r="F160" i="70"/>
  <c r="E160" i="70"/>
  <c r="D160" i="70"/>
  <c r="AI159" i="70"/>
  <c r="AH159" i="70"/>
  <c r="AG159" i="70"/>
  <c r="AF159" i="70"/>
  <c r="AE159" i="70"/>
  <c r="AD159" i="70"/>
  <c r="AC159" i="70"/>
  <c r="AB159" i="70"/>
  <c r="AA159" i="70"/>
  <c r="Z159" i="70"/>
  <c r="Y159" i="70"/>
  <c r="X159" i="70"/>
  <c r="W159" i="70"/>
  <c r="V159" i="70"/>
  <c r="U159" i="70"/>
  <c r="T159" i="70"/>
  <c r="S159" i="70"/>
  <c r="R159" i="70"/>
  <c r="Q159" i="70"/>
  <c r="P159" i="70"/>
  <c r="O159" i="70"/>
  <c r="N159" i="70"/>
  <c r="M159" i="70"/>
  <c r="L159" i="70"/>
  <c r="K159" i="70"/>
  <c r="J159" i="70"/>
  <c r="I159" i="70"/>
  <c r="H159" i="70"/>
  <c r="G159" i="70"/>
  <c r="F159" i="70"/>
  <c r="E159" i="70"/>
  <c r="D159" i="70"/>
  <c r="AI158" i="70"/>
  <c r="AH158" i="70"/>
  <c r="AG158" i="70"/>
  <c r="AF158" i="70"/>
  <c r="AE158" i="70"/>
  <c r="AD158" i="70"/>
  <c r="AC158" i="70"/>
  <c r="AB158" i="70"/>
  <c r="AA158" i="70"/>
  <c r="Z158" i="70"/>
  <c r="Y158" i="70"/>
  <c r="X158" i="70"/>
  <c r="W158" i="70"/>
  <c r="V158" i="70"/>
  <c r="U158" i="70"/>
  <c r="T158" i="70"/>
  <c r="S158" i="70"/>
  <c r="R158" i="70"/>
  <c r="Q158" i="70"/>
  <c r="P158" i="70"/>
  <c r="O158" i="70"/>
  <c r="N158" i="70"/>
  <c r="M158" i="70"/>
  <c r="L158" i="70"/>
  <c r="K158" i="70"/>
  <c r="J158" i="70"/>
  <c r="I158" i="70"/>
  <c r="H158" i="70"/>
  <c r="G158" i="70"/>
  <c r="F158" i="70"/>
  <c r="E158" i="70"/>
  <c r="D158" i="70"/>
  <c r="AI157" i="70"/>
  <c r="AH157" i="70"/>
  <c r="AG157" i="70"/>
  <c r="AF157" i="70"/>
  <c r="AE157" i="70"/>
  <c r="AD157" i="70"/>
  <c r="AC157" i="70"/>
  <c r="AB157" i="70"/>
  <c r="AA157" i="70"/>
  <c r="Z157" i="70"/>
  <c r="Y157" i="70"/>
  <c r="X157" i="70"/>
  <c r="W157" i="70"/>
  <c r="V157" i="70"/>
  <c r="U157" i="70"/>
  <c r="T157" i="70"/>
  <c r="S157" i="70"/>
  <c r="R157" i="70"/>
  <c r="Q157" i="70"/>
  <c r="P157" i="70"/>
  <c r="O157" i="70"/>
  <c r="N157" i="70"/>
  <c r="M157" i="70"/>
  <c r="L157" i="70"/>
  <c r="K157" i="70"/>
  <c r="J157" i="70"/>
  <c r="I157" i="70"/>
  <c r="H157" i="70"/>
  <c r="G157" i="70"/>
  <c r="F157" i="70"/>
  <c r="E157" i="70"/>
  <c r="D157" i="70"/>
  <c r="AI156" i="70"/>
  <c r="AH156" i="70"/>
  <c r="AG156" i="70"/>
  <c r="AF156" i="70"/>
  <c r="AE156" i="70"/>
  <c r="AD156" i="70"/>
  <c r="AC156" i="70"/>
  <c r="AB156" i="70"/>
  <c r="AA156" i="70"/>
  <c r="Z156" i="70"/>
  <c r="Y156" i="70"/>
  <c r="X156" i="70"/>
  <c r="W156" i="70"/>
  <c r="V156" i="70"/>
  <c r="U156" i="70"/>
  <c r="T156" i="70"/>
  <c r="S156" i="70"/>
  <c r="R156" i="70"/>
  <c r="Q156" i="70"/>
  <c r="P156" i="70"/>
  <c r="O156" i="70"/>
  <c r="N156" i="70"/>
  <c r="M156" i="70"/>
  <c r="L156" i="70"/>
  <c r="K156" i="70"/>
  <c r="J156" i="70"/>
  <c r="I156" i="70"/>
  <c r="H156" i="70"/>
  <c r="G156" i="70"/>
  <c r="F156" i="70"/>
  <c r="E156" i="70"/>
  <c r="D156" i="70"/>
  <c r="AI155" i="70"/>
  <c r="AH155" i="70"/>
  <c r="AG155" i="70"/>
  <c r="AF155" i="70"/>
  <c r="AE155" i="70"/>
  <c r="AD155" i="70"/>
  <c r="AC155" i="70"/>
  <c r="AB155" i="70"/>
  <c r="AA155" i="70"/>
  <c r="Z155" i="70"/>
  <c r="Y155" i="70"/>
  <c r="X155" i="70"/>
  <c r="W155" i="70"/>
  <c r="V155" i="70"/>
  <c r="U155" i="70"/>
  <c r="T155" i="70"/>
  <c r="S155" i="70"/>
  <c r="R155" i="70"/>
  <c r="Q155" i="70"/>
  <c r="P155" i="70"/>
  <c r="O155" i="70"/>
  <c r="N155" i="70"/>
  <c r="M155" i="70"/>
  <c r="L155" i="70"/>
  <c r="K155" i="70"/>
  <c r="J155" i="70"/>
  <c r="I155" i="70"/>
  <c r="H155" i="70"/>
  <c r="G155" i="70"/>
  <c r="F155" i="70"/>
  <c r="E155" i="70"/>
  <c r="D155" i="70"/>
  <c r="AI223" i="69"/>
  <c r="AH223" i="69"/>
  <c r="AG223" i="69"/>
  <c r="AF223" i="69"/>
  <c r="AE223" i="69"/>
  <c r="AD223" i="69"/>
  <c r="AC223" i="69"/>
  <c r="AB223" i="69"/>
  <c r="AA223" i="69"/>
  <c r="Z223" i="69"/>
  <c r="Y223" i="69"/>
  <c r="X223" i="69"/>
  <c r="W223" i="69"/>
  <c r="V223" i="69"/>
  <c r="U223" i="69"/>
  <c r="T223" i="69"/>
  <c r="S223" i="69"/>
  <c r="R223" i="69"/>
  <c r="Q223" i="69"/>
  <c r="P223" i="69"/>
  <c r="O223" i="69"/>
  <c r="N223" i="69"/>
  <c r="M223" i="69"/>
  <c r="L223" i="69"/>
  <c r="K223" i="69"/>
  <c r="J223" i="69"/>
  <c r="I223" i="69"/>
  <c r="H223" i="69"/>
  <c r="G223" i="69"/>
  <c r="F223" i="69"/>
  <c r="E223" i="69"/>
  <c r="D223" i="69"/>
  <c r="AI222" i="69"/>
  <c r="AH222" i="69"/>
  <c r="AG222" i="69"/>
  <c r="AF222" i="69"/>
  <c r="AE222" i="69"/>
  <c r="AD222" i="69"/>
  <c r="AC222" i="69"/>
  <c r="AB222" i="69"/>
  <c r="AA222" i="69"/>
  <c r="Z222" i="69"/>
  <c r="Y222" i="69"/>
  <c r="X222" i="69"/>
  <c r="W222" i="69"/>
  <c r="V222" i="69"/>
  <c r="U222" i="69"/>
  <c r="T222" i="69"/>
  <c r="S222" i="69"/>
  <c r="R222" i="69"/>
  <c r="Q222" i="69"/>
  <c r="P222" i="69"/>
  <c r="O222" i="69"/>
  <c r="N222" i="69"/>
  <c r="M222" i="69"/>
  <c r="L222" i="69"/>
  <c r="K222" i="69"/>
  <c r="J222" i="69"/>
  <c r="I222" i="69"/>
  <c r="H222" i="69"/>
  <c r="G222" i="69"/>
  <c r="F222" i="69"/>
  <c r="E222" i="69"/>
  <c r="D222" i="69"/>
  <c r="AI221" i="69"/>
  <c r="AH221" i="69"/>
  <c r="AG221" i="69"/>
  <c r="AF221" i="69"/>
  <c r="AE221" i="69"/>
  <c r="AD221" i="69"/>
  <c r="AC221" i="69"/>
  <c r="AB221" i="69"/>
  <c r="AA221" i="69"/>
  <c r="Z221" i="69"/>
  <c r="Y221" i="69"/>
  <c r="X221" i="69"/>
  <c r="W221" i="69"/>
  <c r="V221" i="69"/>
  <c r="U221" i="69"/>
  <c r="T221" i="69"/>
  <c r="S221" i="69"/>
  <c r="R221" i="69"/>
  <c r="Q221" i="69"/>
  <c r="P221" i="69"/>
  <c r="O221" i="69"/>
  <c r="N221" i="69"/>
  <c r="M221" i="69"/>
  <c r="L221" i="69"/>
  <c r="K221" i="69"/>
  <c r="J221" i="69"/>
  <c r="I221" i="69"/>
  <c r="H221" i="69"/>
  <c r="G221" i="69"/>
  <c r="F221" i="69"/>
  <c r="E221" i="69"/>
  <c r="D221" i="69"/>
  <c r="AI220" i="69"/>
  <c r="AH220" i="69"/>
  <c r="AG220" i="69"/>
  <c r="AF220" i="69"/>
  <c r="AE220" i="69"/>
  <c r="AD220" i="69"/>
  <c r="AC220" i="69"/>
  <c r="AB220" i="69"/>
  <c r="AA220" i="69"/>
  <c r="Z220" i="69"/>
  <c r="Y220" i="69"/>
  <c r="X220" i="69"/>
  <c r="W220" i="69"/>
  <c r="V220" i="69"/>
  <c r="U220" i="69"/>
  <c r="T220" i="69"/>
  <c r="S220" i="69"/>
  <c r="R220" i="69"/>
  <c r="Q220" i="69"/>
  <c r="P220" i="69"/>
  <c r="O220" i="69"/>
  <c r="N220" i="69"/>
  <c r="M220" i="69"/>
  <c r="L220" i="69"/>
  <c r="K220" i="69"/>
  <c r="J220" i="69"/>
  <c r="I220" i="69"/>
  <c r="H220" i="69"/>
  <c r="G220" i="69"/>
  <c r="F220" i="69"/>
  <c r="E220" i="69"/>
  <c r="D220" i="69"/>
  <c r="AI219" i="69"/>
  <c r="AH219" i="69"/>
  <c r="AG219" i="69"/>
  <c r="AF219" i="69"/>
  <c r="AE219" i="69"/>
  <c r="AD219" i="69"/>
  <c r="AC219" i="69"/>
  <c r="AB219" i="69"/>
  <c r="AA219" i="69"/>
  <c r="Z219" i="69"/>
  <c r="Y219" i="69"/>
  <c r="X219" i="69"/>
  <c r="W219" i="69"/>
  <c r="V219" i="69"/>
  <c r="U219" i="69"/>
  <c r="T219" i="69"/>
  <c r="S219" i="69"/>
  <c r="R219" i="69"/>
  <c r="Q219" i="69"/>
  <c r="P219" i="69"/>
  <c r="O219" i="69"/>
  <c r="N219" i="69"/>
  <c r="M219" i="69"/>
  <c r="L219" i="69"/>
  <c r="K219" i="69"/>
  <c r="J219" i="69"/>
  <c r="I219" i="69"/>
  <c r="H219" i="69"/>
  <c r="G219" i="69"/>
  <c r="F219" i="69"/>
  <c r="E219" i="69"/>
  <c r="D219" i="69"/>
  <c r="AI218" i="69"/>
  <c r="AH218" i="69"/>
  <c r="AG218" i="69"/>
  <c r="AF218" i="69"/>
  <c r="AE218" i="69"/>
  <c r="AD218" i="69"/>
  <c r="AC218" i="69"/>
  <c r="AB218" i="69"/>
  <c r="AA218" i="69"/>
  <c r="Z218" i="69"/>
  <c r="Y218" i="69"/>
  <c r="X218" i="69"/>
  <c r="W218" i="69"/>
  <c r="V218" i="69"/>
  <c r="U218" i="69"/>
  <c r="T218" i="69"/>
  <c r="S218" i="69"/>
  <c r="R218" i="69"/>
  <c r="Q218" i="69"/>
  <c r="P218" i="69"/>
  <c r="O218" i="69"/>
  <c r="N218" i="69"/>
  <c r="M218" i="69"/>
  <c r="L218" i="69"/>
  <c r="K218" i="69"/>
  <c r="J218" i="69"/>
  <c r="I218" i="69"/>
  <c r="H218" i="69"/>
  <c r="G218" i="69"/>
  <c r="F218" i="69"/>
  <c r="E218" i="69"/>
  <c r="D218" i="69"/>
  <c r="AI217" i="69"/>
  <c r="AH217" i="69"/>
  <c r="AG217" i="69"/>
  <c r="AF217" i="69"/>
  <c r="AE217" i="69"/>
  <c r="AD217" i="69"/>
  <c r="AC217" i="69"/>
  <c r="AB217" i="69"/>
  <c r="AA217" i="69"/>
  <c r="Z217" i="69"/>
  <c r="Y217" i="69"/>
  <c r="X217" i="69"/>
  <c r="W217" i="69"/>
  <c r="V217" i="69"/>
  <c r="U217" i="69"/>
  <c r="T217" i="69"/>
  <c r="S217" i="69"/>
  <c r="R217" i="69"/>
  <c r="Q217" i="69"/>
  <c r="P217" i="69"/>
  <c r="O217" i="69"/>
  <c r="N217" i="69"/>
  <c r="M217" i="69"/>
  <c r="L217" i="69"/>
  <c r="K217" i="69"/>
  <c r="J217" i="69"/>
  <c r="I217" i="69"/>
  <c r="H217" i="69"/>
  <c r="G217" i="69"/>
  <c r="F217" i="69"/>
  <c r="E217" i="69"/>
  <c r="D217" i="69"/>
  <c r="AI216" i="69"/>
  <c r="AH216" i="69"/>
  <c r="AG216" i="69"/>
  <c r="AF216" i="69"/>
  <c r="AE216" i="69"/>
  <c r="AD216" i="69"/>
  <c r="AC216" i="69"/>
  <c r="AB216" i="69"/>
  <c r="AA216" i="69"/>
  <c r="Z216" i="69"/>
  <c r="Y216" i="69"/>
  <c r="X216" i="69"/>
  <c r="W216" i="69"/>
  <c r="V216" i="69"/>
  <c r="U216" i="69"/>
  <c r="T216" i="69"/>
  <c r="S216" i="69"/>
  <c r="R216" i="69"/>
  <c r="Q216" i="69"/>
  <c r="P216" i="69"/>
  <c r="O216" i="69"/>
  <c r="N216" i="69"/>
  <c r="M216" i="69"/>
  <c r="L216" i="69"/>
  <c r="K216" i="69"/>
  <c r="J216" i="69"/>
  <c r="I216" i="69"/>
  <c r="H216" i="69"/>
  <c r="G216" i="69"/>
  <c r="F216" i="69"/>
  <c r="E216" i="69"/>
  <c r="D216" i="69"/>
  <c r="AI215" i="69"/>
  <c r="AH215" i="69"/>
  <c r="AG215" i="69"/>
  <c r="AF215" i="69"/>
  <c r="AE215" i="69"/>
  <c r="AD215" i="69"/>
  <c r="AC215" i="69"/>
  <c r="AB215" i="69"/>
  <c r="AA215" i="69"/>
  <c r="Z215" i="69"/>
  <c r="Y215" i="69"/>
  <c r="X215" i="69"/>
  <c r="W215" i="69"/>
  <c r="V215" i="69"/>
  <c r="U215" i="69"/>
  <c r="T215" i="69"/>
  <c r="S215" i="69"/>
  <c r="R215" i="69"/>
  <c r="Q215" i="69"/>
  <c r="P215" i="69"/>
  <c r="O215" i="69"/>
  <c r="N215" i="69"/>
  <c r="M215" i="69"/>
  <c r="L215" i="69"/>
  <c r="K215" i="69"/>
  <c r="J215" i="69"/>
  <c r="I215" i="69"/>
  <c r="H215" i="69"/>
  <c r="G215" i="69"/>
  <c r="F215" i="69"/>
  <c r="E215" i="69"/>
  <c r="D215" i="69"/>
  <c r="AI214" i="69"/>
  <c r="AH214" i="69"/>
  <c r="AG214" i="69"/>
  <c r="AF214" i="69"/>
  <c r="AE214" i="69"/>
  <c r="AD214" i="69"/>
  <c r="AC214" i="69"/>
  <c r="AB214" i="69"/>
  <c r="AA214" i="69"/>
  <c r="Z214" i="69"/>
  <c r="Y214" i="69"/>
  <c r="X214" i="69"/>
  <c r="W214" i="69"/>
  <c r="V214" i="69"/>
  <c r="U214" i="69"/>
  <c r="T214" i="69"/>
  <c r="S214" i="69"/>
  <c r="R214" i="69"/>
  <c r="Q214" i="69"/>
  <c r="P214" i="69"/>
  <c r="O214" i="69"/>
  <c r="N214" i="69"/>
  <c r="M214" i="69"/>
  <c r="L214" i="69"/>
  <c r="K214" i="69"/>
  <c r="J214" i="69"/>
  <c r="I214" i="69"/>
  <c r="H214" i="69"/>
  <c r="G214" i="69"/>
  <c r="F214" i="69"/>
  <c r="E214" i="69"/>
  <c r="D214" i="69"/>
  <c r="AI213" i="69"/>
  <c r="AH213" i="69"/>
  <c r="AG213" i="69"/>
  <c r="AF213" i="69"/>
  <c r="AE213" i="69"/>
  <c r="AD213" i="69"/>
  <c r="AC213" i="69"/>
  <c r="AB213" i="69"/>
  <c r="AA213" i="69"/>
  <c r="Z213" i="69"/>
  <c r="Y213" i="69"/>
  <c r="X213" i="69"/>
  <c r="W213" i="69"/>
  <c r="V213" i="69"/>
  <c r="U213" i="69"/>
  <c r="T213" i="69"/>
  <c r="S213" i="69"/>
  <c r="R213" i="69"/>
  <c r="Q213" i="69"/>
  <c r="P213" i="69"/>
  <c r="O213" i="69"/>
  <c r="N213" i="69"/>
  <c r="M213" i="69"/>
  <c r="L213" i="69"/>
  <c r="K213" i="69"/>
  <c r="J213" i="69"/>
  <c r="I213" i="69"/>
  <c r="H213" i="69"/>
  <c r="G213" i="69"/>
  <c r="F213" i="69"/>
  <c r="E213" i="69"/>
  <c r="D213" i="69"/>
  <c r="AI212" i="69"/>
  <c r="AH212" i="69"/>
  <c r="AG212" i="69"/>
  <c r="AF212" i="69"/>
  <c r="AE212" i="69"/>
  <c r="AD212" i="69"/>
  <c r="AC212" i="69"/>
  <c r="AB212" i="69"/>
  <c r="AA212" i="69"/>
  <c r="Z212" i="69"/>
  <c r="Y212" i="69"/>
  <c r="X212" i="69"/>
  <c r="W212" i="69"/>
  <c r="V212" i="69"/>
  <c r="U212" i="69"/>
  <c r="T212" i="69"/>
  <c r="S212" i="69"/>
  <c r="R212" i="69"/>
  <c r="Q212" i="69"/>
  <c r="P212" i="69"/>
  <c r="O212" i="69"/>
  <c r="N212" i="69"/>
  <c r="M212" i="69"/>
  <c r="L212" i="69"/>
  <c r="K212" i="69"/>
  <c r="J212" i="69"/>
  <c r="I212" i="69"/>
  <c r="H212" i="69"/>
  <c r="G212" i="69"/>
  <c r="F212" i="69"/>
  <c r="E212" i="69"/>
  <c r="D212" i="69"/>
  <c r="AI211" i="69"/>
  <c r="AH211" i="69"/>
  <c r="AG211" i="69"/>
  <c r="AF211" i="69"/>
  <c r="AE211" i="69"/>
  <c r="AD211" i="69"/>
  <c r="AC211" i="69"/>
  <c r="AB211" i="69"/>
  <c r="AA211" i="69"/>
  <c r="Z211" i="69"/>
  <c r="Y211" i="69"/>
  <c r="X211" i="69"/>
  <c r="W211" i="69"/>
  <c r="V211" i="69"/>
  <c r="U211" i="69"/>
  <c r="T211" i="69"/>
  <c r="S211" i="69"/>
  <c r="R211" i="69"/>
  <c r="Q211" i="69"/>
  <c r="P211" i="69"/>
  <c r="O211" i="69"/>
  <c r="N211" i="69"/>
  <c r="M211" i="69"/>
  <c r="L211" i="69"/>
  <c r="K211" i="69"/>
  <c r="J211" i="69"/>
  <c r="I211" i="69"/>
  <c r="H211" i="69"/>
  <c r="G211" i="69"/>
  <c r="F211" i="69"/>
  <c r="E211" i="69"/>
  <c r="D211" i="69"/>
  <c r="AI210" i="69"/>
  <c r="AH210" i="69"/>
  <c r="AG210" i="69"/>
  <c r="AF210" i="69"/>
  <c r="AE210" i="69"/>
  <c r="AD210" i="69"/>
  <c r="AC210" i="69"/>
  <c r="AB210" i="69"/>
  <c r="AA210" i="69"/>
  <c r="Z210" i="69"/>
  <c r="Y210" i="69"/>
  <c r="X210" i="69"/>
  <c r="W210" i="69"/>
  <c r="V210" i="69"/>
  <c r="U210" i="69"/>
  <c r="T210" i="69"/>
  <c r="S210" i="69"/>
  <c r="R210" i="69"/>
  <c r="Q210" i="69"/>
  <c r="P210" i="69"/>
  <c r="O210" i="69"/>
  <c r="N210" i="69"/>
  <c r="M210" i="69"/>
  <c r="L210" i="69"/>
  <c r="K210" i="69"/>
  <c r="J210" i="69"/>
  <c r="I210" i="69"/>
  <c r="H210" i="69"/>
  <c r="G210" i="69"/>
  <c r="F210" i="69"/>
  <c r="E210" i="69"/>
  <c r="D210" i="69"/>
  <c r="AI209" i="69"/>
  <c r="AH209" i="69"/>
  <c r="AG209" i="69"/>
  <c r="AF209" i="69"/>
  <c r="AE209" i="69"/>
  <c r="AD209" i="69"/>
  <c r="AC209" i="69"/>
  <c r="AB209" i="69"/>
  <c r="AA209" i="69"/>
  <c r="Z209" i="69"/>
  <c r="Y209" i="69"/>
  <c r="X209" i="69"/>
  <c r="W209" i="69"/>
  <c r="V209" i="69"/>
  <c r="U209" i="69"/>
  <c r="T209" i="69"/>
  <c r="S209" i="69"/>
  <c r="R209" i="69"/>
  <c r="Q209" i="69"/>
  <c r="P209" i="69"/>
  <c r="O209" i="69"/>
  <c r="N209" i="69"/>
  <c r="M209" i="69"/>
  <c r="L209" i="69"/>
  <c r="K209" i="69"/>
  <c r="J209" i="69"/>
  <c r="I209" i="69"/>
  <c r="H209" i="69"/>
  <c r="G209" i="69"/>
  <c r="F209" i="69"/>
  <c r="E209" i="69"/>
  <c r="D209" i="69"/>
  <c r="AI208" i="69"/>
  <c r="AH208" i="69"/>
  <c r="AG208" i="69"/>
  <c r="AF208" i="69"/>
  <c r="AE208" i="69"/>
  <c r="AD208" i="69"/>
  <c r="AC208" i="69"/>
  <c r="AB208" i="69"/>
  <c r="AA208" i="69"/>
  <c r="Z208" i="69"/>
  <c r="Y208" i="69"/>
  <c r="X208" i="69"/>
  <c r="W208" i="69"/>
  <c r="V208" i="69"/>
  <c r="U208" i="69"/>
  <c r="T208" i="69"/>
  <c r="S208" i="69"/>
  <c r="R208" i="69"/>
  <c r="Q208" i="69"/>
  <c r="P208" i="69"/>
  <c r="O208" i="69"/>
  <c r="N208" i="69"/>
  <c r="M208" i="69"/>
  <c r="L208" i="69"/>
  <c r="K208" i="69"/>
  <c r="J208" i="69"/>
  <c r="I208" i="69"/>
  <c r="H208" i="69"/>
  <c r="G208" i="69"/>
  <c r="F208" i="69"/>
  <c r="E208" i="69"/>
  <c r="D208" i="69"/>
  <c r="AI207" i="69"/>
  <c r="AH207" i="69"/>
  <c r="AG207" i="69"/>
  <c r="AF207" i="69"/>
  <c r="AE207" i="69"/>
  <c r="AD207" i="69"/>
  <c r="AC207" i="69"/>
  <c r="AB207" i="69"/>
  <c r="AA207" i="69"/>
  <c r="Z207" i="69"/>
  <c r="Y207" i="69"/>
  <c r="X207" i="69"/>
  <c r="W207" i="69"/>
  <c r="V207" i="69"/>
  <c r="U207" i="69"/>
  <c r="T207" i="69"/>
  <c r="S207" i="69"/>
  <c r="R207" i="69"/>
  <c r="Q207" i="69"/>
  <c r="P207" i="69"/>
  <c r="O207" i="69"/>
  <c r="N207" i="69"/>
  <c r="M207" i="69"/>
  <c r="L207" i="69"/>
  <c r="K207" i="69"/>
  <c r="J207" i="69"/>
  <c r="I207" i="69"/>
  <c r="H207" i="69"/>
  <c r="G207" i="69"/>
  <c r="F207" i="69"/>
  <c r="E207" i="69"/>
  <c r="D207" i="69"/>
  <c r="AI206" i="69"/>
  <c r="AH206" i="69"/>
  <c r="AG206" i="69"/>
  <c r="AF206" i="69"/>
  <c r="AE206" i="69"/>
  <c r="AD206" i="69"/>
  <c r="AC206" i="69"/>
  <c r="AB206" i="69"/>
  <c r="AA206" i="69"/>
  <c r="Z206" i="69"/>
  <c r="Y206" i="69"/>
  <c r="X206" i="69"/>
  <c r="W206" i="69"/>
  <c r="V206" i="69"/>
  <c r="U206" i="69"/>
  <c r="T206" i="69"/>
  <c r="S206" i="69"/>
  <c r="R206" i="69"/>
  <c r="Q206" i="69"/>
  <c r="P206" i="69"/>
  <c r="O206" i="69"/>
  <c r="N206" i="69"/>
  <c r="M206" i="69"/>
  <c r="L206" i="69"/>
  <c r="K206" i="69"/>
  <c r="J206" i="69"/>
  <c r="I206" i="69"/>
  <c r="H206" i="69"/>
  <c r="G206" i="69"/>
  <c r="F206" i="69"/>
  <c r="E206" i="69"/>
  <c r="D206" i="69"/>
  <c r="AI205" i="69"/>
  <c r="AH205" i="69"/>
  <c r="AG205" i="69"/>
  <c r="AF205" i="69"/>
  <c r="AE205" i="69"/>
  <c r="AD205" i="69"/>
  <c r="AC205" i="69"/>
  <c r="AB205" i="69"/>
  <c r="AA205" i="69"/>
  <c r="Z205" i="69"/>
  <c r="Y205" i="69"/>
  <c r="X205" i="69"/>
  <c r="W205" i="69"/>
  <c r="V205" i="69"/>
  <c r="U205" i="69"/>
  <c r="T205" i="69"/>
  <c r="S205" i="69"/>
  <c r="R205" i="69"/>
  <c r="Q205" i="69"/>
  <c r="P205" i="69"/>
  <c r="O205" i="69"/>
  <c r="N205" i="69"/>
  <c r="M205" i="69"/>
  <c r="L205" i="69"/>
  <c r="K205" i="69"/>
  <c r="J205" i="69"/>
  <c r="I205" i="69"/>
  <c r="H205" i="69"/>
  <c r="G205" i="69"/>
  <c r="F205" i="69"/>
  <c r="E205" i="69"/>
  <c r="D205" i="69"/>
  <c r="AI204" i="69"/>
  <c r="AH204" i="69"/>
  <c r="AG204" i="69"/>
  <c r="AF204" i="69"/>
  <c r="AE204" i="69"/>
  <c r="AD204" i="69"/>
  <c r="AC204" i="69"/>
  <c r="AB204" i="69"/>
  <c r="AA204" i="69"/>
  <c r="Z204" i="69"/>
  <c r="Y204" i="69"/>
  <c r="X204" i="69"/>
  <c r="W204" i="69"/>
  <c r="V204" i="69"/>
  <c r="U204" i="69"/>
  <c r="T204" i="69"/>
  <c r="S204" i="69"/>
  <c r="R204" i="69"/>
  <c r="Q204" i="69"/>
  <c r="P204" i="69"/>
  <c r="O204" i="69"/>
  <c r="N204" i="69"/>
  <c r="M204" i="69"/>
  <c r="L204" i="69"/>
  <c r="K204" i="69"/>
  <c r="J204" i="69"/>
  <c r="I204" i="69"/>
  <c r="H204" i="69"/>
  <c r="G204" i="69"/>
  <c r="F204" i="69"/>
  <c r="E204" i="69"/>
  <c r="D204" i="69"/>
  <c r="AI203" i="69"/>
  <c r="AH203" i="69"/>
  <c r="AG203" i="69"/>
  <c r="AF203" i="69"/>
  <c r="AE203" i="69"/>
  <c r="AD203" i="69"/>
  <c r="AC203" i="69"/>
  <c r="AB203" i="69"/>
  <c r="AA203" i="69"/>
  <c r="Z203" i="69"/>
  <c r="Y203" i="69"/>
  <c r="X203" i="69"/>
  <c r="W203" i="69"/>
  <c r="V203" i="69"/>
  <c r="U203" i="69"/>
  <c r="T203" i="69"/>
  <c r="S203" i="69"/>
  <c r="R203" i="69"/>
  <c r="Q203" i="69"/>
  <c r="P203" i="69"/>
  <c r="O203" i="69"/>
  <c r="N203" i="69"/>
  <c r="M203" i="69"/>
  <c r="L203" i="69"/>
  <c r="K203" i="69"/>
  <c r="J203" i="69"/>
  <c r="I203" i="69"/>
  <c r="H203" i="69"/>
  <c r="G203" i="69"/>
  <c r="F203" i="69"/>
  <c r="E203" i="69"/>
  <c r="D203" i="69"/>
  <c r="AI202" i="69"/>
  <c r="AH202" i="69"/>
  <c r="AG202" i="69"/>
  <c r="AF202" i="69"/>
  <c r="AE202" i="69"/>
  <c r="AD202" i="69"/>
  <c r="AC202" i="69"/>
  <c r="AB202" i="69"/>
  <c r="AA202" i="69"/>
  <c r="Z202" i="69"/>
  <c r="Y202" i="69"/>
  <c r="X202" i="69"/>
  <c r="W202" i="69"/>
  <c r="V202" i="69"/>
  <c r="U202" i="69"/>
  <c r="T202" i="69"/>
  <c r="S202" i="69"/>
  <c r="R202" i="69"/>
  <c r="Q202" i="69"/>
  <c r="P202" i="69"/>
  <c r="O202" i="69"/>
  <c r="N202" i="69"/>
  <c r="M202" i="69"/>
  <c r="L202" i="69"/>
  <c r="K202" i="69"/>
  <c r="J202" i="69"/>
  <c r="I202" i="69"/>
  <c r="H202" i="69"/>
  <c r="G202" i="69"/>
  <c r="F202" i="69"/>
  <c r="E202" i="69"/>
  <c r="D202" i="69"/>
  <c r="AI201" i="69"/>
  <c r="AH201" i="69"/>
  <c r="AG201" i="69"/>
  <c r="AF201" i="69"/>
  <c r="AE201" i="69"/>
  <c r="AD201" i="69"/>
  <c r="AC201" i="69"/>
  <c r="AB201" i="69"/>
  <c r="AA201" i="69"/>
  <c r="Z201" i="69"/>
  <c r="Y201" i="69"/>
  <c r="X201" i="69"/>
  <c r="W201" i="69"/>
  <c r="V201" i="69"/>
  <c r="U201" i="69"/>
  <c r="T201" i="69"/>
  <c r="S201" i="69"/>
  <c r="R201" i="69"/>
  <c r="Q201" i="69"/>
  <c r="P201" i="69"/>
  <c r="O201" i="69"/>
  <c r="N201" i="69"/>
  <c r="M201" i="69"/>
  <c r="L201" i="69"/>
  <c r="K201" i="69"/>
  <c r="J201" i="69"/>
  <c r="I201" i="69"/>
  <c r="H201" i="69"/>
  <c r="G201" i="69"/>
  <c r="F201" i="69"/>
  <c r="E201" i="69"/>
  <c r="D201" i="69"/>
  <c r="AI200" i="69"/>
  <c r="AH200" i="69"/>
  <c r="AG200" i="69"/>
  <c r="AF200" i="69"/>
  <c r="AE200" i="69"/>
  <c r="AD200" i="69"/>
  <c r="AC200" i="69"/>
  <c r="AB200" i="69"/>
  <c r="AA200" i="69"/>
  <c r="Z200" i="69"/>
  <c r="Y200" i="69"/>
  <c r="X200" i="69"/>
  <c r="W200" i="69"/>
  <c r="V200" i="69"/>
  <c r="U200" i="69"/>
  <c r="T200" i="69"/>
  <c r="S200" i="69"/>
  <c r="R200" i="69"/>
  <c r="Q200" i="69"/>
  <c r="P200" i="69"/>
  <c r="O200" i="69"/>
  <c r="N200" i="69"/>
  <c r="M200" i="69"/>
  <c r="L200" i="69"/>
  <c r="K200" i="69"/>
  <c r="J200" i="69"/>
  <c r="I200" i="69"/>
  <c r="H200" i="69"/>
  <c r="G200" i="69"/>
  <c r="F200" i="69"/>
  <c r="E200" i="69"/>
  <c r="D200" i="69"/>
  <c r="AI199" i="69"/>
  <c r="AH199" i="69"/>
  <c r="AG199" i="69"/>
  <c r="AF199" i="69"/>
  <c r="AE199" i="69"/>
  <c r="AD199" i="69"/>
  <c r="AC199" i="69"/>
  <c r="AB199" i="69"/>
  <c r="AA199" i="69"/>
  <c r="Z199" i="69"/>
  <c r="Y199" i="69"/>
  <c r="X199" i="69"/>
  <c r="W199" i="69"/>
  <c r="V199" i="69"/>
  <c r="U199" i="69"/>
  <c r="T199" i="69"/>
  <c r="S199" i="69"/>
  <c r="R199" i="69"/>
  <c r="Q199" i="69"/>
  <c r="P199" i="69"/>
  <c r="O199" i="69"/>
  <c r="N199" i="69"/>
  <c r="M199" i="69"/>
  <c r="L199" i="69"/>
  <c r="K199" i="69"/>
  <c r="J199" i="69"/>
  <c r="I199" i="69"/>
  <c r="H199" i="69"/>
  <c r="G199" i="69"/>
  <c r="F199" i="69"/>
  <c r="E199" i="69"/>
  <c r="D199" i="69"/>
  <c r="AI198" i="69"/>
  <c r="AH198" i="69"/>
  <c r="AG198" i="69"/>
  <c r="AF198" i="69"/>
  <c r="AE198" i="69"/>
  <c r="AD198" i="69"/>
  <c r="AC198" i="69"/>
  <c r="AB198" i="69"/>
  <c r="AA198" i="69"/>
  <c r="Z198" i="69"/>
  <c r="Y198" i="69"/>
  <c r="X198" i="69"/>
  <c r="W198" i="69"/>
  <c r="V198" i="69"/>
  <c r="U198" i="69"/>
  <c r="T198" i="69"/>
  <c r="S198" i="69"/>
  <c r="R198" i="69"/>
  <c r="Q198" i="69"/>
  <c r="P198" i="69"/>
  <c r="O198" i="69"/>
  <c r="N198" i="69"/>
  <c r="M198" i="69"/>
  <c r="L198" i="69"/>
  <c r="K198" i="69"/>
  <c r="J198" i="69"/>
  <c r="I198" i="69"/>
  <c r="H198" i="69"/>
  <c r="G198" i="69"/>
  <c r="F198" i="69"/>
  <c r="E198" i="69"/>
  <c r="D198" i="69"/>
  <c r="AI197" i="69"/>
  <c r="AH197" i="69"/>
  <c r="AG197" i="69"/>
  <c r="AF197" i="69"/>
  <c r="AE197" i="69"/>
  <c r="AD197" i="69"/>
  <c r="AC197" i="69"/>
  <c r="AB197" i="69"/>
  <c r="AA197" i="69"/>
  <c r="Z197" i="69"/>
  <c r="Y197" i="69"/>
  <c r="X197" i="69"/>
  <c r="W197" i="69"/>
  <c r="V197" i="69"/>
  <c r="U197" i="69"/>
  <c r="T197" i="69"/>
  <c r="S197" i="69"/>
  <c r="R197" i="69"/>
  <c r="Q197" i="69"/>
  <c r="P197" i="69"/>
  <c r="O197" i="69"/>
  <c r="N197" i="69"/>
  <c r="M197" i="69"/>
  <c r="L197" i="69"/>
  <c r="K197" i="69"/>
  <c r="J197" i="69"/>
  <c r="I197" i="69"/>
  <c r="H197" i="69"/>
  <c r="G197" i="69"/>
  <c r="F197" i="69"/>
  <c r="E197" i="69"/>
  <c r="D197" i="69"/>
  <c r="AI196" i="69"/>
  <c r="AH196" i="69"/>
  <c r="AG196" i="69"/>
  <c r="AF196" i="69"/>
  <c r="AE196" i="69"/>
  <c r="AD196" i="69"/>
  <c r="AC196" i="69"/>
  <c r="AB196" i="69"/>
  <c r="AA196" i="69"/>
  <c r="Z196" i="69"/>
  <c r="Y196" i="69"/>
  <c r="X196" i="69"/>
  <c r="W196" i="69"/>
  <c r="V196" i="69"/>
  <c r="U196" i="69"/>
  <c r="T196" i="69"/>
  <c r="S196" i="69"/>
  <c r="R196" i="69"/>
  <c r="Q196" i="69"/>
  <c r="P196" i="69"/>
  <c r="O196" i="69"/>
  <c r="N196" i="69"/>
  <c r="M196" i="69"/>
  <c r="L196" i="69"/>
  <c r="K196" i="69"/>
  <c r="J196" i="69"/>
  <c r="I196" i="69"/>
  <c r="H196" i="69"/>
  <c r="G196" i="69"/>
  <c r="F196" i="69"/>
  <c r="E196" i="69"/>
  <c r="D196" i="69"/>
  <c r="AI195" i="69"/>
  <c r="AH195" i="69"/>
  <c r="AG195" i="69"/>
  <c r="AF195" i="69"/>
  <c r="AE195" i="69"/>
  <c r="AD195" i="69"/>
  <c r="AC195" i="69"/>
  <c r="AB195" i="69"/>
  <c r="AA195" i="69"/>
  <c r="Z195" i="69"/>
  <c r="Y195" i="69"/>
  <c r="X195" i="69"/>
  <c r="W195" i="69"/>
  <c r="V195" i="69"/>
  <c r="U195" i="69"/>
  <c r="T195" i="69"/>
  <c r="S195" i="69"/>
  <c r="R195" i="69"/>
  <c r="Q195" i="69"/>
  <c r="P195" i="69"/>
  <c r="O195" i="69"/>
  <c r="N195" i="69"/>
  <c r="M195" i="69"/>
  <c r="L195" i="69"/>
  <c r="K195" i="69"/>
  <c r="J195" i="69"/>
  <c r="I195" i="69"/>
  <c r="H195" i="69"/>
  <c r="G195" i="69"/>
  <c r="F195" i="69"/>
  <c r="E195" i="69"/>
  <c r="D195" i="69"/>
  <c r="AI194" i="69"/>
  <c r="AH194" i="69"/>
  <c r="AG194" i="69"/>
  <c r="AF194" i="69"/>
  <c r="AE194" i="69"/>
  <c r="AD194" i="69"/>
  <c r="AC194" i="69"/>
  <c r="AB194" i="69"/>
  <c r="AA194" i="69"/>
  <c r="Z194" i="69"/>
  <c r="Y194" i="69"/>
  <c r="X194" i="69"/>
  <c r="W194" i="69"/>
  <c r="V194" i="69"/>
  <c r="U194" i="69"/>
  <c r="T194" i="69"/>
  <c r="S194" i="69"/>
  <c r="R194" i="69"/>
  <c r="Q194" i="69"/>
  <c r="P194" i="69"/>
  <c r="O194" i="69"/>
  <c r="N194" i="69"/>
  <c r="M194" i="69"/>
  <c r="L194" i="69"/>
  <c r="K194" i="69"/>
  <c r="J194" i="69"/>
  <c r="I194" i="69"/>
  <c r="H194" i="69"/>
  <c r="G194" i="69"/>
  <c r="F194" i="69"/>
  <c r="E194" i="69"/>
  <c r="D194" i="69"/>
  <c r="AI193" i="69"/>
  <c r="AH193" i="69"/>
  <c r="AG193" i="69"/>
  <c r="AF193" i="69"/>
  <c r="AE193" i="69"/>
  <c r="AD193" i="69"/>
  <c r="AC193" i="69"/>
  <c r="AB193" i="69"/>
  <c r="AA193" i="69"/>
  <c r="Z193" i="69"/>
  <c r="Y193" i="69"/>
  <c r="X193" i="69"/>
  <c r="W193" i="69"/>
  <c r="V193" i="69"/>
  <c r="U193" i="69"/>
  <c r="T193" i="69"/>
  <c r="S193" i="69"/>
  <c r="R193" i="69"/>
  <c r="Q193" i="69"/>
  <c r="P193" i="69"/>
  <c r="O193" i="69"/>
  <c r="N193" i="69"/>
  <c r="M193" i="69"/>
  <c r="L193" i="69"/>
  <c r="K193" i="69"/>
  <c r="J193" i="69"/>
  <c r="I193" i="69"/>
  <c r="H193" i="69"/>
  <c r="G193" i="69"/>
  <c r="F193" i="69"/>
  <c r="E193" i="69"/>
  <c r="D193" i="69"/>
  <c r="AI192" i="69"/>
  <c r="AH192" i="69"/>
  <c r="AG192" i="69"/>
  <c r="AF192" i="69"/>
  <c r="AE192" i="69"/>
  <c r="AD192" i="69"/>
  <c r="AC192" i="69"/>
  <c r="AB192" i="69"/>
  <c r="AA192" i="69"/>
  <c r="Z192" i="69"/>
  <c r="Y192" i="69"/>
  <c r="X192" i="69"/>
  <c r="W192" i="69"/>
  <c r="V192" i="69"/>
  <c r="U192" i="69"/>
  <c r="T192" i="69"/>
  <c r="S192" i="69"/>
  <c r="R192" i="69"/>
  <c r="Q192" i="69"/>
  <c r="P192" i="69"/>
  <c r="O192" i="69"/>
  <c r="N192" i="69"/>
  <c r="M192" i="69"/>
  <c r="L192" i="69"/>
  <c r="K192" i="69"/>
  <c r="J192" i="69"/>
  <c r="I192" i="69"/>
  <c r="H192" i="69"/>
  <c r="G192" i="69"/>
  <c r="F192" i="69"/>
  <c r="E192" i="69"/>
  <c r="D192" i="69"/>
  <c r="AI191" i="69"/>
  <c r="AH191" i="69"/>
  <c r="AG191" i="69"/>
  <c r="AF191" i="69"/>
  <c r="AE191" i="69"/>
  <c r="AD191" i="69"/>
  <c r="AC191" i="69"/>
  <c r="AB191" i="69"/>
  <c r="AA191" i="69"/>
  <c r="Z191" i="69"/>
  <c r="Y191" i="69"/>
  <c r="X191" i="69"/>
  <c r="W191" i="69"/>
  <c r="V191" i="69"/>
  <c r="U191" i="69"/>
  <c r="T191" i="69"/>
  <c r="S191" i="69"/>
  <c r="R191" i="69"/>
  <c r="Q191" i="69"/>
  <c r="P191" i="69"/>
  <c r="O191" i="69"/>
  <c r="N191" i="69"/>
  <c r="M191" i="69"/>
  <c r="L191" i="69"/>
  <c r="K191" i="69"/>
  <c r="J191" i="69"/>
  <c r="I191" i="69"/>
  <c r="H191" i="69"/>
  <c r="G191" i="69"/>
  <c r="F191" i="69"/>
  <c r="E191" i="69"/>
  <c r="D191" i="69"/>
  <c r="AI190" i="69"/>
  <c r="AH190" i="69"/>
  <c r="AG190" i="69"/>
  <c r="AF190" i="69"/>
  <c r="AE190" i="69"/>
  <c r="AD190" i="69"/>
  <c r="AC190" i="69"/>
  <c r="AB190" i="69"/>
  <c r="AA190" i="69"/>
  <c r="Z190" i="69"/>
  <c r="Y190" i="69"/>
  <c r="X190" i="69"/>
  <c r="W190" i="69"/>
  <c r="V190" i="69"/>
  <c r="U190" i="69"/>
  <c r="T190" i="69"/>
  <c r="S190" i="69"/>
  <c r="R190" i="69"/>
  <c r="Q190" i="69"/>
  <c r="P190" i="69"/>
  <c r="O190" i="69"/>
  <c r="N190" i="69"/>
  <c r="M190" i="69"/>
  <c r="L190" i="69"/>
  <c r="K190" i="69"/>
  <c r="J190" i="69"/>
  <c r="I190" i="69"/>
  <c r="H190" i="69"/>
  <c r="G190" i="69"/>
  <c r="F190" i="69"/>
  <c r="E190" i="69"/>
  <c r="D190" i="69"/>
  <c r="AI189" i="69"/>
  <c r="AH189" i="69"/>
  <c r="AG189" i="69"/>
  <c r="AF189" i="69"/>
  <c r="AE189" i="69"/>
  <c r="AD189" i="69"/>
  <c r="AC189" i="69"/>
  <c r="AB189" i="69"/>
  <c r="AA189" i="69"/>
  <c r="Z189" i="69"/>
  <c r="Y189" i="69"/>
  <c r="X189" i="69"/>
  <c r="W189" i="69"/>
  <c r="V189" i="69"/>
  <c r="U189" i="69"/>
  <c r="T189" i="69"/>
  <c r="S189" i="69"/>
  <c r="R189" i="69"/>
  <c r="Q189" i="69"/>
  <c r="P189" i="69"/>
  <c r="O189" i="69"/>
  <c r="N189" i="69"/>
  <c r="M189" i="69"/>
  <c r="L189" i="69"/>
  <c r="K189" i="69"/>
  <c r="J189" i="69"/>
  <c r="I189" i="69"/>
  <c r="H189" i="69"/>
  <c r="G189" i="69"/>
  <c r="F189" i="69"/>
  <c r="E189" i="69"/>
  <c r="D189" i="69"/>
  <c r="AI188" i="69"/>
  <c r="AH188" i="69"/>
  <c r="AG188" i="69"/>
  <c r="AF188" i="69"/>
  <c r="AE188" i="69"/>
  <c r="AD188" i="69"/>
  <c r="AC188" i="69"/>
  <c r="AB188" i="69"/>
  <c r="AA188" i="69"/>
  <c r="Z188" i="69"/>
  <c r="Y188" i="69"/>
  <c r="X188" i="69"/>
  <c r="W188" i="69"/>
  <c r="V188" i="69"/>
  <c r="U188" i="69"/>
  <c r="T188" i="69"/>
  <c r="S188" i="69"/>
  <c r="R188" i="69"/>
  <c r="Q188" i="69"/>
  <c r="P188" i="69"/>
  <c r="O188" i="69"/>
  <c r="N188" i="69"/>
  <c r="M188" i="69"/>
  <c r="L188" i="69"/>
  <c r="K188" i="69"/>
  <c r="J188" i="69"/>
  <c r="I188" i="69"/>
  <c r="H188" i="69"/>
  <c r="G188" i="69"/>
  <c r="F188" i="69"/>
  <c r="E188" i="69"/>
  <c r="D188" i="69"/>
  <c r="AI187" i="69"/>
  <c r="AH187" i="69"/>
  <c r="AG187" i="69"/>
  <c r="AF187" i="69"/>
  <c r="AE187" i="69"/>
  <c r="AD187" i="69"/>
  <c r="AC187" i="69"/>
  <c r="AB187" i="69"/>
  <c r="AA187" i="69"/>
  <c r="Z187" i="69"/>
  <c r="Y187" i="69"/>
  <c r="X187" i="69"/>
  <c r="W187" i="69"/>
  <c r="V187" i="69"/>
  <c r="U187" i="69"/>
  <c r="T187" i="69"/>
  <c r="S187" i="69"/>
  <c r="R187" i="69"/>
  <c r="Q187" i="69"/>
  <c r="P187" i="69"/>
  <c r="O187" i="69"/>
  <c r="N187" i="69"/>
  <c r="M187" i="69"/>
  <c r="L187" i="69"/>
  <c r="K187" i="69"/>
  <c r="J187" i="69"/>
  <c r="I187" i="69"/>
  <c r="H187" i="69"/>
  <c r="G187" i="69"/>
  <c r="F187" i="69"/>
  <c r="E187" i="69"/>
  <c r="D187" i="69"/>
  <c r="AI186" i="69"/>
  <c r="AH186" i="69"/>
  <c r="AG186" i="69"/>
  <c r="AF186" i="69"/>
  <c r="AE186" i="69"/>
  <c r="AD186" i="69"/>
  <c r="AC186" i="69"/>
  <c r="AB186" i="69"/>
  <c r="AA186" i="69"/>
  <c r="Z186" i="69"/>
  <c r="Y186" i="69"/>
  <c r="X186" i="69"/>
  <c r="W186" i="69"/>
  <c r="V186" i="69"/>
  <c r="U186" i="69"/>
  <c r="T186" i="69"/>
  <c r="S186" i="69"/>
  <c r="R186" i="69"/>
  <c r="Q186" i="69"/>
  <c r="P186" i="69"/>
  <c r="O186" i="69"/>
  <c r="N186" i="69"/>
  <c r="M186" i="69"/>
  <c r="L186" i="69"/>
  <c r="K186" i="69"/>
  <c r="J186" i="69"/>
  <c r="I186" i="69"/>
  <c r="H186" i="69"/>
  <c r="G186" i="69"/>
  <c r="F186" i="69"/>
  <c r="E186" i="69"/>
  <c r="D186" i="69"/>
  <c r="AI185" i="69"/>
  <c r="AH185" i="69"/>
  <c r="AG185" i="69"/>
  <c r="AF185" i="69"/>
  <c r="AE185" i="69"/>
  <c r="AD185" i="69"/>
  <c r="AC185" i="69"/>
  <c r="AB185" i="69"/>
  <c r="AA185" i="69"/>
  <c r="Z185" i="69"/>
  <c r="Y185" i="69"/>
  <c r="X185" i="69"/>
  <c r="W185" i="69"/>
  <c r="V185" i="69"/>
  <c r="U185" i="69"/>
  <c r="T185" i="69"/>
  <c r="S185" i="69"/>
  <c r="R185" i="69"/>
  <c r="Q185" i="69"/>
  <c r="P185" i="69"/>
  <c r="O185" i="69"/>
  <c r="N185" i="69"/>
  <c r="M185" i="69"/>
  <c r="L185" i="69"/>
  <c r="K185" i="69"/>
  <c r="J185" i="69"/>
  <c r="I185" i="69"/>
  <c r="H185" i="69"/>
  <c r="G185" i="69"/>
  <c r="F185" i="69"/>
  <c r="E185" i="69"/>
  <c r="D185" i="69"/>
  <c r="AI184" i="69"/>
  <c r="AH184" i="69"/>
  <c r="AG184" i="69"/>
  <c r="AF184" i="69"/>
  <c r="AE184" i="69"/>
  <c r="AD184" i="69"/>
  <c r="AC184" i="69"/>
  <c r="AB184" i="69"/>
  <c r="AA184" i="69"/>
  <c r="Z184" i="69"/>
  <c r="Y184" i="69"/>
  <c r="X184" i="69"/>
  <c r="W184" i="69"/>
  <c r="V184" i="69"/>
  <c r="U184" i="69"/>
  <c r="T184" i="69"/>
  <c r="S184" i="69"/>
  <c r="R184" i="69"/>
  <c r="Q184" i="69"/>
  <c r="P184" i="69"/>
  <c r="O184" i="69"/>
  <c r="N184" i="69"/>
  <c r="M184" i="69"/>
  <c r="L184" i="69"/>
  <c r="K184" i="69"/>
  <c r="J184" i="69"/>
  <c r="I184" i="69"/>
  <c r="H184" i="69"/>
  <c r="G184" i="69"/>
  <c r="F184" i="69"/>
  <c r="E184" i="69"/>
  <c r="D184" i="69"/>
  <c r="AI183" i="69"/>
  <c r="AH183" i="69"/>
  <c r="AG183" i="69"/>
  <c r="AF183" i="69"/>
  <c r="AE183" i="69"/>
  <c r="AD183" i="69"/>
  <c r="AC183" i="69"/>
  <c r="AB183" i="69"/>
  <c r="AA183" i="69"/>
  <c r="Z183" i="69"/>
  <c r="Y183" i="69"/>
  <c r="X183" i="69"/>
  <c r="W183" i="69"/>
  <c r="V183" i="69"/>
  <c r="U183" i="69"/>
  <c r="T183" i="69"/>
  <c r="S183" i="69"/>
  <c r="R183" i="69"/>
  <c r="Q183" i="69"/>
  <c r="P183" i="69"/>
  <c r="O183" i="69"/>
  <c r="N183" i="69"/>
  <c r="M183" i="69"/>
  <c r="L183" i="69"/>
  <c r="K183" i="69"/>
  <c r="J183" i="69"/>
  <c r="I183" i="69"/>
  <c r="H183" i="69"/>
  <c r="G183" i="69"/>
  <c r="F183" i="69"/>
  <c r="E183" i="69"/>
  <c r="D183" i="69"/>
  <c r="AI182" i="69"/>
  <c r="AH182" i="69"/>
  <c r="AG182" i="69"/>
  <c r="AF182" i="69"/>
  <c r="AE182" i="69"/>
  <c r="AD182" i="69"/>
  <c r="AC182" i="69"/>
  <c r="AB182" i="69"/>
  <c r="AA182" i="69"/>
  <c r="Z182" i="69"/>
  <c r="Y182" i="69"/>
  <c r="X182" i="69"/>
  <c r="W182" i="69"/>
  <c r="V182" i="69"/>
  <c r="U182" i="69"/>
  <c r="T182" i="69"/>
  <c r="S182" i="69"/>
  <c r="R182" i="69"/>
  <c r="Q182" i="69"/>
  <c r="P182" i="69"/>
  <c r="O182" i="69"/>
  <c r="N182" i="69"/>
  <c r="M182" i="69"/>
  <c r="L182" i="69"/>
  <c r="K182" i="69"/>
  <c r="J182" i="69"/>
  <c r="I182" i="69"/>
  <c r="H182" i="69"/>
  <c r="G182" i="69"/>
  <c r="F182" i="69"/>
  <c r="E182" i="69"/>
  <c r="D182" i="69"/>
  <c r="AI181" i="69"/>
  <c r="AH181" i="69"/>
  <c r="AG181" i="69"/>
  <c r="AF181" i="69"/>
  <c r="AE181" i="69"/>
  <c r="AD181" i="69"/>
  <c r="AC181" i="69"/>
  <c r="AB181" i="69"/>
  <c r="AA181" i="69"/>
  <c r="Z181" i="69"/>
  <c r="Y181" i="69"/>
  <c r="X181" i="69"/>
  <c r="W181" i="69"/>
  <c r="V181" i="69"/>
  <c r="U181" i="69"/>
  <c r="T181" i="69"/>
  <c r="S181" i="69"/>
  <c r="R181" i="69"/>
  <c r="Q181" i="69"/>
  <c r="P181" i="69"/>
  <c r="O181" i="69"/>
  <c r="N181" i="69"/>
  <c r="M181" i="69"/>
  <c r="L181" i="69"/>
  <c r="K181" i="69"/>
  <c r="J181" i="69"/>
  <c r="I181" i="69"/>
  <c r="H181" i="69"/>
  <c r="G181" i="69"/>
  <c r="F181" i="69"/>
  <c r="E181" i="69"/>
  <c r="D181" i="69"/>
  <c r="AI180" i="69"/>
  <c r="AH180" i="69"/>
  <c r="AG180" i="69"/>
  <c r="AF180" i="69"/>
  <c r="AE180" i="69"/>
  <c r="AD180" i="69"/>
  <c r="AC180" i="69"/>
  <c r="AB180" i="69"/>
  <c r="AA180" i="69"/>
  <c r="Z180" i="69"/>
  <c r="Y180" i="69"/>
  <c r="X180" i="69"/>
  <c r="W180" i="69"/>
  <c r="V180" i="69"/>
  <c r="U180" i="69"/>
  <c r="T180" i="69"/>
  <c r="S180" i="69"/>
  <c r="R180" i="69"/>
  <c r="Q180" i="69"/>
  <c r="P180" i="69"/>
  <c r="O180" i="69"/>
  <c r="N180" i="69"/>
  <c r="M180" i="69"/>
  <c r="L180" i="69"/>
  <c r="K180" i="69"/>
  <c r="J180" i="69"/>
  <c r="I180" i="69"/>
  <c r="H180" i="69"/>
  <c r="G180" i="69"/>
  <c r="F180" i="69"/>
  <c r="E180" i="69"/>
  <c r="D180" i="69"/>
  <c r="AI179" i="69"/>
  <c r="AH179" i="69"/>
  <c r="AG179" i="69"/>
  <c r="AF179" i="69"/>
  <c r="AE179" i="69"/>
  <c r="AD179" i="69"/>
  <c r="AC179" i="69"/>
  <c r="AB179" i="69"/>
  <c r="AA179" i="69"/>
  <c r="Z179" i="69"/>
  <c r="Y179" i="69"/>
  <c r="X179" i="69"/>
  <c r="W179" i="69"/>
  <c r="V179" i="69"/>
  <c r="U179" i="69"/>
  <c r="T179" i="69"/>
  <c r="S179" i="69"/>
  <c r="R179" i="69"/>
  <c r="Q179" i="69"/>
  <c r="P179" i="69"/>
  <c r="O179" i="69"/>
  <c r="N179" i="69"/>
  <c r="M179" i="69"/>
  <c r="L179" i="69"/>
  <c r="K179" i="69"/>
  <c r="J179" i="69"/>
  <c r="I179" i="69"/>
  <c r="H179" i="69"/>
  <c r="G179" i="69"/>
  <c r="F179" i="69"/>
  <c r="E179" i="69"/>
  <c r="D179" i="69"/>
  <c r="AI178" i="69"/>
  <c r="AH178" i="69"/>
  <c r="AG178" i="69"/>
  <c r="AF178" i="69"/>
  <c r="AE178" i="69"/>
  <c r="AD178" i="69"/>
  <c r="AC178" i="69"/>
  <c r="AB178" i="69"/>
  <c r="AA178" i="69"/>
  <c r="Z178" i="69"/>
  <c r="Y178" i="69"/>
  <c r="X178" i="69"/>
  <c r="W178" i="69"/>
  <c r="V178" i="69"/>
  <c r="U178" i="69"/>
  <c r="T178" i="69"/>
  <c r="S178" i="69"/>
  <c r="R178" i="69"/>
  <c r="Q178" i="69"/>
  <c r="P178" i="69"/>
  <c r="O178" i="69"/>
  <c r="N178" i="69"/>
  <c r="M178" i="69"/>
  <c r="L178" i="69"/>
  <c r="K178" i="69"/>
  <c r="J178" i="69"/>
  <c r="I178" i="69"/>
  <c r="H178" i="69"/>
  <c r="G178" i="69"/>
  <c r="F178" i="69"/>
  <c r="E178" i="69"/>
  <c r="D178" i="69"/>
  <c r="AI177" i="69"/>
  <c r="AH177" i="69"/>
  <c r="AG177" i="69"/>
  <c r="AF177" i="69"/>
  <c r="AE177" i="69"/>
  <c r="AD177" i="69"/>
  <c r="AC177" i="69"/>
  <c r="AB177" i="69"/>
  <c r="AA177" i="69"/>
  <c r="Z177" i="69"/>
  <c r="Y177" i="69"/>
  <c r="X177" i="69"/>
  <c r="W177" i="69"/>
  <c r="V177" i="69"/>
  <c r="U177" i="69"/>
  <c r="T177" i="69"/>
  <c r="S177" i="69"/>
  <c r="R177" i="69"/>
  <c r="Q177" i="69"/>
  <c r="P177" i="69"/>
  <c r="O177" i="69"/>
  <c r="N177" i="69"/>
  <c r="M177" i="69"/>
  <c r="L177" i="69"/>
  <c r="K177" i="69"/>
  <c r="J177" i="69"/>
  <c r="I177" i="69"/>
  <c r="H177" i="69"/>
  <c r="G177" i="69"/>
  <c r="F177" i="69"/>
  <c r="E177" i="69"/>
  <c r="D177" i="69"/>
  <c r="AI176" i="69"/>
  <c r="AH176" i="69"/>
  <c r="AG176" i="69"/>
  <c r="AF176" i="69"/>
  <c r="AE176" i="69"/>
  <c r="AD176" i="69"/>
  <c r="AC176" i="69"/>
  <c r="AB176" i="69"/>
  <c r="AA176" i="69"/>
  <c r="Z176" i="69"/>
  <c r="Y176" i="69"/>
  <c r="X176" i="69"/>
  <c r="W176" i="69"/>
  <c r="V176" i="69"/>
  <c r="U176" i="69"/>
  <c r="T176" i="69"/>
  <c r="S176" i="69"/>
  <c r="R176" i="69"/>
  <c r="Q176" i="69"/>
  <c r="P176" i="69"/>
  <c r="O176" i="69"/>
  <c r="N176" i="69"/>
  <c r="M176" i="69"/>
  <c r="L176" i="69"/>
  <c r="K176" i="69"/>
  <c r="J176" i="69"/>
  <c r="I176" i="69"/>
  <c r="H176" i="69"/>
  <c r="G176" i="69"/>
  <c r="F176" i="69"/>
  <c r="E176" i="69"/>
  <c r="D176" i="69"/>
  <c r="AI175" i="69"/>
  <c r="AH175" i="69"/>
  <c r="AG175" i="69"/>
  <c r="AF175" i="69"/>
  <c r="AE175" i="69"/>
  <c r="AD175" i="69"/>
  <c r="AC175" i="69"/>
  <c r="AB175" i="69"/>
  <c r="AA175" i="69"/>
  <c r="Z175" i="69"/>
  <c r="Y175" i="69"/>
  <c r="X175" i="69"/>
  <c r="W175" i="69"/>
  <c r="V175" i="69"/>
  <c r="U175" i="69"/>
  <c r="T175" i="69"/>
  <c r="S175" i="69"/>
  <c r="R175" i="69"/>
  <c r="Q175" i="69"/>
  <c r="P175" i="69"/>
  <c r="O175" i="69"/>
  <c r="N175" i="69"/>
  <c r="M175" i="69"/>
  <c r="L175" i="69"/>
  <c r="K175" i="69"/>
  <c r="J175" i="69"/>
  <c r="I175" i="69"/>
  <c r="H175" i="69"/>
  <c r="G175" i="69"/>
  <c r="F175" i="69"/>
  <c r="E175" i="69"/>
  <c r="D175" i="69"/>
  <c r="AI174" i="69"/>
  <c r="AH174" i="69"/>
  <c r="AG174" i="69"/>
  <c r="AF174" i="69"/>
  <c r="AE174" i="69"/>
  <c r="AD174" i="69"/>
  <c r="AC174" i="69"/>
  <c r="AB174" i="69"/>
  <c r="AA174" i="69"/>
  <c r="Z174" i="69"/>
  <c r="Y174" i="69"/>
  <c r="X174" i="69"/>
  <c r="W174" i="69"/>
  <c r="V174" i="69"/>
  <c r="U174" i="69"/>
  <c r="T174" i="69"/>
  <c r="S174" i="69"/>
  <c r="R174" i="69"/>
  <c r="Q174" i="69"/>
  <c r="P174" i="69"/>
  <c r="O174" i="69"/>
  <c r="N174" i="69"/>
  <c r="M174" i="69"/>
  <c r="L174" i="69"/>
  <c r="K174" i="69"/>
  <c r="J174" i="69"/>
  <c r="I174" i="69"/>
  <c r="H174" i="69"/>
  <c r="G174" i="69"/>
  <c r="F174" i="69"/>
  <c r="E174" i="69"/>
  <c r="D174" i="69"/>
  <c r="AI173" i="69"/>
  <c r="AH173" i="69"/>
  <c r="AG173" i="69"/>
  <c r="AF173" i="69"/>
  <c r="AE173" i="69"/>
  <c r="AD173" i="69"/>
  <c r="AC173" i="69"/>
  <c r="AB173" i="69"/>
  <c r="AA173" i="69"/>
  <c r="Z173" i="69"/>
  <c r="Y173" i="69"/>
  <c r="X173" i="69"/>
  <c r="W173" i="69"/>
  <c r="V173" i="69"/>
  <c r="U173" i="69"/>
  <c r="T173" i="69"/>
  <c r="S173" i="69"/>
  <c r="R173" i="69"/>
  <c r="Q173" i="69"/>
  <c r="P173" i="69"/>
  <c r="O173" i="69"/>
  <c r="N173" i="69"/>
  <c r="M173" i="69"/>
  <c r="L173" i="69"/>
  <c r="K173" i="69"/>
  <c r="J173" i="69"/>
  <c r="I173" i="69"/>
  <c r="H173" i="69"/>
  <c r="G173" i="69"/>
  <c r="F173" i="69"/>
  <c r="E173" i="69"/>
  <c r="D173" i="69"/>
  <c r="AI172" i="69"/>
  <c r="AH172" i="69"/>
  <c r="AG172" i="69"/>
  <c r="AF172" i="69"/>
  <c r="AE172" i="69"/>
  <c r="AD172" i="69"/>
  <c r="AC172" i="69"/>
  <c r="AB172" i="69"/>
  <c r="AA172" i="69"/>
  <c r="Z172" i="69"/>
  <c r="Y172" i="69"/>
  <c r="X172" i="69"/>
  <c r="W172" i="69"/>
  <c r="V172" i="69"/>
  <c r="U172" i="69"/>
  <c r="T172" i="69"/>
  <c r="S172" i="69"/>
  <c r="R172" i="69"/>
  <c r="Q172" i="69"/>
  <c r="P172" i="69"/>
  <c r="O172" i="69"/>
  <c r="N172" i="69"/>
  <c r="M172" i="69"/>
  <c r="L172" i="69"/>
  <c r="K172" i="69"/>
  <c r="J172" i="69"/>
  <c r="I172" i="69"/>
  <c r="H172" i="69"/>
  <c r="G172" i="69"/>
  <c r="F172" i="69"/>
  <c r="E172" i="69"/>
  <c r="D172" i="69"/>
  <c r="AI171" i="69"/>
  <c r="AH171" i="69"/>
  <c r="AG171" i="69"/>
  <c r="AF171" i="69"/>
  <c r="AE171" i="69"/>
  <c r="AD171" i="69"/>
  <c r="AC171" i="69"/>
  <c r="AB171" i="69"/>
  <c r="AA171" i="69"/>
  <c r="Z171" i="69"/>
  <c r="Y171" i="69"/>
  <c r="X171" i="69"/>
  <c r="W171" i="69"/>
  <c r="V171" i="69"/>
  <c r="U171" i="69"/>
  <c r="T171" i="69"/>
  <c r="S171" i="69"/>
  <c r="R171" i="69"/>
  <c r="Q171" i="69"/>
  <c r="P171" i="69"/>
  <c r="O171" i="69"/>
  <c r="N171" i="69"/>
  <c r="M171" i="69"/>
  <c r="L171" i="69"/>
  <c r="K171" i="69"/>
  <c r="J171" i="69"/>
  <c r="I171" i="69"/>
  <c r="H171" i="69"/>
  <c r="G171" i="69"/>
  <c r="F171" i="69"/>
  <c r="E171" i="69"/>
  <c r="D171" i="69"/>
  <c r="AI170" i="69"/>
  <c r="AH170" i="69"/>
  <c r="AG170" i="69"/>
  <c r="AF170" i="69"/>
  <c r="AE170" i="69"/>
  <c r="AD170" i="69"/>
  <c r="AC170" i="69"/>
  <c r="AB170" i="69"/>
  <c r="AA170" i="69"/>
  <c r="Z170" i="69"/>
  <c r="Y170" i="69"/>
  <c r="X170" i="69"/>
  <c r="W170" i="69"/>
  <c r="V170" i="69"/>
  <c r="U170" i="69"/>
  <c r="T170" i="69"/>
  <c r="S170" i="69"/>
  <c r="R170" i="69"/>
  <c r="Q170" i="69"/>
  <c r="P170" i="69"/>
  <c r="O170" i="69"/>
  <c r="N170" i="69"/>
  <c r="M170" i="69"/>
  <c r="L170" i="69"/>
  <c r="K170" i="69"/>
  <c r="J170" i="69"/>
  <c r="I170" i="69"/>
  <c r="H170" i="69"/>
  <c r="G170" i="69"/>
  <c r="F170" i="69"/>
  <c r="E170" i="69"/>
  <c r="D170" i="69"/>
  <c r="AI169" i="69"/>
  <c r="AH169" i="69"/>
  <c r="AG169" i="69"/>
  <c r="AF169" i="69"/>
  <c r="AE169" i="69"/>
  <c r="AD169" i="69"/>
  <c r="AC169" i="69"/>
  <c r="AB169" i="69"/>
  <c r="AA169" i="69"/>
  <c r="Z169" i="69"/>
  <c r="Y169" i="69"/>
  <c r="X169" i="69"/>
  <c r="W169" i="69"/>
  <c r="V169" i="69"/>
  <c r="U169" i="69"/>
  <c r="T169" i="69"/>
  <c r="S169" i="69"/>
  <c r="R169" i="69"/>
  <c r="Q169" i="69"/>
  <c r="P169" i="69"/>
  <c r="O169" i="69"/>
  <c r="N169" i="69"/>
  <c r="M169" i="69"/>
  <c r="L169" i="69"/>
  <c r="K169" i="69"/>
  <c r="J169" i="69"/>
  <c r="I169" i="69"/>
  <c r="H169" i="69"/>
  <c r="G169" i="69"/>
  <c r="F169" i="69"/>
  <c r="E169" i="69"/>
  <c r="D169" i="69"/>
  <c r="AI168" i="69"/>
  <c r="AH168" i="69"/>
  <c r="AG168" i="69"/>
  <c r="AF168" i="69"/>
  <c r="AE168" i="69"/>
  <c r="AD168" i="69"/>
  <c r="AC168" i="69"/>
  <c r="AB168" i="69"/>
  <c r="AA168" i="69"/>
  <c r="Z168" i="69"/>
  <c r="Y168" i="69"/>
  <c r="X168" i="69"/>
  <c r="W168" i="69"/>
  <c r="V168" i="69"/>
  <c r="U168" i="69"/>
  <c r="T168" i="69"/>
  <c r="S168" i="69"/>
  <c r="R168" i="69"/>
  <c r="Q168" i="69"/>
  <c r="P168" i="69"/>
  <c r="O168" i="69"/>
  <c r="N168" i="69"/>
  <c r="M168" i="69"/>
  <c r="L168" i="69"/>
  <c r="K168" i="69"/>
  <c r="J168" i="69"/>
  <c r="I168" i="69"/>
  <c r="H168" i="69"/>
  <c r="G168" i="69"/>
  <c r="F168" i="69"/>
  <c r="E168" i="69"/>
  <c r="D168" i="69"/>
  <c r="AI167" i="69"/>
  <c r="AH167" i="69"/>
  <c r="AG167" i="69"/>
  <c r="AF167" i="69"/>
  <c r="AE167" i="69"/>
  <c r="AD167" i="69"/>
  <c r="AC167" i="69"/>
  <c r="AB167" i="69"/>
  <c r="AA167" i="69"/>
  <c r="Z167" i="69"/>
  <c r="Y167" i="69"/>
  <c r="X167" i="69"/>
  <c r="W167" i="69"/>
  <c r="V167" i="69"/>
  <c r="U167" i="69"/>
  <c r="T167" i="69"/>
  <c r="S167" i="69"/>
  <c r="R167" i="69"/>
  <c r="Q167" i="69"/>
  <c r="P167" i="69"/>
  <c r="O167" i="69"/>
  <c r="N167" i="69"/>
  <c r="M167" i="69"/>
  <c r="L167" i="69"/>
  <c r="K167" i="69"/>
  <c r="J167" i="69"/>
  <c r="I167" i="69"/>
  <c r="H167" i="69"/>
  <c r="G167" i="69"/>
  <c r="F167" i="69"/>
  <c r="E167" i="69"/>
  <c r="D167" i="69"/>
  <c r="AI166" i="69"/>
  <c r="AH166" i="69"/>
  <c r="AG166" i="69"/>
  <c r="AF166" i="69"/>
  <c r="AE166" i="69"/>
  <c r="AD166" i="69"/>
  <c r="AC166" i="69"/>
  <c r="AB166" i="69"/>
  <c r="AA166" i="69"/>
  <c r="Z166" i="69"/>
  <c r="Y166" i="69"/>
  <c r="X166" i="69"/>
  <c r="W166" i="69"/>
  <c r="V166" i="69"/>
  <c r="U166" i="69"/>
  <c r="T166" i="69"/>
  <c r="S166" i="69"/>
  <c r="R166" i="69"/>
  <c r="Q166" i="69"/>
  <c r="P166" i="69"/>
  <c r="O166" i="69"/>
  <c r="N166" i="69"/>
  <c r="M166" i="69"/>
  <c r="L166" i="69"/>
  <c r="K166" i="69"/>
  <c r="J166" i="69"/>
  <c r="I166" i="69"/>
  <c r="H166" i="69"/>
  <c r="G166" i="69"/>
  <c r="F166" i="69"/>
  <c r="E166" i="69"/>
  <c r="D166" i="69"/>
  <c r="AI165" i="69"/>
  <c r="AH165" i="69"/>
  <c r="AG165" i="69"/>
  <c r="AF165" i="69"/>
  <c r="AE165" i="69"/>
  <c r="AD165" i="69"/>
  <c r="AC165" i="69"/>
  <c r="AB165" i="69"/>
  <c r="AA165" i="69"/>
  <c r="Z165" i="69"/>
  <c r="Y165" i="69"/>
  <c r="X165" i="69"/>
  <c r="W165" i="69"/>
  <c r="V165" i="69"/>
  <c r="U165" i="69"/>
  <c r="T165" i="69"/>
  <c r="S165" i="69"/>
  <c r="R165" i="69"/>
  <c r="Q165" i="69"/>
  <c r="P165" i="69"/>
  <c r="O165" i="69"/>
  <c r="N165" i="69"/>
  <c r="M165" i="69"/>
  <c r="L165" i="69"/>
  <c r="K165" i="69"/>
  <c r="J165" i="69"/>
  <c r="I165" i="69"/>
  <c r="H165" i="69"/>
  <c r="G165" i="69"/>
  <c r="F165" i="69"/>
  <c r="E165" i="69"/>
  <c r="D165" i="69"/>
  <c r="AI164" i="69"/>
  <c r="AH164" i="69"/>
  <c r="AG164" i="69"/>
  <c r="AF164" i="69"/>
  <c r="AE164" i="69"/>
  <c r="AD164" i="69"/>
  <c r="AC164" i="69"/>
  <c r="AB164" i="69"/>
  <c r="AA164" i="69"/>
  <c r="Z164" i="69"/>
  <c r="Y164" i="69"/>
  <c r="X164" i="69"/>
  <c r="W164" i="69"/>
  <c r="V164" i="69"/>
  <c r="U164" i="69"/>
  <c r="T164" i="69"/>
  <c r="S164" i="69"/>
  <c r="R164" i="69"/>
  <c r="Q164" i="69"/>
  <c r="P164" i="69"/>
  <c r="O164" i="69"/>
  <c r="N164" i="69"/>
  <c r="M164" i="69"/>
  <c r="L164" i="69"/>
  <c r="K164" i="69"/>
  <c r="J164" i="69"/>
  <c r="I164" i="69"/>
  <c r="H164" i="69"/>
  <c r="G164" i="69"/>
  <c r="F164" i="69"/>
  <c r="E164" i="69"/>
  <c r="D164" i="69"/>
  <c r="AI163" i="69"/>
  <c r="AH163" i="69"/>
  <c r="AG163" i="69"/>
  <c r="AF163" i="69"/>
  <c r="AE163" i="69"/>
  <c r="AD163" i="69"/>
  <c r="AC163" i="69"/>
  <c r="AB163" i="69"/>
  <c r="AA163" i="69"/>
  <c r="Z163" i="69"/>
  <c r="Y163" i="69"/>
  <c r="X163" i="69"/>
  <c r="W163" i="69"/>
  <c r="V163" i="69"/>
  <c r="U163" i="69"/>
  <c r="T163" i="69"/>
  <c r="S163" i="69"/>
  <c r="R163" i="69"/>
  <c r="Q163" i="69"/>
  <c r="P163" i="69"/>
  <c r="O163" i="69"/>
  <c r="N163" i="69"/>
  <c r="M163" i="69"/>
  <c r="L163" i="69"/>
  <c r="K163" i="69"/>
  <c r="J163" i="69"/>
  <c r="I163" i="69"/>
  <c r="H163" i="69"/>
  <c r="G163" i="69"/>
  <c r="F163" i="69"/>
  <c r="E163" i="69"/>
  <c r="D163" i="69"/>
  <c r="AI162" i="69"/>
  <c r="AH162" i="69"/>
  <c r="AG162" i="69"/>
  <c r="AF162" i="69"/>
  <c r="AE162" i="69"/>
  <c r="AD162" i="69"/>
  <c r="AC162" i="69"/>
  <c r="AB162" i="69"/>
  <c r="AA162" i="69"/>
  <c r="Z162" i="69"/>
  <c r="Y162" i="69"/>
  <c r="X162" i="69"/>
  <c r="W162" i="69"/>
  <c r="V162" i="69"/>
  <c r="U162" i="69"/>
  <c r="T162" i="69"/>
  <c r="S162" i="69"/>
  <c r="R162" i="69"/>
  <c r="Q162" i="69"/>
  <c r="P162" i="69"/>
  <c r="O162" i="69"/>
  <c r="N162" i="69"/>
  <c r="M162" i="69"/>
  <c r="L162" i="69"/>
  <c r="K162" i="69"/>
  <c r="J162" i="69"/>
  <c r="I162" i="69"/>
  <c r="H162" i="69"/>
  <c r="G162" i="69"/>
  <c r="F162" i="69"/>
  <c r="E162" i="69"/>
  <c r="D162" i="69"/>
  <c r="AI161" i="69"/>
  <c r="AH161" i="69"/>
  <c r="AG161" i="69"/>
  <c r="AF161" i="69"/>
  <c r="AE161" i="69"/>
  <c r="AD161" i="69"/>
  <c r="AC161" i="69"/>
  <c r="AB161" i="69"/>
  <c r="AA161" i="69"/>
  <c r="Z161" i="69"/>
  <c r="Y161" i="69"/>
  <c r="X161" i="69"/>
  <c r="W161" i="69"/>
  <c r="V161" i="69"/>
  <c r="U161" i="69"/>
  <c r="T161" i="69"/>
  <c r="S161" i="69"/>
  <c r="R161" i="69"/>
  <c r="Q161" i="69"/>
  <c r="P161" i="69"/>
  <c r="O161" i="69"/>
  <c r="N161" i="69"/>
  <c r="M161" i="69"/>
  <c r="L161" i="69"/>
  <c r="K161" i="69"/>
  <c r="J161" i="69"/>
  <c r="I161" i="69"/>
  <c r="H161" i="69"/>
  <c r="G161" i="69"/>
  <c r="F161" i="69"/>
  <c r="E161" i="69"/>
  <c r="D161" i="69"/>
  <c r="AI160" i="69"/>
  <c r="AH160" i="69"/>
  <c r="AG160" i="69"/>
  <c r="AF160" i="69"/>
  <c r="AE160" i="69"/>
  <c r="AD160" i="69"/>
  <c r="AC160" i="69"/>
  <c r="AB160" i="69"/>
  <c r="AA160" i="69"/>
  <c r="Z160" i="69"/>
  <c r="Y160" i="69"/>
  <c r="X160" i="69"/>
  <c r="W160" i="69"/>
  <c r="V160" i="69"/>
  <c r="U160" i="69"/>
  <c r="T160" i="69"/>
  <c r="S160" i="69"/>
  <c r="R160" i="69"/>
  <c r="Q160" i="69"/>
  <c r="P160" i="69"/>
  <c r="O160" i="69"/>
  <c r="N160" i="69"/>
  <c r="M160" i="69"/>
  <c r="L160" i="69"/>
  <c r="K160" i="69"/>
  <c r="J160" i="69"/>
  <c r="I160" i="69"/>
  <c r="H160" i="69"/>
  <c r="G160" i="69"/>
  <c r="F160" i="69"/>
  <c r="E160" i="69"/>
  <c r="D160" i="69"/>
  <c r="AI159" i="69"/>
  <c r="AH159" i="69"/>
  <c r="AG159" i="69"/>
  <c r="AF159" i="69"/>
  <c r="AE159" i="69"/>
  <c r="AD159" i="69"/>
  <c r="AC159" i="69"/>
  <c r="AB159" i="69"/>
  <c r="AA159" i="69"/>
  <c r="Z159" i="69"/>
  <c r="Y159" i="69"/>
  <c r="X159" i="69"/>
  <c r="W159" i="69"/>
  <c r="V159" i="69"/>
  <c r="U159" i="69"/>
  <c r="T159" i="69"/>
  <c r="S159" i="69"/>
  <c r="R159" i="69"/>
  <c r="Q159" i="69"/>
  <c r="P159" i="69"/>
  <c r="O159" i="69"/>
  <c r="N159" i="69"/>
  <c r="M159" i="69"/>
  <c r="L159" i="69"/>
  <c r="K159" i="69"/>
  <c r="J159" i="69"/>
  <c r="I159" i="69"/>
  <c r="H159" i="69"/>
  <c r="G159" i="69"/>
  <c r="F159" i="69"/>
  <c r="E159" i="69"/>
  <c r="D159" i="69"/>
  <c r="AI158" i="69"/>
  <c r="AH158" i="69"/>
  <c r="AG158" i="69"/>
  <c r="AF158" i="69"/>
  <c r="AE158" i="69"/>
  <c r="AD158" i="69"/>
  <c r="AC158" i="69"/>
  <c r="AB158" i="69"/>
  <c r="AA158" i="69"/>
  <c r="Z158" i="69"/>
  <c r="Y158" i="69"/>
  <c r="X158" i="69"/>
  <c r="W158" i="69"/>
  <c r="V158" i="69"/>
  <c r="U158" i="69"/>
  <c r="T158" i="69"/>
  <c r="S158" i="69"/>
  <c r="R158" i="69"/>
  <c r="Q158" i="69"/>
  <c r="P158" i="69"/>
  <c r="O158" i="69"/>
  <c r="N158" i="69"/>
  <c r="M158" i="69"/>
  <c r="L158" i="69"/>
  <c r="K158" i="69"/>
  <c r="J158" i="69"/>
  <c r="I158" i="69"/>
  <c r="H158" i="69"/>
  <c r="G158" i="69"/>
  <c r="F158" i="69"/>
  <c r="E158" i="69"/>
  <c r="D158" i="69"/>
  <c r="AI157" i="69"/>
  <c r="AH157" i="69"/>
  <c r="AG157" i="69"/>
  <c r="AF157" i="69"/>
  <c r="AE157" i="69"/>
  <c r="AD157" i="69"/>
  <c r="AC157" i="69"/>
  <c r="AB157" i="69"/>
  <c r="AA157" i="69"/>
  <c r="Z157" i="69"/>
  <c r="Y157" i="69"/>
  <c r="X157" i="69"/>
  <c r="W157" i="69"/>
  <c r="V157" i="69"/>
  <c r="U157" i="69"/>
  <c r="T157" i="69"/>
  <c r="S157" i="69"/>
  <c r="R157" i="69"/>
  <c r="Q157" i="69"/>
  <c r="P157" i="69"/>
  <c r="O157" i="69"/>
  <c r="N157" i="69"/>
  <c r="M157" i="69"/>
  <c r="L157" i="69"/>
  <c r="K157" i="69"/>
  <c r="J157" i="69"/>
  <c r="I157" i="69"/>
  <c r="H157" i="69"/>
  <c r="G157" i="69"/>
  <c r="F157" i="69"/>
  <c r="E157" i="69"/>
  <c r="D157" i="69"/>
  <c r="AI156" i="69"/>
  <c r="AH156" i="69"/>
  <c r="AG156" i="69"/>
  <c r="AF156" i="69"/>
  <c r="AE156" i="69"/>
  <c r="AD156" i="69"/>
  <c r="AC156" i="69"/>
  <c r="AB156" i="69"/>
  <c r="AA156" i="69"/>
  <c r="Z156" i="69"/>
  <c r="Y156" i="69"/>
  <c r="X156" i="69"/>
  <c r="W156" i="69"/>
  <c r="V156" i="69"/>
  <c r="U156" i="69"/>
  <c r="T156" i="69"/>
  <c r="S156" i="69"/>
  <c r="R156" i="69"/>
  <c r="Q156" i="69"/>
  <c r="P156" i="69"/>
  <c r="O156" i="69"/>
  <c r="N156" i="69"/>
  <c r="M156" i="69"/>
  <c r="L156" i="69"/>
  <c r="K156" i="69"/>
  <c r="J156" i="69"/>
  <c r="I156" i="69"/>
  <c r="H156" i="69"/>
  <c r="G156" i="69"/>
  <c r="F156" i="69"/>
  <c r="E156" i="69"/>
  <c r="D156" i="69"/>
  <c r="AI155" i="69"/>
  <c r="AH155" i="69"/>
  <c r="AG155" i="69"/>
  <c r="AF155" i="69"/>
  <c r="AE155" i="69"/>
  <c r="AD155" i="69"/>
  <c r="AC155" i="69"/>
  <c r="AB155" i="69"/>
  <c r="AA155" i="69"/>
  <c r="Z155" i="69"/>
  <c r="Y155" i="69"/>
  <c r="X155" i="69"/>
  <c r="W155" i="69"/>
  <c r="V155" i="69"/>
  <c r="U155" i="69"/>
  <c r="T155" i="69"/>
  <c r="S155" i="69"/>
  <c r="R155" i="69"/>
  <c r="Q155" i="69"/>
  <c r="P155" i="69"/>
  <c r="O155" i="69"/>
  <c r="N155" i="69"/>
  <c r="M155" i="69"/>
  <c r="L155" i="69"/>
  <c r="K155" i="69"/>
  <c r="J155" i="69"/>
  <c r="I155" i="69"/>
  <c r="H155" i="69"/>
  <c r="G155" i="69"/>
  <c r="F155" i="69"/>
  <c r="E155" i="69"/>
  <c r="D155" i="69"/>
  <c r="E155" i="71"/>
  <c r="F155" i="71"/>
  <c r="G155" i="71"/>
  <c r="H155" i="71"/>
  <c r="I155" i="71"/>
  <c r="J155" i="71"/>
  <c r="K155" i="71"/>
  <c r="L155" i="71"/>
  <c r="M155" i="71"/>
  <c r="N155" i="71"/>
  <c r="O155" i="71"/>
  <c r="P155" i="71"/>
  <c r="Q155" i="71"/>
  <c r="R155" i="71"/>
  <c r="S155" i="71"/>
  <c r="T155" i="71"/>
  <c r="U155" i="71"/>
  <c r="V155" i="71"/>
  <c r="W155" i="71"/>
  <c r="X155" i="71"/>
  <c r="Y155" i="71"/>
  <c r="Z155" i="71"/>
  <c r="AA155" i="71"/>
  <c r="AB155" i="71"/>
  <c r="AC155" i="71"/>
  <c r="AD155" i="71"/>
  <c r="AE155" i="71"/>
  <c r="AF155" i="71"/>
  <c r="AG155" i="71"/>
  <c r="AH155" i="71"/>
  <c r="AI155" i="71"/>
  <c r="E156" i="71"/>
  <c r="F156" i="71"/>
  <c r="G156" i="71"/>
  <c r="H156" i="71"/>
  <c r="I156" i="71"/>
  <c r="J156" i="71"/>
  <c r="K156" i="71"/>
  <c r="L156" i="71"/>
  <c r="M156" i="71"/>
  <c r="N156" i="71"/>
  <c r="O156" i="71"/>
  <c r="P156" i="71"/>
  <c r="Q156" i="71"/>
  <c r="R156" i="71"/>
  <c r="S156" i="71"/>
  <c r="T156" i="71"/>
  <c r="U156" i="71"/>
  <c r="V156" i="71"/>
  <c r="W156" i="71"/>
  <c r="X156" i="71"/>
  <c r="Y156" i="71"/>
  <c r="Z156" i="71"/>
  <c r="AA156" i="71"/>
  <c r="AB156" i="71"/>
  <c r="AC156" i="71"/>
  <c r="AD156" i="71"/>
  <c r="AE156" i="71"/>
  <c r="AF156" i="71"/>
  <c r="AG156" i="71"/>
  <c r="AH156" i="71"/>
  <c r="AI156" i="71"/>
  <c r="E157" i="71"/>
  <c r="F157" i="71"/>
  <c r="G157" i="71"/>
  <c r="H157" i="71"/>
  <c r="I157" i="71"/>
  <c r="J157" i="71"/>
  <c r="K157" i="71"/>
  <c r="L157" i="71"/>
  <c r="M157" i="71"/>
  <c r="N157" i="71"/>
  <c r="O157" i="71"/>
  <c r="P157" i="71"/>
  <c r="Q157" i="71"/>
  <c r="R157" i="71"/>
  <c r="S157" i="71"/>
  <c r="T157" i="71"/>
  <c r="U157" i="71"/>
  <c r="V157" i="71"/>
  <c r="W157" i="71"/>
  <c r="X157" i="71"/>
  <c r="Y157" i="71"/>
  <c r="Z157" i="71"/>
  <c r="AA157" i="71"/>
  <c r="AB157" i="71"/>
  <c r="AC157" i="71"/>
  <c r="AD157" i="71"/>
  <c r="AE157" i="71"/>
  <c r="AF157" i="71"/>
  <c r="AG157" i="71"/>
  <c r="AH157" i="71"/>
  <c r="AI157" i="71"/>
  <c r="E158" i="71"/>
  <c r="F158" i="71"/>
  <c r="G158" i="71"/>
  <c r="H158" i="71"/>
  <c r="I158" i="71"/>
  <c r="J158" i="71"/>
  <c r="K158" i="71"/>
  <c r="L158" i="71"/>
  <c r="M158" i="71"/>
  <c r="N158" i="71"/>
  <c r="O158" i="71"/>
  <c r="P158" i="71"/>
  <c r="Q158" i="71"/>
  <c r="R158" i="71"/>
  <c r="S158" i="71"/>
  <c r="T158" i="71"/>
  <c r="U158" i="71"/>
  <c r="V158" i="71"/>
  <c r="W158" i="71"/>
  <c r="X158" i="71"/>
  <c r="Y158" i="71"/>
  <c r="Z158" i="71"/>
  <c r="AA158" i="71"/>
  <c r="AB158" i="71"/>
  <c r="AC158" i="71"/>
  <c r="AD158" i="71"/>
  <c r="AE158" i="71"/>
  <c r="AF158" i="71"/>
  <c r="AG158" i="71"/>
  <c r="AH158" i="71"/>
  <c r="AI158" i="71"/>
  <c r="E159" i="71"/>
  <c r="F159" i="71"/>
  <c r="G159" i="71"/>
  <c r="H159" i="71"/>
  <c r="I159" i="71"/>
  <c r="J159" i="71"/>
  <c r="K159" i="71"/>
  <c r="L159" i="71"/>
  <c r="M159" i="71"/>
  <c r="N159" i="71"/>
  <c r="O159" i="71"/>
  <c r="P159" i="71"/>
  <c r="Q159" i="71"/>
  <c r="R159" i="71"/>
  <c r="S159" i="71"/>
  <c r="T159" i="71"/>
  <c r="U159" i="71"/>
  <c r="V159" i="71"/>
  <c r="W159" i="71"/>
  <c r="X159" i="71"/>
  <c r="Y159" i="71"/>
  <c r="Z159" i="71"/>
  <c r="AA159" i="71"/>
  <c r="AB159" i="71"/>
  <c r="AC159" i="71"/>
  <c r="AD159" i="71"/>
  <c r="AE159" i="71"/>
  <c r="AF159" i="71"/>
  <c r="AG159" i="71"/>
  <c r="AH159" i="71"/>
  <c r="AI159" i="71"/>
  <c r="E160" i="71"/>
  <c r="F160" i="71"/>
  <c r="G160" i="71"/>
  <c r="H160" i="71"/>
  <c r="I160" i="71"/>
  <c r="J160" i="71"/>
  <c r="K160" i="71"/>
  <c r="L160" i="71"/>
  <c r="M160" i="71"/>
  <c r="N160" i="71"/>
  <c r="O160" i="71"/>
  <c r="P160" i="71"/>
  <c r="Q160" i="71"/>
  <c r="R160" i="71"/>
  <c r="S160" i="71"/>
  <c r="T160" i="71"/>
  <c r="U160" i="71"/>
  <c r="V160" i="71"/>
  <c r="W160" i="71"/>
  <c r="X160" i="71"/>
  <c r="Y160" i="71"/>
  <c r="Z160" i="71"/>
  <c r="AA160" i="71"/>
  <c r="AB160" i="71"/>
  <c r="AC160" i="71"/>
  <c r="AD160" i="71"/>
  <c r="AE160" i="71"/>
  <c r="AF160" i="71"/>
  <c r="AG160" i="71"/>
  <c r="AH160" i="71"/>
  <c r="AI160" i="71"/>
  <c r="E161" i="71"/>
  <c r="F161" i="71"/>
  <c r="G161" i="71"/>
  <c r="H161" i="71"/>
  <c r="I161" i="71"/>
  <c r="J161" i="71"/>
  <c r="K161" i="71"/>
  <c r="L161" i="71"/>
  <c r="M161" i="71"/>
  <c r="N161" i="71"/>
  <c r="O161" i="71"/>
  <c r="P161" i="71"/>
  <c r="Q161" i="71"/>
  <c r="R161" i="71"/>
  <c r="S161" i="71"/>
  <c r="T161" i="71"/>
  <c r="U161" i="71"/>
  <c r="V161" i="71"/>
  <c r="W161" i="71"/>
  <c r="X161" i="71"/>
  <c r="Y161" i="71"/>
  <c r="Z161" i="71"/>
  <c r="AA161" i="71"/>
  <c r="AB161" i="71"/>
  <c r="AC161" i="71"/>
  <c r="AD161" i="71"/>
  <c r="AE161" i="71"/>
  <c r="AF161" i="71"/>
  <c r="AG161" i="71"/>
  <c r="AH161" i="71"/>
  <c r="AI161" i="71"/>
  <c r="E162" i="71"/>
  <c r="F162" i="71"/>
  <c r="G162" i="71"/>
  <c r="H162" i="71"/>
  <c r="I162" i="71"/>
  <c r="J162" i="71"/>
  <c r="K162" i="71"/>
  <c r="L162" i="71"/>
  <c r="M162" i="71"/>
  <c r="N162" i="71"/>
  <c r="O162" i="71"/>
  <c r="P162" i="71"/>
  <c r="Q162" i="71"/>
  <c r="R162" i="71"/>
  <c r="S162" i="71"/>
  <c r="T162" i="71"/>
  <c r="U162" i="71"/>
  <c r="V162" i="71"/>
  <c r="W162" i="71"/>
  <c r="X162" i="71"/>
  <c r="Y162" i="71"/>
  <c r="Z162" i="71"/>
  <c r="AA162" i="71"/>
  <c r="AB162" i="71"/>
  <c r="AC162" i="71"/>
  <c r="AD162" i="71"/>
  <c r="AE162" i="71"/>
  <c r="AF162" i="71"/>
  <c r="AG162" i="71"/>
  <c r="AH162" i="71"/>
  <c r="AI162" i="71"/>
  <c r="E163" i="71"/>
  <c r="F163" i="71"/>
  <c r="G163" i="71"/>
  <c r="H163" i="71"/>
  <c r="I163" i="71"/>
  <c r="J163" i="71"/>
  <c r="K163" i="71"/>
  <c r="L163" i="71"/>
  <c r="M163" i="71"/>
  <c r="N163" i="71"/>
  <c r="O163" i="71"/>
  <c r="P163" i="71"/>
  <c r="Q163" i="71"/>
  <c r="R163" i="71"/>
  <c r="S163" i="71"/>
  <c r="T163" i="71"/>
  <c r="U163" i="71"/>
  <c r="V163" i="71"/>
  <c r="W163" i="71"/>
  <c r="X163" i="71"/>
  <c r="Y163" i="71"/>
  <c r="Z163" i="71"/>
  <c r="AA163" i="71"/>
  <c r="AB163" i="71"/>
  <c r="AC163" i="71"/>
  <c r="AD163" i="71"/>
  <c r="AE163" i="71"/>
  <c r="AF163" i="71"/>
  <c r="AG163" i="71"/>
  <c r="AH163" i="71"/>
  <c r="AI163" i="71"/>
  <c r="E164" i="71"/>
  <c r="F164" i="71"/>
  <c r="G164" i="71"/>
  <c r="H164" i="71"/>
  <c r="I164" i="71"/>
  <c r="J164" i="71"/>
  <c r="K164" i="71"/>
  <c r="L164" i="71"/>
  <c r="M164" i="71"/>
  <c r="N164" i="71"/>
  <c r="O164" i="71"/>
  <c r="P164" i="71"/>
  <c r="Q164" i="71"/>
  <c r="R164" i="71"/>
  <c r="S164" i="71"/>
  <c r="T164" i="71"/>
  <c r="U164" i="71"/>
  <c r="V164" i="71"/>
  <c r="W164" i="71"/>
  <c r="X164" i="71"/>
  <c r="Y164" i="71"/>
  <c r="Z164" i="71"/>
  <c r="AA164" i="71"/>
  <c r="AB164" i="71"/>
  <c r="AC164" i="71"/>
  <c r="AD164" i="71"/>
  <c r="AE164" i="71"/>
  <c r="AF164" i="71"/>
  <c r="AG164" i="71"/>
  <c r="AH164" i="71"/>
  <c r="AI164" i="71"/>
  <c r="E165" i="71"/>
  <c r="F165" i="71"/>
  <c r="G165" i="71"/>
  <c r="H165" i="71"/>
  <c r="I165" i="71"/>
  <c r="J165" i="71"/>
  <c r="K165" i="71"/>
  <c r="L165" i="71"/>
  <c r="M165" i="71"/>
  <c r="N165" i="71"/>
  <c r="O165" i="71"/>
  <c r="P165" i="71"/>
  <c r="Q165" i="71"/>
  <c r="R165" i="71"/>
  <c r="S165" i="71"/>
  <c r="T165" i="71"/>
  <c r="U165" i="71"/>
  <c r="V165" i="71"/>
  <c r="W165" i="71"/>
  <c r="X165" i="71"/>
  <c r="Y165" i="71"/>
  <c r="Z165" i="71"/>
  <c r="AA165" i="71"/>
  <c r="AB165" i="71"/>
  <c r="AC165" i="71"/>
  <c r="AD165" i="71"/>
  <c r="AE165" i="71"/>
  <c r="AF165" i="71"/>
  <c r="AG165" i="71"/>
  <c r="AH165" i="71"/>
  <c r="AI165" i="71"/>
  <c r="E166" i="71"/>
  <c r="F166" i="71"/>
  <c r="G166" i="71"/>
  <c r="H166" i="71"/>
  <c r="I166" i="71"/>
  <c r="J166" i="71"/>
  <c r="K166" i="71"/>
  <c r="L166" i="71"/>
  <c r="M166" i="71"/>
  <c r="N166" i="71"/>
  <c r="O166" i="71"/>
  <c r="P166" i="71"/>
  <c r="Q166" i="71"/>
  <c r="R166" i="71"/>
  <c r="S166" i="71"/>
  <c r="T166" i="71"/>
  <c r="U166" i="71"/>
  <c r="V166" i="71"/>
  <c r="W166" i="71"/>
  <c r="X166" i="71"/>
  <c r="Y166" i="71"/>
  <c r="Z166" i="71"/>
  <c r="AA166" i="71"/>
  <c r="AB166" i="71"/>
  <c r="AC166" i="71"/>
  <c r="AD166" i="71"/>
  <c r="AE166" i="71"/>
  <c r="AF166" i="71"/>
  <c r="AG166" i="71"/>
  <c r="AH166" i="71"/>
  <c r="AI166" i="71"/>
  <c r="E167" i="71"/>
  <c r="F167" i="71"/>
  <c r="G167" i="71"/>
  <c r="H167" i="71"/>
  <c r="I167" i="71"/>
  <c r="J167" i="71"/>
  <c r="K167" i="71"/>
  <c r="L167" i="71"/>
  <c r="M167" i="71"/>
  <c r="N167" i="71"/>
  <c r="O167" i="71"/>
  <c r="P167" i="71"/>
  <c r="Q167" i="71"/>
  <c r="R167" i="71"/>
  <c r="S167" i="71"/>
  <c r="T167" i="71"/>
  <c r="U167" i="71"/>
  <c r="V167" i="71"/>
  <c r="W167" i="71"/>
  <c r="X167" i="71"/>
  <c r="Y167" i="71"/>
  <c r="Z167" i="71"/>
  <c r="AA167" i="71"/>
  <c r="AB167" i="71"/>
  <c r="AC167" i="71"/>
  <c r="AD167" i="71"/>
  <c r="AE167" i="71"/>
  <c r="AF167" i="71"/>
  <c r="AG167" i="71"/>
  <c r="AH167" i="71"/>
  <c r="AI167" i="71"/>
  <c r="E168" i="71"/>
  <c r="F168" i="71"/>
  <c r="G168" i="71"/>
  <c r="H168" i="71"/>
  <c r="I168" i="71"/>
  <c r="J168" i="71"/>
  <c r="K168" i="71"/>
  <c r="L168" i="71"/>
  <c r="M168" i="71"/>
  <c r="N168" i="71"/>
  <c r="O168" i="71"/>
  <c r="P168" i="71"/>
  <c r="Q168" i="71"/>
  <c r="R168" i="71"/>
  <c r="S168" i="71"/>
  <c r="T168" i="71"/>
  <c r="U168" i="71"/>
  <c r="V168" i="71"/>
  <c r="W168" i="71"/>
  <c r="X168" i="71"/>
  <c r="Y168" i="71"/>
  <c r="Z168" i="71"/>
  <c r="AA168" i="71"/>
  <c r="AB168" i="71"/>
  <c r="AC168" i="71"/>
  <c r="AD168" i="71"/>
  <c r="AE168" i="71"/>
  <c r="AF168" i="71"/>
  <c r="AG168" i="71"/>
  <c r="AH168" i="71"/>
  <c r="AI168" i="71"/>
  <c r="E169" i="71"/>
  <c r="F169" i="71"/>
  <c r="G169" i="71"/>
  <c r="H169" i="71"/>
  <c r="I169" i="71"/>
  <c r="J169" i="71"/>
  <c r="K169" i="71"/>
  <c r="L169" i="71"/>
  <c r="M169" i="71"/>
  <c r="N169" i="71"/>
  <c r="O169" i="71"/>
  <c r="P169" i="71"/>
  <c r="Q169" i="71"/>
  <c r="R169" i="71"/>
  <c r="S169" i="71"/>
  <c r="T169" i="71"/>
  <c r="U169" i="71"/>
  <c r="V169" i="71"/>
  <c r="W169" i="71"/>
  <c r="X169" i="71"/>
  <c r="Y169" i="71"/>
  <c r="Z169" i="71"/>
  <c r="AA169" i="71"/>
  <c r="AB169" i="71"/>
  <c r="AC169" i="71"/>
  <c r="AD169" i="71"/>
  <c r="AE169" i="71"/>
  <c r="AF169" i="71"/>
  <c r="AG169" i="71"/>
  <c r="AH169" i="71"/>
  <c r="AI169" i="71"/>
  <c r="E170" i="71"/>
  <c r="F170" i="71"/>
  <c r="G170" i="71"/>
  <c r="H170" i="71"/>
  <c r="I170" i="71"/>
  <c r="J170" i="71"/>
  <c r="K170" i="71"/>
  <c r="L170" i="71"/>
  <c r="M170" i="71"/>
  <c r="N170" i="71"/>
  <c r="O170" i="71"/>
  <c r="P170" i="71"/>
  <c r="Q170" i="71"/>
  <c r="R170" i="71"/>
  <c r="S170" i="71"/>
  <c r="T170" i="71"/>
  <c r="U170" i="71"/>
  <c r="V170" i="71"/>
  <c r="W170" i="71"/>
  <c r="X170" i="71"/>
  <c r="Y170" i="71"/>
  <c r="Z170" i="71"/>
  <c r="AA170" i="71"/>
  <c r="AB170" i="71"/>
  <c r="AC170" i="71"/>
  <c r="AD170" i="71"/>
  <c r="AE170" i="71"/>
  <c r="AF170" i="71"/>
  <c r="AG170" i="71"/>
  <c r="AH170" i="71"/>
  <c r="AI170" i="71"/>
  <c r="E171" i="71"/>
  <c r="F171" i="71"/>
  <c r="G171" i="71"/>
  <c r="H171" i="71"/>
  <c r="I171" i="71"/>
  <c r="J171" i="71"/>
  <c r="K171" i="71"/>
  <c r="L171" i="71"/>
  <c r="M171" i="71"/>
  <c r="N171" i="71"/>
  <c r="O171" i="71"/>
  <c r="P171" i="71"/>
  <c r="Q171" i="71"/>
  <c r="R171" i="71"/>
  <c r="S171" i="71"/>
  <c r="T171" i="71"/>
  <c r="U171" i="71"/>
  <c r="V171" i="71"/>
  <c r="W171" i="71"/>
  <c r="X171" i="71"/>
  <c r="Y171" i="71"/>
  <c r="Z171" i="71"/>
  <c r="AA171" i="71"/>
  <c r="AB171" i="71"/>
  <c r="AC171" i="71"/>
  <c r="AD171" i="71"/>
  <c r="AE171" i="71"/>
  <c r="AF171" i="71"/>
  <c r="AG171" i="71"/>
  <c r="AH171" i="71"/>
  <c r="AI171" i="71"/>
  <c r="E172" i="71"/>
  <c r="F172" i="71"/>
  <c r="G172" i="71"/>
  <c r="H172" i="71"/>
  <c r="I172" i="71"/>
  <c r="J172" i="71"/>
  <c r="K172" i="71"/>
  <c r="L172" i="71"/>
  <c r="M172" i="71"/>
  <c r="N172" i="71"/>
  <c r="O172" i="71"/>
  <c r="P172" i="71"/>
  <c r="Q172" i="71"/>
  <c r="R172" i="71"/>
  <c r="S172" i="71"/>
  <c r="T172" i="71"/>
  <c r="U172" i="71"/>
  <c r="V172" i="71"/>
  <c r="W172" i="71"/>
  <c r="X172" i="71"/>
  <c r="Y172" i="71"/>
  <c r="Z172" i="71"/>
  <c r="AA172" i="71"/>
  <c r="AB172" i="71"/>
  <c r="AC172" i="71"/>
  <c r="AD172" i="71"/>
  <c r="AE172" i="71"/>
  <c r="AF172" i="71"/>
  <c r="AG172" i="71"/>
  <c r="AH172" i="71"/>
  <c r="AI172" i="71"/>
  <c r="E173" i="71"/>
  <c r="F173" i="71"/>
  <c r="G173" i="71"/>
  <c r="H173" i="71"/>
  <c r="I173" i="71"/>
  <c r="J173" i="71"/>
  <c r="K173" i="71"/>
  <c r="L173" i="71"/>
  <c r="M173" i="71"/>
  <c r="N173" i="71"/>
  <c r="O173" i="71"/>
  <c r="P173" i="71"/>
  <c r="Q173" i="71"/>
  <c r="R173" i="71"/>
  <c r="S173" i="71"/>
  <c r="T173" i="71"/>
  <c r="U173" i="71"/>
  <c r="V173" i="71"/>
  <c r="W173" i="71"/>
  <c r="X173" i="71"/>
  <c r="Y173" i="71"/>
  <c r="Z173" i="71"/>
  <c r="AA173" i="71"/>
  <c r="AB173" i="71"/>
  <c r="AC173" i="71"/>
  <c r="AD173" i="71"/>
  <c r="AE173" i="71"/>
  <c r="AF173" i="71"/>
  <c r="AG173" i="71"/>
  <c r="AH173" i="71"/>
  <c r="AI173" i="71"/>
  <c r="E174" i="71"/>
  <c r="F174" i="71"/>
  <c r="G174" i="71"/>
  <c r="H174" i="71"/>
  <c r="I174" i="71"/>
  <c r="J174" i="71"/>
  <c r="K174" i="71"/>
  <c r="L174" i="71"/>
  <c r="M174" i="71"/>
  <c r="N174" i="71"/>
  <c r="O174" i="71"/>
  <c r="P174" i="71"/>
  <c r="Q174" i="71"/>
  <c r="R174" i="71"/>
  <c r="S174" i="71"/>
  <c r="T174" i="71"/>
  <c r="U174" i="71"/>
  <c r="V174" i="71"/>
  <c r="W174" i="71"/>
  <c r="X174" i="71"/>
  <c r="Y174" i="71"/>
  <c r="Z174" i="71"/>
  <c r="AA174" i="71"/>
  <c r="AB174" i="71"/>
  <c r="AC174" i="71"/>
  <c r="AD174" i="71"/>
  <c r="AE174" i="71"/>
  <c r="AF174" i="71"/>
  <c r="AG174" i="71"/>
  <c r="AH174" i="71"/>
  <c r="AI174" i="71"/>
  <c r="E175" i="71"/>
  <c r="F175" i="71"/>
  <c r="G175" i="71"/>
  <c r="H175" i="71"/>
  <c r="I175" i="71"/>
  <c r="J175" i="71"/>
  <c r="K175" i="71"/>
  <c r="L175" i="71"/>
  <c r="M175" i="71"/>
  <c r="N175" i="71"/>
  <c r="O175" i="71"/>
  <c r="P175" i="71"/>
  <c r="Q175" i="71"/>
  <c r="R175" i="71"/>
  <c r="S175" i="71"/>
  <c r="T175" i="71"/>
  <c r="U175" i="71"/>
  <c r="V175" i="71"/>
  <c r="W175" i="71"/>
  <c r="X175" i="71"/>
  <c r="Y175" i="71"/>
  <c r="Z175" i="71"/>
  <c r="AA175" i="71"/>
  <c r="AB175" i="71"/>
  <c r="AC175" i="71"/>
  <c r="AD175" i="71"/>
  <c r="AE175" i="71"/>
  <c r="AF175" i="71"/>
  <c r="AG175" i="71"/>
  <c r="AH175" i="71"/>
  <c r="AI175" i="71"/>
  <c r="E176" i="71"/>
  <c r="F176" i="71"/>
  <c r="G176" i="71"/>
  <c r="H176" i="71"/>
  <c r="I176" i="71"/>
  <c r="J176" i="71"/>
  <c r="K176" i="71"/>
  <c r="L176" i="71"/>
  <c r="M176" i="71"/>
  <c r="N176" i="71"/>
  <c r="O176" i="71"/>
  <c r="P176" i="71"/>
  <c r="Q176" i="71"/>
  <c r="R176" i="71"/>
  <c r="S176" i="71"/>
  <c r="T176" i="71"/>
  <c r="U176" i="71"/>
  <c r="V176" i="71"/>
  <c r="W176" i="71"/>
  <c r="X176" i="71"/>
  <c r="Y176" i="71"/>
  <c r="Z176" i="71"/>
  <c r="AA176" i="71"/>
  <c r="AB176" i="71"/>
  <c r="AC176" i="71"/>
  <c r="AD176" i="71"/>
  <c r="AE176" i="71"/>
  <c r="AF176" i="71"/>
  <c r="AG176" i="71"/>
  <c r="AH176" i="71"/>
  <c r="AI176" i="71"/>
  <c r="E177" i="71"/>
  <c r="F177" i="71"/>
  <c r="G177" i="71"/>
  <c r="H177" i="71"/>
  <c r="I177" i="71"/>
  <c r="J177" i="71"/>
  <c r="K177" i="71"/>
  <c r="L177" i="71"/>
  <c r="M177" i="71"/>
  <c r="N177" i="71"/>
  <c r="O177" i="71"/>
  <c r="P177" i="71"/>
  <c r="Q177" i="71"/>
  <c r="R177" i="71"/>
  <c r="S177" i="71"/>
  <c r="T177" i="71"/>
  <c r="U177" i="71"/>
  <c r="V177" i="71"/>
  <c r="W177" i="71"/>
  <c r="X177" i="71"/>
  <c r="Y177" i="71"/>
  <c r="Z177" i="71"/>
  <c r="AA177" i="71"/>
  <c r="AB177" i="71"/>
  <c r="AC177" i="71"/>
  <c r="AD177" i="71"/>
  <c r="AE177" i="71"/>
  <c r="AF177" i="71"/>
  <c r="AG177" i="71"/>
  <c r="AH177" i="71"/>
  <c r="AI177" i="71"/>
  <c r="E178" i="71"/>
  <c r="F178" i="71"/>
  <c r="G178" i="71"/>
  <c r="H178" i="71"/>
  <c r="I178" i="71"/>
  <c r="J178" i="71"/>
  <c r="K178" i="71"/>
  <c r="L178" i="71"/>
  <c r="M178" i="71"/>
  <c r="N178" i="71"/>
  <c r="O178" i="71"/>
  <c r="P178" i="71"/>
  <c r="Q178" i="71"/>
  <c r="R178" i="71"/>
  <c r="S178" i="71"/>
  <c r="T178" i="71"/>
  <c r="U178" i="71"/>
  <c r="V178" i="71"/>
  <c r="W178" i="71"/>
  <c r="X178" i="71"/>
  <c r="Y178" i="71"/>
  <c r="Z178" i="71"/>
  <c r="AA178" i="71"/>
  <c r="AB178" i="71"/>
  <c r="AC178" i="71"/>
  <c r="AD178" i="71"/>
  <c r="AE178" i="71"/>
  <c r="AF178" i="71"/>
  <c r="AG178" i="71"/>
  <c r="AH178" i="71"/>
  <c r="AI178" i="71"/>
  <c r="E179" i="71"/>
  <c r="F179" i="71"/>
  <c r="G179" i="71"/>
  <c r="H179" i="71"/>
  <c r="I179" i="71"/>
  <c r="J179" i="71"/>
  <c r="K179" i="71"/>
  <c r="L179" i="71"/>
  <c r="M179" i="71"/>
  <c r="N179" i="71"/>
  <c r="O179" i="71"/>
  <c r="P179" i="71"/>
  <c r="Q179" i="71"/>
  <c r="R179" i="71"/>
  <c r="S179" i="71"/>
  <c r="T179" i="71"/>
  <c r="U179" i="71"/>
  <c r="V179" i="71"/>
  <c r="W179" i="71"/>
  <c r="X179" i="71"/>
  <c r="Y179" i="71"/>
  <c r="Z179" i="71"/>
  <c r="AA179" i="71"/>
  <c r="AB179" i="71"/>
  <c r="AC179" i="71"/>
  <c r="AD179" i="71"/>
  <c r="AE179" i="71"/>
  <c r="AF179" i="71"/>
  <c r="AG179" i="71"/>
  <c r="AH179" i="71"/>
  <c r="AI179" i="71"/>
  <c r="E180" i="71"/>
  <c r="F180" i="71"/>
  <c r="G180" i="71"/>
  <c r="H180" i="71"/>
  <c r="I180" i="71"/>
  <c r="J180" i="71"/>
  <c r="K180" i="71"/>
  <c r="L180" i="71"/>
  <c r="M180" i="71"/>
  <c r="N180" i="71"/>
  <c r="O180" i="71"/>
  <c r="P180" i="71"/>
  <c r="Q180" i="71"/>
  <c r="R180" i="71"/>
  <c r="S180" i="71"/>
  <c r="T180" i="71"/>
  <c r="U180" i="71"/>
  <c r="V180" i="71"/>
  <c r="W180" i="71"/>
  <c r="X180" i="71"/>
  <c r="Y180" i="71"/>
  <c r="Z180" i="71"/>
  <c r="AA180" i="71"/>
  <c r="AB180" i="71"/>
  <c r="AC180" i="71"/>
  <c r="AD180" i="71"/>
  <c r="AE180" i="71"/>
  <c r="AF180" i="71"/>
  <c r="AG180" i="71"/>
  <c r="AH180" i="71"/>
  <c r="AI180" i="71"/>
  <c r="E181" i="71"/>
  <c r="F181" i="71"/>
  <c r="G181" i="71"/>
  <c r="H181" i="71"/>
  <c r="I181" i="71"/>
  <c r="J181" i="71"/>
  <c r="K181" i="71"/>
  <c r="L181" i="71"/>
  <c r="M181" i="71"/>
  <c r="N181" i="71"/>
  <c r="O181" i="71"/>
  <c r="P181" i="71"/>
  <c r="Q181" i="71"/>
  <c r="R181" i="71"/>
  <c r="S181" i="71"/>
  <c r="T181" i="71"/>
  <c r="U181" i="71"/>
  <c r="V181" i="71"/>
  <c r="W181" i="71"/>
  <c r="X181" i="71"/>
  <c r="Y181" i="71"/>
  <c r="Z181" i="71"/>
  <c r="AA181" i="71"/>
  <c r="AB181" i="71"/>
  <c r="AC181" i="71"/>
  <c r="AD181" i="71"/>
  <c r="AE181" i="71"/>
  <c r="AF181" i="71"/>
  <c r="AG181" i="71"/>
  <c r="AH181" i="71"/>
  <c r="AI181" i="71"/>
  <c r="E182" i="71"/>
  <c r="F182" i="71"/>
  <c r="G182" i="71"/>
  <c r="H182" i="71"/>
  <c r="I182" i="71"/>
  <c r="J182" i="71"/>
  <c r="K182" i="71"/>
  <c r="L182" i="71"/>
  <c r="M182" i="71"/>
  <c r="N182" i="71"/>
  <c r="O182" i="71"/>
  <c r="P182" i="71"/>
  <c r="Q182" i="71"/>
  <c r="R182" i="71"/>
  <c r="S182" i="71"/>
  <c r="T182" i="71"/>
  <c r="U182" i="71"/>
  <c r="V182" i="71"/>
  <c r="W182" i="71"/>
  <c r="X182" i="71"/>
  <c r="Y182" i="71"/>
  <c r="Z182" i="71"/>
  <c r="AA182" i="71"/>
  <c r="AB182" i="71"/>
  <c r="AC182" i="71"/>
  <c r="AD182" i="71"/>
  <c r="AE182" i="71"/>
  <c r="AF182" i="71"/>
  <c r="AG182" i="71"/>
  <c r="AH182" i="71"/>
  <c r="AI182" i="71"/>
  <c r="E183" i="71"/>
  <c r="F183" i="71"/>
  <c r="G183" i="71"/>
  <c r="H183" i="71"/>
  <c r="I183" i="71"/>
  <c r="J183" i="71"/>
  <c r="K183" i="71"/>
  <c r="L183" i="71"/>
  <c r="M183" i="71"/>
  <c r="N183" i="71"/>
  <c r="O183" i="71"/>
  <c r="P183" i="71"/>
  <c r="Q183" i="71"/>
  <c r="R183" i="71"/>
  <c r="S183" i="71"/>
  <c r="T183" i="71"/>
  <c r="U183" i="71"/>
  <c r="V183" i="71"/>
  <c r="W183" i="71"/>
  <c r="X183" i="71"/>
  <c r="Y183" i="71"/>
  <c r="Z183" i="71"/>
  <c r="AA183" i="71"/>
  <c r="AB183" i="71"/>
  <c r="AC183" i="71"/>
  <c r="AD183" i="71"/>
  <c r="AE183" i="71"/>
  <c r="AF183" i="71"/>
  <c r="AG183" i="71"/>
  <c r="AH183" i="71"/>
  <c r="AI183" i="71"/>
  <c r="E184" i="71"/>
  <c r="F184" i="71"/>
  <c r="G184" i="71"/>
  <c r="H184" i="71"/>
  <c r="I184" i="71"/>
  <c r="J184" i="71"/>
  <c r="K184" i="71"/>
  <c r="L184" i="71"/>
  <c r="M184" i="71"/>
  <c r="N184" i="71"/>
  <c r="O184" i="71"/>
  <c r="P184" i="71"/>
  <c r="Q184" i="71"/>
  <c r="R184" i="71"/>
  <c r="S184" i="71"/>
  <c r="T184" i="71"/>
  <c r="U184" i="71"/>
  <c r="V184" i="71"/>
  <c r="W184" i="71"/>
  <c r="X184" i="71"/>
  <c r="Y184" i="71"/>
  <c r="Z184" i="71"/>
  <c r="AA184" i="71"/>
  <c r="AB184" i="71"/>
  <c r="AC184" i="71"/>
  <c r="AD184" i="71"/>
  <c r="AE184" i="71"/>
  <c r="AF184" i="71"/>
  <c r="AG184" i="71"/>
  <c r="AH184" i="71"/>
  <c r="AI184" i="71"/>
  <c r="E185" i="71"/>
  <c r="F185" i="71"/>
  <c r="G185" i="71"/>
  <c r="H185" i="71"/>
  <c r="I185" i="71"/>
  <c r="J185" i="71"/>
  <c r="K185" i="71"/>
  <c r="L185" i="71"/>
  <c r="M185" i="71"/>
  <c r="N185" i="71"/>
  <c r="O185" i="71"/>
  <c r="P185" i="71"/>
  <c r="Q185" i="71"/>
  <c r="R185" i="71"/>
  <c r="S185" i="71"/>
  <c r="T185" i="71"/>
  <c r="U185" i="71"/>
  <c r="V185" i="71"/>
  <c r="W185" i="71"/>
  <c r="X185" i="71"/>
  <c r="Y185" i="71"/>
  <c r="Z185" i="71"/>
  <c r="AA185" i="71"/>
  <c r="AB185" i="71"/>
  <c r="AC185" i="71"/>
  <c r="AD185" i="71"/>
  <c r="AE185" i="71"/>
  <c r="AF185" i="71"/>
  <c r="AG185" i="71"/>
  <c r="AH185" i="71"/>
  <c r="AI185" i="71"/>
  <c r="E186" i="71"/>
  <c r="F186" i="71"/>
  <c r="G186" i="71"/>
  <c r="H186" i="71"/>
  <c r="I186" i="71"/>
  <c r="J186" i="71"/>
  <c r="K186" i="71"/>
  <c r="L186" i="71"/>
  <c r="M186" i="71"/>
  <c r="N186" i="71"/>
  <c r="O186" i="71"/>
  <c r="P186" i="71"/>
  <c r="Q186" i="71"/>
  <c r="R186" i="71"/>
  <c r="S186" i="71"/>
  <c r="T186" i="71"/>
  <c r="U186" i="71"/>
  <c r="V186" i="71"/>
  <c r="W186" i="71"/>
  <c r="X186" i="71"/>
  <c r="Y186" i="71"/>
  <c r="Z186" i="71"/>
  <c r="AA186" i="71"/>
  <c r="AB186" i="71"/>
  <c r="AC186" i="71"/>
  <c r="AD186" i="71"/>
  <c r="AE186" i="71"/>
  <c r="AF186" i="71"/>
  <c r="AG186" i="71"/>
  <c r="AH186" i="71"/>
  <c r="AI186" i="71"/>
  <c r="E187" i="71"/>
  <c r="F187" i="71"/>
  <c r="G187" i="71"/>
  <c r="H187" i="71"/>
  <c r="I187" i="71"/>
  <c r="J187" i="71"/>
  <c r="K187" i="71"/>
  <c r="L187" i="71"/>
  <c r="M187" i="71"/>
  <c r="N187" i="71"/>
  <c r="O187" i="71"/>
  <c r="P187" i="71"/>
  <c r="Q187" i="71"/>
  <c r="R187" i="71"/>
  <c r="S187" i="71"/>
  <c r="T187" i="71"/>
  <c r="U187" i="71"/>
  <c r="V187" i="71"/>
  <c r="W187" i="71"/>
  <c r="X187" i="71"/>
  <c r="Y187" i="71"/>
  <c r="Z187" i="71"/>
  <c r="AA187" i="71"/>
  <c r="AB187" i="71"/>
  <c r="AC187" i="71"/>
  <c r="AD187" i="71"/>
  <c r="AE187" i="71"/>
  <c r="AF187" i="71"/>
  <c r="AG187" i="71"/>
  <c r="AH187" i="71"/>
  <c r="AI187" i="71"/>
  <c r="E188" i="71"/>
  <c r="F188" i="71"/>
  <c r="G188" i="71"/>
  <c r="H188" i="71"/>
  <c r="I188" i="71"/>
  <c r="J188" i="71"/>
  <c r="K188" i="71"/>
  <c r="L188" i="71"/>
  <c r="M188" i="71"/>
  <c r="N188" i="71"/>
  <c r="O188" i="71"/>
  <c r="P188" i="71"/>
  <c r="Q188" i="71"/>
  <c r="R188" i="71"/>
  <c r="S188" i="71"/>
  <c r="T188" i="71"/>
  <c r="U188" i="71"/>
  <c r="V188" i="71"/>
  <c r="W188" i="71"/>
  <c r="X188" i="71"/>
  <c r="Y188" i="71"/>
  <c r="Z188" i="71"/>
  <c r="AA188" i="71"/>
  <c r="AB188" i="71"/>
  <c r="AC188" i="71"/>
  <c r="AD188" i="71"/>
  <c r="AE188" i="71"/>
  <c r="AF188" i="71"/>
  <c r="AG188" i="71"/>
  <c r="AH188" i="71"/>
  <c r="AI188" i="71"/>
  <c r="E189" i="71"/>
  <c r="F189" i="71"/>
  <c r="G189" i="71"/>
  <c r="H189" i="71"/>
  <c r="I189" i="71"/>
  <c r="J189" i="71"/>
  <c r="K189" i="71"/>
  <c r="L189" i="71"/>
  <c r="M189" i="71"/>
  <c r="N189" i="71"/>
  <c r="O189" i="71"/>
  <c r="P189" i="71"/>
  <c r="Q189" i="71"/>
  <c r="R189" i="71"/>
  <c r="S189" i="71"/>
  <c r="T189" i="71"/>
  <c r="U189" i="71"/>
  <c r="V189" i="71"/>
  <c r="W189" i="71"/>
  <c r="X189" i="71"/>
  <c r="Y189" i="71"/>
  <c r="Z189" i="71"/>
  <c r="AA189" i="71"/>
  <c r="AB189" i="71"/>
  <c r="AC189" i="71"/>
  <c r="AD189" i="71"/>
  <c r="AE189" i="71"/>
  <c r="AF189" i="71"/>
  <c r="AG189" i="71"/>
  <c r="AH189" i="71"/>
  <c r="AI189" i="71"/>
  <c r="E190" i="71"/>
  <c r="F190" i="71"/>
  <c r="G190" i="71"/>
  <c r="H190" i="71"/>
  <c r="I190" i="71"/>
  <c r="J190" i="71"/>
  <c r="K190" i="71"/>
  <c r="L190" i="71"/>
  <c r="M190" i="71"/>
  <c r="N190" i="71"/>
  <c r="O190" i="71"/>
  <c r="P190" i="71"/>
  <c r="Q190" i="71"/>
  <c r="R190" i="71"/>
  <c r="S190" i="71"/>
  <c r="T190" i="71"/>
  <c r="U190" i="71"/>
  <c r="V190" i="71"/>
  <c r="W190" i="71"/>
  <c r="X190" i="71"/>
  <c r="Y190" i="71"/>
  <c r="Z190" i="71"/>
  <c r="AA190" i="71"/>
  <c r="AB190" i="71"/>
  <c r="AC190" i="71"/>
  <c r="AD190" i="71"/>
  <c r="AE190" i="71"/>
  <c r="AF190" i="71"/>
  <c r="AG190" i="71"/>
  <c r="AH190" i="71"/>
  <c r="AI190" i="71"/>
  <c r="E191" i="71"/>
  <c r="F191" i="71"/>
  <c r="G191" i="71"/>
  <c r="H191" i="71"/>
  <c r="I191" i="71"/>
  <c r="J191" i="71"/>
  <c r="K191" i="71"/>
  <c r="L191" i="71"/>
  <c r="M191" i="71"/>
  <c r="N191" i="71"/>
  <c r="O191" i="71"/>
  <c r="P191" i="71"/>
  <c r="Q191" i="71"/>
  <c r="R191" i="71"/>
  <c r="S191" i="71"/>
  <c r="T191" i="71"/>
  <c r="U191" i="71"/>
  <c r="V191" i="71"/>
  <c r="W191" i="71"/>
  <c r="X191" i="71"/>
  <c r="Y191" i="71"/>
  <c r="Z191" i="71"/>
  <c r="AA191" i="71"/>
  <c r="AB191" i="71"/>
  <c r="AC191" i="71"/>
  <c r="AD191" i="71"/>
  <c r="AE191" i="71"/>
  <c r="AF191" i="71"/>
  <c r="AG191" i="71"/>
  <c r="AH191" i="71"/>
  <c r="AI191" i="71"/>
  <c r="E192" i="71"/>
  <c r="F192" i="71"/>
  <c r="G192" i="71"/>
  <c r="H192" i="71"/>
  <c r="I192" i="71"/>
  <c r="J192" i="71"/>
  <c r="K192" i="71"/>
  <c r="L192" i="71"/>
  <c r="M192" i="71"/>
  <c r="N192" i="71"/>
  <c r="O192" i="71"/>
  <c r="P192" i="71"/>
  <c r="Q192" i="71"/>
  <c r="R192" i="71"/>
  <c r="S192" i="71"/>
  <c r="T192" i="71"/>
  <c r="U192" i="71"/>
  <c r="V192" i="71"/>
  <c r="W192" i="71"/>
  <c r="X192" i="71"/>
  <c r="Y192" i="71"/>
  <c r="Z192" i="71"/>
  <c r="AA192" i="71"/>
  <c r="AB192" i="71"/>
  <c r="AC192" i="71"/>
  <c r="AD192" i="71"/>
  <c r="AE192" i="71"/>
  <c r="AF192" i="71"/>
  <c r="AG192" i="71"/>
  <c r="AH192" i="71"/>
  <c r="AI192" i="71"/>
  <c r="E193" i="71"/>
  <c r="F193" i="71"/>
  <c r="G193" i="71"/>
  <c r="H193" i="71"/>
  <c r="I193" i="71"/>
  <c r="J193" i="71"/>
  <c r="K193" i="71"/>
  <c r="L193" i="71"/>
  <c r="M193" i="71"/>
  <c r="N193" i="71"/>
  <c r="O193" i="71"/>
  <c r="P193" i="71"/>
  <c r="Q193" i="71"/>
  <c r="R193" i="71"/>
  <c r="S193" i="71"/>
  <c r="T193" i="71"/>
  <c r="U193" i="71"/>
  <c r="V193" i="71"/>
  <c r="W193" i="71"/>
  <c r="X193" i="71"/>
  <c r="Y193" i="71"/>
  <c r="Z193" i="71"/>
  <c r="AA193" i="71"/>
  <c r="AB193" i="71"/>
  <c r="AC193" i="71"/>
  <c r="AD193" i="71"/>
  <c r="AE193" i="71"/>
  <c r="AF193" i="71"/>
  <c r="AG193" i="71"/>
  <c r="AH193" i="71"/>
  <c r="AI193" i="71"/>
  <c r="E194" i="71"/>
  <c r="F194" i="71"/>
  <c r="G194" i="71"/>
  <c r="H194" i="71"/>
  <c r="I194" i="71"/>
  <c r="J194" i="71"/>
  <c r="K194" i="71"/>
  <c r="L194" i="71"/>
  <c r="M194" i="71"/>
  <c r="N194" i="71"/>
  <c r="O194" i="71"/>
  <c r="P194" i="71"/>
  <c r="Q194" i="71"/>
  <c r="R194" i="71"/>
  <c r="S194" i="71"/>
  <c r="T194" i="71"/>
  <c r="U194" i="71"/>
  <c r="V194" i="71"/>
  <c r="W194" i="71"/>
  <c r="X194" i="71"/>
  <c r="Y194" i="71"/>
  <c r="Z194" i="71"/>
  <c r="AA194" i="71"/>
  <c r="AB194" i="71"/>
  <c r="AC194" i="71"/>
  <c r="AD194" i="71"/>
  <c r="AE194" i="71"/>
  <c r="AF194" i="71"/>
  <c r="AG194" i="71"/>
  <c r="AH194" i="71"/>
  <c r="AI194" i="71"/>
  <c r="E195" i="71"/>
  <c r="F195" i="71"/>
  <c r="G195" i="71"/>
  <c r="H195" i="71"/>
  <c r="I195" i="71"/>
  <c r="J195" i="71"/>
  <c r="K195" i="71"/>
  <c r="L195" i="71"/>
  <c r="M195" i="71"/>
  <c r="N195" i="71"/>
  <c r="O195" i="71"/>
  <c r="P195" i="71"/>
  <c r="Q195" i="71"/>
  <c r="R195" i="71"/>
  <c r="S195" i="71"/>
  <c r="T195" i="71"/>
  <c r="U195" i="71"/>
  <c r="V195" i="71"/>
  <c r="W195" i="71"/>
  <c r="X195" i="71"/>
  <c r="Y195" i="71"/>
  <c r="Z195" i="71"/>
  <c r="AA195" i="71"/>
  <c r="AB195" i="71"/>
  <c r="AC195" i="71"/>
  <c r="AD195" i="71"/>
  <c r="AE195" i="71"/>
  <c r="AF195" i="71"/>
  <c r="AG195" i="71"/>
  <c r="AH195" i="71"/>
  <c r="AI195" i="71"/>
  <c r="E196" i="71"/>
  <c r="F196" i="71"/>
  <c r="G196" i="71"/>
  <c r="H196" i="71"/>
  <c r="I196" i="71"/>
  <c r="J196" i="71"/>
  <c r="K196" i="71"/>
  <c r="L196" i="71"/>
  <c r="M196" i="71"/>
  <c r="N196" i="71"/>
  <c r="O196" i="71"/>
  <c r="P196" i="71"/>
  <c r="Q196" i="71"/>
  <c r="R196" i="71"/>
  <c r="S196" i="71"/>
  <c r="T196" i="71"/>
  <c r="U196" i="71"/>
  <c r="V196" i="71"/>
  <c r="W196" i="71"/>
  <c r="X196" i="71"/>
  <c r="Y196" i="71"/>
  <c r="Z196" i="71"/>
  <c r="AA196" i="71"/>
  <c r="AB196" i="71"/>
  <c r="AC196" i="71"/>
  <c r="AD196" i="71"/>
  <c r="AE196" i="71"/>
  <c r="AF196" i="71"/>
  <c r="AG196" i="71"/>
  <c r="AH196" i="71"/>
  <c r="AI196" i="71"/>
  <c r="E197" i="71"/>
  <c r="F197" i="71"/>
  <c r="G197" i="71"/>
  <c r="H197" i="71"/>
  <c r="I197" i="71"/>
  <c r="J197" i="71"/>
  <c r="K197" i="71"/>
  <c r="L197" i="71"/>
  <c r="M197" i="71"/>
  <c r="N197" i="71"/>
  <c r="O197" i="71"/>
  <c r="P197" i="71"/>
  <c r="Q197" i="71"/>
  <c r="R197" i="71"/>
  <c r="S197" i="71"/>
  <c r="T197" i="71"/>
  <c r="U197" i="71"/>
  <c r="V197" i="71"/>
  <c r="W197" i="71"/>
  <c r="X197" i="71"/>
  <c r="Y197" i="71"/>
  <c r="Z197" i="71"/>
  <c r="AA197" i="71"/>
  <c r="AB197" i="71"/>
  <c r="AC197" i="71"/>
  <c r="AD197" i="71"/>
  <c r="AE197" i="71"/>
  <c r="AF197" i="71"/>
  <c r="AG197" i="71"/>
  <c r="AH197" i="71"/>
  <c r="AI197" i="71"/>
  <c r="E198" i="71"/>
  <c r="F198" i="71"/>
  <c r="G198" i="71"/>
  <c r="H198" i="71"/>
  <c r="I198" i="71"/>
  <c r="J198" i="71"/>
  <c r="K198" i="71"/>
  <c r="L198" i="71"/>
  <c r="M198" i="71"/>
  <c r="N198" i="71"/>
  <c r="O198" i="71"/>
  <c r="P198" i="71"/>
  <c r="Q198" i="71"/>
  <c r="R198" i="71"/>
  <c r="S198" i="71"/>
  <c r="T198" i="71"/>
  <c r="U198" i="71"/>
  <c r="V198" i="71"/>
  <c r="W198" i="71"/>
  <c r="X198" i="71"/>
  <c r="Y198" i="71"/>
  <c r="Z198" i="71"/>
  <c r="AA198" i="71"/>
  <c r="AB198" i="71"/>
  <c r="AC198" i="71"/>
  <c r="AD198" i="71"/>
  <c r="AE198" i="71"/>
  <c r="AF198" i="71"/>
  <c r="AG198" i="71"/>
  <c r="AH198" i="71"/>
  <c r="AI198" i="71"/>
  <c r="E199" i="71"/>
  <c r="F199" i="71"/>
  <c r="G199" i="71"/>
  <c r="H199" i="71"/>
  <c r="I199" i="71"/>
  <c r="J199" i="71"/>
  <c r="K199" i="71"/>
  <c r="L199" i="71"/>
  <c r="M199" i="71"/>
  <c r="N199" i="71"/>
  <c r="O199" i="71"/>
  <c r="P199" i="71"/>
  <c r="Q199" i="71"/>
  <c r="R199" i="71"/>
  <c r="S199" i="71"/>
  <c r="T199" i="71"/>
  <c r="U199" i="71"/>
  <c r="V199" i="71"/>
  <c r="W199" i="71"/>
  <c r="X199" i="71"/>
  <c r="Y199" i="71"/>
  <c r="Z199" i="71"/>
  <c r="AA199" i="71"/>
  <c r="AB199" i="71"/>
  <c r="AC199" i="71"/>
  <c r="AD199" i="71"/>
  <c r="AE199" i="71"/>
  <c r="AF199" i="71"/>
  <c r="AG199" i="71"/>
  <c r="AH199" i="71"/>
  <c r="AI199" i="71"/>
  <c r="E200" i="71"/>
  <c r="F200" i="71"/>
  <c r="G200" i="71"/>
  <c r="H200" i="71"/>
  <c r="I200" i="71"/>
  <c r="J200" i="71"/>
  <c r="K200" i="71"/>
  <c r="L200" i="71"/>
  <c r="M200" i="71"/>
  <c r="N200" i="71"/>
  <c r="O200" i="71"/>
  <c r="P200" i="71"/>
  <c r="Q200" i="71"/>
  <c r="R200" i="71"/>
  <c r="S200" i="71"/>
  <c r="T200" i="71"/>
  <c r="U200" i="71"/>
  <c r="V200" i="71"/>
  <c r="W200" i="71"/>
  <c r="X200" i="71"/>
  <c r="Y200" i="71"/>
  <c r="Z200" i="71"/>
  <c r="AA200" i="71"/>
  <c r="AB200" i="71"/>
  <c r="AC200" i="71"/>
  <c r="AD200" i="71"/>
  <c r="AE200" i="71"/>
  <c r="AF200" i="71"/>
  <c r="AG200" i="71"/>
  <c r="AH200" i="71"/>
  <c r="AI200" i="71"/>
  <c r="E201" i="71"/>
  <c r="F201" i="71"/>
  <c r="G201" i="71"/>
  <c r="H201" i="71"/>
  <c r="I201" i="71"/>
  <c r="J201" i="71"/>
  <c r="K201" i="71"/>
  <c r="L201" i="71"/>
  <c r="M201" i="71"/>
  <c r="N201" i="71"/>
  <c r="O201" i="71"/>
  <c r="P201" i="71"/>
  <c r="Q201" i="71"/>
  <c r="R201" i="71"/>
  <c r="S201" i="71"/>
  <c r="T201" i="71"/>
  <c r="U201" i="71"/>
  <c r="V201" i="71"/>
  <c r="W201" i="71"/>
  <c r="X201" i="71"/>
  <c r="Y201" i="71"/>
  <c r="Z201" i="71"/>
  <c r="AA201" i="71"/>
  <c r="AB201" i="71"/>
  <c r="AC201" i="71"/>
  <c r="AD201" i="71"/>
  <c r="AE201" i="71"/>
  <c r="AF201" i="71"/>
  <c r="AG201" i="71"/>
  <c r="AH201" i="71"/>
  <c r="AI201" i="71"/>
  <c r="E202" i="71"/>
  <c r="F202" i="71"/>
  <c r="G202" i="71"/>
  <c r="H202" i="71"/>
  <c r="I202" i="71"/>
  <c r="J202" i="71"/>
  <c r="K202" i="71"/>
  <c r="L202" i="71"/>
  <c r="M202" i="71"/>
  <c r="N202" i="71"/>
  <c r="O202" i="71"/>
  <c r="P202" i="71"/>
  <c r="Q202" i="71"/>
  <c r="R202" i="71"/>
  <c r="S202" i="71"/>
  <c r="T202" i="71"/>
  <c r="U202" i="71"/>
  <c r="V202" i="71"/>
  <c r="W202" i="71"/>
  <c r="X202" i="71"/>
  <c r="Y202" i="71"/>
  <c r="Z202" i="71"/>
  <c r="AA202" i="71"/>
  <c r="AB202" i="71"/>
  <c r="AC202" i="71"/>
  <c r="AD202" i="71"/>
  <c r="AE202" i="71"/>
  <c r="AF202" i="71"/>
  <c r="AG202" i="71"/>
  <c r="AH202" i="71"/>
  <c r="AI202" i="71"/>
  <c r="E203" i="71"/>
  <c r="F203" i="71"/>
  <c r="G203" i="71"/>
  <c r="H203" i="71"/>
  <c r="I203" i="71"/>
  <c r="J203" i="71"/>
  <c r="K203" i="71"/>
  <c r="L203" i="71"/>
  <c r="M203" i="71"/>
  <c r="N203" i="71"/>
  <c r="O203" i="71"/>
  <c r="P203" i="71"/>
  <c r="Q203" i="71"/>
  <c r="R203" i="71"/>
  <c r="S203" i="71"/>
  <c r="T203" i="71"/>
  <c r="U203" i="71"/>
  <c r="V203" i="71"/>
  <c r="W203" i="71"/>
  <c r="X203" i="71"/>
  <c r="Y203" i="71"/>
  <c r="Z203" i="71"/>
  <c r="AA203" i="71"/>
  <c r="AB203" i="71"/>
  <c r="AC203" i="71"/>
  <c r="AD203" i="71"/>
  <c r="AE203" i="71"/>
  <c r="AF203" i="71"/>
  <c r="AG203" i="71"/>
  <c r="AH203" i="71"/>
  <c r="AI203" i="71"/>
  <c r="E204" i="71"/>
  <c r="F204" i="71"/>
  <c r="G204" i="71"/>
  <c r="H204" i="71"/>
  <c r="I204" i="71"/>
  <c r="J204" i="71"/>
  <c r="K204" i="71"/>
  <c r="L204" i="71"/>
  <c r="M204" i="71"/>
  <c r="N204" i="71"/>
  <c r="O204" i="71"/>
  <c r="P204" i="71"/>
  <c r="Q204" i="71"/>
  <c r="R204" i="71"/>
  <c r="S204" i="71"/>
  <c r="T204" i="71"/>
  <c r="U204" i="71"/>
  <c r="V204" i="71"/>
  <c r="W204" i="71"/>
  <c r="X204" i="71"/>
  <c r="Y204" i="71"/>
  <c r="Z204" i="71"/>
  <c r="AA204" i="71"/>
  <c r="AB204" i="71"/>
  <c r="AC204" i="71"/>
  <c r="AD204" i="71"/>
  <c r="AE204" i="71"/>
  <c r="AF204" i="71"/>
  <c r="AG204" i="71"/>
  <c r="AH204" i="71"/>
  <c r="AI204" i="71"/>
  <c r="E205" i="71"/>
  <c r="F205" i="71"/>
  <c r="G205" i="71"/>
  <c r="H205" i="71"/>
  <c r="I205" i="71"/>
  <c r="J205" i="71"/>
  <c r="K205" i="71"/>
  <c r="L205" i="71"/>
  <c r="M205" i="71"/>
  <c r="N205" i="71"/>
  <c r="O205" i="71"/>
  <c r="P205" i="71"/>
  <c r="Q205" i="71"/>
  <c r="R205" i="71"/>
  <c r="S205" i="71"/>
  <c r="T205" i="71"/>
  <c r="U205" i="71"/>
  <c r="V205" i="71"/>
  <c r="W205" i="71"/>
  <c r="X205" i="71"/>
  <c r="Y205" i="71"/>
  <c r="Z205" i="71"/>
  <c r="AA205" i="71"/>
  <c r="AB205" i="71"/>
  <c r="AC205" i="71"/>
  <c r="AD205" i="71"/>
  <c r="AE205" i="71"/>
  <c r="AF205" i="71"/>
  <c r="AG205" i="71"/>
  <c r="AH205" i="71"/>
  <c r="AI205" i="71"/>
  <c r="E206" i="71"/>
  <c r="F206" i="71"/>
  <c r="G206" i="71"/>
  <c r="H206" i="71"/>
  <c r="I206" i="71"/>
  <c r="J206" i="71"/>
  <c r="K206" i="71"/>
  <c r="L206" i="71"/>
  <c r="M206" i="71"/>
  <c r="N206" i="71"/>
  <c r="O206" i="71"/>
  <c r="P206" i="71"/>
  <c r="Q206" i="71"/>
  <c r="R206" i="71"/>
  <c r="S206" i="71"/>
  <c r="T206" i="71"/>
  <c r="U206" i="71"/>
  <c r="V206" i="71"/>
  <c r="W206" i="71"/>
  <c r="X206" i="71"/>
  <c r="Y206" i="71"/>
  <c r="Z206" i="71"/>
  <c r="AA206" i="71"/>
  <c r="AB206" i="71"/>
  <c r="AC206" i="71"/>
  <c r="AD206" i="71"/>
  <c r="AE206" i="71"/>
  <c r="AF206" i="71"/>
  <c r="AG206" i="71"/>
  <c r="AH206" i="71"/>
  <c r="AI206" i="71"/>
  <c r="E207" i="71"/>
  <c r="F207" i="71"/>
  <c r="G207" i="71"/>
  <c r="H207" i="71"/>
  <c r="I207" i="71"/>
  <c r="J207" i="71"/>
  <c r="K207" i="71"/>
  <c r="L207" i="71"/>
  <c r="M207" i="71"/>
  <c r="N207" i="71"/>
  <c r="O207" i="71"/>
  <c r="P207" i="71"/>
  <c r="Q207" i="71"/>
  <c r="R207" i="71"/>
  <c r="S207" i="71"/>
  <c r="T207" i="71"/>
  <c r="U207" i="71"/>
  <c r="V207" i="71"/>
  <c r="W207" i="71"/>
  <c r="X207" i="71"/>
  <c r="Y207" i="71"/>
  <c r="Z207" i="71"/>
  <c r="AA207" i="71"/>
  <c r="AB207" i="71"/>
  <c r="AC207" i="71"/>
  <c r="AD207" i="71"/>
  <c r="AE207" i="71"/>
  <c r="AF207" i="71"/>
  <c r="AG207" i="71"/>
  <c r="AH207" i="71"/>
  <c r="AI207" i="71"/>
  <c r="E208" i="71"/>
  <c r="F208" i="71"/>
  <c r="G208" i="71"/>
  <c r="H208" i="71"/>
  <c r="I208" i="71"/>
  <c r="J208" i="71"/>
  <c r="K208" i="71"/>
  <c r="L208" i="71"/>
  <c r="M208" i="71"/>
  <c r="N208" i="71"/>
  <c r="O208" i="71"/>
  <c r="P208" i="71"/>
  <c r="Q208" i="71"/>
  <c r="R208" i="71"/>
  <c r="S208" i="71"/>
  <c r="T208" i="71"/>
  <c r="U208" i="71"/>
  <c r="V208" i="71"/>
  <c r="W208" i="71"/>
  <c r="X208" i="71"/>
  <c r="Y208" i="71"/>
  <c r="Z208" i="71"/>
  <c r="AA208" i="71"/>
  <c r="AB208" i="71"/>
  <c r="AC208" i="71"/>
  <c r="AD208" i="71"/>
  <c r="AE208" i="71"/>
  <c r="AF208" i="71"/>
  <c r="AG208" i="71"/>
  <c r="AH208" i="71"/>
  <c r="AI208" i="71"/>
  <c r="E209" i="71"/>
  <c r="F209" i="71"/>
  <c r="G209" i="71"/>
  <c r="H209" i="71"/>
  <c r="I209" i="71"/>
  <c r="J209" i="71"/>
  <c r="K209" i="71"/>
  <c r="L209" i="71"/>
  <c r="M209" i="71"/>
  <c r="N209" i="71"/>
  <c r="O209" i="71"/>
  <c r="P209" i="71"/>
  <c r="Q209" i="71"/>
  <c r="R209" i="71"/>
  <c r="S209" i="71"/>
  <c r="T209" i="71"/>
  <c r="U209" i="71"/>
  <c r="V209" i="71"/>
  <c r="W209" i="71"/>
  <c r="X209" i="71"/>
  <c r="Y209" i="71"/>
  <c r="Z209" i="71"/>
  <c r="AA209" i="71"/>
  <c r="AB209" i="71"/>
  <c r="AC209" i="71"/>
  <c r="AD209" i="71"/>
  <c r="AE209" i="71"/>
  <c r="AF209" i="71"/>
  <c r="AG209" i="71"/>
  <c r="AH209" i="71"/>
  <c r="AI209" i="71"/>
  <c r="E210" i="71"/>
  <c r="F210" i="71"/>
  <c r="G210" i="71"/>
  <c r="H210" i="71"/>
  <c r="I210" i="71"/>
  <c r="J210" i="71"/>
  <c r="K210" i="71"/>
  <c r="L210" i="71"/>
  <c r="M210" i="71"/>
  <c r="N210" i="71"/>
  <c r="O210" i="71"/>
  <c r="P210" i="71"/>
  <c r="Q210" i="71"/>
  <c r="R210" i="71"/>
  <c r="S210" i="71"/>
  <c r="T210" i="71"/>
  <c r="U210" i="71"/>
  <c r="V210" i="71"/>
  <c r="W210" i="71"/>
  <c r="X210" i="71"/>
  <c r="Y210" i="71"/>
  <c r="Z210" i="71"/>
  <c r="AA210" i="71"/>
  <c r="AB210" i="71"/>
  <c r="AC210" i="71"/>
  <c r="AD210" i="71"/>
  <c r="AE210" i="71"/>
  <c r="AF210" i="71"/>
  <c r="AG210" i="71"/>
  <c r="AH210" i="71"/>
  <c r="AI210" i="71"/>
  <c r="E211" i="71"/>
  <c r="F211" i="71"/>
  <c r="G211" i="71"/>
  <c r="H211" i="71"/>
  <c r="I211" i="71"/>
  <c r="J211" i="71"/>
  <c r="K211" i="71"/>
  <c r="L211" i="71"/>
  <c r="M211" i="71"/>
  <c r="N211" i="71"/>
  <c r="O211" i="71"/>
  <c r="P211" i="71"/>
  <c r="Q211" i="71"/>
  <c r="R211" i="71"/>
  <c r="S211" i="71"/>
  <c r="T211" i="71"/>
  <c r="U211" i="71"/>
  <c r="V211" i="71"/>
  <c r="W211" i="71"/>
  <c r="X211" i="71"/>
  <c r="Y211" i="71"/>
  <c r="Z211" i="71"/>
  <c r="AA211" i="71"/>
  <c r="AB211" i="71"/>
  <c r="AC211" i="71"/>
  <c r="AD211" i="71"/>
  <c r="AE211" i="71"/>
  <c r="AF211" i="71"/>
  <c r="AG211" i="71"/>
  <c r="AH211" i="71"/>
  <c r="AI211" i="71"/>
  <c r="E212" i="71"/>
  <c r="F212" i="71"/>
  <c r="G212" i="71"/>
  <c r="H212" i="71"/>
  <c r="I212" i="71"/>
  <c r="J212" i="71"/>
  <c r="K212" i="71"/>
  <c r="L212" i="71"/>
  <c r="M212" i="71"/>
  <c r="N212" i="71"/>
  <c r="O212" i="71"/>
  <c r="P212" i="71"/>
  <c r="Q212" i="71"/>
  <c r="R212" i="71"/>
  <c r="S212" i="71"/>
  <c r="T212" i="71"/>
  <c r="U212" i="71"/>
  <c r="V212" i="71"/>
  <c r="W212" i="71"/>
  <c r="X212" i="71"/>
  <c r="Y212" i="71"/>
  <c r="Z212" i="71"/>
  <c r="AA212" i="71"/>
  <c r="AB212" i="71"/>
  <c r="AC212" i="71"/>
  <c r="AD212" i="71"/>
  <c r="AE212" i="71"/>
  <c r="AF212" i="71"/>
  <c r="AG212" i="71"/>
  <c r="AH212" i="71"/>
  <c r="AI212" i="71"/>
  <c r="E213" i="71"/>
  <c r="F213" i="71"/>
  <c r="G213" i="71"/>
  <c r="H213" i="71"/>
  <c r="I213" i="71"/>
  <c r="J213" i="71"/>
  <c r="K213" i="71"/>
  <c r="L213" i="71"/>
  <c r="M213" i="71"/>
  <c r="N213" i="71"/>
  <c r="O213" i="71"/>
  <c r="P213" i="71"/>
  <c r="Q213" i="71"/>
  <c r="R213" i="71"/>
  <c r="S213" i="71"/>
  <c r="T213" i="71"/>
  <c r="U213" i="71"/>
  <c r="V213" i="71"/>
  <c r="W213" i="71"/>
  <c r="X213" i="71"/>
  <c r="Y213" i="71"/>
  <c r="Z213" i="71"/>
  <c r="AA213" i="71"/>
  <c r="AB213" i="71"/>
  <c r="AC213" i="71"/>
  <c r="AD213" i="71"/>
  <c r="AE213" i="71"/>
  <c r="AF213" i="71"/>
  <c r="AG213" i="71"/>
  <c r="AH213" i="71"/>
  <c r="AI213" i="71"/>
  <c r="E214" i="71"/>
  <c r="F214" i="71"/>
  <c r="G214" i="71"/>
  <c r="H214" i="71"/>
  <c r="I214" i="71"/>
  <c r="J214" i="71"/>
  <c r="K214" i="71"/>
  <c r="L214" i="71"/>
  <c r="M214" i="71"/>
  <c r="N214" i="71"/>
  <c r="O214" i="71"/>
  <c r="P214" i="71"/>
  <c r="Q214" i="71"/>
  <c r="R214" i="71"/>
  <c r="S214" i="71"/>
  <c r="T214" i="71"/>
  <c r="U214" i="71"/>
  <c r="V214" i="71"/>
  <c r="W214" i="71"/>
  <c r="X214" i="71"/>
  <c r="Y214" i="71"/>
  <c r="Z214" i="71"/>
  <c r="AA214" i="71"/>
  <c r="AB214" i="71"/>
  <c r="AC214" i="71"/>
  <c r="AD214" i="71"/>
  <c r="AE214" i="71"/>
  <c r="AF214" i="71"/>
  <c r="AG214" i="71"/>
  <c r="AH214" i="71"/>
  <c r="AI214" i="71"/>
  <c r="E215" i="71"/>
  <c r="F215" i="71"/>
  <c r="G215" i="71"/>
  <c r="H215" i="71"/>
  <c r="I215" i="71"/>
  <c r="J215" i="71"/>
  <c r="K215" i="71"/>
  <c r="L215" i="71"/>
  <c r="M215" i="71"/>
  <c r="N215" i="71"/>
  <c r="O215" i="71"/>
  <c r="P215" i="71"/>
  <c r="Q215" i="71"/>
  <c r="R215" i="71"/>
  <c r="S215" i="71"/>
  <c r="T215" i="71"/>
  <c r="U215" i="71"/>
  <c r="V215" i="71"/>
  <c r="W215" i="71"/>
  <c r="X215" i="71"/>
  <c r="Y215" i="71"/>
  <c r="Z215" i="71"/>
  <c r="AA215" i="71"/>
  <c r="AB215" i="71"/>
  <c r="AC215" i="71"/>
  <c r="AD215" i="71"/>
  <c r="AE215" i="71"/>
  <c r="AF215" i="71"/>
  <c r="AG215" i="71"/>
  <c r="AH215" i="71"/>
  <c r="AI215" i="71"/>
  <c r="E216" i="71"/>
  <c r="F216" i="71"/>
  <c r="G216" i="71"/>
  <c r="H216" i="71"/>
  <c r="I216" i="71"/>
  <c r="J216" i="71"/>
  <c r="K216" i="71"/>
  <c r="L216" i="71"/>
  <c r="M216" i="71"/>
  <c r="N216" i="71"/>
  <c r="O216" i="71"/>
  <c r="P216" i="71"/>
  <c r="Q216" i="71"/>
  <c r="R216" i="71"/>
  <c r="S216" i="71"/>
  <c r="T216" i="71"/>
  <c r="U216" i="71"/>
  <c r="V216" i="71"/>
  <c r="W216" i="71"/>
  <c r="X216" i="71"/>
  <c r="Y216" i="71"/>
  <c r="Z216" i="71"/>
  <c r="AA216" i="71"/>
  <c r="AB216" i="71"/>
  <c r="AC216" i="71"/>
  <c r="AD216" i="71"/>
  <c r="AE216" i="71"/>
  <c r="AF216" i="71"/>
  <c r="AG216" i="71"/>
  <c r="AH216" i="71"/>
  <c r="AI216" i="71"/>
  <c r="E217" i="71"/>
  <c r="F217" i="71"/>
  <c r="G217" i="71"/>
  <c r="H217" i="71"/>
  <c r="I217" i="71"/>
  <c r="J217" i="71"/>
  <c r="K217" i="71"/>
  <c r="L217" i="71"/>
  <c r="M217" i="71"/>
  <c r="N217" i="71"/>
  <c r="O217" i="71"/>
  <c r="P217" i="71"/>
  <c r="Q217" i="71"/>
  <c r="R217" i="71"/>
  <c r="S217" i="71"/>
  <c r="T217" i="71"/>
  <c r="U217" i="71"/>
  <c r="V217" i="71"/>
  <c r="W217" i="71"/>
  <c r="X217" i="71"/>
  <c r="Y217" i="71"/>
  <c r="Z217" i="71"/>
  <c r="AA217" i="71"/>
  <c r="AB217" i="71"/>
  <c r="AC217" i="71"/>
  <c r="AD217" i="71"/>
  <c r="AE217" i="71"/>
  <c r="AF217" i="71"/>
  <c r="AG217" i="71"/>
  <c r="AH217" i="71"/>
  <c r="AI217" i="71"/>
  <c r="E218" i="71"/>
  <c r="F218" i="71"/>
  <c r="G218" i="71"/>
  <c r="H218" i="71"/>
  <c r="I218" i="71"/>
  <c r="J218" i="71"/>
  <c r="K218" i="71"/>
  <c r="L218" i="71"/>
  <c r="M218" i="71"/>
  <c r="N218" i="71"/>
  <c r="O218" i="71"/>
  <c r="P218" i="71"/>
  <c r="Q218" i="71"/>
  <c r="R218" i="71"/>
  <c r="S218" i="71"/>
  <c r="T218" i="71"/>
  <c r="U218" i="71"/>
  <c r="V218" i="71"/>
  <c r="W218" i="71"/>
  <c r="X218" i="71"/>
  <c r="Y218" i="71"/>
  <c r="Z218" i="71"/>
  <c r="AA218" i="71"/>
  <c r="AB218" i="71"/>
  <c r="AC218" i="71"/>
  <c r="AD218" i="71"/>
  <c r="AE218" i="71"/>
  <c r="AF218" i="71"/>
  <c r="AG218" i="71"/>
  <c r="AH218" i="71"/>
  <c r="AI218" i="71"/>
  <c r="E219" i="71"/>
  <c r="F219" i="71"/>
  <c r="G219" i="71"/>
  <c r="H219" i="71"/>
  <c r="I219" i="71"/>
  <c r="J219" i="71"/>
  <c r="K219" i="71"/>
  <c r="L219" i="71"/>
  <c r="M219" i="71"/>
  <c r="N219" i="71"/>
  <c r="O219" i="71"/>
  <c r="P219" i="71"/>
  <c r="Q219" i="71"/>
  <c r="R219" i="71"/>
  <c r="S219" i="71"/>
  <c r="T219" i="71"/>
  <c r="U219" i="71"/>
  <c r="V219" i="71"/>
  <c r="W219" i="71"/>
  <c r="X219" i="71"/>
  <c r="Y219" i="71"/>
  <c r="Z219" i="71"/>
  <c r="AA219" i="71"/>
  <c r="AB219" i="71"/>
  <c r="AC219" i="71"/>
  <c r="AD219" i="71"/>
  <c r="AE219" i="71"/>
  <c r="AF219" i="71"/>
  <c r="AG219" i="71"/>
  <c r="AH219" i="71"/>
  <c r="AI219" i="71"/>
  <c r="E220" i="71"/>
  <c r="F220" i="71"/>
  <c r="G220" i="71"/>
  <c r="H220" i="71"/>
  <c r="I220" i="71"/>
  <c r="J220" i="71"/>
  <c r="K220" i="71"/>
  <c r="L220" i="71"/>
  <c r="M220" i="71"/>
  <c r="N220" i="71"/>
  <c r="O220" i="71"/>
  <c r="P220" i="71"/>
  <c r="Q220" i="71"/>
  <c r="R220" i="71"/>
  <c r="S220" i="71"/>
  <c r="T220" i="71"/>
  <c r="U220" i="71"/>
  <c r="V220" i="71"/>
  <c r="W220" i="71"/>
  <c r="X220" i="71"/>
  <c r="Y220" i="71"/>
  <c r="Z220" i="71"/>
  <c r="AA220" i="71"/>
  <c r="AB220" i="71"/>
  <c r="AC220" i="71"/>
  <c r="AD220" i="71"/>
  <c r="AE220" i="71"/>
  <c r="AF220" i="71"/>
  <c r="AG220" i="71"/>
  <c r="AH220" i="71"/>
  <c r="AI220" i="71"/>
  <c r="E221" i="71"/>
  <c r="F221" i="71"/>
  <c r="G221" i="71"/>
  <c r="H221" i="71"/>
  <c r="I221" i="71"/>
  <c r="J221" i="71"/>
  <c r="K221" i="71"/>
  <c r="L221" i="71"/>
  <c r="M221" i="71"/>
  <c r="N221" i="71"/>
  <c r="O221" i="71"/>
  <c r="P221" i="71"/>
  <c r="Q221" i="71"/>
  <c r="R221" i="71"/>
  <c r="S221" i="71"/>
  <c r="T221" i="71"/>
  <c r="U221" i="71"/>
  <c r="V221" i="71"/>
  <c r="W221" i="71"/>
  <c r="X221" i="71"/>
  <c r="Y221" i="71"/>
  <c r="Z221" i="71"/>
  <c r="AA221" i="71"/>
  <c r="AB221" i="71"/>
  <c r="AC221" i="71"/>
  <c r="AD221" i="71"/>
  <c r="AE221" i="71"/>
  <c r="AF221" i="71"/>
  <c r="AG221" i="71"/>
  <c r="AH221" i="71"/>
  <c r="AI221" i="71"/>
  <c r="E222" i="71"/>
  <c r="F222" i="71"/>
  <c r="G222" i="71"/>
  <c r="H222" i="71"/>
  <c r="I222" i="71"/>
  <c r="J222" i="71"/>
  <c r="K222" i="71"/>
  <c r="L222" i="71"/>
  <c r="M222" i="71"/>
  <c r="N222" i="71"/>
  <c r="O222" i="71"/>
  <c r="P222" i="71"/>
  <c r="Q222" i="71"/>
  <c r="R222" i="71"/>
  <c r="S222" i="71"/>
  <c r="T222" i="71"/>
  <c r="U222" i="71"/>
  <c r="V222" i="71"/>
  <c r="W222" i="71"/>
  <c r="X222" i="71"/>
  <c r="Y222" i="71"/>
  <c r="Z222" i="71"/>
  <c r="AA222" i="71"/>
  <c r="AB222" i="71"/>
  <c r="AC222" i="71"/>
  <c r="AD222" i="71"/>
  <c r="AE222" i="71"/>
  <c r="AF222" i="71"/>
  <c r="AG222" i="71"/>
  <c r="AH222" i="71"/>
  <c r="AI222" i="71"/>
  <c r="E223" i="71"/>
  <c r="F223" i="71"/>
  <c r="G223" i="71"/>
  <c r="H223" i="71"/>
  <c r="I223" i="71"/>
  <c r="J223" i="71"/>
  <c r="K223" i="71"/>
  <c r="L223" i="71"/>
  <c r="M223" i="71"/>
  <c r="N223" i="71"/>
  <c r="O223" i="71"/>
  <c r="P223" i="71"/>
  <c r="Q223" i="71"/>
  <c r="R223" i="71"/>
  <c r="S223" i="71"/>
  <c r="T223" i="71"/>
  <c r="U223" i="71"/>
  <c r="V223" i="71"/>
  <c r="W223" i="71"/>
  <c r="X223" i="71"/>
  <c r="Y223" i="71"/>
  <c r="Z223" i="71"/>
  <c r="AA223" i="71"/>
  <c r="AB223" i="71"/>
  <c r="AC223" i="71"/>
  <c r="AD223" i="71"/>
  <c r="AE223" i="71"/>
  <c r="AF223" i="71"/>
  <c r="AG223" i="71"/>
  <c r="AH223" i="71"/>
  <c r="AI223" i="71"/>
  <c r="E155" i="66"/>
  <c r="F155" i="66"/>
  <c r="G155" i="66"/>
  <c r="H155" i="66"/>
  <c r="I155" i="66"/>
  <c r="J155" i="66"/>
  <c r="K155" i="66"/>
  <c r="L155" i="66"/>
  <c r="M155" i="66"/>
  <c r="N155" i="66"/>
  <c r="O155" i="66"/>
  <c r="P155" i="66"/>
  <c r="Q155" i="66"/>
  <c r="R155" i="66"/>
  <c r="S155" i="66"/>
  <c r="T155" i="66"/>
  <c r="U155" i="66"/>
  <c r="V155" i="66"/>
  <c r="W155" i="66"/>
  <c r="X155" i="66"/>
  <c r="Y155" i="66"/>
  <c r="Z155" i="66"/>
  <c r="AA155" i="66"/>
  <c r="AB155" i="66"/>
  <c r="AC155" i="66"/>
  <c r="AD155" i="66"/>
  <c r="AE155" i="66"/>
  <c r="AF155" i="66"/>
  <c r="AG155" i="66"/>
  <c r="AH155" i="66"/>
  <c r="AI155" i="66"/>
  <c r="E156" i="66"/>
  <c r="F156" i="66"/>
  <c r="G156" i="66"/>
  <c r="H156" i="66"/>
  <c r="I156" i="66"/>
  <c r="J156" i="66"/>
  <c r="K156" i="66"/>
  <c r="L156" i="66"/>
  <c r="M156" i="66"/>
  <c r="N156" i="66"/>
  <c r="O156" i="66"/>
  <c r="P156" i="66"/>
  <c r="Q156" i="66"/>
  <c r="R156" i="66"/>
  <c r="S156" i="66"/>
  <c r="T156" i="66"/>
  <c r="U156" i="66"/>
  <c r="V156" i="66"/>
  <c r="W156" i="66"/>
  <c r="X156" i="66"/>
  <c r="Y156" i="66"/>
  <c r="Z156" i="66"/>
  <c r="AA156" i="66"/>
  <c r="AB156" i="66"/>
  <c r="AC156" i="66"/>
  <c r="AD156" i="66"/>
  <c r="AE156" i="66"/>
  <c r="AF156" i="66"/>
  <c r="AG156" i="66"/>
  <c r="AH156" i="66"/>
  <c r="AI156" i="66"/>
  <c r="E157" i="66"/>
  <c r="F157" i="66"/>
  <c r="G157" i="66"/>
  <c r="H157" i="66"/>
  <c r="I157" i="66"/>
  <c r="J157" i="66"/>
  <c r="K157" i="66"/>
  <c r="L157" i="66"/>
  <c r="M157" i="66"/>
  <c r="N157" i="66"/>
  <c r="O157" i="66"/>
  <c r="P157" i="66"/>
  <c r="Q157" i="66"/>
  <c r="R157" i="66"/>
  <c r="S157" i="66"/>
  <c r="T157" i="66"/>
  <c r="U157" i="66"/>
  <c r="V157" i="66"/>
  <c r="W157" i="66"/>
  <c r="X157" i="66"/>
  <c r="Y157" i="66"/>
  <c r="Z157" i="66"/>
  <c r="AA157" i="66"/>
  <c r="AB157" i="66"/>
  <c r="AC157" i="66"/>
  <c r="AD157" i="66"/>
  <c r="AE157" i="66"/>
  <c r="AF157" i="66"/>
  <c r="AG157" i="66"/>
  <c r="AH157" i="66"/>
  <c r="AI157" i="66"/>
  <c r="E158" i="66"/>
  <c r="F158" i="66"/>
  <c r="G158" i="66"/>
  <c r="H158" i="66"/>
  <c r="I158" i="66"/>
  <c r="J158" i="66"/>
  <c r="K158" i="66"/>
  <c r="L158" i="66"/>
  <c r="M158" i="66"/>
  <c r="N158" i="66"/>
  <c r="O158" i="66"/>
  <c r="P158" i="66"/>
  <c r="Q158" i="66"/>
  <c r="R158" i="66"/>
  <c r="S158" i="66"/>
  <c r="T158" i="66"/>
  <c r="U158" i="66"/>
  <c r="V158" i="66"/>
  <c r="W158" i="66"/>
  <c r="X158" i="66"/>
  <c r="Y158" i="66"/>
  <c r="Z158" i="66"/>
  <c r="AA158" i="66"/>
  <c r="AB158" i="66"/>
  <c r="AC158" i="66"/>
  <c r="AD158" i="66"/>
  <c r="AE158" i="66"/>
  <c r="AF158" i="66"/>
  <c r="AG158" i="66"/>
  <c r="AH158" i="66"/>
  <c r="AI158" i="66"/>
  <c r="E159" i="66"/>
  <c r="F159" i="66"/>
  <c r="G159" i="66"/>
  <c r="H159" i="66"/>
  <c r="I159" i="66"/>
  <c r="J159" i="66"/>
  <c r="K159" i="66"/>
  <c r="L159" i="66"/>
  <c r="M159" i="66"/>
  <c r="N159" i="66"/>
  <c r="O159" i="66"/>
  <c r="P159" i="66"/>
  <c r="Q159" i="66"/>
  <c r="R159" i="66"/>
  <c r="S159" i="66"/>
  <c r="T159" i="66"/>
  <c r="U159" i="66"/>
  <c r="V159" i="66"/>
  <c r="W159" i="66"/>
  <c r="X159" i="66"/>
  <c r="Y159" i="66"/>
  <c r="Z159" i="66"/>
  <c r="AA159" i="66"/>
  <c r="AB159" i="66"/>
  <c r="AC159" i="66"/>
  <c r="AD159" i="66"/>
  <c r="AE159" i="66"/>
  <c r="AF159" i="66"/>
  <c r="AG159" i="66"/>
  <c r="AH159" i="66"/>
  <c r="AI159" i="66"/>
  <c r="E160" i="66"/>
  <c r="F160" i="66"/>
  <c r="G160" i="66"/>
  <c r="H160" i="66"/>
  <c r="I160" i="66"/>
  <c r="J160" i="66"/>
  <c r="K160" i="66"/>
  <c r="L160" i="66"/>
  <c r="M160" i="66"/>
  <c r="N160" i="66"/>
  <c r="O160" i="66"/>
  <c r="P160" i="66"/>
  <c r="Q160" i="66"/>
  <c r="R160" i="66"/>
  <c r="S160" i="66"/>
  <c r="T160" i="66"/>
  <c r="U160" i="66"/>
  <c r="V160" i="66"/>
  <c r="W160" i="66"/>
  <c r="X160" i="66"/>
  <c r="Y160" i="66"/>
  <c r="Z160" i="66"/>
  <c r="AA160" i="66"/>
  <c r="AB160" i="66"/>
  <c r="AC160" i="66"/>
  <c r="AD160" i="66"/>
  <c r="AE160" i="66"/>
  <c r="AF160" i="66"/>
  <c r="AG160" i="66"/>
  <c r="AH160" i="66"/>
  <c r="AI160" i="66"/>
  <c r="E161" i="66"/>
  <c r="F161" i="66"/>
  <c r="G161" i="66"/>
  <c r="H161" i="66"/>
  <c r="I161" i="66"/>
  <c r="J161" i="66"/>
  <c r="K161" i="66"/>
  <c r="L161" i="66"/>
  <c r="M161" i="66"/>
  <c r="N161" i="66"/>
  <c r="O161" i="66"/>
  <c r="P161" i="66"/>
  <c r="Q161" i="66"/>
  <c r="R161" i="66"/>
  <c r="S161" i="66"/>
  <c r="T161" i="66"/>
  <c r="U161" i="66"/>
  <c r="V161" i="66"/>
  <c r="W161" i="66"/>
  <c r="X161" i="66"/>
  <c r="Y161" i="66"/>
  <c r="Z161" i="66"/>
  <c r="AA161" i="66"/>
  <c r="AB161" i="66"/>
  <c r="AC161" i="66"/>
  <c r="AD161" i="66"/>
  <c r="AE161" i="66"/>
  <c r="AF161" i="66"/>
  <c r="AG161" i="66"/>
  <c r="AH161" i="66"/>
  <c r="AI161" i="66"/>
  <c r="E162" i="66"/>
  <c r="F162" i="66"/>
  <c r="G162" i="66"/>
  <c r="H162" i="66"/>
  <c r="I162" i="66"/>
  <c r="J162" i="66"/>
  <c r="K162" i="66"/>
  <c r="L162" i="66"/>
  <c r="M162" i="66"/>
  <c r="N162" i="66"/>
  <c r="O162" i="66"/>
  <c r="P162" i="66"/>
  <c r="Q162" i="66"/>
  <c r="R162" i="66"/>
  <c r="S162" i="66"/>
  <c r="T162" i="66"/>
  <c r="U162" i="66"/>
  <c r="V162" i="66"/>
  <c r="W162" i="66"/>
  <c r="X162" i="66"/>
  <c r="Y162" i="66"/>
  <c r="Z162" i="66"/>
  <c r="AA162" i="66"/>
  <c r="AB162" i="66"/>
  <c r="AC162" i="66"/>
  <c r="AD162" i="66"/>
  <c r="AE162" i="66"/>
  <c r="AF162" i="66"/>
  <c r="AG162" i="66"/>
  <c r="AH162" i="66"/>
  <c r="AI162" i="66"/>
  <c r="E163" i="66"/>
  <c r="F163" i="66"/>
  <c r="G163" i="66"/>
  <c r="H163" i="66"/>
  <c r="I163" i="66"/>
  <c r="J163" i="66"/>
  <c r="K163" i="66"/>
  <c r="L163" i="66"/>
  <c r="M163" i="66"/>
  <c r="N163" i="66"/>
  <c r="O163" i="66"/>
  <c r="P163" i="66"/>
  <c r="Q163" i="66"/>
  <c r="R163" i="66"/>
  <c r="S163" i="66"/>
  <c r="T163" i="66"/>
  <c r="U163" i="66"/>
  <c r="V163" i="66"/>
  <c r="W163" i="66"/>
  <c r="X163" i="66"/>
  <c r="Y163" i="66"/>
  <c r="Z163" i="66"/>
  <c r="AA163" i="66"/>
  <c r="AB163" i="66"/>
  <c r="AC163" i="66"/>
  <c r="AD163" i="66"/>
  <c r="AE163" i="66"/>
  <c r="AF163" i="66"/>
  <c r="AG163" i="66"/>
  <c r="AH163" i="66"/>
  <c r="AI163" i="66"/>
  <c r="E164" i="66"/>
  <c r="F164" i="66"/>
  <c r="G164" i="66"/>
  <c r="H164" i="66"/>
  <c r="I164" i="66"/>
  <c r="J164" i="66"/>
  <c r="K164" i="66"/>
  <c r="L164" i="66"/>
  <c r="M164" i="66"/>
  <c r="N164" i="66"/>
  <c r="O164" i="66"/>
  <c r="P164" i="66"/>
  <c r="Q164" i="66"/>
  <c r="R164" i="66"/>
  <c r="S164" i="66"/>
  <c r="T164" i="66"/>
  <c r="U164" i="66"/>
  <c r="V164" i="66"/>
  <c r="W164" i="66"/>
  <c r="X164" i="66"/>
  <c r="Y164" i="66"/>
  <c r="Z164" i="66"/>
  <c r="AA164" i="66"/>
  <c r="AB164" i="66"/>
  <c r="AC164" i="66"/>
  <c r="AD164" i="66"/>
  <c r="AE164" i="66"/>
  <c r="AF164" i="66"/>
  <c r="AG164" i="66"/>
  <c r="AH164" i="66"/>
  <c r="AI164" i="66"/>
  <c r="E165" i="66"/>
  <c r="F165" i="66"/>
  <c r="G165" i="66"/>
  <c r="H165" i="66"/>
  <c r="I165" i="66"/>
  <c r="J165" i="66"/>
  <c r="K165" i="66"/>
  <c r="L165" i="66"/>
  <c r="M165" i="66"/>
  <c r="N165" i="66"/>
  <c r="O165" i="66"/>
  <c r="P165" i="66"/>
  <c r="Q165" i="66"/>
  <c r="R165" i="66"/>
  <c r="S165" i="66"/>
  <c r="T165" i="66"/>
  <c r="U165" i="66"/>
  <c r="V165" i="66"/>
  <c r="W165" i="66"/>
  <c r="X165" i="66"/>
  <c r="Y165" i="66"/>
  <c r="Z165" i="66"/>
  <c r="AA165" i="66"/>
  <c r="AB165" i="66"/>
  <c r="AC165" i="66"/>
  <c r="AD165" i="66"/>
  <c r="AE165" i="66"/>
  <c r="AF165" i="66"/>
  <c r="AG165" i="66"/>
  <c r="AH165" i="66"/>
  <c r="AI165" i="66"/>
  <c r="E166" i="66"/>
  <c r="F166" i="66"/>
  <c r="G166" i="66"/>
  <c r="H166" i="66"/>
  <c r="I166" i="66"/>
  <c r="J166" i="66"/>
  <c r="K166" i="66"/>
  <c r="L166" i="66"/>
  <c r="M166" i="66"/>
  <c r="N166" i="66"/>
  <c r="O166" i="66"/>
  <c r="P166" i="66"/>
  <c r="Q166" i="66"/>
  <c r="R166" i="66"/>
  <c r="S166" i="66"/>
  <c r="T166" i="66"/>
  <c r="U166" i="66"/>
  <c r="V166" i="66"/>
  <c r="W166" i="66"/>
  <c r="X166" i="66"/>
  <c r="Y166" i="66"/>
  <c r="Z166" i="66"/>
  <c r="AA166" i="66"/>
  <c r="AB166" i="66"/>
  <c r="AC166" i="66"/>
  <c r="AD166" i="66"/>
  <c r="AE166" i="66"/>
  <c r="AF166" i="66"/>
  <c r="AG166" i="66"/>
  <c r="AH166" i="66"/>
  <c r="AI166" i="66"/>
  <c r="E167" i="66"/>
  <c r="F167" i="66"/>
  <c r="G167" i="66"/>
  <c r="H167" i="66"/>
  <c r="I167" i="66"/>
  <c r="J167" i="66"/>
  <c r="K167" i="66"/>
  <c r="L167" i="66"/>
  <c r="M167" i="66"/>
  <c r="N167" i="66"/>
  <c r="O167" i="66"/>
  <c r="P167" i="66"/>
  <c r="Q167" i="66"/>
  <c r="R167" i="66"/>
  <c r="S167" i="66"/>
  <c r="T167" i="66"/>
  <c r="U167" i="66"/>
  <c r="V167" i="66"/>
  <c r="W167" i="66"/>
  <c r="X167" i="66"/>
  <c r="Y167" i="66"/>
  <c r="Z167" i="66"/>
  <c r="AA167" i="66"/>
  <c r="AB167" i="66"/>
  <c r="AC167" i="66"/>
  <c r="AD167" i="66"/>
  <c r="AE167" i="66"/>
  <c r="AF167" i="66"/>
  <c r="AG167" i="66"/>
  <c r="AH167" i="66"/>
  <c r="AI167" i="66"/>
  <c r="E168" i="66"/>
  <c r="F168" i="66"/>
  <c r="G168" i="66"/>
  <c r="H168" i="66"/>
  <c r="I168" i="66"/>
  <c r="J168" i="66"/>
  <c r="K168" i="66"/>
  <c r="L168" i="66"/>
  <c r="M168" i="66"/>
  <c r="N168" i="66"/>
  <c r="O168" i="66"/>
  <c r="P168" i="66"/>
  <c r="Q168" i="66"/>
  <c r="R168" i="66"/>
  <c r="S168" i="66"/>
  <c r="T168" i="66"/>
  <c r="U168" i="66"/>
  <c r="V168" i="66"/>
  <c r="W168" i="66"/>
  <c r="X168" i="66"/>
  <c r="Y168" i="66"/>
  <c r="Z168" i="66"/>
  <c r="AA168" i="66"/>
  <c r="AB168" i="66"/>
  <c r="AC168" i="66"/>
  <c r="AD168" i="66"/>
  <c r="AE168" i="66"/>
  <c r="AF168" i="66"/>
  <c r="AG168" i="66"/>
  <c r="AH168" i="66"/>
  <c r="AI168" i="66"/>
  <c r="E169" i="66"/>
  <c r="F169" i="66"/>
  <c r="G169" i="66"/>
  <c r="H169" i="66"/>
  <c r="I169" i="66"/>
  <c r="J169" i="66"/>
  <c r="K169" i="66"/>
  <c r="L169" i="66"/>
  <c r="M169" i="66"/>
  <c r="N169" i="66"/>
  <c r="O169" i="66"/>
  <c r="P169" i="66"/>
  <c r="Q169" i="66"/>
  <c r="R169" i="66"/>
  <c r="S169" i="66"/>
  <c r="T169" i="66"/>
  <c r="U169" i="66"/>
  <c r="V169" i="66"/>
  <c r="W169" i="66"/>
  <c r="X169" i="66"/>
  <c r="Y169" i="66"/>
  <c r="Z169" i="66"/>
  <c r="AA169" i="66"/>
  <c r="AB169" i="66"/>
  <c r="AC169" i="66"/>
  <c r="AD169" i="66"/>
  <c r="AE169" i="66"/>
  <c r="AF169" i="66"/>
  <c r="AG169" i="66"/>
  <c r="AH169" i="66"/>
  <c r="AI169" i="66"/>
  <c r="E170" i="66"/>
  <c r="F170" i="66"/>
  <c r="G170" i="66"/>
  <c r="H170" i="66"/>
  <c r="I170" i="66"/>
  <c r="J170" i="66"/>
  <c r="K170" i="66"/>
  <c r="L170" i="66"/>
  <c r="M170" i="66"/>
  <c r="N170" i="66"/>
  <c r="O170" i="66"/>
  <c r="P170" i="66"/>
  <c r="Q170" i="66"/>
  <c r="R170" i="66"/>
  <c r="S170" i="66"/>
  <c r="T170" i="66"/>
  <c r="U170" i="66"/>
  <c r="V170" i="66"/>
  <c r="W170" i="66"/>
  <c r="X170" i="66"/>
  <c r="Y170" i="66"/>
  <c r="Z170" i="66"/>
  <c r="AA170" i="66"/>
  <c r="AB170" i="66"/>
  <c r="AC170" i="66"/>
  <c r="AD170" i="66"/>
  <c r="AE170" i="66"/>
  <c r="AF170" i="66"/>
  <c r="AG170" i="66"/>
  <c r="AH170" i="66"/>
  <c r="AI170" i="66"/>
  <c r="E171" i="66"/>
  <c r="F171" i="66"/>
  <c r="G171" i="66"/>
  <c r="H171" i="66"/>
  <c r="I171" i="66"/>
  <c r="J171" i="66"/>
  <c r="K171" i="66"/>
  <c r="L171" i="66"/>
  <c r="M171" i="66"/>
  <c r="N171" i="66"/>
  <c r="O171" i="66"/>
  <c r="P171" i="66"/>
  <c r="Q171" i="66"/>
  <c r="R171" i="66"/>
  <c r="S171" i="66"/>
  <c r="T171" i="66"/>
  <c r="U171" i="66"/>
  <c r="V171" i="66"/>
  <c r="W171" i="66"/>
  <c r="X171" i="66"/>
  <c r="Y171" i="66"/>
  <c r="Z171" i="66"/>
  <c r="AA171" i="66"/>
  <c r="AB171" i="66"/>
  <c r="AC171" i="66"/>
  <c r="AD171" i="66"/>
  <c r="AE171" i="66"/>
  <c r="AF171" i="66"/>
  <c r="AG171" i="66"/>
  <c r="AH171" i="66"/>
  <c r="AI171" i="66"/>
  <c r="E172" i="66"/>
  <c r="F172" i="66"/>
  <c r="G172" i="66"/>
  <c r="H172" i="66"/>
  <c r="I172" i="66"/>
  <c r="J172" i="66"/>
  <c r="K172" i="66"/>
  <c r="L172" i="66"/>
  <c r="M172" i="66"/>
  <c r="N172" i="66"/>
  <c r="O172" i="66"/>
  <c r="P172" i="66"/>
  <c r="Q172" i="66"/>
  <c r="R172" i="66"/>
  <c r="S172" i="66"/>
  <c r="T172" i="66"/>
  <c r="U172" i="66"/>
  <c r="V172" i="66"/>
  <c r="W172" i="66"/>
  <c r="X172" i="66"/>
  <c r="Y172" i="66"/>
  <c r="Z172" i="66"/>
  <c r="AA172" i="66"/>
  <c r="AB172" i="66"/>
  <c r="AC172" i="66"/>
  <c r="AD172" i="66"/>
  <c r="AE172" i="66"/>
  <c r="AF172" i="66"/>
  <c r="AG172" i="66"/>
  <c r="AH172" i="66"/>
  <c r="AI172" i="66"/>
  <c r="E173" i="66"/>
  <c r="F173" i="66"/>
  <c r="G173" i="66"/>
  <c r="H173" i="66"/>
  <c r="I173" i="66"/>
  <c r="J173" i="66"/>
  <c r="K173" i="66"/>
  <c r="L173" i="66"/>
  <c r="M173" i="66"/>
  <c r="N173" i="66"/>
  <c r="O173" i="66"/>
  <c r="P173" i="66"/>
  <c r="Q173" i="66"/>
  <c r="R173" i="66"/>
  <c r="S173" i="66"/>
  <c r="T173" i="66"/>
  <c r="U173" i="66"/>
  <c r="V173" i="66"/>
  <c r="W173" i="66"/>
  <c r="X173" i="66"/>
  <c r="Y173" i="66"/>
  <c r="Z173" i="66"/>
  <c r="AA173" i="66"/>
  <c r="AB173" i="66"/>
  <c r="AC173" i="66"/>
  <c r="AD173" i="66"/>
  <c r="AE173" i="66"/>
  <c r="AF173" i="66"/>
  <c r="AG173" i="66"/>
  <c r="AH173" i="66"/>
  <c r="AI173" i="66"/>
  <c r="E174" i="66"/>
  <c r="F174" i="66"/>
  <c r="G174" i="66"/>
  <c r="H174" i="66"/>
  <c r="I174" i="66"/>
  <c r="J174" i="66"/>
  <c r="K174" i="66"/>
  <c r="L174" i="66"/>
  <c r="M174" i="66"/>
  <c r="N174" i="66"/>
  <c r="O174" i="66"/>
  <c r="P174" i="66"/>
  <c r="Q174" i="66"/>
  <c r="R174" i="66"/>
  <c r="S174" i="66"/>
  <c r="T174" i="66"/>
  <c r="U174" i="66"/>
  <c r="V174" i="66"/>
  <c r="W174" i="66"/>
  <c r="X174" i="66"/>
  <c r="Y174" i="66"/>
  <c r="Z174" i="66"/>
  <c r="AA174" i="66"/>
  <c r="AB174" i="66"/>
  <c r="AC174" i="66"/>
  <c r="AD174" i="66"/>
  <c r="AE174" i="66"/>
  <c r="AF174" i="66"/>
  <c r="AG174" i="66"/>
  <c r="AH174" i="66"/>
  <c r="AI174" i="66"/>
  <c r="E175" i="66"/>
  <c r="F175" i="66"/>
  <c r="G175" i="66"/>
  <c r="H175" i="66"/>
  <c r="I175" i="66"/>
  <c r="J175" i="66"/>
  <c r="K175" i="66"/>
  <c r="L175" i="66"/>
  <c r="M175" i="66"/>
  <c r="N175" i="66"/>
  <c r="O175" i="66"/>
  <c r="P175" i="66"/>
  <c r="Q175" i="66"/>
  <c r="R175" i="66"/>
  <c r="S175" i="66"/>
  <c r="T175" i="66"/>
  <c r="U175" i="66"/>
  <c r="V175" i="66"/>
  <c r="W175" i="66"/>
  <c r="X175" i="66"/>
  <c r="Y175" i="66"/>
  <c r="Z175" i="66"/>
  <c r="AA175" i="66"/>
  <c r="AB175" i="66"/>
  <c r="AC175" i="66"/>
  <c r="AD175" i="66"/>
  <c r="AE175" i="66"/>
  <c r="AF175" i="66"/>
  <c r="AG175" i="66"/>
  <c r="AH175" i="66"/>
  <c r="AI175" i="66"/>
  <c r="E176" i="66"/>
  <c r="F176" i="66"/>
  <c r="G176" i="66"/>
  <c r="H176" i="66"/>
  <c r="I176" i="66"/>
  <c r="J176" i="66"/>
  <c r="K176" i="66"/>
  <c r="L176" i="66"/>
  <c r="M176" i="66"/>
  <c r="N176" i="66"/>
  <c r="O176" i="66"/>
  <c r="P176" i="66"/>
  <c r="Q176" i="66"/>
  <c r="R176" i="66"/>
  <c r="S176" i="66"/>
  <c r="T176" i="66"/>
  <c r="U176" i="66"/>
  <c r="V176" i="66"/>
  <c r="W176" i="66"/>
  <c r="X176" i="66"/>
  <c r="Y176" i="66"/>
  <c r="Z176" i="66"/>
  <c r="AA176" i="66"/>
  <c r="AB176" i="66"/>
  <c r="AC176" i="66"/>
  <c r="AD176" i="66"/>
  <c r="AE176" i="66"/>
  <c r="AF176" i="66"/>
  <c r="AG176" i="66"/>
  <c r="AH176" i="66"/>
  <c r="AI176" i="66"/>
  <c r="E177" i="66"/>
  <c r="F177" i="66"/>
  <c r="G177" i="66"/>
  <c r="H177" i="66"/>
  <c r="I177" i="66"/>
  <c r="J177" i="66"/>
  <c r="K177" i="66"/>
  <c r="L177" i="66"/>
  <c r="M177" i="66"/>
  <c r="N177" i="66"/>
  <c r="O177" i="66"/>
  <c r="P177" i="66"/>
  <c r="Q177" i="66"/>
  <c r="R177" i="66"/>
  <c r="S177" i="66"/>
  <c r="T177" i="66"/>
  <c r="U177" i="66"/>
  <c r="V177" i="66"/>
  <c r="W177" i="66"/>
  <c r="X177" i="66"/>
  <c r="Y177" i="66"/>
  <c r="Z177" i="66"/>
  <c r="AA177" i="66"/>
  <c r="AB177" i="66"/>
  <c r="AC177" i="66"/>
  <c r="AD177" i="66"/>
  <c r="AE177" i="66"/>
  <c r="AF177" i="66"/>
  <c r="AG177" i="66"/>
  <c r="AH177" i="66"/>
  <c r="AI177" i="66"/>
  <c r="E178" i="66"/>
  <c r="F178" i="66"/>
  <c r="G178" i="66"/>
  <c r="H178" i="66"/>
  <c r="I178" i="66"/>
  <c r="J178" i="66"/>
  <c r="K178" i="66"/>
  <c r="L178" i="66"/>
  <c r="M178" i="66"/>
  <c r="N178" i="66"/>
  <c r="O178" i="66"/>
  <c r="P178" i="66"/>
  <c r="Q178" i="66"/>
  <c r="R178" i="66"/>
  <c r="S178" i="66"/>
  <c r="T178" i="66"/>
  <c r="U178" i="66"/>
  <c r="V178" i="66"/>
  <c r="W178" i="66"/>
  <c r="X178" i="66"/>
  <c r="Y178" i="66"/>
  <c r="Z178" i="66"/>
  <c r="AA178" i="66"/>
  <c r="AB178" i="66"/>
  <c r="AC178" i="66"/>
  <c r="AD178" i="66"/>
  <c r="AE178" i="66"/>
  <c r="AF178" i="66"/>
  <c r="AG178" i="66"/>
  <c r="AH178" i="66"/>
  <c r="AI178" i="66"/>
  <c r="E179" i="66"/>
  <c r="F179" i="66"/>
  <c r="G179" i="66"/>
  <c r="H179" i="66"/>
  <c r="I179" i="66"/>
  <c r="J179" i="66"/>
  <c r="K179" i="66"/>
  <c r="L179" i="66"/>
  <c r="M179" i="66"/>
  <c r="N179" i="66"/>
  <c r="O179" i="66"/>
  <c r="P179" i="66"/>
  <c r="Q179" i="66"/>
  <c r="R179" i="66"/>
  <c r="S179" i="66"/>
  <c r="T179" i="66"/>
  <c r="U179" i="66"/>
  <c r="V179" i="66"/>
  <c r="W179" i="66"/>
  <c r="X179" i="66"/>
  <c r="Y179" i="66"/>
  <c r="Z179" i="66"/>
  <c r="AA179" i="66"/>
  <c r="AB179" i="66"/>
  <c r="AC179" i="66"/>
  <c r="AD179" i="66"/>
  <c r="AE179" i="66"/>
  <c r="AF179" i="66"/>
  <c r="AG179" i="66"/>
  <c r="AH179" i="66"/>
  <c r="AI179" i="66"/>
  <c r="E180" i="66"/>
  <c r="F180" i="66"/>
  <c r="G180" i="66"/>
  <c r="H180" i="66"/>
  <c r="I180" i="66"/>
  <c r="J180" i="66"/>
  <c r="K180" i="66"/>
  <c r="L180" i="66"/>
  <c r="M180" i="66"/>
  <c r="N180" i="66"/>
  <c r="O180" i="66"/>
  <c r="P180" i="66"/>
  <c r="Q180" i="66"/>
  <c r="R180" i="66"/>
  <c r="S180" i="66"/>
  <c r="T180" i="66"/>
  <c r="U180" i="66"/>
  <c r="V180" i="66"/>
  <c r="W180" i="66"/>
  <c r="X180" i="66"/>
  <c r="Y180" i="66"/>
  <c r="Z180" i="66"/>
  <c r="AA180" i="66"/>
  <c r="AB180" i="66"/>
  <c r="AC180" i="66"/>
  <c r="AD180" i="66"/>
  <c r="AE180" i="66"/>
  <c r="AF180" i="66"/>
  <c r="AG180" i="66"/>
  <c r="AH180" i="66"/>
  <c r="AI180" i="66"/>
  <c r="E181" i="66"/>
  <c r="F181" i="66"/>
  <c r="G181" i="66"/>
  <c r="H181" i="66"/>
  <c r="I181" i="66"/>
  <c r="J181" i="66"/>
  <c r="K181" i="66"/>
  <c r="L181" i="66"/>
  <c r="M181" i="66"/>
  <c r="N181" i="66"/>
  <c r="O181" i="66"/>
  <c r="P181" i="66"/>
  <c r="Q181" i="66"/>
  <c r="R181" i="66"/>
  <c r="S181" i="66"/>
  <c r="T181" i="66"/>
  <c r="U181" i="66"/>
  <c r="V181" i="66"/>
  <c r="W181" i="66"/>
  <c r="X181" i="66"/>
  <c r="Y181" i="66"/>
  <c r="Z181" i="66"/>
  <c r="AA181" i="66"/>
  <c r="AB181" i="66"/>
  <c r="AC181" i="66"/>
  <c r="AD181" i="66"/>
  <c r="AE181" i="66"/>
  <c r="AF181" i="66"/>
  <c r="AG181" i="66"/>
  <c r="AH181" i="66"/>
  <c r="AI181" i="66"/>
  <c r="E182" i="66"/>
  <c r="F182" i="66"/>
  <c r="G182" i="66"/>
  <c r="H182" i="66"/>
  <c r="I182" i="66"/>
  <c r="J182" i="66"/>
  <c r="K182" i="66"/>
  <c r="L182" i="66"/>
  <c r="M182" i="66"/>
  <c r="N182" i="66"/>
  <c r="O182" i="66"/>
  <c r="P182" i="66"/>
  <c r="Q182" i="66"/>
  <c r="R182" i="66"/>
  <c r="S182" i="66"/>
  <c r="T182" i="66"/>
  <c r="U182" i="66"/>
  <c r="V182" i="66"/>
  <c r="W182" i="66"/>
  <c r="X182" i="66"/>
  <c r="Y182" i="66"/>
  <c r="Z182" i="66"/>
  <c r="AA182" i="66"/>
  <c r="AB182" i="66"/>
  <c r="AC182" i="66"/>
  <c r="AD182" i="66"/>
  <c r="AE182" i="66"/>
  <c r="AF182" i="66"/>
  <c r="AG182" i="66"/>
  <c r="AH182" i="66"/>
  <c r="AI182" i="66"/>
  <c r="E183" i="66"/>
  <c r="F183" i="66"/>
  <c r="G183" i="66"/>
  <c r="H183" i="66"/>
  <c r="I183" i="66"/>
  <c r="J183" i="66"/>
  <c r="K183" i="66"/>
  <c r="L183" i="66"/>
  <c r="M183" i="66"/>
  <c r="N183" i="66"/>
  <c r="O183" i="66"/>
  <c r="P183" i="66"/>
  <c r="Q183" i="66"/>
  <c r="R183" i="66"/>
  <c r="S183" i="66"/>
  <c r="T183" i="66"/>
  <c r="U183" i="66"/>
  <c r="V183" i="66"/>
  <c r="W183" i="66"/>
  <c r="X183" i="66"/>
  <c r="Y183" i="66"/>
  <c r="Z183" i="66"/>
  <c r="AA183" i="66"/>
  <c r="AB183" i="66"/>
  <c r="AC183" i="66"/>
  <c r="AD183" i="66"/>
  <c r="AE183" i="66"/>
  <c r="AF183" i="66"/>
  <c r="AG183" i="66"/>
  <c r="AH183" i="66"/>
  <c r="AI183" i="66"/>
  <c r="E184" i="66"/>
  <c r="F184" i="66"/>
  <c r="G184" i="66"/>
  <c r="H184" i="66"/>
  <c r="I184" i="66"/>
  <c r="J184" i="66"/>
  <c r="K184" i="66"/>
  <c r="L184" i="66"/>
  <c r="M184" i="66"/>
  <c r="N184" i="66"/>
  <c r="O184" i="66"/>
  <c r="P184" i="66"/>
  <c r="Q184" i="66"/>
  <c r="R184" i="66"/>
  <c r="S184" i="66"/>
  <c r="T184" i="66"/>
  <c r="U184" i="66"/>
  <c r="V184" i="66"/>
  <c r="W184" i="66"/>
  <c r="X184" i="66"/>
  <c r="Y184" i="66"/>
  <c r="Z184" i="66"/>
  <c r="AA184" i="66"/>
  <c r="AB184" i="66"/>
  <c r="AC184" i="66"/>
  <c r="AD184" i="66"/>
  <c r="AE184" i="66"/>
  <c r="AF184" i="66"/>
  <c r="AG184" i="66"/>
  <c r="AH184" i="66"/>
  <c r="AI184" i="66"/>
  <c r="E185" i="66"/>
  <c r="F185" i="66"/>
  <c r="G185" i="66"/>
  <c r="H185" i="66"/>
  <c r="I185" i="66"/>
  <c r="J185" i="66"/>
  <c r="K185" i="66"/>
  <c r="L185" i="66"/>
  <c r="M185" i="66"/>
  <c r="N185" i="66"/>
  <c r="O185" i="66"/>
  <c r="P185" i="66"/>
  <c r="Q185" i="66"/>
  <c r="R185" i="66"/>
  <c r="S185" i="66"/>
  <c r="T185" i="66"/>
  <c r="U185" i="66"/>
  <c r="V185" i="66"/>
  <c r="W185" i="66"/>
  <c r="X185" i="66"/>
  <c r="Y185" i="66"/>
  <c r="Z185" i="66"/>
  <c r="AA185" i="66"/>
  <c r="AB185" i="66"/>
  <c r="AC185" i="66"/>
  <c r="AD185" i="66"/>
  <c r="AE185" i="66"/>
  <c r="AF185" i="66"/>
  <c r="AG185" i="66"/>
  <c r="AH185" i="66"/>
  <c r="AI185" i="66"/>
  <c r="E186" i="66"/>
  <c r="F186" i="66"/>
  <c r="G186" i="66"/>
  <c r="H186" i="66"/>
  <c r="I186" i="66"/>
  <c r="J186" i="66"/>
  <c r="K186" i="66"/>
  <c r="L186" i="66"/>
  <c r="M186" i="66"/>
  <c r="N186" i="66"/>
  <c r="O186" i="66"/>
  <c r="P186" i="66"/>
  <c r="Q186" i="66"/>
  <c r="R186" i="66"/>
  <c r="S186" i="66"/>
  <c r="T186" i="66"/>
  <c r="U186" i="66"/>
  <c r="V186" i="66"/>
  <c r="W186" i="66"/>
  <c r="X186" i="66"/>
  <c r="Y186" i="66"/>
  <c r="Z186" i="66"/>
  <c r="AA186" i="66"/>
  <c r="AB186" i="66"/>
  <c r="AC186" i="66"/>
  <c r="AD186" i="66"/>
  <c r="AE186" i="66"/>
  <c r="AF186" i="66"/>
  <c r="AG186" i="66"/>
  <c r="AH186" i="66"/>
  <c r="AI186" i="66"/>
  <c r="E187" i="66"/>
  <c r="F187" i="66"/>
  <c r="G187" i="66"/>
  <c r="H187" i="66"/>
  <c r="I187" i="66"/>
  <c r="J187" i="66"/>
  <c r="K187" i="66"/>
  <c r="L187" i="66"/>
  <c r="M187" i="66"/>
  <c r="N187" i="66"/>
  <c r="O187" i="66"/>
  <c r="P187" i="66"/>
  <c r="Q187" i="66"/>
  <c r="R187" i="66"/>
  <c r="S187" i="66"/>
  <c r="T187" i="66"/>
  <c r="U187" i="66"/>
  <c r="V187" i="66"/>
  <c r="W187" i="66"/>
  <c r="X187" i="66"/>
  <c r="Y187" i="66"/>
  <c r="Z187" i="66"/>
  <c r="AA187" i="66"/>
  <c r="AB187" i="66"/>
  <c r="AC187" i="66"/>
  <c r="AD187" i="66"/>
  <c r="AE187" i="66"/>
  <c r="AF187" i="66"/>
  <c r="AG187" i="66"/>
  <c r="AH187" i="66"/>
  <c r="AI187" i="66"/>
  <c r="E188" i="66"/>
  <c r="F188" i="66"/>
  <c r="G188" i="66"/>
  <c r="H188" i="66"/>
  <c r="I188" i="66"/>
  <c r="J188" i="66"/>
  <c r="K188" i="66"/>
  <c r="L188" i="66"/>
  <c r="M188" i="66"/>
  <c r="N188" i="66"/>
  <c r="O188" i="66"/>
  <c r="P188" i="66"/>
  <c r="Q188" i="66"/>
  <c r="R188" i="66"/>
  <c r="S188" i="66"/>
  <c r="T188" i="66"/>
  <c r="U188" i="66"/>
  <c r="V188" i="66"/>
  <c r="W188" i="66"/>
  <c r="X188" i="66"/>
  <c r="Y188" i="66"/>
  <c r="Z188" i="66"/>
  <c r="AA188" i="66"/>
  <c r="AB188" i="66"/>
  <c r="AC188" i="66"/>
  <c r="AD188" i="66"/>
  <c r="AE188" i="66"/>
  <c r="AF188" i="66"/>
  <c r="AG188" i="66"/>
  <c r="AH188" i="66"/>
  <c r="AI188" i="66"/>
  <c r="E189" i="66"/>
  <c r="F189" i="66"/>
  <c r="G189" i="66"/>
  <c r="H189" i="66"/>
  <c r="I189" i="66"/>
  <c r="J189" i="66"/>
  <c r="K189" i="66"/>
  <c r="L189" i="66"/>
  <c r="M189" i="66"/>
  <c r="N189" i="66"/>
  <c r="O189" i="66"/>
  <c r="P189" i="66"/>
  <c r="Q189" i="66"/>
  <c r="R189" i="66"/>
  <c r="S189" i="66"/>
  <c r="T189" i="66"/>
  <c r="U189" i="66"/>
  <c r="V189" i="66"/>
  <c r="W189" i="66"/>
  <c r="X189" i="66"/>
  <c r="Y189" i="66"/>
  <c r="Z189" i="66"/>
  <c r="AA189" i="66"/>
  <c r="AB189" i="66"/>
  <c r="AC189" i="66"/>
  <c r="AD189" i="66"/>
  <c r="AE189" i="66"/>
  <c r="AF189" i="66"/>
  <c r="AG189" i="66"/>
  <c r="AH189" i="66"/>
  <c r="AI189" i="66"/>
  <c r="E190" i="66"/>
  <c r="F190" i="66"/>
  <c r="G190" i="66"/>
  <c r="H190" i="66"/>
  <c r="I190" i="66"/>
  <c r="J190" i="66"/>
  <c r="K190" i="66"/>
  <c r="L190" i="66"/>
  <c r="M190" i="66"/>
  <c r="N190" i="66"/>
  <c r="O190" i="66"/>
  <c r="P190" i="66"/>
  <c r="Q190" i="66"/>
  <c r="R190" i="66"/>
  <c r="S190" i="66"/>
  <c r="T190" i="66"/>
  <c r="U190" i="66"/>
  <c r="V190" i="66"/>
  <c r="W190" i="66"/>
  <c r="X190" i="66"/>
  <c r="Y190" i="66"/>
  <c r="Z190" i="66"/>
  <c r="AA190" i="66"/>
  <c r="AB190" i="66"/>
  <c r="AC190" i="66"/>
  <c r="AD190" i="66"/>
  <c r="AE190" i="66"/>
  <c r="AF190" i="66"/>
  <c r="AG190" i="66"/>
  <c r="AH190" i="66"/>
  <c r="AI190" i="66"/>
  <c r="E191" i="66"/>
  <c r="F191" i="66"/>
  <c r="G191" i="66"/>
  <c r="H191" i="66"/>
  <c r="I191" i="66"/>
  <c r="J191" i="66"/>
  <c r="K191" i="66"/>
  <c r="L191" i="66"/>
  <c r="M191" i="66"/>
  <c r="N191" i="66"/>
  <c r="O191" i="66"/>
  <c r="P191" i="66"/>
  <c r="Q191" i="66"/>
  <c r="R191" i="66"/>
  <c r="S191" i="66"/>
  <c r="T191" i="66"/>
  <c r="U191" i="66"/>
  <c r="V191" i="66"/>
  <c r="W191" i="66"/>
  <c r="X191" i="66"/>
  <c r="Y191" i="66"/>
  <c r="Z191" i="66"/>
  <c r="AA191" i="66"/>
  <c r="AB191" i="66"/>
  <c r="AC191" i="66"/>
  <c r="AD191" i="66"/>
  <c r="AE191" i="66"/>
  <c r="AF191" i="66"/>
  <c r="AG191" i="66"/>
  <c r="AH191" i="66"/>
  <c r="AI191" i="66"/>
  <c r="E192" i="66"/>
  <c r="F192" i="66"/>
  <c r="G192" i="66"/>
  <c r="H192" i="66"/>
  <c r="I192" i="66"/>
  <c r="J192" i="66"/>
  <c r="K192" i="66"/>
  <c r="L192" i="66"/>
  <c r="M192" i="66"/>
  <c r="N192" i="66"/>
  <c r="O192" i="66"/>
  <c r="P192" i="66"/>
  <c r="Q192" i="66"/>
  <c r="R192" i="66"/>
  <c r="S192" i="66"/>
  <c r="T192" i="66"/>
  <c r="U192" i="66"/>
  <c r="V192" i="66"/>
  <c r="W192" i="66"/>
  <c r="X192" i="66"/>
  <c r="Y192" i="66"/>
  <c r="Z192" i="66"/>
  <c r="AA192" i="66"/>
  <c r="AB192" i="66"/>
  <c r="AC192" i="66"/>
  <c r="AD192" i="66"/>
  <c r="AE192" i="66"/>
  <c r="AF192" i="66"/>
  <c r="AG192" i="66"/>
  <c r="AH192" i="66"/>
  <c r="AI192" i="66"/>
  <c r="E193" i="66"/>
  <c r="F193" i="66"/>
  <c r="G193" i="66"/>
  <c r="H193" i="66"/>
  <c r="I193" i="66"/>
  <c r="J193" i="66"/>
  <c r="K193" i="66"/>
  <c r="L193" i="66"/>
  <c r="M193" i="66"/>
  <c r="N193" i="66"/>
  <c r="O193" i="66"/>
  <c r="P193" i="66"/>
  <c r="Q193" i="66"/>
  <c r="R193" i="66"/>
  <c r="S193" i="66"/>
  <c r="T193" i="66"/>
  <c r="U193" i="66"/>
  <c r="V193" i="66"/>
  <c r="W193" i="66"/>
  <c r="X193" i="66"/>
  <c r="Y193" i="66"/>
  <c r="Z193" i="66"/>
  <c r="AA193" i="66"/>
  <c r="AB193" i="66"/>
  <c r="AC193" i="66"/>
  <c r="AD193" i="66"/>
  <c r="AE193" i="66"/>
  <c r="AF193" i="66"/>
  <c r="AG193" i="66"/>
  <c r="AH193" i="66"/>
  <c r="AI193" i="66"/>
  <c r="E194" i="66"/>
  <c r="F194" i="66"/>
  <c r="G194" i="66"/>
  <c r="H194" i="66"/>
  <c r="I194" i="66"/>
  <c r="J194" i="66"/>
  <c r="K194" i="66"/>
  <c r="L194" i="66"/>
  <c r="M194" i="66"/>
  <c r="N194" i="66"/>
  <c r="O194" i="66"/>
  <c r="P194" i="66"/>
  <c r="Q194" i="66"/>
  <c r="R194" i="66"/>
  <c r="S194" i="66"/>
  <c r="T194" i="66"/>
  <c r="U194" i="66"/>
  <c r="V194" i="66"/>
  <c r="W194" i="66"/>
  <c r="X194" i="66"/>
  <c r="Y194" i="66"/>
  <c r="Z194" i="66"/>
  <c r="AA194" i="66"/>
  <c r="AB194" i="66"/>
  <c r="AC194" i="66"/>
  <c r="AD194" i="66"/>
  <c r="AE194" i="66"/>
  <c r="AF194" i="66"/>
  <c r="AG194" i="66"/>
  <c r="AH194" i="66"/>
  <c r="AI194" i="66"/>
  <c r="E195" i="66"/>
  <c r="F195" i="66"/>
  <c r="G195" i="66"/>
  <c r="H195" i="66"/>
  <c r="I195" i="66"/>
  <c r="J195" i="66"/>
  <c r="K195" i="66"/>
  <c r="L195" i="66"/>
  <c r="M195" i="66"/>
  <c r="N195" i="66"/>
  <c r="O195" i="66"/>
  <c r="P195" i="66"/>
  <c r="Q195" i="66"/>
  <c r="R195" i="66"/>
  <c r="S195" i="66"/>
  <c r="T195" i="66"/>
  <c r="U195" i="66"/>
  <c r="V195" i="66"/>
  <c r="W195" i="66"/>
  <c r="X195" i="66"/>
  <c r="Y195" i="66"/>
  <c r="Z195" i="66"/>
  <c r="AA195" i="66"/>
  <c r="AB195" i="66"/>
  <c r="AC195" i="66"/>
  <c r="AD195" i="66"/>
  <c r="AE195" i="66"/>
  <c r="AF195" i="66"/>
  <c r="AG195" i="66"/>
  <c r="AH195" i="66"/>
  <c r="AI195" i="66"/>
  <c r="E196" i="66"/>
  <c r="F196" i="66"/>
  <c r="G196" i="66"/>
  <c r="H196" i="66"/>
  <c r="I196" i="66"/>
  <c r="J196" i="66"/>
  <c r="K196" i="66"/>
  <c r="L196" i="66"/>
  <c r="M196" i="66"/>
  <c r="N196" i="66"/>
  <c r="O196" i="66"/>
  <c r="P196" i="66"/>
  <c r="Q196" i="66"/>
  <c r="R196" i="66"/>
  <c r="S196" i="66"/>
  <c r="T196" i="66"/>
  <c r="U196" i="66"/>
  <c r="V196" i="66"/>
  <c r="W196" i="66"/>
  <c r="X196" i="66"/>
  <c r="Y196" i="66"/>
  <c r="Z196" i="66"/>
  <c r="AA196" i="66"/>
  <c r="AB196" i="66"/>
  <c r="AC196" i="66"/>
  <c r="AD196" i="66"/>
  <c r="AE196" i="66"/>
  <c r="AF196" i="66"/>
  <c r="AG196" i="66"/>
  <c r="AH196" i="66"/>
  <c r="AI196" i="66"/>
  <c r="E197" i="66"/>
  <c r="F197" i="66"/>
  <c r="G197" i="66"/>
  <c r="H197" i="66"/>
  <c r="I197" i="66"/>
  <c r="J197" i="66"/>
  <c r="K197" i="66"/>
  <c r="L197" i="66"/>
  <c r="M197" i="66"/>
  <c r="N197" i="66"/>
  <c r="O197" i="66"/>
  <c r="P197" i="66"/>
  <c r="Q197" i="66"/>
  <c r="R197" i="66"/>
  <c r="S197" i="66"/>
  <c r="T197" i="66"/>
  <c r="U197" i="66"/>
  <c r="V197" i="66"/>
  <c r="W197" i="66"/>
  <c r="X197" i="66"/>
  <c r="Y197" i="66"/>
  <c r="Z197" i="66"/>
  <c r="AA197" i="66"/>
  <c r="AB197" i="66"/>
  <c r="AC197" i="66"/>
  <c r="AD197" i="66"/>
  <c r="AE197" i="66"/>
  <c r="AF197" i="66"/>
  <c r="AG197" i="66"/>
  <c r="AH197" i="66"/>
  <c r="AI197" i="66"/>
  <c r="E198" i="66"/>
  <c r="F198" i="66"/>
  <c r="G198" i="66"/>
  <c r="H198" i="66"/>
  <c r="I198" i="66"/>
  <c r="J198" i="66"/>
  <c r="K198" i="66"/>
  <c r="L198" i="66"/>
  <c r="M198" i="66"/>
  <c r="N198" i="66"/>
  <c r="O198" i="66"/>
  <c r="P198" i="66"/>
  <c r="Q198" i="66"/>
  <c r="R198" i="66"/>
  <c r="S198" i="66"/>
  <c r="T198" i="66"/>
  <c r="U198" i="66"/>
  <c r="V198" i="66"/>
  <c r="W198" i="66"/>
  <c r="X198" i="66"/>
  <c r="Y198" i="66"/>
  <c r="Z198" i="66"/>
  <c r="AA198" i="66"/>
  <c r="AB198" i="66"/>
  <c r="AC198" i="66"/>
  <c r="AD198" i="66"/>
  <c r="AE198" i="66"/>
  <c r="AF198" i="66"/>
  <c r="AG198" i="66"/>
  <c r="AH198" i="66"/>
  <c r="AI198" i="66"/>
  <c r="E199" i="66"/>
  <c r="F199" i="66"/>
  <c r="G199" i="66"/>
  <c r="H199" i="66"/>
  <c r="I199" i="66"/>
  <c r="J199" i="66"/>
  <c r="K199" i="66"/>
  <c r="L199" i="66"/>
  <c r="M199" i="66"/>
  <c r="N199" i="66"/>
  <c r="O199" i="66"/>
  <c r="P199" i="66"/>
  <c r="Q199" i="66"/>
  <c r="R199" i="66"/>
  <c r="S199" i="66"/>
  <c r="T199" i="66"/>
  <c r="U199" i="66"/>
  <c r="V199" i="66"/>
  <c r="W199" i="66"/>
  <c r="X199" i="66"/>
  <c r="Y199" i="66"/>
  <c r="Z199" i="66"/>
  <c r="AA199" i="66"/>
  <c r="AB199" i="66"/>
  <c r="AC199" i="66"/>
  <c r="AD199" i="66"/>
  <c r="AE199" i="66"/>
  <c r="AF199" i="66"/>
  <c r="AG199" i="66"/>
  <c r="AH199" i="66"/>
  <c r="AI199" i="66"/>
  <c r="E200" i="66"/>
  <c r="F200" i="66"/>
  <c r="G200" i="66"/>
  <c r="H200" i="66"/>
  <c r="I200" i="66"/>
  <c r="J200" i="66"/>
  <c r="K200" i="66"/>
  <c r="L200" i="66"/>
  <c r="M200" i="66"/>
  <c r="N200" i="66"/>
  <c r="O200" i="66"/>
  <c r="P200" i="66"/>
  <c r="Q200" i="66"/>
  <c r="R200" i="66"/>
  <c r="S200" i="66"/>
  <c r="T200" i="66"/>
  <c r="U200" i="66"/>
  <c r="V200" i="66"/>
  <c r="W200" i="66"/>
  <c r="X200" i="66"/>
  <c r="Y200" i="66"/>
  <c r="Z200" i="66"/>
  <c r="AA200" i="66"/>
  <c r="AB200" i="66"/>
  <c r="AC200" i="66"/>
  <c r="AD200" i="66"/>
  <c r="AE200" i="66"/>
  <c r="AF200" i="66"/>
  <c r="AG200" i="66"/>
  <c r="AH200" i="66"/>
  <c r="AI200" i="66"/>
  <c r="E201" i="66"/>
  <c r="F201" i="66"/>
  <c r="G201" i="66"/>
  <c r="H201" i="66"/>
  <c r="I201" i="66"/>
  <c r="J201" i="66"/>
  <c r="K201" i="66"/>
  <c r="L201" i="66"/>
  <c r="M201" i="66"/>
  <c r="N201" i="66"/>
  <c r="O201" i="66"/>
  <c r="P201" i="66"/>
  <c r="Q201" i="66"/>
  <c r="R201" i="66"/>
  <c r="S201" i="66"/>
  <c r="T201" i="66"/>
  <c r="U201" i="66"/>
  <c r="V201" i="66"/>
  <c r="W201" i="66"/>
  <c r="X201" i="66"/>
  <c r="Y201" i="66"/>
  <c r="Z201" i="66"/>
  <c r="AA201" i="66"/>
  <c r="AB201" i="66"/>
  <c r="AC201" i="66"/>
  <c r="AD201" i="66"/>
  <c r="AE201" i="66"/>
  <c r="AF201" i="66"/>
  <c r="AG201" i="66"/>
  <c r="AH201" i="66"/>
  <c r="AI201" i="66"/>
  <c r="E202" i="66"/>
  <c r="F202" i="66"/>
  <c r="G202" i="66"/>
  <c r="H202" i="66"/>
  <c r="I202" i="66"/>
  <c r="J202" i="66"/>
  <c r="K202" i="66"/>
  <c r="L202" i="66"/>
  <c r="M202" i="66"/>
  <c r="N202" i="66"/>
  <c r="O202" i="66"/>
  <c r="P202" i="66"/>
  <c r="Q202" i="66"/>
  <c r="R202" i="66"/>
  <c r="S202" i="66"/>
  <c r="T202" i="66"/>
  <c r="U202" i="66"/>
  <c r="V202" i="66"/>
  <c r="W202" i="66"/>
  <c r="X202" i="66"/>
  <c r="Y202" i="66"/>
  <c r="Z202" i="66"/>
  <c r="AA202" i="66"/>
  <c r="AB202" i="66"/>
  <c r="AC202" i="66"/>
  <c r="AD202" i="66"/>
  <c r="AE202" i="66"/>
  <c r="AF202" i="66"/>
  <c r="AG202" i="66"/>
  <c r="AH202" i="66"/>
  <c r="AI202" i="66"/>
  <c r="E203" i="66"/>
  <c r="F203" i="66"/>
  <c r="G203" i="66"/>
  <c r="H203" i="66"/>
  <c r="I203" i="66"/>
  <c r="J203" i="66"/>
  <c r="K203" i="66"/>
  <c r="L203" i="66"/>
  <c r="M203" i="66"/>
  <c r="N203" i="66"/>
  <c r="O203" i="66"/>
  <c r="P203" i="66"/>
  <c r="Q203" i="66"/>
  <c r="R203" i="66"/>
  <c r="S203" i="66"/>
  <c r="T203" i="66"/>
  <c r="U203" i="66"/>
  <c r="V203" i="66"/>
  <c r="W203" i="66"/>
  <c r="X203" i="66"/>
  <c r="Y203" i="66"/>
  <c r="Z203" i="66"/>
  <c r="AA203" i="66"/>
  <c r="AB203" i="66"/>
  <c r="AC203" i="66"/>
  <c r="AD203" i="66"/>
  <c r="AE203" i="66"/>
  <c r="AF203" i="66"/>
  <c r="AG203" i="66"/>
  <c r="AH203" i="66"/>
  <c r="AI203" i="66"/>
  <c r="E204" i="66"/>
  <c r="F204" i="66"/>
  <c r="G204" i="66"/>
  <c r="H204" i="66"/>
  <c r="I204" i="66"/>
  <c r="J204" i="66"/>
  <c r="K204" i="66"/>
  <c r="L204" i="66"/>
  <c r="M204" i="66"/>
  <c r="N204" i="66"/>
  <c r="O204" i="66"/>
  <c r="P204" i="66"/>
  <c r="Q204" i="66"/>
  <c r="R204" i="66"/>
  <c r="S204" i="66"/>
  <c r="T204" i="66"/>
  <c r="U204" i="66"/>
  <c r="V204" i="66"/>
  <c r="W204" i="66"/>
  <c r="X204" i="66"/>
  <c r="Y204" i="66"/>
  <c r="Z204" i="66"/>
  <c r="AA204" i="66"/>
  <c r="AB204" i="66"/>
  <c r="AC204" i="66"/>
  <c r="AD204" i="66"/>
  <c r="AE204" i="66"/>
  <c r="AF204" i="66"/>
  <c r="AG204" i="66"/>
  <c r="AH204" i="66"/>
  <c r="AI204" i="66"/>
  <c r="E205" i="66"/>
  <c r="F205" i="66"/>
  <c r="G205" i="66"/>
  <c r="H205" i="66"/>
  <c r="I205" i="66"/>
  <c r="J205" i="66"/>
  <c r="K205" i="66"/>
  <c r="L205" i="66"/>
  <c r="M205" i="66"/>
  <c r="N205" i="66"/>
  <c r="O205" i="66"/>
  <c r="P205" i="66"/>
  <c r="Q205" i="66"/>
  <c r="R205" i="66"/>
  <c r="S205" i="66"/>
  <c r="T205" i="66"/>
  <c r="U205" i="66"/>
  <c r="V205" i="66"/>
  <c r="W205" i="66"/>
  <c r="X205" i="66"/>
  <c r="Y205" i="66"/>
  <c r="Z205" i="66"/>
  <c r="AA205" i="66"/>
  <c r="AB205" i="66"/>
  <c r="AC205" i="66"/>
  <c r="AD205" i="66"/>
  <c r="AE205" i="66"/>
  <c r="AF205" i="66"/>
  <c r="AG205" i="66"/>
  <c r="AH205" i="66"/>
  <c r="AI205" i="66"/>
  <c r="E206" i="66"/>
  <c r="F206" i="66"/>
  <c r="G206" i="66"/>
  <c r="H206" i="66"/>
  <c r="I206" i="66"/>
  <c r="J206" i="66"/>
  <c r="K206" i="66"/>
  <c r="L206" i="66"/>
  <c r="M206" i="66"/>
  <c r="N206" i="66"/>
  <c r="O206" i="66"/>
  <c r="P206" i="66"/>
  <c r="Q206" i="66"/>
  <c r="R206" i="66"/>
  <c r="S206" i="66"/>
  <c r="T206" i="66"/>
  <c r="U206" i="66"/>
  <c r="V206" i="66"/>
  <c r="W206" i="66"/>
  <c r="X206" i="66"/>
  <c r="Y206" i="66"/>
  <c r="Z206" i="66"/>
  <c r="AA206" i="66"/>
  <c r="AB206" i="66"/>
  <c r="AC206" i="66"/>
  <c r="AD206" i="66"/>
  <c r="AE206" i="66"/>
  <c r="AF206" i="66"/>
  <c r="AG206" i="66"/>
  <c r="AH206" i="66"/>
  <c r="AI206" i="66"/>
  <c r="E207" i="66"/>
  <c r="F207" i="66"/>
  <c r="G207" i="66"/>
  <c r="H207" i="66"/>
  <c r="I207" i="66"/>
  <c r="J207" i="66"/>
  <c r="K207" i="66"/>
  <c r="L207" i="66"/>
  <c r="M207" i="66"/>
  <c r="N207" i="66"/>
  <c r="O207" i="66"/>
  <c r="P207" i="66"/>
  <c r="Q207" i="66"/>
  <c r="R207" i="66"/>
  <c r="S207" i="66"/>
  <c r="T207" i="66"/>
  <c r="U207" i="66"/>
  <c r="V207" i="66"/>
  <c r="W207" i="66"/>
  <c r="X207" i="66"/>
  <c r="Y207" i="66"/>
  <c r="Z207" i="66"/>
  <c r="AA207" i="66"/>
  <c r="AB207" i="66"/>
  <c r="AC207" i="66"/>
  <c r="AD207" i="66"/>
  <c r="AE207" i="66"/>
  <c r="AF207" i="66"/>
  <c r="AG207" i="66"/>
  <c r="AH207" i="66"/>
  <c r="AI207" i="66"/>
  <c r="E208" i="66"/>
  <c r="F208" i="66"/>
  <c r="G208" i="66"/>
  <c r="H208" i="66"/>
  <c r="I208" i="66"/>
  <c r="J208" i="66"/>
  <c r="K208" i="66"/>
  <c r="L208" i="66"/>
  <c r="M208" i="66"/>
  <c r="N208" i="66"/>
  <c r="O208" i="66"/>
  <c r="P208" i="66"/>
  <c r="Q208" i="66"/>
  <c r="R208" i="66"/>
  <c r="S208" i="66"/>
  <c r="T208" i="66"/>
  <c r="U208" i="66"/>
  <c r="V208" i="66"/>
  <c r="W208" i="66"/>
  <c r="X208" i="66"/>
  <c r="Y208" i="66"/>
  <c r="Z208" i="66"/>
  <c r="AA208" i="66"/>
  <c r="AB208" i="66"/>
  <c r="AC208" i="66"/>
  <c r="AD208" i="66"/>
  <c r="AE208" i="66"/>
  <c r="AF208" i="66"/>
  <c r="AG208" i="66"/>
  <c r="AH208" i="66"/>
  <c r="AI208" i="66"/>
  <c r="E209" i="66"/>
  <c r="F209" i="66"/>
  <c r="G209" i="66"/>
  <c r="H209" i="66"/>
  <c r="I209" i="66"/>
  <c r="J209" i="66"/>
  <c r="K209" i="66"/>
  <c r="L209" i="66"/>
  <c r="M209" i="66"/>
  <c r="N209" i="66"/>
  <c r="O209" i="66"/>
  <c r="P209" i="66"/>
  <c r="Q209" i="66"/>
  <c r="R209" i="66"/>
  <c r="S209" i="66"/>
  <c r="T209" i="66"/>
  <c r="U209" i="66"/>
  <c r="V209" i="66"/>
  <c r="W209" i="66"/>
  <c r="X209" i="66"/>
  <c r="Y209" i="66"/>
  <c r="Z209" i="66"/>
  <c r="AA209" i="66"/>
  <c r="AB209" i="66"/>
  <c r="AC209" i="66"/>
  <c r="AD209" i="66"/>
  <c r="AE209" i="66"/>
  <c r="AF209" i="66"/>
  <c r="AG209" i="66"/>
  <c r="AH209" i="66"/>
  <c r="AI209" i="66"/>
  <c r="E210" i="66"/>
  <c r="F210" i="66"/>
  <c r="G210" i="66"/>
  <c r="H210" i="66"/>
  <c r="I210" i="66"/>
  <c r="J210" i="66"/>
  <c r="K210" i="66"/>
  <c r="L210" i="66"/>
  <c r="M210" i="66"/>
  <c r="N210" i="66"/>
  <c r="O210" i="66"/>
  <c r="P210" i="66"/>
  <c r="Q210" i="66"/>
  <c r="R210" i="66"/>
  <c r="S210" i="66"/>
  <c r="T210" i="66"/>
  <c r="U210" i="66"/>
  <c r="V210" i="66"/>
  <c r="W210" i="66"/>
  <c r="X210" i="66"/>
  <c r="Y210" i="66"/>
  <c r="Z210" i="66"/>
  <c r="AA210" i="66"/>
  <c r="AB210" i="66"/>
  <c r="AC210" i="66"/>
  <c r="AD210" i="66"/>
  <c r="AE210" i="66"/>
  <c r="AF210" i="66"/>
  <c r="AG210" i="66"/>
  <c r="AH210" i="66"/>
  <c r="AI210" i="66"/>
  <c r="E211" i="66"/>
  <c r="F211" i="66"/>
  <c r="G211" i="66"/>
  <c r="H211" i="66"/>
  <c r="I211" i="66"/>
  <c r="J211" i="66"/>
  <c r="K211" i="66"/>
  <c r="L211" i="66"/>
  <c r="M211" i="66"/>
  <c r="N211" i="66"/>
  <c r="O211" i="66"/>
  <c r="P211" i="66"/>
  <c r="Q211" i="66"/>
  <c r="R211" i="66"/>
  <c r="S211" i="66"/>
  <c r="T211" i="66"/>
  <c r="U211" i="66"/>
  <c r="V211" i="66"/>
  <c r="W211" i="66"/>
  <c r="X211" i="66"/>
  <c r="Y211" i="66"/>
  <c r="Z211" i="66"/>
  <c r="AA211" i="66"/>
  <c r="AB211" i="66"/>
  <c r="AC211" i="66"/>
  <c r="AD211" i="66"/>
  <c r="AE211" i="66"/>
  <c r="AF211" i="66"/>
  <c r="AG211" i="66"/>
  <c r="AH211" i="66"/>
  <c r="AI211" i="66"/>
  <c r="E212" i="66"/>
  <c r="F212" i="66"/>
  <c r="G212" i="66"/>
  <c r="H212" i="66"/>
  <c r="I212" i="66"/>
  <c r="J212" i="66"/>
  <c r="K212" i="66"/>
  <c r="L212" i="66"/>
  <c r="M212" i="66"/>
  <c r="N212" i="66"/>
  <c r="O212" i="66"/>
  <c r="P212" i="66"/>
  <c r="Q212" i="66"/>
  <c r="R212" i="66"/>
  <c r="S212" i="66"/>
  <c r="T212" i="66"/>
  <c r="U212" i="66"/>
  <c r="V212" i="66"/>
  <c r="W212" i="66"/>
  <c r="X212" i="66"/>
  <c r="Y212" i="66"/>
  <c r="Z212" i="66"/>
  <c r="AA212" i="66"/>
  <c r="AB212" i="66"/>
  <c r="AC212" i="66"/>
  <c r="AD212" i="66"/>
  <c r="AE212" i="66"/>
  <c r="AF212" i="66"/>
  <c r="AG212" i="66"/>
  <c r="AH212" i="66"/>
  <c r="AI212" i="66"/>
  <c r="E213" i="66"/>
  <c r="F213" i="66"/>
  <c r="G213" i="66"/>
  <c r="H213" i="66"/>
  <c r="I213" i="66"/>
  <c r="J213" i="66"/>
  <c r="K213" i="66"/>
  <c r="L213" i="66"/>
  <c r="M213" i="66"/>
  <c r="N213" i="66"/>
  <c r="O213" i="66"/>
  <c r="P213" i="66"/>
  <c r="Q213" i="66"/>
  <c r="R213" i="66"/>
  <c r="S213" i="66"/>
  <c r="T213" i="66"/>
  <c r="U213" i="66"/>
  <c r="V213" i="66"/>
  <c r="W213" i="66"/>
  <c r="X213" i="66"/>
  <c r="Y213" i="66"/>
  <c r="Z213" i="66"/>
  <c r="AA213" i="66"/>
  <c r="AB213" i="66"/>
  <c r="AC213" i="66"/>
  <c r="AD213" i="66"/>
  <c r="AE213" i="66"/>
  <c r="AF213" i="66"/>
  <c r="AG213" i="66"/>
  <c r="AH213" i="66"/>
  <c r="AI213" i="66"/>
  <c r="E214" i="66"/>
  <c r="F214" i="66"/>
  <c r="G214" i="66"/>
  <c r="H214" i="66"/>
  <c r="I214" i="66"/>
  <c r="J214" i="66"/>
  <c r="K214" i="66"/>
  <c r="L214" i="66"/>
  <c r="M214" i="66"/>
  <c r="N214" i="66"/>
  <c r="O214" i="66"/>
  <c r="P214" i="66"/>
  <c r="Q214" i="66"/>
  <c r="R214" i="66"/>
  <c r="S214" i="66"/>
  <c r="T214" i="66"/>
  <c r="U214" i="66"/>
  <c r="V214" i="66"/>
  <c r="W214" i="66"/>
  <c r="X214" i="66"/>
  <c r="Y214" i="66"/>
  <c r="Z214" i="66"/>
  <c r="AA214" i="66"/>
  <c r="AB214" i="66"/>
  <c r="AC214" i="66"/>
  <c r="AD214" i="66"/>
  <c r="AE214" i="66"/>
  <c r="AF214" i="66"/>
  <c r="AG214" i="66"/>
  <c r="AH214" i="66"/>
  <c r="AI214" i="66"/>
  <c r="E215" i="66"/>
  <c r="F215" i="66"/>
  <c r="G215" i="66"/>
  <c r="H215" i="66"/>
  <c r="I215" i="66"/>
  <c r="J215" i="66"/>
  <c r="K215" i="66"/>
  <c r="L215" i="66"/>
  <c r="M215" i="66"/>
  <c r="N215" i="66"/>
  <c r="O215" i="66"/>
  <c r="P215" i="66"/>
  <c r="Q215" i="66"/>
  <c r="R215" i="66"/>
  <c r="S215" i="66"/>
  <c r="T215" i="66"/>
  <c r="U215" i="66"/>
  <c r="V215" i="66"/>
  <c r="W215" i="66"/>
  <c r="X215" i="66"/>
  <c r="Y215" i="66"/>
  <c r="Z215" i="66"/>
  <c r="AA215" i="66"/>
  <c r="AB215" i="66"/>
  <c r="AC215" i="66"/>
  <c r="AD215" i="66"/>
  <c r="AE215" i="66"/>
  <c r="AF215" i="66"/>
  <c r="AG215" i="66"/>
  <c r="AH215" i="66"/>
  <c r="AI215" i="66"/>
  <c r="E216" i="66"/>
  <c r="F216" i="66"/>
  <c r="G216" i="66"/>
  <c r="H216" i="66"/>
  <c r="I216" i="66"/>
  <c r="J216" i="66"/>
  <c r="K216" i="66"/>
  <c r="L216" i="66"/>
  <c r="M216" i="66"/>
  <c r="N216" i="66"/>
  <c r="O216" i="66"/>
  <c r="P216" i="66"/>
  <c r="Q216" i="66"/>
  <c r="R216" i="66"/>
  <c r="S216" i="66"/>
  <c r="T216" i="66"/>
  <c r="U216" i="66"/>
  <c r="V216" i="66"/>
  <c r="W216" i="66"/>
  <c r="X216" i="66"/>
  <c r="Y216" i="66"/>
  <c r="Z216" i="66"/>
  <c r="AA216" i="66"/>
  <c r="AB216" i="66"/>
  <c r="AC216" i="66"/>
  <c r="AD216" i="66"/>
  <c r="AE216" i="66"/>
  <c r="AF216" i="66"/>
  <c r="AG216" i="66"/>
  <c r="AH216" i="66"/>
  <c r="AI216" i="66"/>
  <c r="E217" i="66"/>
  <c r="F217" i="66"/>
  <c r="G217" i="66"/>
  <c r="H217" i="66"/>
  <c r="I217" i="66"/>
  <c r="J217" i="66"/>
  <c r="K217" i="66"/>
  <c r="L217" i="66"/>
  <c r="M217" i="66"/>
  <c r="N217" i="66"/>
  <c r="O217" i="66"/>
  <c r="P217" i="66"/>
  <c r="Q217" i="66"/>
  <c r="R217" i="66"/>
  <c r="S217" i="66"/>
  <c r="T217" i="66"/>
  <c r="U217" i="66"/>
  <c r="V217" i="66"/>
  <c r="W217" i="66"/>
  <c r="X217" i="66"/>
  <c r="Y217" i="66"/>
  <c r="Z217" i="66"/>
  <c r="AA217" i="66"/>
  <c r="AB217" i="66"/>
  <c r="AC217" i="66"/>
  <c r="AD217" i="66"/>
  <c r="AE217" i="66"/>
  <c r="AF217" i="66"/>
  <c r="AG217" i="66"/>
  <c r="AH217" i="66"/>
  <c r="AI217" i="66"/>
  <c r="E218" i="66"/>
  <c r="F218" i="66"/>
  <c r="G218" i="66"/>
  <c r="H218" i="66"/>
  <c r="I218" i="66"/>
  <c r="J218" i="66"/>
  <c r="K218" i="66"/>
  <c r="L218" i="66"/>
  <c r="M218" i="66"/>
  <c r="N218" i="66"/>
  <c r="O218" i="66"/>
  <c r="P218" i="66"/>
  <c r="Q218" i="66"/>
  <c r="R218" i="66"/>
  <c r="S218" i="66"/>
  <c r="T218" i="66"/>
  <c r="U218" i="66"/>
  <c r="V218" i="66"/>
  <c r="W218" i="66"/>
  <c r="X218" i="66"/>
  <c r="Y218" i="66"/>
  <c r="Z218" i="66"/>
  <c r="AA218" i="66"/>
  <c r="AB218" i="66"/>
  <c r="AC218" i="66"/>
  <c r="AD218" i="66"/>
  <c r="AE218" i="66"/>
  <c r="AF218" i="66"/>
  <c r="AG218" i="66"/>
  <c r="AH218" i="66"/>
  <c r="AI218" i="66"/>
  <c r="E219" i="66"/>
  <c r="F219" i="66"/>
  <c r="G219" i="66"/>
  <c r="H219" i="66"/>
  <c r="I219" i="66"/>
  <c r="J219" i="66"/>
  <c r="K219" i="66"/>
  <c r="L219" i="66"/>
  <c r="M219" i="66"/>
  <c r="N219" i="66"/>
  <c r="O219" i="66"/>
  <c r="P219" i="66"/>
  <c r="Q219" i="66"/>
  <c r="R219" i="66"/>
  <c r="S219" i="66"/>
  <c r="T219" i="66"/>
  <c r="U219" i="66"/>
  <c r="V219" i="66"/>
  <c r="W219" i="66"/>
  <c r="X219" i="66"/>
  <c r="Y219" i="66"/>
  <c r="Z219" i="66"/>
  <c r="AA219" i="66"/>
  <c r="AB219" i="66"/>
  <c r="AC219" i="66"/>
  <c r="AD219" i="66"/>
  <c r="AE219" i="66"/>
  <c r="AF219" i="66"/>
  <c r="AG219" i="66"/>
  <c r="AH219" i="66"/>
  <c r="AI219" i="66"/>
  <c r="E220" i="66"/>
  <c r="F220" i="66"/>
  <c r="G220" i="66"/>
  <c r="H220" i="66"/>
  <c r="I220" i="66"/>
  <c r="J220" i="66"/>
  <c r="K220" i="66"/>
  <c r="L220" i="66"/>
  <c r="M220" i="66"/>
  <c r="N220" i="66"/>
  <c r="O220" i="66"/>
  <c r="P220" i="66"/>
  <c r="Q220" i="66"/>
  <c r="R220" i="66"/>
  <c r="S220" i="66"/>
  <c r="T220" i="66"/>
  <c r="U220" i="66"/>
  <c r="V220" i="66"/>
  <c r="W220" i="66"/>
  <c r="X220" i="66"/>
  <c r="Y220" i="66"/>
  <c r="Z220" i="66"/>
  <c r="AA220" i="66"/>
  <c r="AB220" i="66"/>
  <c r="AC220" i="66"/>
  <c r="AD220" i="66"/>
  <c r="AE220" i="66"/>
  <c r="AF220" i="66"/>
  <c r="AG220" i="66"/>
  <c r="AH220" i="66"/>
  <c r="AI220" i="66"/>
  <c r="E221" i="66"/>
  <c r="F221" i="66"/>
  <c r="G221" i="66"/>
  <c r="H221" i="66"/>
  <c r="I221" i="66"/>
  <c r="J221" i="66"/>
  <c r="K221" i="66"/>
  <c r="L221" i="66"/>
  <c r="M221" i="66"/>
  <c r="N221" i="66"/>
  <c r="O221" i="66"/>
  <c r="P221" i="66"/>
  <c r="Q221" i="66"/>
  <c r="R221" i="66"/>
  <c r="S221" i="66"/>
  <c r="T221" i="66"/>
  <c r="U221" i="66"/>
  <c r="V221" i="66"/>
  <c r="W221" i="66"/>
  <c r="X221" i="66"/>
  <c r="Y221" i="66"/>
  <c r="Z221" i="66"/>
  <c r="AA221" i="66"/>
  <c r="AB221" i="66"/>
  <c r="AC221" i="66"/>
  <c r="AD221" i="66"/>
  <c r="AE221" i="66"/>
  <c r="AF221" i="66"/>
  <c r="AG221" i="66"/>
  <c r="AH221" i="66"/>
  <c r="AI221" i="66"/>
  <c r="E222" i="66"/>
  <c r="F222" i="66"/>
  <c r="G222" i="66"/>
  <c r="H222" i="66"/>
  <c r="I222" i="66"/>
  <c r="J222" i="66"/>
  <c r="K222" i="66"/>
  <c r="L222" i="66"/>
  <c r="M222" i="66"/>
  <c r="N222" i="66"/>
  <c r="O222" i="66"/>
  <c r="P222" i="66"/>
  <c r="Q222" i="66"/>
  <c r="R222" i="66"/>
  <c r="S222" i="66"/>
  <c r="T222" i="66"/>
  <c r="U222" i="66"/>
  <c r="V222" i="66"/>
  <c r="W222" i="66"/>
  <c r="X222" i="66"/>
  <c r="Y222" i="66"/>
  <c r="Z222" i="66"/>
  <c r="AA222" i="66"/>
  <c r="AB222" i="66"/>
  <c r="AC222" i="66"/>
  <c r="AD222" i="66"/>
  <c r="AE222" i="66"/>
  <c r="AF222" i="66"/>
  <c r="AG222" i="66"/>
  <c r="AH222" i="66"/>
  <c r="AI222" i="66"/>
  <c r="E223" i="66"/>
  <c r="F223" i="66"/>
  <c r="G223" i="66"/>
  <c r="H223" i="66"/>
  <c r="I223" i="66"/>
  <c r="J223" i="66"/>
  <c r="K223" i="66"/>
  <c r="L223" i="66"/>
  <c r="M223" i="66"/>
  <c r="N223" i="66"/>
  <c r="O223" i="66"/>
  <c r="P223" i="66"/>
  <c r="Q223" i="66"/>
  <c r="R223" i="66"/>
  <c r="S223" i="66"/>
  <c r="T223" i="66"/>
  <c r="U223" i="66"/>
  <c r="V223" i="66"/>
  <c r="W223" i="66"/>
  <c r="X223" i="66"/>
  <c r="Y223" i="66"/>
  <c r="Z223" i="66"/>
  <c r="AA223" i="66"/>
  <c r="AB223" i="66"/>
  <c r="AC223" i="66"/>
  <c r="AD223" i="66"/>
  <c r="AE223" i="66"/>
  <c r="AF223" i="66"/>
  <c r="AG223" i="66"/>
  <c r="AH223" i="66"/>
  <c r="AI223" i="66"/>
  <c r="E155" i="65"/>
  <c r="F155" i="65"/>
  <c r="G155" i="65"/>
  <c r="H155" i="65"/>
  <c r="I155" i="65"/>
  <c r="J155" i="65"/>
  <c r="K155" i="65"/>
  <c r="L155" i="65"/>
  <c r="M155" i="65"/>
  <c r="N155" i="65"/>
  <c r="O155" i="65"/>
  <c r="P155" i="65"/>
  <c r="Q155" i="65"/>
  <c r="R155" i="65"/>
  <c r="S155" i="65"/>
  <c r="T155" i="65"/>
  <c r="U155" i="65"/>
  <c r="V155" i="65"/>
  <c r="W155" i="65"/>
  <c r="X155" i="65"/>
  <c r="Y155" i="65"/>
  <c r="Z155" i="65"/>
  <c r="AA155" i="65"/>
  <c r="AB155" i="65"/>
  <c r="AC155" i="65"/>
  <c r="AD155" i="65"/>
  <c r="AE155" i="65"/>
  <c r="AF155" i="65"/>
  <c r="AG155" i="65"/>
  <c r="AH155" i="65"/>
  <c r="AI155" i="65"/>
  <c r="E156" i="65"/>
  <c r="F156" i="65"/>
  <c r="G156" i="65"/>
  <c r="H156" i="65"/>
  <c r="I156" i="65"/>
  <c r="J156" i="65"/>
  <c r="K156" i="65"/>
  <c r="L156" i="65"/>
  <c r="M156" i="65"/>
  <c r="N156" i="65"/>
  <c r="O156" i="65"/>
  <c r="P156" i="65"/>
  <c r="Q156" i="65"/>
  <c r="R156" i="65"/>
  <c r="S156" i="65"/>
  <c r="T156" i="65"/>
  <c r="U156" i="65"/>
  <c r="V156" i="65"/>
  <c r="W156" i="65"/>
  <c r="X156" i="65"/>
  <c r="Y156" i="65"/>
  <c r="Z156" i="65"/>
  <c r="AA156" i="65"/>
  <c r="AB156" i="65"/>
  <c r="AC156" i="65"/>
  <c r="AD156" i="65"/>
  <c r="AE156" i="65"/>
  <c r="AF156" i="65"/>
  <c r="AG156" i="65"/>
  <c r="AH156" i="65"/>
  <c r="AI156" i="65"/>
  <c r="E157" i="65"/>
  <c r="F157" i="65"/>
  <c r="G157" i="65"/>
  <c r="H157" i="65"/>
  <c r="I157" i="65"/>
  <c r="J157" i="65"/>
  <c r="K157" i="65"/>
  <c r="L157" i="65"/>
  <c r="M157" i="65"/>
  <c r="N157" i="65"/>
  <c r="O157" i="65"/>
  <c r="P157" i="65"/>
  <c r="Q157" i="65"/>
  <c r="R157" i="65"/>
  <c r="S157" i="65"/>
  <c r="T157" i="65"/>
  <c r="U157" i="65"/>
  <c r="V157" i="65"/>
  <c r="W157" i="65"/>
  <c r="X157" i="65"/>
  <c r="Y157" i="65"/>
  <c r="Z157" i="65"/>
  <c r="AA157" i="65"/>
  <c r="AB157" i="65"/>
  <c r="AC157" i="65"/>
  <c r="AD157" i="65"/>
  <c r="AE157" i="65"/>
  <c r="AF157" i="65"/>
  <c r="AG157" i="65"/>
  <c r="AH157" i="65"/>
  <c r="AI157" i="65"/>
  <c r="E158" i="65"/>
  <c r="F158" i="65"/>
  <c r="G158" i="65"/>
  <c r="H158" i="65"/>
  <c r="I158" i="65"/>
  <c r="J158" i="65"/>
  <c r="K158" i="65"/>
  <c r="L158" i="65"/>
  <c r="M158" i="65"/>
  <c r="N158" i="65"/>
  <c r="O158" i="65"/>
  <c r="P158" i="65"/>
  <c r="Q158" i="65"/>
  <c r="R158" i="65"/>
  <c r="S158" i="65"/>
  <c r="T158" i="65"/>
  <c r="U158" i="65"/>
  <c r="V158" i="65"/>
  <c r="W158" i="65"/>
  <c r="X158" i="65"/>
  <c r="Y158" i="65"/>
  <c r="Z158" i="65"/>
  <c r="AA158" i="65"/>
  <c r="AB158" i="65"/>
  <c r="AC158" i="65"/>
  <c r="AD158" i="65"/>
  <c r="AE158" i="65"/>
  <c r="AF158" i="65"/>
  <c r="AG158" i="65"/>
  <c r="AH158" i="65"/>
  <c r="AI158" i="65"/>
  <c r="E159" i="65"/>
  <c r="F159" i="65"/>
  <c r="G159" i="65"/>
  <c r="H159" i="65"/>
  <c r="I159" i="65"/>
  <c r="J159" i="65"/>
  <c r="K159" i="65"/>
  <c r="L159" i="65"/>
  <c r="M159" i="65"/>
  <c r="N159" i="65"/>
  <c r="O159" i="65"/>
  <c r="P159" i="65"/>
  <c r="Q159" i="65"/>
  <c r="R159" i="65"/>
  <c r="S159" i="65"/>
  <c r="T159" i="65"/>
  <c r="U159" i="65"/>
  <c r="V159" i="65"/>
  <c r="W159" i="65"/>
  <c r="X159" i="65"/>
  <c r="Y159" i="65"/>
  <c r="Z159" i="65"/>
  <c r="AA159" i="65"/>
  <c r="AB159" i="65"/>
  <c r="AC159" i="65"/>
  <c r="AD159" i="65"/>
  <c r="AE159" i="65"/>
  <c r="AF159" i="65"/>
  <c r="AG159" i="65"/>
  <c r="AH159" i="65"/>
  <c r="AI159" i="65"/>
  <c r="E160" i="65"/>
  <c r="F160" i="65"/>
  <c r="G160" i="65"/>
  <c r="H160" i="65"/>
  <c r="I160" i="65"/>
  <c r="J160" i="65"/>
  <c r="K160" i="65"/>
  <c r="L160" i="65"/>
  <c r="M160" i="65"/>
  <c r="N160" i="65"/>
  <c r="O160" i="65"/>
  <c r="P160" i="65"/>
  <c r="Q160" i="65"/>
  <c r="R160" i="65"/>
  <c r="S160" i="65"/>
  <c r="T160" i="65"/>
  <c r="U160" i="65"/>
  <c r="V160" i="65"/>
  <c r="W160" i="65"/>
  <c r="X160" i="65"/>
  <c r="Y160" i="65"/>
  <c r="Z160" i="65"/>
  <c r="AA160" i="65"/>
  <c r="AB160" i="65"/>
  <c r="AC160" i="65"/>
  <c r="AD160" i="65"/>
  <c r="AE160" i="65"/>
  <c r="AF160" i="65"/>
  <c r="AG160" i="65"/>
  <c r="AH160" i="65"/>
  <c r="AI160" i="65"/>
  <c r="E161" i="65"/>
  <c r="F161" i="65"/>
  <c r="G161" i="65"/>
  <c r="H161" i="65"/>
  <c r="I161" i="65"/>
  <c r="J161" i="65"/>
  <c r="K161" i="65"/>
  <c r="L161" i="65"/>
  <c r="M161" i="65"/>
  <c r="N161" i="65"/>
  <c r="O161" i="65"/>
  <c r="P161" i="65"/>
  <c r="Q161" i="65"/>
  <c r="R161" i="65"/>
  <c r="S161" i="65"/>
  <c r="T161" i="65"/>
  <c r="U161" i="65"/>
  <c r="V161" i="65"/>
  <c r="W161" i="65"/>
  <c r="X161" i="65"/>
  <c r="Y161" i="65"/>
  <c r="Z161" i="65"/>
  <c r="AA161" i="65"/>
  <c r="AB161" i="65"/>
  <c r="AC161" i="65"/>
  <c r="AD161" i="65"/>
  <c r="AE161" i="65"/>
  <c r="AF161" i="65"/>
  <c r="AG161" i="65"/>
  <c r="AH161" i="65"/>
  <c r="AI161" i="65"/>
  <c r="E162" i="65"/>
  <c r="F162" i="65"/>
  <c r="G162" i="65"/>
  <c r="H162" i="65"/>
  <c r="I162" i="65"/>
  <c r="J162" i="65"/>
  <c r="K162" i="65"/>
  <c r="L162" i="65"/>
  <c r="M162" i="65"/>
  <c r="N162" i="65"/>
  <c r="O162" i="65"/>
  <c r="P162" i="65"/>
  <c r="Q162" i="65"/>
  <c r="R162" i="65"/>
  <c r="S162" i="65"/>
  <c r="T162" i="65"/>
  <c r="U162" i="65"/>
  <c r="V162" i="65"/>
  <c r="W162" i="65"/>
  <c r="X162" i="65"/>
  <c r="Y162" i="65"/>
  <c r="Z162" i="65"/>
  <c r="AA162" i="65"/>
  <c r="AB162" i="65"/>
  <c r="AC162" i="65"/>
  <c r="AD162" i="65"/>
  <c r="AE162" i="65"/>
  <c r="AF162" i="65"/>
  <c r="AG162" i="65"/>
  <c r="AH162" i="65"/>
  <c r="AI162" i="65"/>
  <c r="E163" i="65"/>
  <c r="F163" i="65"/>
  <c r="G163" i="65"/>
  <c r="H163" i="65"/>
  <c r="I163" i="65"/>
  <c r="J163" i="65"/>
  <c r="K163" i="65"/>
  <c r="L163" i="65"/>
  <c r="M163" i="65"/>
  <c r="N163" i="65"/>
  <c r="O163" i="65"/>
  <c r="P163" i="65"/>
  <c r="Q163" i="65"/>
  <c r="R163" i="65"/>
  <c r="S163" i="65"/>
  <c r="T163" i="65"/>
  <c r="U163" i="65"/>
  <c r="V163" i="65"/>
  <c r="W163" i="65"/>
  <c r="X163" i="65"/>
  <c r="Y163" i="65"/>
  <c r="Z163" i="65"/>
  <c r="AA163" i="65"/>
  <c r="AB163" i="65"/>
  <c r="AC163" i="65"/>
  <c r="AD163" i="65"/>
  <c r="AE163" i="65"/>
  <c r="AF163" i="65"/>
  <c r="AG163" i="65"/>
  <c r="AH163" i="65"/>
  <c r="AI163" i="65"/>
  <c r="E164" i="65"/>
  <c r="F164" i="65"/>
  <c r="G164" i="65"/>
  <c r="H164" i="65"/>
  <c r="I164" i="65"/>
  <c r="J164" i="65"/>
  <c r="K164" i="65"/>
  <c r="L164" i="65"/>
  <c r="M164" i="65"/>
  <c r="N164" i="65"/>
  <c r="O164" i="65"/>
  <c r="P164" i="65"/>
  <c r="Q164" i="65"/>
  <c r="R164" i="65"/>
  <c r="S164" i="65"/>
  <c r="T164" i="65"/>
  <c r="U164" i="65"/>
  <c r="V164" i="65"/>
  <c r="W164" i="65"/>
  <c r="X164" i="65"/>
  <c r="Y164" i="65"/>
  <c r="Z164" i="65"/>
  <c r="AA164" i="65"/>
  <c r="AB164" i="65"/>
  <c r="AC164" i="65"/>
  <c r="AD164" i="65"/>
  <c r="AE164" i="65"/>
  <c r="AF164" i="65"/>
  <c r="AG164" i="65"/>
  <c r="AH164" i="65"/>
  <c r="AI164" i="65"/>
  <c r="E165" i="65"/>
  <c r="F165" i="65"/>
  <c r="G165" i="65"/>
  <c r="H165" i="65"/>
  <c r="I165" i="65"/>
  <c r="J165" i="65"/>
  <c r="K165" i="65"/>
  <c r="L165" i="65"/>
  <c r="M165" i="65"/>
  <c r="N165" i="65"/>
  <c r="O165" i="65"/>
  <c r="P165" i="65"/>
  <c r="Q165" i="65"/>
  <c r="R165" i="65"/>
  <c r="S165" i="65"/>
  <c r="T165" i="65"/>
  <c r="U165" i="65"/>
  <c r="V165" i="65"/>
  <c r="W165" i="65"/>
  <c r="X165" i="65"/>
  <c r="Y165" i="65"/>
  <c r="Z165" i="65"/>
  <c r="AA165" i="65"/>
  <c r="AB165" i="65"/>
  <c r="AC165" i="65"/>
  <c r="AD165" i="65"/>
  <c r="AE165" i="65"/>
  <c r="AF165" i="65"/>
  <c r="AG165" i="65"/>
  <c r="AH165" i="65"/>
  <c r="AI165" i="65"/>
  <c r="E166" i="65"/>
  <c r="F166" i="65"/>
  <c r="G166" i="65"/>
  <c r="H166" i="65"/>
  <c r="I166" i="65"/>
  <c r="J166" i="65"/>
  <c r="K166" i="65"/>
  <c r="L166" i="65"/>
  <c r="M166" i="65"/>
  <c r="N166" i="65"/>
  <c r="O166" i="65"/>
  <c r="P166" i="65"/>
  <c r="Q166" i="65"/>
  <c r="R166" i="65"/>
  <c r="S166" i="65"/>
  <c r="T166" i="65"/>
  <c r="U166" i="65"/>
  <c r="V166" i="65"/>
  <c r="W166" i="65"/>
  <c r="X166" i="65"/>
  <c r="Y166" i="65"/>
  <c r="Z166" i="65"/>
  <c r="AA166" i="65"/>
  <c r="AB166" i="65"/>
  <c r="AC166" i="65"/>
  <c r="AD166" i="65"/>
  <c r="AE166" i="65"/>
  <c r="AF166" i="65"/>
  <c r="AG166" i="65"/>
  <c r="AH166" i="65"/>
  <c r="AI166" i="65"/>
  <c r="E167" i="65"/>
  <c r="F167" i="65"/>
  <c r="G167" i="65"/>
  <c r="H167" i="65"/>
  <c r="I167" i="65"/>
  <c r="J167" i="65"/>
  <c r="K167" i="65"/>
  <c r="L167" i="65"/>
  <c r="M167" i="65"/>
  <c r="N167" i="65"/>
  <c r="O167" i="65"/>
  <c r="P167" i="65"/>
  <c r="Q167" i="65"/>
  <c r="R167" i="65"/>
  <c r="S167" i="65"/>
  <c r="T167" i="65"/>
  <c r="U167" i="65"/>
  <c r="V167" i="65"/>
  <c r="W167" i="65"/>
  <c r="X167" i="65"/>
  <c r="Y167" i="65"/>
  <c r="Z167" i="65"/>
  <c r="AA167" i="65"/>
  <c r="AB167" i="65"/>
  <c r="AC167" i="65"/>
  <c r="AD167" i="65"/>
  <c r="AE167" i="65"/>
  <c r="AF167" i="65"/>
  <c r="AG167" i="65"/>
  <c r="AH167" i="65"/>
  <c r="AI167" i="65"/>
  <c r="E168" i="65"/>
  <c r="F168" i="65"/>
  <c r="G168" i="65"/>
  <c r="H168" i="65"/>
  <c r="I168" i="65"/>
  <c r="J168" i="65"/>
  <c r="K168" i="65"/>
  <c r="L168" i="65"/>
  <c r="M168" i="65"/>
  <c r="N168" i="65"/>
  <c r="O168" i="65"/>
  <c r="P168" i="65"/>
  <c r="Q168" i="65"/>
  <c r="R168" i="65"/>
  <c r="S168" i="65"/>
  <c r="T168" i="65"/>
  <c r="U168" i="65"/>
  <c r="V168" i="65"/>
  <c r="W168" i="65"/>
  <c r="X168" i="65"/>
  <c r="Y168" i="65"/>
  <c r="Z168" i="65"/>
  <c r="AA168" i="65"/>
  <c r="AB168" i="65"/>
  <c r="AC168" i="65"/>
  <c r="AD168" i="65"/>
  <c r="AE168" i="65"/>
  <c r="AF168" i="65"/>
  <c r="AG168" i="65"/>
  <c r="AH168" i="65"/>
  <c r="AI168" i="65"/>
  <c r="E169" i="65"/>
  <c r="F169" i="65"/>
  <c r="G169" i="65"/>
  <c r="H169" i="65"/>
  <c r="I169" i="65"/>
  <c r="J169" i="65"/>
  <c r="K169" i="65"/>
  <c r="L169" i="65"/>
  <c r="M169" i="65"/>
  <c r="N169" i="65"/>
  <c r="O169" i="65"/>
  <c r="P169" i="65"/>
  <c r="Q169" i="65"/>
  <c r="R169" i="65"/>
  <c r="S169" i="65"/>
  <c r="T169" i="65"/>
  <c r="U169" i="65"/>
  <c r="V169" i="65"/>
  <c r="W169" i="65"/>
  <c r="X169" i="65"/>
  <c r="Y169" i="65"/>
  <c r="Z169" i="65"/>
  <c r="AA169" i="65"/>
  <c r="AB169" i="65"/>
  <c r="AC169" i="65"/>
  <c r="AD169" i="65"/>
  <c r="AE169" i="65"/>
  <c r="AF169" i="65"/>
  <c r="AG169" i="65"/>
  <c r="AH169" i="65"/>
  <c r="AI169" i="65"/>
  <c r="E170" i="65"/>
  <c r="F170" i="65"/>
  <c r="G170" i="65"/>
  <c r="H170" i="65"/>
  <c r="I170" i="65"/>
  <c r="J170" i="65"/>
  <c r="K170" i="65"/>
  <c r="L170" i="65"/>
  <c r="M170" i="65"/>
  <c r="N170" i="65"/>
  <c r="O170" i="65"/>
  <c r="P170" i="65"/>
  <c r="Q170" i="65"/>
  <c r="R170" i="65"/>
  <c r="S170" i="65"/>
  <c r="T170" i="65"/>
  <c r="U170" i="65"/>
  <c r="V170" i="65"/>
  <c r="W170" i="65"/>
  <c r="X170" i="65"/>
  <c r="Y170" i="65"/>
  <c r="Z170" i="65"/>
  <c r="AA170" i="65"/>
  <c r="AB170" i="65"/>
  <c r="AC170" i="65"/>
  <c r="AD170" i="65"/>
  <c r="AE170" i="65"/>
  <c r="AF170" i="65"/>
  <c r="AG170" i="65"/>
  <c r="AH170" i="65"/>
  <c r="AI170" i="65"/>
  <c r="E171" i="65"/>
  <c r="F171" i="65"/>
  <c r="G171" i="65"/>
  <c r="H171" i="65"/>
  <c r="I171" i="65"/>
  <c r="J171" i="65"/>
  <c r="K171" i="65"/>
  <c r="L171" i="65"/>
  <c r="M171" i="65"/>
  <c r="N171" i="65"/>
  <c r="O171" i="65"/>
  <c r="P171" i="65"/>
  <c r="Q171" i="65"/>
  <c r="R171" i="65"/>
  <c r="S171" i="65"/>
  <c r="T171" i="65"/>
  <c r="U171" i="65"/>
  <c r="V171" i="65"/>
  <c r="W171" i="65"/>
  <c r="X171" i="65"/>
  <c r="Y171" i="65"/>
  <c r="Z171" i="65"/>
  <c r="AA171" i="65"/>
  <c r="AB171" i="65"/>
  <c r="AC171" i="65"/>
  <c r="AD171" i="65"/>
  <c r="AE171" i="65"/>
  <c r="AF171" i="65"/>
  <c r="AG171" i="65"/>
  <c r="AH171" i="65"/>
  <c r="AI171" i="65"/>
  <c r="E172" i="65"/>
  <c r="F172" i="65"/>
  <c r="G172" i="65"/>
  <c r="H172" i="65"/>
  <c r="I172" i="65"/>
  <c r="J172" i="65"/>
  <c r="K172" i="65"/>
  <c r="L172" i="65"/>
  <c r="M172" i="65"/>
  <c r="N172" i="65"/>
  <c r="O172" i="65"/>
  <c r="P172" i="65"/>
  <c r="Q172" i="65"/>
  <c r="R172" i="65"/>
  <c r="S172" i="65"/>
  <c r="T172" i="65"/>
  <c r="U172" i="65"/>
  <c r="V172" i="65"/>
  <c r="W172" i="65"/>
  <c r="X172" i="65"/>
  <c r="Y172" i="65"/>
  <c r="Z172" i="65"/>
  <c r="AA172" i="65"/>
  <c r="AB172" i="65"/>
  <c r="AC172" i="65"/>
  <c r="AD172" i="65"/>
  <c r="AE172" i="65"/>
  <c r="AF172" i="65"/>
  <c r="AG172" i="65"/>
  <c r="AH172" i="65"/>
  <c r="AI172" i="65"/>
  <c r="E173" i="65"/>
  <c r="F173" i="65"/>
  <c r="G173" i="65"/>
  <c r="H173" i="65"/>
  <c r="I173" i="65"/>
  <c r="J173" i="65"/>
  <c r="K173" i="65"/>
  <c r="L173" i="65"/>
  <c r="M173" i="65"/>
  <c r="N173" i="65"/>
  <c r="O173" i="65"/>
  <c r="P173" i="65"/>
  <c r="Q173" i="65"/>
  <c r="R173" i="65"/>
  <c r="S173" i="65"/>
  <c r="T173" i="65"/>
  <c r="U173" i="65"/>
  <c r="V173" i="65"/>
  <c r="W173" i="65"/>
  <c r="X173" i="65"/>
  <c r="Y173" i="65"/>
  <c r="Z173" i="65"/>
  <c r="AA173" i="65"/>
  <c r="AB173" i="65"/>
  <c r="AC173" i="65"/>
  <c r="AD173" i="65"/>
  <c r="AE173" i="65"/>
  <c r="AF173" i="65"/>
  <c r="AG173" i="65"/>
  <c r="AH173" i="65"/>
  <c r="AI173" i="65"/>
  <c r="E174" i="65"/>
  <c r="F174" i="65"/>
  <c r="G174" i="65"/>
  <c r="H174" i="65"/>
  <c r="I174" i="65"/>
  <c r="J174" i="65"/>
  <c r="K174" i="65"/>
  <c r="L174" i="65"/>
  <c r="M174" i="65"/>
  <c r="N174" i="65"/>
  <c r="O174" i="65"/>
  <c r="P174" i="65"/>
  <c r="Q174" i="65"/>
  <c r="R174" i="65"/>
  <c r="S174" i="65"/>
  <c r="T174" i="65"/>
  <c r="U174" i="65"/>
  <c r="V174" i="65"/>
  <c r="W174" i="65"/>
  <c r="X174" i="65"/>
  <c r="Y174" i="65"/>
  <c r="Z174" i="65"/>
  <c r="AA174" i="65"/>
  <c r="AB174" i="65"/>
  <c r="AC174" i="65"/>
  <c r="AD174" i="65"/>
  <c r="AE174" i="65"/>
  <c r="AF174" i="65"/>
  <c r="AG174" i="65"/>
  <c r="AH174" i="65"/>
  <c r="AI174" i="65"/>
  <c r="E175" i="65"/>
  <c r="F175" i="65"/>
  <c r="G175" i="65"/>
  <c r="H175" i="65"/>
  <c r="I175" i="65"/>
  <c r="J175" i="65"/>
  <c r="K175" i="65"/>
  <c r="L175" i="65"/>
  <c r="M175" i="65"/>
  <c r="N175" i="65"/>
  <c r="O175" i="65"/>
  <c r="P175" i="65"/>
  <c r="Q175" i="65"/>
  <c r="R175" i="65"/>
  <c r="S175" i="65"/>
  <c r="T175" i="65"/>
  <c r="U175" i="65"/>
  <c r="V175" i="65"/>
  <c r="W175" i="65"/>
  <c r="X175" i="65"/>
  <c r="Y175" i="65"/>
  <c r="Z175" i="65"/>
  <c r="AA175" i="65"/>
  <c r="AB175" i="65"/>
  <c r="AC175" i="65"/>
  <c r="AD175" i="65"/>
  <c r="AE175" i="65"/>
  <c r="AF175" i="65"/>
  <c r="AG175" i="65"/>
  <c r="AH175" i="65"/>
  <c r="AI175" i="65"/>
  <c r="E176" i="65"/>
  <c r="F176" i="65"/>
  <c r="G176" i="65"/>
  <c r="H176" i="65"/>
  <c r="I176" i="65"/>
  <c r="J176" i="65"/>
  <c r="K176" i="65"/>
  <c r="L176" i="65"/>
  <c r="M176" i="65"/>
  <c r="N176" i="65"/>
  <c r="O176" i="65"/>
  <c r="P176" i="65"/>
  <c r="Q176" i="65"/>
  <c r="R176" i="65"/>
  <c r="S176" i="65"/>
  <c r="T176" i="65"/>
  <c r="U176" i="65"/>
  <c r="V176" i="65"/>
  <c r="W176" i="65"/>
  <c r="X176" i="65"/>
  <c r="Y176" i="65"/>
  <c r="Z176" i="65"/>
  <c r="AA176" i="65"/>
  <c r="AB176" i="65"/>
  <c r="AC176" i="65"/>
  <c r="AD176" i="65"/>
  <c r="AE176" i="65"/>
  <c r="AF176" i="65"/>
  <c r="AG176" i="65"/>
  <c r="AH176" i="65"/>
  <c r="AI176" i="65"/>
  <c r="E177" i="65"/>
  <c r="F177" i="65"/>
  <c r="G177" i="65"/>
  <c r="H177" i="65"/>
  <c r="I177" i="65"/>
  <c r="J177" i="65"/>
  <c r="K177" i="65"/>
  <c r="L177" i="65"/>
  <c r="M177" i="65"/>
  <c r="N177" i="65"/>
  <c r="O177" i="65"/>
  <c r="P177" i="65"/>
  <c r="Q177" i="65"/>
  <c r="R177" i="65"/>
  <c r="S177" i="65"/>
  <c r="T177" i="65"/>
  <c r="U177" i="65"/>
  <c r="V177" i="65"/>
  <c r="W177" i="65"/>
  <c r="X177" i="65"/>
  <c r="Y177" i="65"/>
  <c r="Z177" i="65"/>
  <c r="AA177" i="65"/>
  <c r="AB177" i="65"/>
  <c r="AC177" i="65"/>
  <c r="AD177" i="65"/>
  <c r="AE177" i="65"/>
  <c r="AF177" i="65"/>
  <c r="AG177" i="65"/>
  <c r="AH177" i="65"/>
  <c r="AI177" i="65"/>
  <c r="E178" i="65"/>
  <c r="F178" i="65"/>
  <c r="G178" i="65"/>
  <c r="H178" i="65"/>
  <c r="I178" i="65"/>
  <c r="J178" i="65"/>
  <c r="K178" i="65"/>
  <c r="L178" i="65"/>
  <c r="M178" i="65"/>
  <c r="N178" i="65"/>
  <c r="O178" i="65"/>
  <c r="P178" i="65"/>
  <c r="Q178" i="65"/>
  <c r="R178" i="65"/>
  <c r="S178" i="65"/>
  <c r="T178" i="65"/>
  <c r="U178" i="65"/>
  <c r="V178" i="65"/>
  <c r="W178" i="65"/>
  <c r="X178" i="65"/>
  <c r="Y178" i="65"/>
  <c r="Z178" i="65"/>
  <c r="AA178" i="65"/>
  <c r="AB178" i="65"/>
  <c r="AC178" i="65"/>
  <c r="AD178" i="65"/>
  <c r="AE178" i="65"/>
  <c r="AF178" i="65"/>
  <c r="AG178" i="65"/>
  <c r="AH178" i="65"/>
  <c r="AI178" i="65"/>
  <c r="E179" i="65"/>
  <c r="F179" i="65"/>
  <c r="G179" i="65"/>
  <c r="H179" i="65"/>
  <c r="I179" i="65"/>
  <c r="J179" i="65"/>
  <c r="K179" i="65"/>
  <c r="L179" i="65"/>
  <c r="M179" i="65"/>
  <c r="N179" i="65"/>
  <c r="O179" i="65"/>
  <c r="P179" i="65"/>
  <c r="Q179" i="65"/>
  <c r="R179" i="65"/>
  <c r="S179" i="65"/>
  <c r="T179" i="65"/>
  <c r="U179" i="65"/>
  <c r="V179" i="65"/>
  <c r="W179" i="65"/>
  <c r="X179" i="65"/>
  <c r="Y179" i="65"/>
  <c r="Z179" i="65"/>
  <c r="AA179" i="65"/>
  <c r="AB179" i="65"/>
  <c r="AC179" i="65"/>
  <c r="AD179" i="65"/>
  <c r="AE179" i="65"/>
  <c r="AF179" i="65"/>
  <c r="AG179" i="65"/>
  <c r="AH179" i="65"/>
  <c r="AI179" i="65"/>
  <c r="E180" i="65"/>
  <c r="F180" i="65"/>
  <c r="G180" i="65"/>
  <c r="H180" i="65"/>
  <c r="I180" i="65"/>
  <c r="J180" i="65"/>
  <c r="K180" i="65"/>
  <c r="L180" i="65"/>
  <c r="M180" i="65"/>
  <c r="N180" i="65"/>
  <c r="O180" i="65"/>
  <c r="P180" i="65"/>
  <c r="Q180" i="65"/>
  <c r="R180" i="65"/>
  <c r="S180" i="65"/>
  <c r="T180" i="65"/>
  <c r="U180" i="65"/>
  <c r="V180" i="65"/>
  <c r="W180" i="65"/>
  <c r="X180" i="65"/>
  <c r="Y180" i="65"/>
  <c r="Z180" i="65"/>
  <c r="AA180" i="65"/>
  <c r="AB180" i="65"/>
  <c r="AC180" i="65"/>
  <c r="AD180" i="65"/>
  <c r="AE180" i="65"/>
  <c r="AF180" i="65"/>
  <c r="AG180" i="65"/>
  <c r="AH180" i="65"/>
  <c r="AI180" i="65"/>
  <c r="E181" i="65"/>
  <c r="F181" i="65"/>
  <c r="G181" i="65"/>
  <c r="H181" i="65"/>
  <c r="I181" i="65"/>
  <c r="J181" i="65"/>
  <c r="K181" i="65"/>
  <c r="L181" i="65"/>
  <c r="M181" i="65"/>
  <c r="N181" i="65"/>
  <c r="O181" i="65"/>
  <c r="P181" i="65"/>
  <c r="Q181" i="65"/>
  <c r="R181" i="65"/>
  <c r="S181" i="65"/>
  <c r="T181" i="65"/>
  <c r="U181" i="65"/>
  <c r="V181" i="65"/>
  <c r="W181" i="65"/>
  <c r="X181" i="65"/>
  <c r="Y181" i="65"/>
  <c r="Z181" i="65"/>
  <c r="AA181" i="65"/>
  <c r="AB181" i="65"/>
  <c r="AC181" i="65"/>
  <c r="AD181" i="65"/>
  <c r="AE181" i="65"/>
  <c r="AF181" i="65"/>
  <c r="AG181" i="65"/>
  <c r="AH181" i="65"/>
  <c r="AI181" i="65"/>
  <c r="E182" i="65"/>
  <c r="F182" i="65"/>
  <c r="G182" i="65"/>
  <c r="H182" i="65"/>
  <c r="I182" i="65"/>
  <c r="J182" i="65"/>
  <c r="K182" i="65"/>
  <c r="L182" i="65"/>
  <c r="M182" i="65"/>
  <c r="N182" i="65"/>
  <c r="O182" i="65"/>
  <c r="P182" i="65"/>
  <c r="Q182" i="65"/>
  <c r="R182" i="65"/>
  <c r="S182" i="65"/>
  <c r="T182" i="65"/>
  <c r="U182" i="65"/>
  <c r="V182" i="65"/>
  <c r="W182" i="65"/>
  <c r="X182" i="65"/>
  <c r="Y182" i="65"/>
  <c r="Z182" i="65"/>
  <c r="AA182" i="65"/>
  <c r="AB182" i="65"/>
  <c r="AC182" i="65"/>
  <c r="AD182" i="65"/>
  <c r="AE182" i="65"/>
  <c r="AF182" i="65"/>
  <c r="AG182" i="65"/>
  <c r="AH182" i="65"/>
  <c r="AI182" i="65"/>
  <c r="E183" i="65"/>
  <c r="F183" i="65"/>
  <c r="G183" i="65"/>
  <c r="H183" i="65"/>
  <c r="I183" i="65"/>
  <c r="J183" i="65"/>
  <c r="K183" i="65"/>
  <c r="L183" i="65"/>
  <c r="M183" i="65"/>
  <c r="N183" i="65"/>
  <c r="O183" i="65"/>
  <c r="P183" i="65"/>
  <c r="Q183" i="65"/>
  <c r="R183" i="65"/>
  <c r="S183" i="65"/>
  <c r="T183" i="65"/>
  <c r="U183" i="65"/>
  <c r="V183" i="65"/>
  <c r="W183" i="65"/>
  <c r="X183" i="65"/>
  <c r="Y183" i="65"/>
  <c r="Z183" i="65"/>
  <c r="AA183" i="65"/>
  <c r="AB183" i="65"/>
  <c r="AC183" i="65"/>
  <c r="AD183" i="65"/>
  <c r="AE183" i="65"/>
  <c r="AF183" i="65"/>
  <c r="AG183" i="65"/>
  <c r="AH183" i="65"/>
  <c r="AI183" i="65"/>
  <c r="E184" i="65"/>
  <c r="F184" i="65"/>
  <c r="G184" i="65"/>
  <c r="H184" i="65"/>
  <c r="I184" i="65"/>
  <c r="J184" i="65"/>
  <c r="K184" i="65"/>
  <c r="L184" i="65"/>
  <c r="M184" i="65"/>
  <c r="N184" i="65"/>
  <c r="O184" i="65"/>
  <c r="P184" i="65"/>
  <c r="Q184" i="65"/>
  <c r="R184" i="65"/>
  <c r="S184" i="65"/>
  <c r="T184" i="65"/>
  <c r="U184" i="65"/>
  <c r="V184" i="65"/>
  <c r="W184" i="65"/>
  <c r="X184" i="65"/>
  <c r="Y184" i="65"/>
  <c r="Z184" i="65"/>
  <c r="AA184" i="65"/>
  <c r="AB184" i="65"/>
  <c r="AC184" i="65"/>
  <c r="AD184" i="65"/>
  <c r="AE184" i="65"/>
  <c r="AF184" i="65"/>
  <c r="AG184" i="65"/>
  <c r="AH184" i="65"/>
  <c r="AI184" i="65"/>
  <c r="E185" i="65"/>
  <c r="F185" i="65"/>
  <c r="G185" i="65"/>
  <c r="H185" i="65"/>
  <c r="I185" i="65"/>
  <c r="J185" i="65"/>
  <c r="K185" i="65"/>
  <c r="L185" i="65"/>
  <c r="M185" i="65"/>
  <c r="N185" i="65"/>
  <c r="O185" i="65"/>
  <c r="P185" i="65"/>
  <c r="Q185" i="65"/>
  <c r="R185" i="65"/>
  <c r="S185" i="65"/>
  <c r="T185" i="65"/>
  <c r="U185" i="65"/>
  <c r="V185" i="65"/>
  <c r="W185" i="65"/>
  <c r="X185" i="65"/>
  <c r="Y185" i="65"/>
  <c r="Z185" i="65"/>
  <c r="AA185" i="65"/>
  <c r="AB185" i="65"/>
  <c r="AC185" i="65"/>
  <c r="AD185" i="65"/>
  <c r="AE185" i="65"/>
  <c r="AF185" i="65"/>
  <c r="AG185" i="65"/>
  <c r="AH185" i="65"/>
  <c r="AI185" i="65"/>
  <c r="E186" i="65"/>
  <c r="F186" i="65"/>
  <c r="G186" i="65"/>
  <c r="H186" i="65"/>
  <c r="I186" i="65"/>
  <c r="J186" i="65"/>
  <c r="K186" i="65"/>
  <c r="L186" i="65"/>
  <c r="M186" i="65"/>
  <c r="N186" i="65"/>
  <c r="O186" i="65"/>
  <c r="P186" i="65"/>
  <c r="Q186" i="65"/>
  <c r="R186" i="65"/>
  <c r="S186" i="65"/>
  <c r="T186" i="65"/>
  <c r="U186" i="65"/>
  <c r="V186" i="65"/>
  <c r="W186" i="65"/>
  <c r="X186" i="65"/>
  <c r="Y186" i="65"/>
  <c r="Z186" i="65"/>
  <c r="AA186" i="65"/>
  <c r="AB186" i="65"/>
  <c r="AC186" i="65"/>
  <c r="AD186" i="65"/>
  <c r="AE186" i="65"/>
  <c r="AF186" i="65"/>
  <c r="AG186" i="65"/>
  <c r="AH186" i="65"/>
  <c r="AI186" i="65"/>
  <c r="E187" i="65"/>
  <c r="F187" i="65"/>
  <c r="G187" i="65"/>
  <c r="H187" i="65"/>
  <c r="I187" i="65"/>
  <c r="J187" i="65"/>
  <c r="K187" i="65"/>
  <c r="L187" i="65"/>
  <c r="M187" i="65"/>
  <c r="N187" i="65"/>
  <c r="O187" i="65"/>
  <c r="P187" i="65"/>
  <c r="Q187" i="65"/>
  <c r="R187" i="65"/>
  <c r="S187" i="65"/>
  <c r="T187" i="65"/>
  <c r="U187" i="65"/>
  <c r="V187" i="65"/>
  <c r="W187" i="65"/>
  <c r="X187" i="65"/>
  <c r="Y187" i="65"/>
  <c r="Z187" i="65"/>
  <c r="AA187" i="65"/>
  <c r="AB187" i="65"/>
  <c r="AC187" i="65"/>
  <c r="AD187" i="65"/>
  <c r="AE187" i="65"/>
  <c r="AF187" i="65"/>
  <c r="AG187" i="65"/>
  <c r="AH187" i="65"/>
  <c r="AI187" i="65"/>
  <c r="E188" i="65"/>
  <c r="F188" i="65"/>
  <c r="G188" i="65"/>
  <c r="H188" i="65"/>
  <c r="I188" i="65"/>
  <c r="J188" i="65"/>
  <c r="K188" i="65"/>
  <c r="L188" i="65"/>
  <c r="M188" i="65"/>
  <c r="N188" i="65"/>
  <c r="O188" i="65"/>
  <c r="P188" i="65"/>
  <c r="Q188" i="65"/>
  <c r="R188" i="65"/>
  <c r="S188" i="65"/>
  <c r="T188" i="65"/>
  <c r="U188" i="65"/>
  <c r="V188" i="65"/>
  <c r="W188" i="65"/>
  <c r="X188" i="65"/>
  <c r="Y188" i="65"/>
  <c r="Z188" i="65"/>
  <c r="AA188" i="65"/>
  <c r="AB188" i="65"/>
  <c r="AC188" i="65"/>
  <c r="AD188" i="65"/>
  <c r="AE188" i="65"/>
  <c r="AF188" i="65"/>
  <c r="AG188" i="65"/>
  <c r="AH188" i="65"/>
  <c r="AI188" i="65"/>
  <c r="E189" i="65"/>
  <c r="F189" i="65"/>
  <c r="G189" i="65"/>
  <c r="H189" i="65"/>
  <c r="I189" i="65"/>
  <c r="J189" i="65"/>
  <c r="K189" i="65"/>
  <c r="L189" i="65"/>
  <c r="M189" i="65"/>
  <c r="N189" i="65"/>
  <c r="O189" i="65"/>
  <c r="P189" i="65"/>
  <c r="Q189" i="65"/>
  <c r="R189" i="65"/>
  <c r="S189" i="65"/>
  <c r="T189" i="65"/>
  <c r="U189" i="65"/>
  <c r="V189" i="65"/>
  <c r="W189" i="65"/>
  <c r="X189" i="65"/>
  <c r="Y189" i="65"/>
  <c r="Z189" i="65"/>
  <c r="AA189" i="65"/>
  <c r="AB189" i="65"/>
  <c r="AC189" i="65"/>
  <c r="AD189" i="65"/>
  <c r="AE189" i="65"/>
  <c r="AF189" i="65"/>
  <c r="AG189" i="65"/>
  <c r="AH189" i="65"/>
  <c r="AI189" i="65"/>
  <c r="E190" i="65"/>
  <c r="F190" i="65"/>
  <c r="G190" i="65"/>
  <c r="H190" i="65"/>
  <c r="I190" i="65"/>
  <c r="J190" i="65"/>
  <c r="K190" i="65"/>
  <c r="L190" i="65"/>
  <c r="M190" i="65"/>
  <c r="N190" i="65"/>
  <c r="O190" i="65"/>
  <c r="P190" i="65"/>
  <c r="Q190" i="65"/>
  <c r="R190" i="65"/>
  <c r="S190" i="65"/>
  <c r="T190" i="65"/>
  <c r="U190" i="65"/>
  <c r="V190" i="65"/>
  <c r="W190" i="65"/>
  <c r="X190" i="65"/>
  <c r="Y190" i="65"/>
  <c r="Z190" i="65"/>
  <c r="AA190" i="65"/>
  <c r="AB190" i="65"/>
  <c r="AC190" i="65"/>
  <c r="AD190" i="65"/>
  <c r="AE190" i="65"/>
  <c r="AF190" i="65"/>
  <c r="AG190" i="65"/>
  <c r="AH190" i="65"/>
  <c r="AI190" i="65"/>
  <c r="E191" i="65"/>
  <c r="F191" i="65"/>
  <c r="G191" i="65"/>
  <c r="H191" i="65"/>
  <c r="I191" i="65"/>
  <c r="J191" i="65"/>
  <c r="K191" i="65"/>
  <c r="L191" i="65"/>
  <c r="M191" i="65"/>
  <c r="N191" i="65"/>
  <c r="O191" i="65"/>
  <c r="P191" i="65"/>
  <c r="Q191" i="65"/>
  <c r="R191" i="65"/>
  <c r="S191" i="65"/>
  <c r="T191" i="65"/>
  <c r="U191" i="65"/>
  <c r="V191" i="65"/>
  <c r="W191" i="65"/>
  <c r="X191" i="65"/>
  <c r="Y191" i="65"/>
  <c r="Z191" i="65"/>
  <c r="AA191" i="65"/>
  <c r="AB191" i="65"/>
  <c r="AC191" i="65"/>
  <c r="AD191" i="65"/>
  <c r="AE191" i="65"/>
  <c r="AF191" i="65"/>
  <c r="AG191" i="65"/>
  <c r="AH191" i="65"/>
  <c r="AI191" i="65"/>
  <c r="E192" i="65"/>
  <c r="F192" i="65"/>
  <c r="G192" i="65"/>
  <c r="H192" i="65"/>
  <c r="I192" i="65"/>
  <c r="J192" i="65"/>
  <c r="K192" i="65"/>
  <c r="L192" i="65"/>
  <c r="M192" i="65"/>
  <c r="N192" i="65"/>
  <c r="O192" i="65"/>
  <c r="P192" i="65"/>
  <c r="Q192" i="65"/>
  <c r="R192" i="65"/>
  <c r="S192" i="65"/>
  <c r="T192" i="65"/>
  <c r="U192" i="65"/>
  <c r="V192" i="65"/>
  <c r="W192" i="65"/>
  <c r="X192" i="65"/>
  <c r="Y192" i="65"/>
  <c r="Z192" i="65"/>
  <c r="AA192" i="65"/>
  <c r="AB192" i="65"/>
  <c r="AC192" i="65"/>
  <c r="AD192" i="65"/>
  <c r="AE192" i="65"/>
  <c r="AF192" i="65"/>
  <c r="AG192" i="65"/>
  <c r="AH192" i="65"/>
  <c r="AI192" i="65"/>
  <c r="E193" i="65"/>
  <c r="F193" i="65"/>
  <c r="G193" i="65"/>
  <c r="H193" i="65"/>
  <c r="I193" i="65"/>
  <c r="J193" i="65"/>
  <c r="K193" i="65"/>
  <c r="L193" i="65"/>
  <c r="M193" i="65"/>
  <c r="N193" i="65"/>
  <c r="O193" i="65"/>
  <c r="P193" i="65"/>
  <c r="Q193" i="65"/>
  <c r="R193" i="65"/>
  <c r="S193" i="65"/>
  <c r="T193" i="65"/>
  <c r="U193" i="65"/>
  <c r="V193" i="65"/>
  <c r="W193" i="65"/>
  <c r="X193" i="65"/>
  <c r="Y193" i="65"/>
  <c r="Z193" i="65"/>
  <c r="AA193" i="65"/>
  <c r="AB193" i="65"/>
  <c r="AC193" i="65"/>
  <c r="AD193" i="65"/>
  <c r="AE193" i="65"/>
  <c r="AF193" i="65"/>
  <c r="AG193" i="65"/>
  <c r="AH193" i="65"/>
  <c r="AI193" i="65"/>
  <c r="E194" i="65"/>
  <c r="F194" i="65"/>
  <c r="G194" i="65"/>
  <c r="H194" i="65"/>
  <c r="I194" i="65"/>
  <c r="J194" i="65"/>
  <c r="K194" i="65"/>
  <c r="L194" i="65"/>
  <c r="M194" i="65"/>
  <c r="N194" i="65"/>
  <c r="O194" i="65"/>
  <c r="P194" i="65"/>
  <c r="Q194" i="65"/>
  <c r="R194" i="65"/>
  <c r="S194" i="65"/>
  <c r="T194" i="65"/>
  <c r="U194" i="65"/>
  <c r="V194" i="65"/>
  <c r="W194" i="65"/>
  <c r="X194" i="65"/>
  <c r="Y194" i="65"/>
  <c r="Z194" i="65"/>
  <c r="AA194" i="65"/>
  <c r="AB194" i="65"/>
  <c r="AC194" i="65"/>
  <c r="AD194" i="65"/>
  <c r="AE194" i="65"/>
  <c r="AF194" i="65"/>
  <c r="AG194" i="65"/>
  <c r="AH194" i="65"/>
  <c r="AI194" i="65"/>
  <c r="E195" i="65"/>
  <c r="F195" i="65"/>
  <c r="G195" i="65"/>
  <c r="H195" i="65"/>
  <c r="I195" i="65"/>
  <c r="J195" i="65"/>
  <c r="K195" i="65"/>
  <c r="L195" i="65"/>
  <c r="M195" i="65"/>
  <c r="N195" i="65"/>
  <c r="O195" i="65"/>
  <c r="P195" i="65"/>
  <c r="Q195" i="65"/>
  <c r="R195" i="65"/>
  <c r="S195" i="65"/>
  <c r="T195" i="65"/>
  <c r="U195" i="65"/>
  <c r="V195" i="65"/>
  <c r="W195" i="65"/>
  <c r="X195" i="65"/>
  <c r="Y195" i="65"/>
  <c r="Z195" i="65"/>
  <c r="AA195" i="65"/>
  <c r="AB195" i="65"/>
  <c r="AC195" i="65"/>
  <c r="AD195" i="65"/>
  <c r="AE195" i="65"/>
  <c r="AF195" i="65"/>
  <c r="AG195" i="65"/>
  <c r="AH195" i="65"/>
  <c r="AI195" i="65"/>
  <c r="E196" i="65"/>
  <c r="F196" i="65"/>
  <c r="G196" i="65"/>
  <c r="H196" i="65"/>
  <c r="I196" i="65"/>
  <c r="J196" i="65"/>
  <c r="K196" i="65"/>
  <c r="L196" i="65"/>
  <c r="M196" i="65"/>
  <c r="N196" i="65"/>
  <c r="O196" i="65"/>
  <c r="P196" i="65"/>
  <c r="Q196" i="65"/>
  <c r="R196" i="65"/>
  <c r="S196" i="65"/>
  <c r="T196" i="65"/>
  <c r="U196" i="65"/>
  <c r="V196" i="65"/>
  <c r="W196" i="65"/>
  <c r="X196" i="65"/>
  <c r="Y196" i="65"/>
  <c r="Z196" i="65"/>
  <c r="AA196" i="65"/>
  <c r="AB196" i="65"/>
  <c r="AC196" i="65"/>
  <c r="AD196" i="65"/>
  <c r="AE196" i="65"/>
  <c r="AF196" i="65"/>
  <c r="AG196" i="65"/>
  <c r="AH196" i="65"/>
  <c r="AI196" i="65"/>
  <c r="E197" i="65"/>
  <c r="F197" i="65"/>
  <c r="G197" i="65"/>
  <c r="H197" i="65"/>
  <c r="I197" i="65"/>
  <c r="J197" i="65"/>
  <c r="K197" i="65"/>
  <c r="L197" i="65"/>
  <c r="M197" i="65"/>
  <c r="N197" i="65"/>
  <c r="O197" i="65"/>
  <c r="P197" i="65"/>
  <c r="Q197" i="65"/>
  <c r="R197" i="65"/>
  <c r="S197" i="65"/>
  <c r="T197" i="65"/>
  <c r="U197" i="65"/>
  <c r="V197" i="65"/>
  <c r="W197" i="65"/>
  <c r="X197" i="65"/>
  <c r="Y197" i="65"/>
  <c r="Z197" i="65"/>
  <c r="AA197" i="65"/>
  <c r="AB197" i="65"/>
  <c r="AC197" i="65"/>
  <c r="AD197" i="65"/>
  <c r="AE197" i="65"/>
  <c r="AF197" i="65"/>
  <c r="AG197" i="65"/>
  <c r="AH197" i="65"/>
  <c r="AI197" i="65"/>
  <c r="E198" i="65"/>
  <c r="F198" i="65"/>
  <c r="G198" i="65"/>
  <c r="H198" i="65"/>
  <c r="I198" i="65"/>
  <c r="J198" i="65"/>
  <c r="K198" i="65"/>
  <c r="L198" i="65"/>
  <c r="M198" i="65"/>
  <c r="N198" i="65"/>
  <c r="O198" i="65"/>
  <c r="P198" i="65"/>
  <c r="Q198" i="65"/>
  <c r="R198" i="65"/>
  <c r="S198" i="65"/>
  <c r="T198" i="65"/>
  <c r="U198" i="65"/>
  <c r="V198" i="65"/>
  <c r="W198" i="65"/>
  <c r="X198" i="65"/>
  <c r="Y198" i="65"/>
  <c r="Z198" i="65"/>
  <c r="AA198" i="65"/>
  <c r="AB198" i="65"/>
  <c r="AC198" i="65"/>
  <c r="AD198" i="65"/>
  <c r="AE198" i="65"/>
  <c r="AF198" i="65"/>
  <c r="AG198" i="65"/>
  <c r="AH198" i="65"/>
  <c r="AI198" i="65"/>
  <c r="E199" i="65"/>
  <c r="F199" i="65"/>
  <c r="G199" i="65"/>
  <c r="H199" i="65"/>
  <c r="I199" i="65"/>
  <c r="J199" i="65"/>
  <c r="K199" i="65"/>
  <c r="L199" i="65"/>
  <c r="M199" i="65"/>
  <c r="N199" i="65"/>
  <c r="O199" i="65"/>
  <c r="P199" i="65"/>
  <c r="Q199" i="65"/>
  <c r="R199" i="65"/>
  <c r="S199" i="65"/>
  <c r="T199" i="65"/>
  <c r="U199" i="65"/>
  <c r="V199" i="65"/>
  <c r="W199" i="65"/>
  <c r="X199" i="65"/>
  <c r="Y199" i="65"/>
  <c r="Z199" i="65"/>
  <c r="AA199" i="65"/>
  <c r="AB199" i="65"/>
  <c r="AC199" i="65"/>
  <c r="AD199" i="65"/>
  <c r="AE199" i="65"/>
  <c r="AF199" i="65"/>
  <c r="AG199" i="65"/>
  <c r="AH199" i="65"/>
  <c r="AI199" i="65"/>
  <c r="E200" i="65"/>
  <c r="F200" i="65"/>
  <c r="G200" i="65"/>
  <c r="H200" i="65"/>
  <c r="I200" i="65"/>
  <c r="J200" i="65"/>
  <c r="K200" i="65"/>
  <c r="L200" i="65"/>
  <c r="M200" i="65"/>
  <c r="N200" i="65"/>
  <c r="O200" i="65"/>
  <c r="P200" i="65"/>
  <c r="Q200" i="65"/>
  <c r="R200" i="65"/>
  <c r="S200" i="65"/>
  <c r="T200" i="65"/>
  <c r="U200" i="65"/>
  <c r="V200" i="65"/>
  <c r="W200" i="65"/>
  <c r="X200" i="65"/>
  <c r="Y200" i="65"/>
  <c r="Z200" i="65"/>
  <c r="AA200" i="65"/>
  <c r="AB200" i="65"/>
  <c r="AC200" i="65"/>
  <c r="AD200" i="65"/>
  <c r="AE200" i="65"/>
  <c r="AF200" i="65"/>
  <c r="AG200" i="65"/>
  <c r="AH200" i="65"/>
  <c r="AI200" i="65"/>
  <c r="E201" i="65"/>
  <c r="F201" i="65"/>
  <c r="G201" i="65"/>
  <c r="H201" i="65"/>
  <c r="I201" i="65"/>
  <c r="J201" i="65"/>
  <c r="K201" i="65"/>
  <c r="L201" i="65"/>
  <c r="M201" i="65"/>
  <c r="N201" i="65"/>
  <c r="O201" i="65"/>
  <c r="P201" i="65"/>
  <c r="Q201" i="65"/>
  <c r="R201" i="65"/>
  <c r="S201" i="65"/>
  <c r="T201" i="65"/>
  <c r="U201" i="65"/>
  <c r="V201" i="65"/>
  <c r="W201" i="65"/>
  <c r="X201" i="65"/>
  <c r="Y201" i="65"/>
  <c r="Z201" i="65"/>
  <c r="AA201" i="65"/>
  <c r="AB201" i="65"/>
  <c r="AC201" i="65"/>
  <c r="AD201" i="65"/>
  <c r="AE201" i="65"/>
  <c r="AF201" i="65"/>
  <c r="AG201" i="65"/>
  <c r="AH201" i="65"/>
  <c r="AI201" i="65"/>
  <c r="E202" i="65"/>
  <c r="F202" i="65"/>
  <c r="G202" i="65"/>
  <c r="H202" i="65"/>
  <c r="I202" i="65"/>
  <c r="J202" i="65"/>
  <c r="K202" i="65"/>
  <c r="L202" i="65"/>
  <c r="M202" i="65"/>
  <c r="N202" i="65"/>
  <c r="O202" i="65"/>
  <c r="P202" i="65"/>
  <c r="Q202" i="65"/>
  <c r="R202" i="65"/>
  <c r="S202" i="65"/>
  <c r="T202" i="65"/>
  <c r="U202" i="65"/>
  <c r="V202" i="65"/>
  <c r="W202" i="65"/>
  <c r="X202" i="65"/>
  <c r="Y202" i="65"/>
  <c r="Z202" i="65"/>
  <c r="AA202" i="65"/>
  <c r="AB202" i="65"/>
  <c r="AC202" i="65"/>
  <c r="AD202" i="65"/>
  <c r="AE202" i="65"/>
  <c r="AF202" i="65"/>
  <c r="AG202" i="65"/>
  <c r="AH202" i="65"/>
  <c r="AI202" i="65"/>
  <c r="E203" i="65"/>
  <c r="F203" i="65"/>
  <c r="G203" i="65"/>
  <c r="H203" i="65"/>
  <c r="I203" i="65"/>
  <c r="J203" i="65"/>
  <c r="K203" i="65"/>
  <c r="L203" i="65"/>
  <c r="M203" i="65"/>
  <c r="N203" i="65"/>
  <c r="O203" i="65"/>
  <c r="P203" i="65"/>
  <c r="Q203" i="65"/>
  <c r="R203" i="65"/>
  <c r="S203" i="65"/>
  <c r="T203" i="65"/>
  <c r="U203" i="65"/>
  <c r="V203" i="65"/>
  <c r="W203" i="65"/>
  <c r="X203" i="65"/>
  <c r="Y203" i="65"/>
  <c r="Z203" i="65"/>
  <c r="AA203" i="65"/>
  <c r="AB203" i="65"/>
  <c r="AC203" i="65"/>
  <c r="AD203" i="65"/>
  <c r="AE203" i="65"/>
  <c r="AF203" i="65"/>
  <c r="AG203" i="65"/>
  <c r="AH203" i="65"/>
  <c r="AI203" i="65"/>
  <c r="E204" i="65"/>
  <c r="F204" i="65"/>
  <c r="G204" i="65"/>
  <c r="H204" i="65"/>
  <c r="I204" i="65"/>
  <c r="J204" i="65"/>
  <c r="K204" i="65"/>
  <c r="L204" i="65"/>
  <c r="M204" i="65"/>
  <c r="N204" i="65"/>
  <c r="O204" i="65"/>
  <c r="P204" i="65"/>
  <c r="Q204" i="65"/>
  <c r="R204" i="65"/>
  <c r="S204" i="65"/>
  <c r="T204" i="65"/>
  <c r="U204" i="65"/>
  <c r="V204" i="65"/>
  <c r="W204" i="65"/>
  <c r="X204" i="65"/>
  <c r="Y204" i="65"/>
  <c r="Z204" i="65"/>
  <c r="AA204" i="65"/>
  <c r="AB204" i="65"/>
  <c r="AC204" i="65"/>
  <c r="AD204" i="65"/>
  <c r="AE204" i="65"/>
  <c r="AF204" i="65"/>
  <c r="AG204" i="65"/>
  <c r="AH204" i="65"/>
  <c r="AI204" i="65"/>
  <c r="E205" i="65"/>
  <c r="F205" i="65"/>
  <c r="G205" i="65"/>
  <c r="H205" i="65"/>
  <c r="I205" i="65"/>
  <c r="J205" i="65"/>
  <c r="K205" i="65"/>
  <c r="L205" i="65"/>
  <c r="M205" i="65"/>
  <c r="N205" i="65"/>
  <c r="O205" i="65"/>
  <c r="P205" i="65"/>
  <c r="Q205" i="65"/>
  <c r="R205" i="65"/>
  <c r="S205" i="65"/>
  <c r="T205" i="65"/>
  <c r="U205" i="65"/>
  <c r="V205" i="65"/>
  <c r="W205" i="65"/>
  <c r="X205" i="65"/>
  <c r="Y205" i="65"/>
  <c r="Z205" i="65"/>
  <c r="AA205" i="65"/>
  <c r="AB205" i="65"/>
  <c r="AC205" i="65"/>
  <c r="AD205" i="65"/>
  <c r="AE205" i="65"/>
  <c r="AF205" i="65"/>
  <c r="AG205" i="65"/>
  <c r="AH205" i="65"/>
  <c r="AI205" i="65"/>
  <c r="E206" i="65"/>
  <c r="F206" i="65"/>
  <c r="G206" i="65"/>
  <c r="H206" i="65"/>
  <c r="I206" i="65"/>
  <c r="J206" i="65"/>
  <c r="K206" i="65"/>
  <c r="L206" i="65"/>
  <c r="M206" i="65"/>
  <c r="N206" i="65"/>
  <c r="O206" i="65"/>
  <c r="P206" i="65"/>
  <c r="Q206" i="65"/>
  <c r="R206" i="65"/>
  <c r="S206" i="65"/>
  <c r="T206" i="65"/>
  <c r="U206" i="65"/>
  <c r="V206" i="65"/>
  <c r="W206" i="65"/>
  <c r="X206" i="65"/>
  <c r="Y206" i="65"/>
  <c r="Z206" i="65"/>
  <c r="AA206" i="65"/>
  <c r="AB206" i="65"/>
  <c r="AC206" i="65"/>
  <c r="AD206" i="65"/>
  <c r="AE206" i="65"/>
  <c r="AF206" i="65"/>
  <c r="AG206" i="65"/>
  <c r="AH206" i="65"/>
  <c r="AI206" i="65"/>
  <c r="E207" i="65"/>
  <c r="F207" i="65"/>
  <c r="G207" i="65"/>
  <c r="H207" i="65"/>
  <c r="I207" i="65"/>
  <c r="J207" i="65"/>
  <c r="K207" i="65"/>
  <c r="L207" i="65"/>
  <c r="M207" i="65"/>
  <c r="N207" i="65"/>
  <c r="O207" i="65"/>
  <c r="P207" i="65"/>
  <c r="Q207" i="65"/>
  <c r="R207" i="65"/>
  <c r="S207" i="65"/>
  <c r="T207" i="65"/>
  <c r="U207" i="65"/>
  <c r="V207" i="65"/>
  <c r="W207" i="65"/>
  <c r="X207" i="65"/>
  <c r="Y207" i="65"/>
  <c r="Z207" i="65"/>
  <c r="AA207" i="65"/>
  <c r="AB207" i="65"/>
  <c r="AC207" i="65"/>
  <c r="AD207" i="65"/>
  <c r="AE207" i="65"/>
  <c r="AF207" i="65"/>
  <c r="AG207" i="65"/>
  <c r="AH207" i="65"/>
  <c r="AI207" i="65"/>
  <c r="E208" i="65"/>
  <c r="F208" i="65"/>
  <c r="G208" i="65"/>
  <c r="H208" i="65"/>
  <c r="I208" i="65"/>
  <c r="J208" i="65"/>
  <c r="K208" i="65"/>
  <c r="L208" i="65"/>
  <c r="M208" i="65"/>
  <c r="N208" i="65"/>
  <c r="O208" i="65"/>
  <c r="P208" i="65"/>
  <c r="Q208" i="65"/>
  <c r="R208" i="65"/>
  <c r="S208" i="65"/>
  <c r="T208" i="65"/>
  <c r="U208" i="65"/>
  <c r="V208" i="65"/>
  <c r="W208" i="65"/>
  <c r="X208" i="65"/>
  <c r="Y208" i="65"/>
  <c r="Z208" i="65"/>
  <c r="AA208" i="65"/>
  <c r="AB208" i="65"/>
  <c r="AC208" i="65"/>
  <c r="AD208" i="65"/>
  <c r="AE208" i="65"/>
  <c r="AF208" i="65"/>
  <c r="AG208" i="65"/>
  <c r="AH208" i="65"/>
  <c r="AI208" i="65"/>
  <c r="E209" i="65"/>
  <c r="F209" i="65"/>
  <c r="G209" i="65"/>
  <c r="H209" i="65"/>
  <c r="I209" i="65"/>
  <c r="J209" i="65"/>
  <c r="K209" i="65"/>
  <c r="L209" i="65"/>
  <c r="M209" i="65"/>
  <c r="N209" i="65"/>
  <c r="O209" i="65"/>
  <c r="P209" i="65"/>
  <c r="Q209" i="65"/>
  <c r="R209" i="65"/>
  <c r="S209" i="65"/>
  <c r="T209" i="65"/>
  <c r="U209" i="65"/>
  <c r="V209" i="65"/>
  <c r="W209" i="65"/>
  <c r="X209" i="65"/>
  <c r="Y209" i="65"/>
  <c r="Z209" i="65"/>
  <c r="AA209" i="65"/>
  <c r="AB209" i="65"/>
  <c r="AC209" i="65"/>
  <c r="AD209" i="65"/>
  <c r="AE209" i="65"/>
  <c r="AF209" i="65"/>
  <c r="AG209" i="65"/>
  <c r="AH209" i="65"/>
  <c r="AI209" i="65"/>
  <c r="E210" i="65"/>
  <c r="F210" i="65"/>
  <c r="G210" i="65"/>
  <c r="H210" i="65"/>
  <c r="I210" i="65"/>
  <c r="J210" i="65"/>
  <c r="K210" i="65"/>
  <c r="L210" i="65"/>
  <c r="M210" i="65"/>
  <c r="N210" i="65"/>
  <c r="O210" i="65"/>
  <c r="P210" i="65"/>
  <c r="Q210" i="65"/>
  <c r="R210" i="65"/>
  <c r="S210" i="65"/>
  <c r="T210" i="65"/>
  <c r="U210" i="65"/>
  <c r="V210" i="65"/>
  <c r="W210" i="65"/>
  <c r="X210" i="65"/>
  <c r="Y210" i="65"/>
  <c r="Z210" i="65"/>
  <c r="AA210" i="65"/>
  <c r="AB210" i="65"/>
  <c r="AC210" i="65"/>
  <c r="AD210" i="65"/>
  <c r="AE210" i="65"/>
  <c r="AF210" i="65"/>
  <c r="AG210" i="65"/>
  <c r="AH210" i="65"/>
  <c r="AI210" i="65"/>
  <c r="E211" i="65"/>
  <c r="F211" i="65"/>
  <c r="G211" i="65"/>
  <c r="H211" i="65"/>
  <c r="I211" i="65"/>
  <c r="J211" i="65"/>
  <c r="K211" i="65"/>
  <c r="L211" i="65"/>
  <c r="M211" i="65"/>
  <c r="N211" i="65"/>
  <c r="O211" i="65"/>
  <c r="P211" i="65"/>
  <c r="Q211" i="65"/>
  <c r="R211" i="65"/>
  <c r="S211" i="65"/>
  <c r="T211" i="65"/>
  <c r="U211" i="65"/>
  <c r="V211" i="65"/>
  <c r="W211" i="65"/>
  <c r="X211" i="65"/>
  <c r="Y211" i="65"/>
  <c r="Z211" i="65"/>
  <c r="AA211" i="65"/>
  <c r="AB211" i="65"/>
  <c r="AC211" i="65"/>
  <c r="AD211" i="65"/>
  <c r="AE211" i="65"/>
  <c r="AF211" i="65"/>
  <c r="AG211" i="65"/>
  <c r="AH211" i="65"/>
  <c r="AI211" i="65"/>
  <c r="E212" i="65"/>
  <c r="F212" i="65"/>
  <c r="G212" i="65"/>
  <c r="H212" i="65"/>
  <c r="I212" i="65"/>
  <c r="J212" i="65"/>
  <c r="K212" i="65"/>
  <c r="L212" i="65"/>
  <c r="M212" i="65"/>
  <c r="N212" i="65"/>
  <c r="O212" i="65"/>
  <c r="P212" i="65"/>
  <c r="Q212" i="65"/>
  <c r="R212" i="65"/>
  <c r="S212" i="65"/>
  <c r="T212" i="65"/>
  <c r="U212" i="65"/>
  <c r="V212" i="65"/>
  <c r="W212" i="65"/>
  <c r="X212" i="65"/>
  <c r="Y212" i="65"/>
  <c r="Z212" i="65"/>
  <c r="AA212" i="65"/>
  <c r="AB212" i="65"/>
  <c r="AC212" i="65"/>
  <c r="AD212" i="65"/>
  <c r="AE212" i="65"/>
  <c r="AF212" i="65"/>
  <c r="AG212" i="65"/>
  <c r="AH212" i="65"/>
  <c r="AI212" i="65"/>
  <c r="E213" i="65"/>
  <c r="F213" i="65"/>
  <c r="G213" i="65"/>
  <c r="H213" i="65"/>
  <c r="I213" i="65"/>
  <c r="J213" i="65"/>
  <c r="K213" i="65"/>
  <c r="L213" i="65"/>
  <c r="M213" i="65"/>
  <c r="N213" i="65"/>
  <c r="O213" i="65"/>
  <c r="P213" i="65"/>
  <c r="Q213" i="65"/>
  <c r="R213" i="65"/>
  <c r="S213" i="65"/>
  <c r="T213" i="65"/>
  <c r="U213" i="65"/>
  <c r="V213" i="65"/>
  <c r="W213" i="65"/>
  <c r="X213" i="65"/>
  <c r="Y213" i="65"/>
  <c r="Z213" i="65"/>
  <c r="AA213" i="65"/>
  <c r="AB213" i="65"/>
  <c r="AC213" i="65"/>
  <c r="AD213" i="65"/>
  <c r="AE213" i="65"/>
  <c r="AF213" i="65"/>
  <c r="AG213" i="65"/>
  <c r="AH213" i="65"/>
  <c r="AI213" i="65"/>
  <c r="E214" i="65"/>
  <c r="F214" i="65"/>
  <c r="G214" i="65"/>
  <c r="H214" i="65"/>
  <c r="I214" i="65"/>
  <c r="J214" i="65"/>
  <c r="K214" i="65"/>
  <c r="L214" i="65"/>
  <c r="M214" i="65"/>
  <c r="N214" i="65"/>
  <c r="O214" i="65"/>
  <c r="P214" i="65"/>
  <c r="Q214" i="65"/>
  <c r="R214" i="65"/>
  <c r="S214" i="65"/>
  <c r="T214" i="65"/>
  <c r="U214" i="65"/>
  <c r="V214" i="65"/>
  <c r="W214" i="65"/>
  <c r="X214" i="65"/>
  <c r="Y214" i="65"/>
  <c r="Z214" i="65"/>
  <c r="AA214" i="65"/>
  <c r="AB214" i="65"/>
  <c r="AC214" i="65"/>
  <c r="AD214" i="65"/>
  <c r="AE214" i="65"/>
  <c r="AF214" i="65"/>
  <c r="AG214" i="65"/>
  <c r="AH214" i="65"/>
  <c r="AI214" i="65"/>
  <c r="E215" i="65"/>
  <c r="F215" i="65"/>
  <c r="G215" i="65"/>
  <c r="H215" i="65"/>
  <c r="I215" i="65"/>
  <c r="J215" i="65"/>
  <c r="K215" i="65"/>
  <c r="L215" i="65"/>
  <c r="M215" i="65"/>
  <c r="N215" i="65"/>
  <c r="O215" i="65"/>
  <c r="P215" i="65"/>
  <c r="Q215" i="65"/>
  <c r="R215" i="65"/>
  <c r="S215" i="65"/>
  <c r="T215" i="65"/>
  <c r="U215" i="65"/>
  <c r="V215" i="65"/>
  <c r="W215" i="65"/>
  <c r="X215" i="65"/>
  <c r="Y215" i="65"/>
  <c r="Z215" i="65"/>
  <c r="AA215" i="65"/>
  <c r="AB215" i="65"/>
  <c r="AC215" i="65"/>
  <c r="AD215" i="65"/>
  <c r="AE215" i="65"/>
  <c r="AF215" i="65"/>
  <c r="AG215" i="65"/>
  <c r="AH215" i="65"/>
  <c r="AI215" i="65"/>
  <c r="E216" i="65"/>
  <c r="F216" i="65"/>
  <c r="G216" i="65"/>
  <c r="H216" i="65"/>
  <c r="I216" i="65"/>
  <c r="J216" i="65"/>
  <c r="K216" i="65"/>
  <c r="L216" i="65"/>
  <c r="M216" i="65"/>
  <c r="N216" i="65"/>
  <c r="O216" i="65"/>
  <c r="P216" i="65"/>
  <c r="Q216" i="65"/>
  <c r="R216" i="65"/>
  <c r="S216" i="65"/>
  <c r="T216" i="65"/>
  <c r="U216" i="65"/>
  <c r="V216" i="65"/>
  <c r="W216" i="65"/>
  <c r="X216" i="65"/>
  <c r="Y216" i="65"/>
  <c r="Z216" i="65"/>
  <c r="AA216" i="65"/>
  <c r="AB216" i="65"/>
  <c r="AC216" i="65"/>
  <c r="AD216" i="65"/>
  <c r="AE216" i="65"/>
  <c r="AF216" i="65"/>
  <c r="AG216" i="65"/>
  <c r="AH216" i="65"/>
  <c r="AI216" i="65"/>
  <c r="E217" i="65"/>
  <c r="F217" i="65"/>
  <c r="G217" i="65"/>
  <c r="H217" i="65"/>
  <c r="I217" i="65"/>
  <c r="J217" i="65"/>
  <c r="K217" i="65"/>
  <c r="L217" i="65"/>
  <c r="M217" i="65"/>
  <c r="N217" i="65"/>
  <c r="O217" i="65"/>
  <c r="P217" i="65"/>
  <c r="Q217" i="65"/>
  <c r="R217" i="65"/>
  <c r="S217" i="65"/>
  <c r="T217" i="65"/>
  <c r="U217" i="65"/>
  <c r="V217" i="65"/>
  <c r="W217" i="65"/>
  <c r="X217" i="65"/>
  <c r="Y217" i="65"/>
  <c r="Z217" i="65"/>
  <c r="AA217" i="65"/>
  <c r="AB217" i="65"/>
  <c r="AC217" i="65"/>
  <c r="AD217" i="65"/>
  <c r="AE217" i="65"/>
  <c r="AF217" i="65"/>
  <c r="AG217" i="65"/>
  <c r="AH217" i="65"/>
  <c r="AI217" i="65"/>
  <c r="E218" i="65"/>
  <c r="F218" i="65"/>
  <c r="G218" i="65"/>
  <c r="H218" i="65"/>
  <c r="I218" i="65"/>
  <c r="J218" i="65"/>
  <c r="K218" i="65"/>
  <c r="L218" i="65"/>
  <c r="M218" i="65"/>
  <c r="N218" i="65"/>
  <c r="O218" i="65"/>
  <c r="P218" i="65"/>
  <c r="Q218" i="65"/>
  <c r="R218" i="65"/>
  <c r="S218" i="65"/>
  <c r="T218" i="65"/>
  <c r="U218" i="65"/>
  <c r="V218" i="65"/>
  <c r="W218" i="65"/>
  <c r="X218" i="65"/>
  <c r="Y218" i="65"/>
  <c r="Z218" i="65"/>
  <c r="AA218" i="65"/>
  <c r="AB218" i="65"/>
  <c r="AC218" i="65"/>
  <c r="AD218" i="65"/>
  <c r="AE218" i="65"/>
  <c r="AF218" i="65"/>
  <c r="AG218" i="65"/>
  <c r="AH218" i="65"/>
  <c r="AI218" i="65"/>
  <c r="E219" i="65"/>
  <c r="F219" i="65"/>
  <c r="G219" i="65"/>
  <c r="H219" i="65"/>
  <c r="I219" i="65"/>
  <c r="J219" i="65"/>
  <c r="K219" i="65"/>
  <c r="L219" i="65"/>
  <c r="M219" i="65"/>
  <c r="N219" i="65"/>
  <c r="O219" i="65"/>
  <c r="P219" i="65"/>
  <c r="Q219" i="65"/>
  <c r="R219" i="65"/>
  <c r="S219" i="65"/>
  <c r="T219" i="65"/>
  <c r="U219" i="65"/>
  <c r="V219" i="65"/>
  <c r="W219" i="65"/>
  <c r="X219" i="65"/>
  <c r="Y219" i="65"/>
  <c r="Z219" i="65"/>
  <c r="AA219" i="65"/>
  <c r="AB219" i="65"/>
  <c r="AC219" i="65"/>
  <c r="AD219" i="65"/>
  <c r="AE219" i="65"/>
  <c r="AF219" i="65"/>
  <c r="AG219" i="65"/>
  <c r="AH219" i="65"/>
  <c r="AI219" i="65"/>
  <c r="E220" i="65"/>
  <c r="F220" i="65"/>
  <c r="G220" i="65"/>
  <c r="H220" i="65"/>
  <c r="I220" i="65"/>
  <c r="J220" i="65"/>
  <c r="K220" i="65"/>
  <c r="L220" i="65"/>
  <c r="M220" i="65"/>
  <c r="N220" i="65"/>
  <c r="O220" i="65"/>
  <c r="P220" i="65"/>
  <c r="Q220" i="65"/>
  <c r="R220" i="65"/>
  <c r="S220" i="65"/>
  <c r="T220" i="65"/>
  <c r="U220" i="65"/>
  <c r="V220" i="65"/>
  <c r="W220" i="65"/>
  <c r="X220" i="65"/>
  <c r="Y220" i="65"/>
  <c r="Z220" i="65"/>
  <c r="AA220" i="65"/>
  <c r="AB220" i="65"/>
  <c r="AC220" i="65"/>
  <c r="AD220" i="65"/>
  <c r="AE220" i="65"/>
  <c r="AF220" i="65"/>
  <c r="AG220" i="65"/>
  <c r="AH220" i="65"/>
  <c r="AI220" i="65"/>
  <c r="E221" i="65"/>
  <c r="F221" i="65"/>
  <c r="G221" i="65"/>
  <c r="H221" i="65"/>
  <c r="I221" i="65"/>
  <c r="J221" i="65"/>
  <c r="K221" i="65"/>
  <c r="L221" i="65"/>
  <c r="M221" i="65"/>
  <c r="N221" i="65"/>
  <c r="O221" i="65"/>
  <c r="P221" i="65"/>
  <c r="Q221" i="65"/>
  <c r="R221" i="65"/>
  <c r="S221" i="65"/>
  <c r="T221" i="65"/>
  <c r="U221" i="65"/>
  <c r="V221" i="65"/>
  <c r="W221" i="65"/>
  <c r="X221" i="65"/>
  <c r="Y221" i="65"/>
  <c r="Z221" i="65"/>
  <c r="AA221" i="65"/>
  <c r="AB221" i="65"/>
  <c r="AC221" i="65"/>
  <c r="AD221" i="65"/>
  <c r="AE221" i="65"/>
  <c r="AF221" i="65"/>
  <c r="AG221" i="65"/>
  <c r="AH221" i="65"/>
  <c r="AI221" i="65"/>
  <c r="E222" i="65"/>
  <c r="F222" i="65"/>
  <c r="G222" i="65"/>
  <c r="H222" i="65"/>
  <c r="I222" i="65"/>
  <c r="J222" i="65"/>
  <c r="K222" i="65"/>
  <c r="L222" i="65"/>
  <c r="M222" i="65"/>
  <c r="N222" i="65"/>
  <c r="O222" i="65"/>
  <c r="P222" i="65"/>
  <c r="Q222" i="65"/>
  <c r="R222" i="65"/>
  <c r="S222" i="65"/>
  <c r="T222" i="65"/>
  <c r="U222" i="65"/>
  <c r="V222" i="65"/>
  <c r="W222" i="65"/>
  <c r="X222" i="65"/>
  <c r="Y222" i="65"/>
  <c r="Z222" i="65"/>
  <c r="AA222" i="65"/>
  <c r="AB222" i="65"/>
  <c r="AC222" i="65"/>
  <c r="AD222" i="65"/>
  <c r="AE222" i="65"/>
  <c r="AF222" i="65"/>
  <c r="AG222" i="65"/>
  <c r="AH222" i="65"/>
  <c r="AI222" i="65"/>
  <c r="E223" i="65"/>
  <c r="F223" i="65"/>
  <c r="G223" i="65"/>
  <c r="H223" i="65"/>
  <c r="I223" i="65"/>
  <c r="J223" i="65"/>
  <c r="K223" i="65"/>
  <c r="L223" i="65"/>
  <c r="M223" i="65"/>
  <c r="N223" i="65"/>
  <c r="O223" i="65"/>
  <c r="P223" i="65"/>
  <c r="Q223" i="65"/>
  <c r="R223" i="65"/>
  <c r="S223" i="65"/>
  <c r="T223" i="65"/>
  <c r="U223" i="65"/>
  <c r="V223" i="65"/>
  <c r="W223" i="65"/>
  <c r="X223" i="65"/>
  <c r="Y223" i="65"/>
  <c r="Z223" i="65"/>
  <c r="AA223" i="65"/>
  <c r="AB223" i="65"/>
  <c r="AC223" i="65"/>
  <c r="AD223" i="65"/>
  <c r="AE223" i="65"/>
  <c r="AF223" i="65"/>
  <c r="AG223" i="65"/>
  <c r="AH223" i="65"/>
  <c r="AI223" i="65"/>
  <c r="D156" i="71"/>
  <c r="D157" i="71"/>
  <c r="D158" i="71"/>
  <c r="D159" i="71"/>
  <c r="D160" i="71"/>
  <c r="D161" i="71"/>
  <c r="D162" i="71"/>
  <c r="D163" i="71"/>
  <c r="D164" i="71"/>
  <c r="D165" i="71"/>
  <c r="D166" i="71"/>
  <c r="D167" i="71"/>
  <c r="D168" i="71"/>
  <c r="D169" i="71"/>
  <c r="D170" i="71"/>
  <c r="D171" i="71"/>
  <c r="D172" i="71"/>
  <c r="D173" i="71"/>
  <c r="D174" i="71"/>
  <c r="D175" i="71"/>
  <c r="D176" i="71"/>
  <c r="D177" i="71"/>
  <c r="D178" i="71"/>
  <c r="D179" i="71"/>
  <c r="D180" i="71"/>
  <c r="D181" i="71"/>
  <c r="D182" i="71"/>
  <c r="D183" i="71"/>
  <c r="D184" i="71"/>
  <c r="D185" i="71"/>
  <c r="D186" i="71"/>
  <c r="D187" i="71"/>
  <c r="D188" i="71"/>
  <c r="D189" i="71"/>
  <c r="D190" i="71"/>
  <c r="D191" i="71"/>
  <c r="D192" i="71"/>
  <c r="D193" i="71"/>
  <c r="D194" i="71"/>
  <c r="D195" i="71"/>
  <c r="D196" i="71"/>
  <c r="D197" i="71"/>
  <c r="D198" i="71"/>
  <c r="D199" i="71"/>
  <c r="D200" i="71"/>
  <c r="D201" i="71"/>
  <c r="D202" i="71"/>
  <c r="D203" i="71"/>
  <c r="D204" i="71"/>
  <c r="D205" i="71"/>
  <c r="D206" i="71"/>
  <c r="D207" i="71"/>
  <c r="D208" i="71"/>
  <c r="D209" i="71"/>
  <c r="D210" i="71"/>
  <c r="D211" i="71"/>
  <c r="D212" i="71"/>
  <c r="D213" i="71"/>
  <c r="D214" i="71"/>
  <c r="D215" i="71"/>
  <c r="D216" i="71"/>
  <c r="D217" i="71"/>
  <c r="D218" i="71"/>
  <c r="D219" i="71"/>
  <c r="D220" i="71"/>
  <c r="D221" i="71"/>
  <c r="D222" i="71"/>
  <c r="D223" i="71"/>
  <c r="D156" i="66"/>
  <c r="D157" i="66"/>
  <c r="D158" i="66"/>
  <c r="D159" i="66"/>
  <c r="D160" i="66"/>
  <c r="D161" i="66"/>
  <c r="D162" i="66"/>
  <c r="D163" i="66"/>
  <c r="D164" i="66"/>
  <c r="D165" i="66"/>
  <c r="D166" i="66"/>
  <c r="D167" i="66"/>
  <c r="D168" i="66"/>
  <c r="D169" i="66"/>
  <c r="D170" i="66"/>
  <c r="D171" i="66"/>
  <c r="D172" i="66"/>
  <c r="D173" i="66"/>
  <c r="D174" i="66"/>
  <c r="D175" i="66"/>
  <c r="D176" i="66"/>
  <c r="D177" i="66"/>
  <c r="D178" i="66"/>
  <c r="D179" i="66"/>
  <c r="D180" i="66"/>
  <c r="D181" i="66"/>
  <c r="D182" i="66"/>
  <c r="D183" i="66"/>
  <c r="D184" i="66"/>
  <c r="D185" i="66"/>
  <c r="D186" i="66"/>
  <c r="D187" i="66"/>
  <c r="D188" i="66"/>
  <c r="D189" i="66"/>
  <c r="D190" i="66"/>
  <c r="D191" i="66"/>
  <c r="D192" i="66"/>
  <c r="D193" i="66"/>
  <c r="D194" i="66"/>
  <c r="D195" i="66"/>
  <c r="D196" i="66"/>
  <c r="D197" i="66"/>
  <c r="D198" i="66"/>
  <c r="D199" i="66"/>
  <c r="D200" i="66"/>
  <c r="D201" i="66"/>
  <c r="D202" i="66"/>
  <c r="D203" i="66"/>
  <c r="D204" i="66"/>
  <c r="D205" i="66"/>
  <c r="D206" i="66"/>
  <c r="D207" i="66"/>
  <c r="D208" i="66"/>
  <c r="D209" i="66"/>
  <c r="D210" i="66"/>
  <c r="D211" i="66"/>
  <c r="D212" i="66"/>
  <c r="D213" i="66"/>
  <c r="D214" i="66"/>
  <c r="D215" i="66"/>
  <c r="D216" i="66"/>
  <c r="D217" i="66"/>
  <c r="D218" i="66"/>
  <c r="D219" i="66"/>
  <c r="D220" i="66"/>
  <c r="D221" i="66"/>
  <c r="D222" i="66"/>
  <c r="D223" i="66"/>
  <c r="D156" i="65"/>
  <c r="D157" i="65"/>
  <c r="D158" i="65"/>
  <c r="D159" i="65"/>
  <c r="D160" i="65"/>
  <c r="D161" i="65"/>
  <c r="D162" i="65"/>
  <c r="D163" i="65"/>
  <c r="D164" i="65"/>
  <c r="D165" i="65"/>
  <c r="D166" i="65"/>
  <c r="D167" i="65"/>
  <c r="D168" i="65"/>
  <c r="D169" i="65"/>
  <c r="D170" i="65"/>
  <c r="D171" i="65"/>
  <c r="D172" i="65"/>
  <c r="D173" i="65"/>
  <c r="D174" i="65"/>
  <c r="D175" i="65"/>
  <c r="D176" i="65"/>
  <c r="D177" i="65"/>
  <c r="D178" i="65"/>
  <c r="D179" i="65"/>
  <c r="D180" i="65"/>
  <c r="D181" i="65"/>
  <c r="D182" i="65"/>
  <c r="D183" i="65"/>
  <c r="D184" i="65"/>
  <c r="D185" i="65"/>
  <c r="D186" i="65"/>
  <c r="D187" i="65"/>
  <c r="D188" i="65"/>
  <c r="D189" i="65"/>
  <c r="D190" i="65"/>
  <c r="D191" i="65"/>
  <c r="D192" i="65"/>
  <c r="D193" i="65"/>
  <c r="D194" i="65"/>
  <c r="D195" i="65"/>
  <c r="D196" i="65"/>
  <c r="D197" i="65"/>
  <c r="D198" i="65"/>
  <c r="D199" i="65"/>
  <c r="D200" i="65"/>
  <c r="D201" i="65"/>
  <c r="D202" i="65"/>
  <c r="D203" i="65"/>
  <c r="D204" i="65"/>
  <c r="D205" i="65"/>
  <c r="D206" i="65"/>
  <c r="D207" i="65"/>
  <c r="D208" i="65"/>
  <c r="D209" i="65"/>
  <c r="D210" i="65"/>
  <c r="D211" i="65"/>
  <c r="D212" i="65"/>
  <c r="D213" i="65"/>
  <c r="D214" i="65"/>
  <c r="D215" i="65"/>
  <c r="D216" i="65"/>
  <c r="D217" i="65"/>
  <c r="D218" i="65"/>
  <c r="D219" i="65"/>
  <c r="D220" i="65"/>
  <c r="D221" i="65"/>
  <c r="D222" i="65"/>
  <c r="D223" i="65"/>
  <c r="D155" i="71"/>
  <c r="D155" i="66"/>
  <c r="D155" i="65"/>
  <c r="D2" i="72" l="1"/>
  <c r="D2" i="71" l="1"/>
  <c r="E2" i="71"/>
  <c r="F2" i="71"/>
  <c r="J2" i="71"/>
  <c r="K2" i="71"/>
  <c r="L2" i="71"/>
  <c r="M2" i="71"/>
  <c r="N2" i="71"/>
  <c r="R2" i="71"/>
  <c r="S2" i="71"/>
  <c r="T2" i="71"/>
  <c r="U2" i="71"/>
  <c r="V2" i="71"/>
  <c r="Z2" i="71"/>
  <c r="AA2" i="71"/>
  <c r="AB2" i="71"/>
  <c r="AC2" i="71"/>
  <c r="AD2" i="71"/>
  <c r="AH2" i="71"/>
  <c r="AI2" i="71"/>
  <c r="D3" i="71"/>
  <c r="E3" i="71"/>
  <c r="F3" i="71"/>
  <c r="J3" i="71"/>
  <c r="K3" i="71"/>
  <c r="L3" i="71"/>
  <c r="M3" i="71"/>
  <c r="N3" i="71"/>
  <c r="R3" i="71"/>
  <c r="S3" i="71"/>
  <c r="T3" i="71"/>
  <c r="U3" i="71"/>
  <c r="V3" i="71"/>
  <c r="Z3" i="71"/>
  <c r="AA3" i="71"/>
  <c r="AB3" i="71"/>
  <c r="AC3" i="71"/>
  <c r="AD3" i="71"/>
  <c r="AH3" i="71"/>
  <c r="AI3" i="71"/>
  <c r="D2" i="70"/>
  <c r="E2" i="70"/>
  <c r="F2" i="70"/>
  <c r="J2" i="70"/>
  <c r="K2" i="70"/>
  <c r="L2" i="70"/>
  <c r="M2" i="70"/>
  <c r="N2" i="70"/>
  <c r="R2" i="70"/>
  <c r="S2" i="70"/>
  <c r="T2" i="70"/>
  <c r="U2" i="70"/>
  <c r="V2" i="70"/>
  <c r="Z2" i="70"/>
  <c r="AA2" i="70"/>
  <c r="AB2" i="70"/>
  <c r="AC2" i="70"/>
  <c r="AD2" i="70"/>
  <c r="AH2" i="70"/>
  <c r="AI2" i="70"/>
  <c r="D3" i="70"/>
  <c r="E3" i="70"/>
  <c r="F3" i="70"/>
  <c r="J3" i="70"/>
  <c r="K3" i="70"/>
  <c r="L3" i="70"/>
  <c r="M3" i="70"/>
  <c r="N3" i="70"/>
  <c r="R3" i="70"/>
  <c r="S3" i="70"/>
  <c r="T3" i="70"/>
  <c r="U3" i="70"/>
  <c r="V3" i="70"/>
  <c r="Z3" i="70"/>
  <c r="AA3" i="70"/>
  <c r="AB3" i="70"/>
  <c r="AC3" i="70"/>
  <c r="AD3" i="70"/>
  <c r="AH3" i="70"/>
  <c r="AI3" i="70"/>
  <c r="C21" i="40" l="1"/>
  <c r="D21" i="40"/>
  <c r="E21" i="40"/>
  <c r="F21" i="40"/>
  <c r="G21" i="40"/>
  <c r="H21" i="40"/>
  <c r="I21" i="40"/>
  <c r="J21" i="40"/>
  <c r="K21" i="40"/>
  <c r="L21" i="40"/>
  <c r="M21" i="40"/>
  <c r="N21" i="40"/>
  <c r="O21" i="40"/>
  <c r="P21" i="40"/>
  <c r="Q21" i="40"/>
  <c r="R21" i="40"/>
  <c r="S21" i="40"/>
  <c r="T21" i="40"/>
  <c r="U21" i="40"/>
  <c r="V21" i="40"/>
  <c r="W21" i="40"/>
  <c r="X21" i="40"/>
  <c r="Y21" i="40"/>
  <c r="Z21" i="40"/>
  <c r="AA21" i="40"/>
  <c r="AB21" i="40"/>
  <c r="AC21" i="40"/>
  <c r="AD21" i="40"/>
  <c r="AE21" i="40"/>
  <c r="AF21" i="40"/>
  <c r="AG21" i="40"/>
  <c r="B21" i="40"/>
  <c r="AI3" i="69" l="1"/>
  <c r="AH3" i="69"/>
  <c r="AD3" i="69"/>
  <c r="AC3" i="69"/>
  <c r="AB3" i="69"/>
  <c r="AA3" i="69"/>
  <c r="Z3" i="69"/>
  <c r="V3" i="69"/>
  <c r="U3" i="69"/>
  <c r="T3" i="69"/>
  <c r="S3" i="69"/>
  <c r="R3" i="69"/>
  <c r="N3" i="69"/>
  <c r="M3" i="69"/>
  <c r="L3" i="69"/>
  <c r="K3" i="69"/>
  <c r="J3" i="69"/>
  <c r="F3" i="69"/>
  <c r="E3" i="69"/>
  <c r="D3" i="69"/>
  <c r="AI2" i="69"/>
  <c r="AH2" i="69"/>
  <c r="AD2" i="69"/>
  <c r="AC2" i="69"/>
  <c r="AB2" i="69"/>
  <c r="AA2" i="69"/>
  <c r="Z2" i="69"/>
  <c r="V2" i="69"/>
  <c r="U2" i="69"/>
  <c r="T2" i="69"/>
  <c r="S2" i="69"/>
  <c r="R2" i="69"/>
  <c r="N2" i="69"/>
  <c r="M2" i="69"/>
  <c r="L2" i="69"/>
  <c r="K2" i="69"/>
  <c r="J2" i="69"/>
  <c r="F2" i="69"/>
  <c r="E2" i="69"/>
  <c r="D2" i="69"/>
  <c r="C20" i="40" l="1"/>
  <c r="D20" i="40"/>
  <c r="E20" i="40"/>
  <c r="F20" i="40"/>
  <c r="G20" i="40"/>
  <c r="H20" i="40"/>
  <c r="I20" i="40"/>
  <c r="J20" i="40"/>
  <c r="K20" i="40"/>
  <c r="L20" i="40"/>
  <c r="M20" i="40"/>
  <c r="N20" i="40"/>
  <c r="O20" i="40"/>
  <c r="P20" i="40"/>
  <c r="Q20" i="40"/>
  <c r="R20" i="40"/>
  <c r="S20" i="40"/>
  <c r="T20" i="40"/>
  <c r="U20" i="40"/>
  <c r="V20" i="40"/>
  <c r="W20" i="40"/>
  <c r="X20" i="40"/>
  <c r="Y20" i="40"/>
  <c r="Z20" i="40"/>
  <c r="AA20" i="40"/>
  <c r="AB20" i="40"/>
  <c r="AC20" i="40"/>
  <c r="AD20" i="40"/>
  <c r="AE20" i="40"/>
  <c r="AF20" i="40"/>
  <c r="AG20" i="40"/>
  <c r="B20" i="40"/>
  <c r="AI3" i="66"/>
  <c r="AH3" i="66"/>
  <c r="AD3" i="66"/>
  <c r="AC3" i="66"/>
  <c r="AB3" i="66"/>
  <c r="AA3" i="66"/>
  <c r="Z3" i="66"/>
  <c r="V3" i="66"/>
  <c r="U3" i="66"/>
  <c r="T3" i="66"/>
  <c r="S3" i="66"/>
  <c r="R3" i="66"/>
  <c r="N3" i="66"/>
  <c r="M3" i="66"/>
  <c r="L3" i="66"/>
  <c r="K3" i="66"/>
  <c r="J3" i="66"/>
  <c r="F3" i="66"/>
  <c r="E3" i="66"/>
  <c r="D3" i="66"/>
  <c r="AI2" i="66"/>
  <c r="AH2" i="66"/>
  <c r="AD2" i="66"/>
  <c r="AC2" i="66"/>
  <c r="AB2" i="66"/>
  <c r="AA2" i="66"/>
  <c r="Z2" i="66"/>
  <c r="V2" i="66"/>
  <c r="U2" i="66"/>
  <c r="T2" i="66"/>
  <c r="S2" i="66"/>
  <c r="R2" i="66"/>
  <c r="N2" i="66"/>
  <c r="M2" i="66"/>
  <c r="L2" i="66"/>
  <c r="K2" i="66"/>
  <c r="J2" i="66"/>
  <c r="F2" i="66"/>
  <c r="E2" i="66"/>
  <c r="D2" i="66"/>
  <c r="C19" i="40" l="1"/>
  <c r="D19" i="40"/>
  <c r="E19" i="40"/>
  <c r="F19" i="40"/>
  <c r="G19" i="40"/>
  <c r="H19" i="40"/>
  <c r="I19" i="40"/>
  <c r="J19" i="40"/>
  <c r="K19" i="40"/>
  <c r="L19" i="40"/>
  <c r="M19" i="40"/>
  <c r="N19" i="40"/>
  <c r="O19" i="40"/>
  <c r="P19" i="40"/>
  <c r="Q19" i="40"/>
  <c r="R19" i="40"/>
  <c r="S19" i="40"/>
  <c r="T19" i="40"/>
  <c r="U19" i="40"/>
  <c r="V19" i="40"/>
  <c r="W19" i="40"/>
  <c r="X19" i="40"/>
  <c r="Y19" i="40"/>
  <c r="Z19" i="40"/>
  <c r="AA19" i="40"/>
  <c r="AB19" i="40"/>
  <c r="AC19" i="40"/>
  <c r="AD19" i="40"/>
  <c r="AE19" i="40"/>
  <c r="AF19" i="40"/>
  <c r="AG19" i="40"/>
  <c r="B19" i="40"/>
  <c r="AI3" i="65"/>
  <c r="AH3" i="65"/>
  <c r="AD3" i="65"/>
  <c r="AC3" i="65"/>
  <c r="AB3" i="65"/>
  <c r="AA3" i="65"/>
  <c r="Z3" i="65"/>
  <c r="V3" i="65"/>
  <c r="U3" i="65"/>
  <c r="T3" i="65"/>
  <c r="S3" i="65"/>
  <c r="R3" i="65"/>
  <c r="N3" i="65"/>
  <c r="M3" i="65"/>
  <c r="L3" i="65"/>
  <c r="K3" i="65"/>
  <c r="J3" i="65"/>
  <c r="F3" i="65"/>
  <c r="E3" i="65"/>
  <c r="D3" i="65"/>
  <c r="AI2" i="65"/>
  <c r="AH2" i="65"/>
  <c r="AD2" i="65"/>
  <c r="AC2" i="65"/>
  <c r="AB2" i="65"/>
  <c r="AA2" i="65"/>
  <c r="Z2" i="65"/>
  <c r="V2" i="65"/>
  <c r="U2" i="65"/>
  <c r="T2" i="65"/>
  <c r="S2" i="65"/>
  <c r="R2" i="65"/>
  <c r="N2" i="65"/>
  <c r="M2" i="65"/>
  <c r="L2" i="65"/>
  <c r="K2" i="65"/>
  <c r="J2" i="65"/>
  <c r="F2" i="65"/>
  <c r="E2" i="65"/>
  <c r="D2" i="65"/>
  <c r="C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S18" i="40"/>
  <c r="T18" i="40"/>
  <c r="U18" i="40"/>
  <c r="V18" i="40"/>
  <c r="W18" i="40"/>
  <c r="X18" i="40"/>
  <c r="Y18" i="40"/>
  <c r="Z18" i="40"/>
  <c r="AA18" i="40"/>
  <c r="AB18" i="40"/>
  <c r="AC18" i="40"/>
  <c r="AD18" i="40"/>
  <c r="AE18" i="40"/>
  <c r="AF18" i="40"/>
  <c r="AG18" i="40"/>
  <c r="B18" i="40"/>
  <c r="AI223" i="64"/>
  <c r="AH223" i="64"/>
  <c r="AG223" i="64"/>
  <c r="AF223" i="64"/>
  <c r="AE223" i="64"/>
  <c r="AD223" i="64"/>
  <c r="AC223" i="64"/>
  <c r="AB223" i="64"/>
  <c r="AA223" i="64"/>
  <c r="Z223" i="64"/>
  <c r="Y223" i="64"/>
  <c r="X223" i="64"/>
  <c r="W223" i="64"/>
  <c r="V223" i="64"/>
  <c r="U223" i="64"/>
  <c r="T223" i="64"/>
  <c r="S223" i="64"/>
  <c r="R223" i="64"/>
  <c r="Q223" i="64"/>
  <c r="P223" i="64"/>
  <c r="O223" i="64"/>
  <c r="N223" i="64"/>
  <c r="M223" i="64"/>
  <c r="L223" i="64"/>
  <c r="K223" i="64"/>
  <c r="J223" i="64"/>
  <c r="I223" i="64"/>
  <c r="H223" i="64"/>
  <c r="G223" i="64"/>
  <c r="F223" i="64"/>
  <c r="E223" i="64"/>
  <c r="D223" i="64"/>
  <c r="AI222" i="64"/>
  <c r="AH222" i="64"/>
  <c r="AG222" i="64"/>
  <c r="AF222" i="64"/>
  <c r="AE222" i="64"/>
  <c r="AD222" i="64"/>
  <c r="AC222" i="64"/>
  <c r="AB222" i="64"/>
  <c r="AA222" i="64"/>
  <c r="Z222" i="64"/>
  <c r="Y222" i="64"/>
  <c r="X222" i="64"/>
  <c r="W222" i="64"/>
  <c r="V222" i="64"/>
  <c r="U222" i="64"/>
  <c r="T222" i="64"/>
  <c r="S222" i="64"/>
  <c r="R222" i="64"/>
  <c r="Q222" i="64"/>
  <c r="P222" i="64"/>
  <c r="O222" i="64"/>
  <c r="N222" i="64"/>
  <c r="M222" i="64"/>
  <c r="L222" i="64"/>
  <c r="K222" i="64"/>
  <c r="J222" i="64"/>
  <c r="I222" i="64"/>
  <c r="H222" i="64"/>
  <c r="G222" i="64"/>
  <c r="F222" i="64"/>
  <c r="E222" i="64"/>
  <c r="D222" i="64"/>
  <c r="AI221" i="64"/>
  <c r="AH221" i="64"/>
  <c r="AG221" i="64"/>
  <c r="AF221" i="64"/>
  <c r="AE221" i="64"/>
  <c r="AD221" i="64"/>
  <c r="AC221" i="64"/>
  <c r="AB221" i="64"/>
  <c r="AA221" i="64"/>
  <c r="Z221" i="64"/>
  <c r="Y221" i="64"/>
  <c r="X221" i="64"/>
  <c r="W221" i="64"/>
  <c r="V221" i="64"/>
  <c r="U221" i="64"/>
  <c r="T221" i="64"/>
  <c r="S221" i="64"/>
  <c r="R221" i="64"/>
  <c r="Q221" i="64"/>
  <c r="P221" i="64"/>
  <c r="O221" i="64"/>
  <c r="N221" i="64"/>
  <c r="M221" i="64"/>
  <c r="L221" i="64"/>
  <c r="K221" i="64"/>
  <c r="J221" i="64"/>
  <c r="I221" i="64"/>
  <c r="H221" i="64"/>
  <c r="G221" i="64"/>
  <c r="F221" i="64"/>
  <c r="E221" i="64"/>
  <c r="D221" i="64"/>
  <c r="AI220" i="64"/>
  <c r="AH220" i="64"/>
  <c r="AG220" i="64"/>
  <c r="AF220" i="64"/>
  <c r="AE220" i="64"/>
  <c r="AD220" i="64"/>
  <c r="AC220" i="64"/>
  <c r="AB220" i="64"/>
  <c r="AA220" i="64"/>
  <c r="Z220" i="64"/>
  <c r="Y220" i="64"/>
  <c r="X220" i="64"/>
  <c r="W220" i="64"/>
  <c r="V220" i="64"/>
  <c r="U220" i="64"/>
  <c r="T220" i="64"/>
  <c r="S220" i="64"/>
  <c r="R220" i="64"/>
  <c r="Q220" i="64"/>
  <c r="P220" i="64"/>
  <c r="O220" i="64"/>
  <c r="N220" i="64"/>
  <c r="M220" i="64"/>
  <c r="L220" i="64"/>
  <c r="K220" i="64"/>
  <c r="J220" i="64"/>
  <c r="I220" i="64"/>
  <c r="H220" i="64"/>
  <c r="G220" i="64"/>
  <c r="F220" i="64"/>
  <c r="E220" i="64"/>
  <c r="D220" i="64"/>
  <c r="AI219" i="64"/>
  <c r="AH219" i="64"/>
  <c r="AG219" i="64"/>
  <c r="AF219" i="64"/>
  <c r="AE219" i="64"/>
  <c r="AD219" i="64"/>
  <c r="AC219" i="64"/>
  <c r="AB219" i="64"/>
  <c r="AA219" i="64"/>
  <c r="Z219" i="64"/>
  <c r="Y219" i="64"/>
  <c r="X219" i="64"/>
  <c r="W219" i="64"/>
  <c r="V219" i="64"/>
  <c r="U219" i="64"/>
  <c r="T219" i="64"/>
  <c r="S219" i="64"/>
  <c r="R219" i="64"/>
  <c r="Q219" i="64"/>
  <c r="P219" i="64"/>
  <c r="O219" i="64"/>
  <c r="N219" i="64"/>
  <c r="M219" i="64"/>
  <c r="L219" i="64"/>
  <c r="K219" i="64"/>
  <c r="J219" i="64"/>
  <c r="I219" i="64"/>
  <c r="H219" i="64"/>
  <c r="G219" i="64"/>
  <c r="F219" i="64"/>
  <c r="E219" i="64"/>
  <c r="D219" i="64"/>
  <c r="AI218" i="64"/>
  <c r="AH218" i="64"/>
  <c r="AG218" i="64"/>
  <c r="AF218" i="64"/>
  <c r="AE218" i="64"/>
  <c r="AD218" i="64"/>
  <c r="AC218" i="64"/>
  <c r="AB218" i="64"/>
  <c r="AA218" i="64"/>
  <c r="Z218" i="64"/>
  <c r="Y218" i="64"/>
  <c r="X218" i="64"/>
  <c r="W218" i="64"/>
  <c r="V218" i="64"/>
  <c r="U218" i="64"/>
  <c r="T218" i="64"/>
  <c r="S218" i="64"/>
  <c r="R218" i="64"/>
  <c r="Q218" i="64"/>
  <c r="P218" i="64"/>
  <c r="O218" i="64"/>
  <c r="N218" i="64"/>
  <c r="M218" i="64"/>
  <c r="L218" i="64"/>
  <c r="K218" i="64"/>
  <c r="J218" i="64"/>
  <c r="I218" i="64"/>
  <c r="H218" i="64"/>
  <c r="G218" i="64"/>
  <c r="F218" i="64"/>
  <c r="E218" i="64"/>
  <c r="D218" i="64"/>
  <c r="AI217" i="64"/>
  <c r="AH217" i="64"/>
  <c r="AG217" i="64"/>
  <c r="AF217" i="64"/>
  <c r="AE217" i="64"/>
  <c r="AD217" i="64"/>
  <c r="AC217" i="64"/>
  <c r="AB217" i="64"/>
  <c r="AA217" i="64"/>
  <c r="Z217" i="64"/>
  <c r="Y217" i="64"/>
  <c r="X217" i="64"/>
  <c r="W217" i="64"/>
  <c r="V217" i="64"/>
  <c r="U217" i="64"/>
  <c r="T217" i="64"/>
  <c r="S217" i="64"/>
  <c r="R217" i="64"/>
  <c r="Q217" i="64"/>
  <c r="P217" i="64"/>
  <c r="O217" i="64"/>
  <c r="N217" i="64"/>
  <c r="M217" i="64"/>
  <c r="L217" i="64"/>
  <c r="K217" i="64"/>
  <c r="J217" i="64"/>
  <c r="I217" i="64"/>
  <c r="H217" i="64"/>
  <c r="G217" i="64"/>
  <c r="F217" i="64"/>
  <c r="E217" i="64"/>
  <c r="D217" i="64"/>
  <c r="AI216" i="64"/>
  <c r="AH216" i="64"/>
  <c r="AG216" i="64"/>
  <c r="AF216" i="64"/>
  <c r="AE216" i="64"/>
  <c r="AD216" i="64"/>
  <c r="AC216" i="64"/>
  <c r="AB216" i="64"/>
  <c r="AA216" i="64"/>
  <c r="Z216" i="64"/>
  <c r="Y216" i="64"/>
  <c r="X216" i="64"/>
  <c r="W216" i="64"/>
  <c r="V216" i="64"/>
  <c r="U216" i="64"/>
  <c r="T216" i="64"/>
  <c r="S216" i="64"/>
  <c r="R216" i="64"/>
  <c r="Q216" i="64"/>
  <c r="P216" i="64"/>
  <c r="O216" i="64"/>
  <c r="N216" i="64"/>
  <c r="M216" i="64"/>
  <c r="L216" i="64"/>
  <c r="K216" i="64"/>
  <c r="J216" i="64"/>
  <c r="I216" i="64"/>
  <c r="H216" i="64"/>
  <c r="G216" i="64"/>
  <c r="F216" i="64"/>
  <c r="E216" i="64"/>
  <c r="D216" i="64"/>
  <c r="AI215" i="64"/>
  <c r="AH215" i="64"/>
  <c r="AG215" i="64"/>
  <c r="AF215" i="64"/>
  <c r="AE215" i="64"/>
  <c r="AD215" i="64"/>
  <c r="AC215" i="64"/>
  <c r="AB215" i="64"/>
  <c r="AA215" i="64"/>
  <c r="Z215" i="64"/>
  <c r="Y215" i="64"/>
  <c r="X215" i="64"/>
  <c r="W215" i="64"/>
  <c r="V215" i="64"/>
  <c r="U215" i="64"/>
  <c r="T215" i="64"/>
  <c r="S215" i="64"/>
  <c r="R215" i="64"/>
  <c r="Q215" i="64"/>
  <c r="P215" i="64"/>
  <c r="O215" i="64"/>
  <c r="N215" i="64"/>
  <c r="M215" i="64"/>
  <c r="L215" i="64"/>
  <c r="K215" i="64"/>
  <c r="J215" i="64"/>
  <c r="I215" i="64"/>
  <c r="H215" i="64"/>
  <c r="G215" i="64"/>
  <c r="F215" i="64"/>
  <c r="E215" i="64"/>
  <c r="D215" i="64"/>
  <c r="AI214" i="64"/>
  <c r="AH214" i="64"/>
  <c r="AG214" i="64"/>
  <c r="AF214" i="64"/>
  <c r="AE214" i="64"/>
  <c r="AD214" i="64"/>
  <c r="AC214" i="64"/>
  <c r="AB214" i="64"/>
  <c r="AA214" i="64"/>
  <c r="Z214" i="64"/>
  <c r="Y214" i="64"/>
  <c r="X214" i="64"/>
  <c r="W214" i="64"/>
  <c r="V214" i="64"/>
  <c r="U214" i="64"/>
  <c r="T214" i="64"/>
  <c r="S214" i="64"/>
  <c r="R214" i="64"/>
  <c r="Q214" i="64"/>
  <c r="P214" i="64"/>
  <c r="O214" i="64"/>
  <c r="N214" i="64"/>
  <c r="M214" i="64"/>
  <c r="L214" i="64"/>
  <c r="K214" i="64"/>
  <c r="J214" i="64"/>
  <c r="I214" i="64"/>
  <c r="H214" i="64"/>
  <c r="G214" i="64"/>
  <c r="F214" i="64"/>
  <c r="E214" i="64"/>
  <c r="D214" i="64"/>
  <c r="AI213" i="64"/>
  <c r="AH213" i="64"/>
  <c r="AG213" i="64"/>
  <c r="AF213" i="64"/>
  <c r="AE213" i="64"/>
  <c r="AD213" i="64"/>
  <c r="AC213" i="64"/>
  <c r="AB213" i="64"/>
  <c r="AA213" i="64"/>
  <c r="Z213" i="64"/>
  <c r="Y213" i="64"/>
  <c r="X213" i="64"/>
  <c r="W213" i="64"/>
  <c r="V213" i="64"/>
  <c r="U213" i="64"/>
  <c r="T213" i="64"/>
  <c r="S213" i="64"/>
  <c r="R213" i="64"/>
  <c r="Q213" i="64"/>
  <c r="P213" i="64"/>
  <c r="O213" i="64"/>
  <c r="N213" i="64"/>
  <c r="M213" i="64"/>
  <c r="L213" i="64"/>
  <c r="K213" i="64"/>
  <c r="J213" i="64"/>
  <c r="I213" i="64"/>
  <c r="H213" i="64"/>
  <c r="G213" i="64"/>
  <c r="F213" i="64"/>
  <c r="E213" i="64"/>
  <c r="D213" i="64"/>
  <c r="AI212" i="64"/>
  <c r="AH212" i="64"/>
  <c r="AG212" i="64"/>
  <c r="AF212" i="64"/>
  <c r="AE212" i="64"/>
  <c r="AD212" i="64"/>
  <c r="AC212" i="64"/>
  <c r="AB212" i="64"/>
  <c r="AA212" i="64"/>
  <c r="Z212" i="64"/>
  <c r="Y212" i="64"/>
  <c r="X212" i="64"/>
  <c r="W212" i="64"/>
  <c r="V212" i="64"/>
  <c r="U212" i="64"/>
  <c r="T212" i="64"/>
  <c r="S212" i="64"/>
  <c r="R212" i="64"/>
  <c r="Q212" i="64"/>
  <c r="P212" i="64"/>
  <c r="O212" i="64"/>
  <c r="N212" i="64"/>
  <c r="M212" i="64"/>
  <c r="L212" i="64"/>
  <c r="K212" i="64"/>
  <c r="J212" i="64"/>
  <c r="I212" i="64"/>
  <c r="H212" i="64"/>
  <c r="G212" i="64"/>
  <c r="F212" i="64"/>
  <c r="E212" i="64"/>
  <c r="D212" i="64"/>
  <c r="AI211" i="64"/>
  <c r="AH211" i="64"/>
  <c r="AG211" i="64"/>
  <c r="AF211" i="64"/>
  <c r="AE211" i="64"/>
  <c r="AD211" i="64"/>
  <c r="AC211" i="64"/>
  <c r="AB211" i="64"/>
  <c r="AA211" i="64"/>
  <c r="Z211" i="64"/>
  <c r="Y211" i="64"/>
  <c r="X211" i="64"/>
  <c r="W211" i="64"/>
  <c r="V211" i="64"/>
  <c r="U211" i="64"/>
  <c r="T211" i="64"/>
  <c r="S211" i="64"/>
  <c r="R211" i="64"/>
  <c r="Q211" i="64"/>
  <c r="P211" i="64"/>
  <c r="O211" i="64"/>
  <c r="N211" i="64"/>
  <c r="M211" i="64"/>
  <c r="L211" i="64"/>
  <c r="K211" i="64"/>
  <c r="J211" i="64"/>
  <c r="I211" i="64"/>
  <c r="H211" i="64"/>
  <c r="G211" i="64"/>
  <c r="F211" i="64"/>
  <c r="E211" i="64"/>
  <c r="D211" i="64"/>
  <c r="AI210" i="64"/>
  <c r="AH210" i="64"/>
  <c r="AG210" i="64"/>
  <c r="AF210" i="64"/>
  <c r="AE210" i="64"/>
  <c r="AD210" i="64"/>
  <c r="AC210" i="64"/>
  <c r="AB210" i="64"/>
  <c r="AA210" i="64"/>
  <c r="Z210" i="64"/>
  <c r="Y210" i="64"/>
  <c r="X210" i="64"/>
  <c r="W210" i="64"/>
  <c r="V210" i="64"/>
  <c r="U210" i="64"/>
  <c r="T210" i="64"/>
  <c r="S210" i="64"/>
  <c r="R210" i="64"/>
  <c r="Q210" i="64"/>
  <c r="P210" i="64"/>
  <c r="O210" i="64"/>
  <c r="N210" i="64"/>
  <c r="M210" i="64"/>
  <c r="L210" i="64"/>
  <c r="K210" i="64"/>
  <c r="J210" i="64"/>
  <c r="I210" i="64"/>
  <c r="H210" i="64"/>
  <c r="G210" i="64"/>
  <c r="F210" i="64"/>
  <c r="E210" i="64"/>
  <c r="D210" i="64"/>
  <c r="AI209" i="64"/>
  <c r="AH209" i="64"/>
  <c r="AG209" i="64"/>
  <c r="AF209" i="64"/>
  <c r="AE209" i="64"/>
  <c r="AD209" i="64"/>
  <c r="AC209" i="64"/>
  <c r="AB209" i="64"/>
  <c r="AA209" i="64"/>
  <c r="Z209" i="64"/>
  <c r="Y209" i="64"/>
  <c r="X209" i="64"/>
  <c r="W209" i="64"/>
  <c r="V209" i="64"/>
  <c r="U209" i="64"/>
  <c r="T209" i="64"/>
  <c r="S209" i="64"/>
  <c r="R209" i="64"/>
  <c r="Q209" i="64"/>
  <c r="P209" i="64"/>
  <c r="O209" i="64"/>
  <c r="N209" i="64"/>
  <c r="M209" i="64"/>
  <c r="L209" i="64"/>
  <c r="K209" i="64"/>
  <c r="J209" i="64"/>
  <c r="I209" i="64"/>
  <c r="H209" i="64"/>
  <c r="G209" i="64"/>
  <c r="F209" i="64"/>
  <c r="E209" i="64"/>
  <c r="D209" i="64"/>
  <c r="AI208" i="64"/>
  <c r="AH208" i="64"/>
  <c r="AG208" i="64"/>
  <c r="AF208" i="64"/>
  <c r="AE208" i="64"/>
  <c r="AD208" i="64"/>
  <c r="AC208" i="64"/>
  <c r="AB208" i="64"/>
  <c r="AA208" i="64"/>
  <c r="Z208" i="64"/>
  <c r="Y208" i="64"/>
  <c r="X208" i="64"/>
  <c r="W208" i="64"/>
  <c r="V208" i="64"/>
  <c r="U208" i="64"/>
  <c r="T208" i="64"/>
  <c r="S208" i="64"/>
  <c r="R208" i="64"/>
  <c r="Q208" i="64"/>
  <c r="P208" i="64"/>
  <c r="O208" i="64"/>
  <c r="N208" i="64"/>
  <c r="M208" i="64"/>
  <c r="L208" i="64"/>
  <c r="K208" i="64"/>
  <c r="J208" i="64"/>
  <c r="I208" i="64"/>
  <c r="H208" i="64"/>
  <c r="G208" i="64"/>
  <c r="F208" i="64"/>
  <c r="E208" i="64"/>
  <c r="D208" i="64"/>
  <c r="AI207" i="64"/>
  <c r="AH207" i="64"/>
  <c r="AG207" i="64"/>
  <c r="AF207" i="64"/>
  <c r="AE207" i="64"/>
  <c r="AD207" i="64"/>
  <c r="AC207" i="64"/>
  <c r="AB207" i="64"/>
  <c r="AA207" i="64"/>
  <c r="Z207" i="64"/>
  <c r="Y207" i="64"/>
  <c r="X207" i="64"/>
  <c r="W207" i="64"/>
  <c r="V207" i="64"/>
  <c r="U207" i="64"/>
  <c r="T207" i="64"/>
  <c r="S207" i="64"/>
  <c r="R207" i="64"/>
  <c r="Q207" i="64"/>
  <c r="P207" i="64"/>
  <c r="O207" i="64"/>
  <c r="N207" i="64"/>
  <c r="M207" i="64"/>
  <c r="L207" i="64"/>
  <c r="K207" i="64"/>
  <c r="J207" i="64"/>
  <c r="I207" i="64"/>
  <c r="H207" i="64"/>
  <c r="G207" i="64"/>
  <c r="F207" i="64"/>
  <c r="E207" i="64"/>
  <c r="D207" i="64"/>
  <c r="AI206" i="64"/>
  <c r="AH206" i="64"/>
  <c r="AG206" i="64"/>
  <c r="AF206" i="64"/>
  <c r="AE206" i="64"/>
  <c r="AD206" i="64"/>
  <c r="AC206" i="64"/>
  <c r="AB206" i="64"/>
  <c r="AA206" i="64"/>
  <c r="Z206" i="64"/>
  <c r="Y206" i="64"/>
  <c r="X206" i="64"/>
  <c r="W206" i="64"/>
  <c r="V206" i="64"/>
  <c r="U206" i="64"/>
  <c r="T206" i="64"/>
  <c r="S206" i="64"/>
  <c r="R206" i="64"/>
  <c r="Q206" i="64"/>
  <c r="P206" i="64"/>
  <c r="O206" i="64"/>
  <c r="N206" i="64"/>
  <c r="M206" i="64"/>
  <c r="L206" i="64"/>
  <c r="K206" i="64"/>
  <c r="J206" i="64"/>
  <c r="I206" i="64"/>
  <c r="H206" i="64"/>
  <c r="G206" i="64"/>
  <c r="F206" i="64"/>
  <c r="E206" i="64"/>
  <c r="D206" i="64"/>
  <c r="AI205" i="64"/>
  <c r="AH205" i="64"/>
  <c r="AG205" i="64"/>
  <c r="AF205" i="64"/>
  <c r="AE205" i="64"/>
  <c r="AD205" i="64"/>
  <c r="AC205" i="64"/>
  <c r="AB205" i="64"/>
  <c r="AA205" i="64"/>
  <c r="Z205" i="64"/>
  <c r="Y205" i="64"/>
  <c r="X205" i="64"/>
  <c r="W205" i="64"/>
  <c r="V205" i="64"/>
  <c r="U205" i="64"/>
  <c r="T205" i="64"/>
  <c r="S205" i="64"/>
  <c r="R205" i="64"/>
  <c r="Q205" i="64"/>
  <c r="P205" i="64"/>
  <c r="O205" i="64"/>
  <c r="N205" i="64"/>
  <c r="M205" i="64"/>
  <c r="L205" i="64"/>
  <c r="K205" i="64"/>
  <c r="J205" i="64"/>
  <c r="I205" i="64"/>
  <c r="H205" i="64"/>
  <c r="G205" i="64"/>
  <c r="F205" i="64"/>
  <c r="E205" i="64"/>
  <c r="D205" i="64"/>
  <c r="AI204" i="64"/>
  <c r="AH204" i="64"/>
  <c r="AG204" i="64"/>
  <c r="AF204" i="64"/>
  <c r="AE204" i="64"/>
  <c r="AD204" i="64"/>
  <c r="AC204" i="64"/>
  <c r="AB204" i="64"/>
  <c r="AA204" i="64"/>
  <c r="Z204" i="64"/>
  <c r="Y204" i="64"/>
  <c r="X204" i="64"/>
  <c r="W204" i="64"/>
  <c r="V204" i="64"/>
  <c r="U204" i="64"/>
  <c r="T204" i="64"/>
  <c r="S204" i="64"/>
  <c r="R204" i="64"/>
  <c r="Q204" i="64"/>
  <c r="P204" i="64"/>
  <c r="O204" i="64"/>
  <c r="N204" i="64"/>
  <c r="M204" i="64"/>
  <c r="L204" i="64"/>
  <c r="K204" i="64"/>
  <c r="J204" i="64"/>
  <c r="I204" i="64"/>
  <c r="H204" i="64"/>
  <c r="G204" i="64"/>
  <c r="F204" i="64"/>
  <c r="E204" i="64"/>
  <c r="D204" i="64"/>
  <c r="AI203" i="64"/>
  <c r="AH203" i="64"/>
  <c r="AG203" i="64"/>
  <c r="AF203" i="64"/>
  <c r="AE203" i="64"/>
  <c r="AD203" i="64"/>
  <c r="AC203" i="64"/>
  <c r="AB203" i="64"/>
  <c r="AA203" i="64"/>
  <c r="Z203" i="64"/>
  <c r="Y203" i="64"/>
  <c r="X203" i="64"/>
  <c r="W203" i="64"/>
  <c r="V203" i="64"/>
  <c r="U203" i="64"/>
  <c r="T203" i="64"/>
  <c r="S203" i="64"/>
  <c r="R203" i="64"/>
  <c r="Q203" i="64"/>
  <c r="P203" i="64"/>
  <c r="O203" i="64"/>
  <c r="N203" i="64"/>
  <c r="M203" i="64"/>
  <c r="L203" i="64"/>
  <c r="K203" i="64"/>
  <c r="J203" i="64"/>
  <c r="I203" i="64"/>
  <c r="H203" i="64"/>
  <c r="G203" i="64"/>
  <c r="F203" i="64"/>
  <c r="E203" i="64"/>
  <c r="D203" i="64"/>
  <c r="AI202" i="64"/>
  <c r="AH202" i="64"/>
  <c r="AG202" i="64"/>
  <c r="AF202" i="64"/>
  <c r="AE202" i="64"/>
  <c r="AD202" i="64"/>
  <c r="AC202" i="64"/>
  <c r="AB202" i="64"/>
  <c r="AA202" i="64"/>
  <c r="Z202" i="64"/>
  <c r="Y202" i="64"/>
  <c r="X202" i="64"/>
  <c r="W202" i="64"/>
  <c r="V202" i="64"/>
  <c r="U202" i="64"/>
  <c r="T202" i="64"/>
  <c r="S202" i="64"/>
  <c r="R202" i="64"/>
  <c r="Q202" i="64"/>
  <c r="P202" i="64"/>
  <c r="O202" i="64"/>
  <c r="N202" i="64"/>
  <c r="M202" i="64"/>
  <c r="L202" i="64"/>
  <c r="K202" i="64"/>
  <c r="J202" i="64"/>
  <c r="I202" i="64"/>
  <c r="H202" i="64"/>
  <c r="G202" i="64"/>
  <c r="F202" i="64"/>
  <c r="E202" i="64"/>
  <c r="D202" i="64"/>
  <c r="AI201" i="64"/>
  <c r="AH201" i="64"/>
  <c r="AG201" i="64"/>
  <c r="AF201" i="64"/>
  <c r="AE201" i="64"/>
  <c r="AD201" i="64"/>
  <c r="AC201" i="64"/>
  <c r="AB201" i="64"/>
  <c r="AA201" i="64"/>
  <c r="Z201" i="64"/>
  <c r="Y201" i="64"/>
  <c r="X201" i="64"/>
  <c r="W201" i="64"/>
  <c r="V201" i="64"/>
  <c r="U201" i="64"/>
  <c r="T201" i="64"/>
  <c r="S201" i="64"/>
  <c r="R201" i="64"/>
  <c r="Q201" i="64"/>
  <c r="P201" i="64"/>
  <c r="O201" i="64"/>
  <c r="N201" i="64"/>
  <c r="M201" i="64"/>
  <c r="L201" i="64"/>
  <c r="K201" i="64"/>
  <c r="J201" i="64"/>
  <c r="I201" i="64"/>
  <c r="H201" i="64"/>
  <c r="G201" i="64"/>
  <c r="F201" i="64"/>
  <c r="E201" i="64"/>
  <c r="D201" i="64"/>
  <c r="AI200" i="64"/>
  <c r="AH200" i="64"/>
  <c r="AG200" i="64"/>
  <c r="AF200" i="64"/>
  <c r="AE200" i="64"/>
  <c r="AD200" i="64"/>
  <c r="AC200" i="64"/>
  <c r="AB200" i="64"/>
  <c r="AA200" i="64"/>
  <c r="Z200" i="64"/>
  <c r="Y200" i="64"/>
  <c r="X200" i="64"/>
  <c r="W200" i="64"/>
  <c r="V200" i="64"/>
  <c r="U200" i="64"/>
  <c r="T200" i="64"/>
  <c r="S200" i="64"/>
  <c r="R200" i="64"/>
  <c r="Q200" i="64"/>
  <c r="P200" i="64"/>
  <c r="O200" i="64"/>
  <c r="N200" i="64"/>
  <c r="M200" i="64"/>
  <c r="L200" i="64"/>
  <c r="K200" i="64"/>
  <c r="J200" i="64"/>
  <c r="I200" i="64"/>
  <c r="H200" i="64"/>
  <c r="G200" i="64"/>
  <c r="F200" i="64"/>
  <c r="E200" i="64"/>
  <c r="D200" i="64"/>
  <c r="AI199" i="64"/>
  <c r="AH199" i="64"/>
  <c r="AG199" i="64"/>
  <c r="AF199" i="64"/>
  <c r="AE199" i="64"/>
  <c r="AD199" i="64"/>
  <c r="AC199" i="64"/>
  <c r="AB199" i="64"/>
  <c r="AA199" i="64"/>
  <c r="Z199" i="64"/>
  <c r="Y199" i="64"/>
  <c r="X199" i="64"/>
  <c r="W199" i="64"/>
  <c r="V199" i="64"/>
  <c r="U199" i="64"/>
  <c r="T199" i="64"/>
  <c r="S199" i="64"/>
  <c r="R199" i="64"/>
  <c r="Q199" i="64"/>
  <c r="P199" i="64"/>
  <c r="O199" i="64"/>
  <c r="N199" i="64"/>
  <c r="M199" i="64"/>
  <c r="L199" i="64"/>
  <c r="K199" i="64"/>
  <c r="J199" i="64"/>
  <c r="I199" i="64"/>
  <c r="H199" i="64"/>
  <c r="G199" i="64"/>
  <c r="F199" i="64"/>
  <c r="E199" i="64"/>
  <c r="D199" i="64"/>
  <c r="AI198" i="64"/>
  <c r="AH198" i="64"/>
  <c r="AG198" i="64"/>
  <c r="AF198" i="64"/>
  <c r="AE198" i="64"/>
  <c r="AD198" i="64"/>
  <c r="AC198" i="64"/>
  <c r="AB198" i="64"/>
  <c r="AA198" i="64"/>
  <c r="Z198" i="64"/>
  <c r="Y198" i="64"/>
  <c r="X198" i="64"/>
  <c r="W198" i="64"/>
  <c r="V198" i="64"/>
  <c r="U198" i="64"/>
  <c r="T198" i="64"/>
  <c r="S198" i="64"/>
  <c r="R198" i="64"/>
  <c r="Q198" i="64"/>
  <c r="P198" i="64"/>
  <c r="O198" i="64"/>
  <c r="N198" i="64"/>
  <c r="M198" i="64"/>
  <c r="L198" i="64"/>
  <c r="K198" i="64"/>
  <c r="J198" i="64"/>
  <c r="I198" i="64"/>
  <c r="H198" i="64"/>
  <c r="G198" i="64"/>
  <c r="F198" i="64"/>
  <c r="E198" i="64"/>
  <c r="D198" i="64"/>
  <c r="AI197" i="64"/>
  <c r="AH197" i="64"/>
  <c r="AG197" i="64"/>
  <c r="AF197" i="64"/>
  <c r="AE197" i="64"/>
  <c r="AD197" i="64"/>
  <c r="AC197" i="64"/>
  <c r="AB197" i="64"/>
  <c r="AA197" i="64"/>
  <c r="Z197" i="64"/>
  <c r="Y197" i="64"/>
  <c r="X197" i="64"/>
  <c r="W197" i="64"/>
  <c r="V197" i="64"/>
  <c r="U197" i="64"/>
  <c r="T197" i="64"/>
  <c r="S197" i="64"/>
  <c r="R197" i="64"/>
  <c r="Q197" i="64"/>
  <c r="P197" i="64"/>
  <c r="O197" i="64"/>
  <c r="N197" i="64"/>
  <c r="M197" i="64"/>
  <c r="L197" i="64"/>
  <c r="K197" i="64"/>
  <c r="J197" i="64"/>
  <c r="I197" i="64"/>
  <c r="H197" i="64"/>
  <c r="G197" i="64"/>
  <c r="F197" i="64"/>
  <c r="E197" i="64"/>
  <c r="D197" i="64"/>
  <c r="AI196" i="64"/>
  <c r="AH196" i="64"/>
  <c r="AG196" i="64"/>
  <c r="AF196" i="64"/>
  <c r="AE196" i="64"/>
  <c r="AD196" i="64"/>
  <c r="AC196" i="64"/>
  <c r="AB196" i="64"/>
  <c r="AA196" i="64"/>
  <c r="Z196" i="64"/>
  <c r="Y196" i="64"/>
  <c r="X196" i="64"/>
  <c r="W196" i="64"/>
  <c r="V196" i="64"/>
  <c r="U196" i="64"/>
  <c r="T196" i="64"/>
  <c r="S196" i="64"/>
  <c r="R196" i="64"/>
  <c r="Q196" i="64"/>
  <c r="P196" i="64"/>
  <c r="O196" i="64"/>
  <c r="N196" i="64"/>
  <c r="M196" i="64"/>
  <c r="L196" i="64"/>
  <c r="K196" i="64"/>
  <c r="J196" i="64"/>
  <c r="I196" i="64"/>
  <c r="H196" i="64"/>
  <c r="G196" i="64"/>
  <c r="F196" i="64"/>
  <c r="E196" i="64"/>
  <c r="D196" i="64"/>
  <c r="AI195" i="64"/>
  <c r="AH195" i="64"/>
  <c r="AG195" i="64"/>
  <c r="AF195" i="64"/>
  <c r="AE195" i="64"/>
  <c r="AD195" i="64"/>
  <c r="AC195" i="64"/>
  <c r="AB195" i="64"/>
  <c r="AA195" i="64"/>
  <c r="Z195" i="64"/>
  <c r="Y195" i="64"/>
  <c r="X195" i="64"/>
  <c r="W195" i="64"/>
  <c r="V195" i="64"/>
  <c r="U195" i="64"/>
  <c r="T195" i="64"/>
  <c r="S195" i="64"/>
  <c r="R195" i="64"/>
  <c r="Q195" i="64"/>
  <c r="P195" i="64"/>
  <c r="O195" i="64"/>
  <c r="N195" i="64"/>
  <c r="M195" i="64"/>
  <c r="L195" i="64"/>
  <c r="K195" i="64"/>
  <c r="J195" i="64"/>
  <c r="I195" i="64"/>
  <c r="H195" i="64"/>
  <c r="G195" i="64"/>
  <c r="F195" i="64"/>
  <c r="E195" i="64"/>
  <c r="D195" i="64"/>
  <c r="AI194" i="64"/>
  <c r="AH194" i="64"/>
  <c r="AG194" i="64"/>
  <c r="AF194" i="64"/>
  <c r="AE194" i="64"/>
  <c r="AD194" i="64"/>
  <c r="AC194" i="64"/>
  <c r="AB194" i="64"/>
  <c r="AA194" i="64"/>
  <c r="Z194" i="64"/>
  <c r="Y194" i="64"/>
  <c r="X194" i="64"/>
  <c r="W194" i="64"/>
  <c r="V194" i="64"/>
  <c r="U194" i="64"/>
  <c r="T194" i="64"/>
  <c r="S194" i="64"/>
  <c r="R194" i="64"/>
  <c r="Q194" i="64"/>
  <c r="P194" i="64"/>
  <c r="O194" i="64"/>
  <c r="N194" i="64"/>
  <c r="M194" i="64"/>
  <c r="L194" i="64"/>
  <c r="K194" i="64"/>
  <c r="J194" i="64"/>
  <c r="I194" i="64"/>
  <c r="H194" i="64"/>
  <c r="G194" i="64"/>
  <c r="F194" i="64"/>
  <c r="E194" i="64"/>
  <c r="D194" i="64"/>
  <c r="AI193" i="64"/>
  <c r="AH193" i="64"/>
  <c r="AG193" i="64"/>
  <c r="AF193" i="64"/>
  <c r="AE193" i="64"/>
  <c r="AD193" i="64"/>
  <c r="AC193" i="64"/>
  <c r="AB193" i="64"/>
  <c r="AA193" i="64"/>
  <c r="Z193" i="64"/>
  <c r="Y193" i="64"/>
  <c r="X193" i="64"/>
  <c r="W193" i="64"/>
  <c r="V193" i="64"/>
  <c r="U193" i="64"/>
  <c r="T193" i="64"/>
  <c r="S193" i="64"/>
  <c r="R193" i="64"/>
  <c r="Q193" i="64"/>
  <c r="P193" i="64"/>
  <c r="O193" i="64"/>
  <c r="N193" i="64"/>
  <c r="M193" i="64"/>
  <c r="L193" i="64"/>
  <c r="K193" i="64"/>
  <c r="J193" i="64"/>
  <c r="I193" i="64"/>
  <c r="H193" i="64"/>
  <c r="G193" i="64"/>
  <c r="F193" i="64"/>
  <c r="E193" i="64"/>
  <c r="D193" i="64"/>
  <c r="AI192" i="64"/>
  <c r="AH192" i="64"/>
  <c r="AG192" i="64"/>
  <c r="AF192" i="64"/>
  <c r="AE192" i="64"/>
  <c r="AD192" i="64"/>
  <c r="AC192" i="64"/>
  <c r="AB192" i="64"/>
  <c r="AA192" i="64"/>
  <c r="Z192" i="64"/>
  <c r="Y192" i="64"/>
  <c r="X192" i="64"/>
  <c r="W192" i="64"/>
  <c r="V192" i="64"/>
  <c r="U192" i="64"/>
  <c r="T192" i="64"/>
  <c r="S192" i="64"/>
  <c r="R192" i="64"/>
  <c r="Q192" i="64"/>
  <c r="P192" i="64"/>
  <c r="O192" i="64"/>
  <c r="N192" i="64"/>
  <c r="M192" i="64"/>
  <c r="L192" i="64"/>
  <c r="K192" i="64"/>
  <c r="J192" i="64"/>
  <c r="I192" i="64"/>
  <c r="H192" i="64"/>
  <c r="G192" i="64"/>
  <c r="F192" i="64"/>
  <c r="E192" i="64"/>
  <c r="D192" i="64"/>
  <c r="AI191" i="64"/>
  <c r="AH191" i="64"/>
  <c r="AG191" i="64"/>
  <c r="AF191" i="64"/>
  <c r="AE191" i="64"/>
  <c r="AD191" i="64"/>
  <c r="AC191" i="64"/>
  <c r="AB191" i="64"/>
  <c r="AA191" i="64"/>
  <c r="Z191" i="64"/>
  <c r="Y191" i="64"/>
  <c r="X191" i="64"/>
  <c r="W191" i="64"/>
  <c r="V191" i="64"/>
  <c r="U191" i="64"/>
  <c r="T191" i="64"/>
  <c r="S191" i="64"/>
  <c r="R191" i="64"/>
  <c r="Q191" i="64"/>
  <c r="P191" i="64"/>
  <c r="O191" i="64"/>
  <c r="N191" i="64"/>
  <c r="M191" i="64"/>
  <c r="L191" i="64"/>
  <c r="K191" i="64"/>
  <c r="J191" i="64"/>
  <c r="I191" i="64"/>
  <c r="H191" i="64"/>
  <c r="G191" i="64"/>
  <c r="F191" i="64"/>
  <c r="E191" i="64"/>
  <c r="D191" i="64"/>
  <c r="AI190" i="64"/>
  <c r="AH190" i="64"/>
  <c r="AG190" i="64"/>
  <c r="AF190" i="64"/>
  <c r="AE190" i="64"/>
  <c r="AD190" i="64"/>
  <c r="AC190" i="64"/>
  <c r="AB190" i="64"/>
  <c r="AA190" i="64"/>
  <c r="Z190" i="64"/>
  <c r="Y190" i="64"/>
  <c r="X190" i="64"/>
  <c r="W190" i="64"/>
  <c r="V190" i="64"/>
  <c r="U190" i="64"/>
  <c r="T190" i="64"/>
  <c r="S190" i="64"/>
  <c r="R190" i="64"/>
  <c r="Q190" i="64"/>
  <c r="P190" i="64"/>
  <c r="O190" i="64"/>
  <c r="N190" i="64"/>
  <c r="M190" i="64"/>
  <c r="L190" i="64"/>
  <c r="K190" i="64"/>
  <c r="J190" i="64"/>
  <c r="I190" i="64"/>
  <c r="H190" i="64"/>
  <c r="G190" i="64"/>
  <c r="F190" i="64"/>
  <c r="E190" i="64"/>
  <c r="D190" i="64"/>
  <c r="AI189" i="64"/>
  <c r="AH189" i="64"/>
  <c r="AG189" i="64"/>
  <c r="AF189" i="64"/>
  <c r="AE189" i="64"/>
  <c r="AD189" i="64"/>
  <c r="AC189" i="64"/>
  <c r="AB189" i="64"/>
  <c r="AA189" i="64"/>
  <c r="Z189" i="64"/>
  <c r="Y189" i="64"/>
  <c r="X189" i="64"/>
  <c r="W189" i="64"/>
  <c r="V189" i="64"/>
  <c r="U189" i="64"/>
  <c r="T189" i="64"/>
  <c r="S189" i="64"/>
  <c r="R189" i="64"/>
  <c r="Q189" i="64"/>
  <c r="P189" i="64"/>
  <c r="O189" i="64"/>
  <c r="N189" i="64"/>
  <c r="M189" i="64"/>
  <c r="L189" i="64"/>
  <c r="K189" i="64"/>
  <c r="J189" i="64"/>
  <c r="I189" i="64"/>
  <c r="H189" i="64"/>
  <c r="G189" i="64"/>
  <c r="F189" i="64"/>
  <c r="E189" i="64"/>
  <c r="D189" i="64"/>
  <c r="AI188" i="64"/>
  <c r="AH188" i="64"/>
  <c r="AG188" i="64"/>
  <c r="AF188" i="64"/>
  <c r="AE188" i="64"/>
  <c r="AD188" i="64"/>
  <c r="AC188" i="64"/>
  <c r="AB188" i="64"/>
  <c r="AA188" i="64"/>
  <c r="Z188" i="64"/>
  <c r="Y188" i="64"/>
  <c r="X188" i="64"/>
  <c r="W188" i="64"/>
  <c r="V188" i="64"/>
  <c r="U188" i="64"/>
  <c r="T188" i="64"/>
  <c r="S188" i="64"/>
  <c r="R188" i="64"/>
  <c r="Q188" i="64"/>
  <c r="P188" i="64"/>
  <c r="O188" i="64"/>
  <c r="N188" i="64"/>
  <c r="M188" i="64"/>
  <c r="L188" i="64"/>
  <c r="K188" i="64"/>
  <c r="J188" i="64"/>
  <c r="I188" i="64"/>
  <c r="H188" i="64"/>
  <c r="G188" i="64"/>
  <c r="F188" i="64"/>
  <c r="E188" i="64"/>
  <c r="D188" i="64"/>
  <c r="AI187" i="64"/>
  <c r="AH187" i="64"/>
  <c r="AG187" i="64"/>
  <c r="AF187" i="64"/>
  <c r="AE187" i="64"/>
  <c r="AD187" i="64"/>
  <c r="AC187" i="64"/>
  <c r="AB187" i="64"/>
  <c r="AA187" i="64"/>
  <c r="Z187" i="64"/>
  <c r="Y187" i="64"/>
  <c r="X187" i="64"/>
  <c r="W187" i="64"/>
  <c r="V187" i="64"/>
  <c r="U187" i="64"/>
  <c r="T187" i="64"/>
  <c r="S187" i="64"/>
  <c r="R187" i="64"/>
  <c r="Q187" i="64"/>
  <c r="P187" i="64"/>
  <c r="O187" i="64"/>
  <c r="N187" i="64"/>
  <c r="M187" i="64"/>
  <c r="L187" i="64"/>
  <c r="K187" i="64"/>
  <c r="J187" i="64"/>
  <c r="I187" i="64"/>
  <c r="H187" i="64"/>
  <c r="G187" i="64"/>
  <c r="F187" i="64"/>
  <c r="E187" i="64"/>
  <c r="D187" i="64"/>
  <c r="AI186" i="64"/>
  <c r="AH186" i="64"/>
  <c r="AG186" i="64"/>
  <c r="AF186" i="64"/>
  <c r="AE186" i="64"/>
  <c r="AD186" i="64"/>
  <c r="AC186" i="64"/>
  <c r="AB186" i="64"/>
  <c r="AA186" i="64"/>
  <c r="Z186" i="64"/>
  <c r="Y186" i="64"/>
  <c r="X186" i="64"/>
  <c r="W186" i="64"/>
  <c r="V186" i="64"/>
  <c r="U186" i="64"/>
  <c r="T186" i="64"/>
  <c r="S186" i="64"/>
  <c r="R186" i="64"/>
  <c r="Q186" i="64"/>
  <c r="P186" i="64"/>
  <c r="O186" i="64"/>
  <c r="N186" i="64"/>
  <c r="M186" i="64"/>
  <c r="L186" i="64"/>
  <c r="K186" i="64"/>
  <c r="J186" i="64"/>
  <c r="I186" i="64"/>
  <c r="H186" i="64"/>
  <c r="G186" i="64"/>
  <c r="F186" i="64"/>
  <c r="E186" i="64"/>
  <c r="D186" i="64"/>
  <c r="AI185" i="64"/>
  <c r="AH185" i="64"/>
  <c r="AG185" i="64"/>
  <c r="AF185" i="64"/>
  <c r="AE185" i="64"/>
  <c r="AD185" i="64"/>
  <c r="AC185" i="64"/>
  <c r="AB185" i="64"/>
  <c r="AA185" i="64"/>
  <c r="Z185" i="64"/>
  <c r="Y185" i="64"/>
  <c r="X185" i="64"/>
  <c r="W185" i="64"/>
  <c r="V185" i="64"/>
  <c r="U185" i="64"/>
  <c r="T185" i="64"/>
  <c r="S185" i="64"/>
  <c r="R185" i="64"/>
  <c r="Q185" i="64"/>
  <c r="P185" i="64"/>
  <c r="O185" i="64"/>
  <c r="N185" i="64"/>
  <c r="M185" i="64"/>
  <c r="L185" i="64"/>
  <c r="K185" i="64"/>
  <c r="J185" i="64"/>
  <c r="I185" i="64"/>
  <c r="H185" i="64"/>
  <c r="G185" i="64"/>
  <c r="F185" i="64"/>
  <c r="E185" i="64"/>
  <c r="D185" i="64"/>
  <c r="AI184" i="64"/>
  <c r="AH184" i="64"/>
  <c r="AG184" i="64"/>
  <c r="AF184" i="64"/>
  <c r="AE184" i="64"/>
  <c r="AD184" i="64"/>
  <c r="AC184" i="64"/>
  <c r="AB184" i="64"/>
  <c r="AA184" i="64"/>
  <c r="Z184" i="64"/>
  <c r="Y184" i="64"/>
  <c r="X184" i="64"/>
  <c r="W184" i="64"/>
  <c r="V184" i="64"/>
  <c r="U184" i="64"/>
  <c r="T184" i="64"/>
  <c r="S184" i="64"/>
  <c r="R184" i="64"/>
  <c r="Q184" i="64"/>
  <c r="P184" i="64"/>
  <c r="O184" i="64"/>
  <c r="N184" i="64"/>
  <c r="M184" i="64"/>
  <c r="L184" i="64"/>
  <c r="K184" i="64"/>
  <c r="J184" i="64"/>
  <c r="I184" i="64"/>
  <c r="H184" i="64"/>
  <c r="G184" i="64"/>
  <c r="F184" i="64"/>
  <c r="E184" i="64"/>
  <c r="D184" i="64"/>
  <c r="AI183" i="64"/>
  <c r="AH183" i="64"/>
  <c r="AG183" i="64"/>
  <c r="AF183" i="64"/>
  <c r="AE183" i="64"/>
  <c r="AD183" i="64"/>
  <c r="AC183" i="64"/>
  <c r="AB183" i="64"/>
  <c r="AA183" i="64"/>
  <c r="Z183" i="64"/>
  <c r="Y183" i="64"/>
  <c r="X183" i="64"/>
  <c r="W183" i="64"/>
  <c r="V183" i="64"/>
  <c r="U183" i="64"/>
  <c r="T183" i="64"/>
  <c r="S183" i="64"/>
  <c r="R183" i="64"/>
  <c r="Q183" i="64"/>
  <c r="P183" i="64"/>
  <c r="O183" i="64"/>
  <c r="N183" i="64"/>
  <c r="M183" i="64"/>
  <c r="L183" i="64"/>
  <c r="K183" i="64"/>
  <c r="J183" i="64"/>
  <c r="I183" i="64"/>
  <c r="H183" i="64"/>
  <c r="G183" i="64"/>
  <c r="F183" i="64"/>
  <c r="E183" i="64"/>
  <c r="D183" i="64"/>
  <c r="AI182" i="64"/>
  <c r="AH182" i="64"/>
  <c r="AG182" i="64"/>
  <c r="AF182" i="64"/>
  <c r="AE182" i="64"/>
  <c r="AD182" i="64"/>
  <c r="AC182" i="64"/>
  <c r="AB182" i="64"/>
  <c r="AA182" i="64"/>
  <c r="Z182" i="64"/>
  <c r="Y182" i="64"/>
  <c r="X182" i="64"/>
  <c r="W182" i="64"/>
  <c r="V182" i="64"/>
  <c r="U182" i="64"/>
  <c r="T182" i="64"/>
  <c r="S182" i="64"/>
  <c r="R182" i="64"/>
  <c r="Q182" i="64"/>
  <c r="P182" i="64"/>
  <c r="O182" i="64"/>
  <c r="N182" i="64"/>
  <c r="M182" i="64"/>
  <c r="L182" i="64"/>
  <c r="K182" i="64"/>
  <c r="J182" i="64"/>
  <c r="I182" i="64"/>
  <c r="H182" i="64"/>
  <c r="G182" i="64"/>
  <c r="F182" i="64"/>
  <c r="E182" i="64"/>
  <c r="D182" i="64"/>
  <c r="AI181" i="64"/>
  <c r="AH181" i="64"/>
  <c r="AG181" i="64"/>
  <c r="AF181" i="64"/>
  <c r="AE181" i="64"/>
  <c r="AD181" i="64"/>
  <c r="AC181" i="64"/>
  <c r="AB181" i="64"/>
  <c r="AA181" i="64"/>
  <c r="Z181" i="64"/>
  <c r="Y181" i="64"/>
  <c r="X181" i="64"/>
  <c r="W181" i="64"/>
  <c r="V181" i="64"/>
  <c r="U181" i="64"/>
  <c r="T181" i="64"/>
  <c r="S181" i="64"/>
  <c r="R181" i="64"/>
  <c r="Q181" i="64"/>
  <c r="P181" i="64"/>
  <c r="O181" i="64"/>
  <c r="N181" i="64"/>
  <c r="M181" i="64"/>
  <c r="L181" i="64"/>
  <c r="K181" i="64"/>
  <c r="J181" i="64"/>
  <c r="I181" i="64"/>
  <c r="H181" i="64"/>
  <c r="G181" i="64"/>
  <c r="F181" i="64"/>
  <c r="E181" i="64"/>
  <c r="D181" i="64"/>
  <c r="AI180" i="64"/>
  <c r="AH180" i="64"/>
  <c r="AG180" i="64"/>
  <c r="AF180" i="64"/>
  <c r="AE180" i="64"/>
  <c r="AD180" i="64"/>
  <c r="AC180" i="64"/>
  <c r="AB180" i="64"/>
  <c r="AA180" i="64"/>
  <c r="Z180" i="64"/>
  <c r="Y180" i="64"/>
  <c r="X180" i="64"/>
  <c r="W180" i="64"/>
  <c r="V180" i="64"/>
  <c r="U180" i="64"/>
  <c r="T180" i="64"/>
  <c r="S180" i="64"/>
  <c r="R180" i="64"/>
  <c r="Q180" i="64"/>
  <c r="P180" i="64"/>
  <c r="O180" i="64"/>
  <c r="N180" i="64"/>
  <c r="M180" i="64"/>
  <c r="L180" i="64"/>
  <c r="K180" i="64"/>
  <c r="J180" i="64"/>
  <c r="I180" i="64"/>
  <c r="H180" i="64"/>
  <c r="G180" i="64"/>
  <c r="F180" i="64"/>
  <c r="E180" i="64"/>
  <c r="D180" i="64"/>
  <c r="AI179" i="64"/>
  <c r="AH179" i="64"/>
  <c r="AG179" i="64"/>
  <c r="AF179" i="64"/>
  <c r="AE179" i="64"/>
  <c r="AD179" i="64"/>
  <c r="AC179" i="64"/>
  <c r="AB179" i="64"/>
  <c r="AA179" i="64"/>
  <c r="Z179" i="64"/>
  <c r="Y179" i="64"/>
  <c r="X179" i="64"/>
  <c r="W179" i="64"/>
  <c r="V179" i="64"/>
  <c r="U179" i="64"/>
  <c r="T179" i="64"/>
  <c r="S179" i="64"/>
  <c r="R179" i="64"/>
  <c r="Q179" i="64"/>
  <c r="P179" i="64"/>
  <c r="O179" i="64"/>
  <c r="N179" i="64"/>
  <c r="M179" i="64"/>
  <c r="L179" i="64"/>
  <c r="K179" i="64"/>
  <c r="J179" i="64"/>
  <c r="I179" i="64"/>
  <c r="H179" i="64"/>
  <c r="G179" i="64"/>
  <c r="F179" i="64"/>
  <c r="E179" i="64"/>
  <c r="D179" i="64"/>
  <c r="AI178" i="64"/>
  <c r="AH178" i="64"/>
  <c r="AG178" i="64"/>
  <c r="AF178" i="64"/>
  <c r="AE178" i="64"/>
  <c r="AD178" i="64"/>
  <c r="AC178" i="64"/>
  <c r="AB178" i="64"/>
  <c r="AA178" i="64"/>
  <c r="Z178" i="64"/>
  <c r="Y178" i="64"/>
  <c r="X178" i="64"/>
  <c r="W178" i="64"/>
  <c r="V178" i="64"/>
  <c r="U178" i="64"/>
  <c r="T178" i="64"/>
  <c r="S178" i="64"/>
  <c r="R178" i="64"/>
  <c r="Q178" i="64"/>
  <c r="P178" i="64"/>
  <c r="O178" i="64"/>
  <c r="N178" i="64"/>
  <c r="M178" i="64"/>
  <c r="L178" i="64"/>
  <c r="K178" i="64"/>
  <c r="J178" i="64"/>
  <c r="I178" i="64"/>
  <c r="H178" i="64"/>
  <c r="G178" i="64"/>
  <c r="F178" i="64"/>
  <c r="E178" i="64"/>
  <c r="D178" i="64"/>
  <c r="AI177" i="64"/>
  <c r="AH177" i="64"/>
  <c r="AG177" i="64"/>
  <c r="AF177" i="64"/>
  <c r="AE177" i="64"/>
  <c r="AD177" i="64"/>
  <c r="AC177" i="64"/>
  <c r="AB177" i="64"/>
  <c r="AA177" i="64"/>
  <c r="Z177" i="64"/>
  <c r="Y177" i="64"/>
  <c r="X177" i="64"/>
  <c r="W177" i="64"/>
  <c r="V177" i="64"/>
  <c r="U177" i="64"/>
  <c r="T177" i="64"/>
  <c r="S177" i="64"/>
  <c r="R177" i="64"/>
  <c r="Q177" i="64"/>
  <c r="P177" i="64"/>
  <c r="O177" i="64"/>
  <c r="N177" i="64"/>
  <c r="M177" i="64"/>
  <c r="L177" i="64"/>
  <c r="K177" i="64"/>
  <c r="J177" i="64"/>
  <c r="I177" i="64"/>
  <c r="H177" i="64"/>
  <c r="G177" i="64"/>
  <c r="F177" i="64"/>
  <c r="E177" i="64"/>
  <c r="D177" i="64"/>
  <c r="AI176" i="64"/>
  <c r="AH176" i="64"/>
  <c r="AG176" i="64"/>
  <c r="AF176" i="64"/>
  <c r="AE176" i="64"/>
  <c r="AD176" i="64"/>
  <c r="AC176" i="64"/>
  <c r="AB176" i="64"/>
  <c r="AA176" i="64"/>
  <c r="Z176" i="64"/>
  <c r="Y176" i="64"/>
  <c r="X176" i="64"/>
  <c r="W176" i="64"/>
  <c r="V176" i="64"/>
  <c r="U176" i="64"/>
  <c r="T176" i="64"/>
  <c r="S176" i="64"/>
  <c r="R176" i="64"/>
  <c r="Q176" i="64"/>
  <c r="P176" i="64"/>
  <c r="O176" i="64"/>
  <c r="N176" i="64"/>
  <c r="M176" i="64"/>
  <c r="L176" i="64"/>
  <c r="K176" i="64"/>
  <c r="J176" i="64"/>
  <c r="I176" i="64"/>
  <c r="H176" i="64"/>
  <c r="G176" i="64"/>
  <c r="F176" i="64"/>
  <c r="E176" i="64"/>
  <c r="D176" i="64"/>
  <c r="AI175" i="64"/>
  <c r="AH175" i="64"/>
  <c r="AG175" i="64"/>
  <c r="AF175" i="64"/>
  <c r="AE175" i="64"/>
  <c r="AD175" i="64"/>
  <c r="AC175" i="64"/>
  <c r="AB175" i="64"/>
  <c r="AA175" i="64"/>
  <c r="Z175" i="64"/>
  <c r="Y175" i="64"/>
  <c r="X175" i="64"/>
  <c r="W175" i="64"/>
  <c r="V175" i="64"/>
  <c r="U175" i="64"/>
  <c r="T175" i="64"/>
  <c r="S175" i="64"/>
  <c r="R175" i="64"/>
  <c r="Q175" i="64"/>
  <c r="P175" i="64"/>
  <c r="O175" i="64"/>
  <c r="N175" i="64"/>
  <c r="M175" i="64"/>
  <c r="L175" i="64"/>
  <c r="K175" i="64"/>
  <c r="J175" i="64"/>
  <c r="I175" i="64"/>
  <c r="H175" i="64"/>
  <c r="G175" i="64"/>
  <c r="F175" i="64"/>
  <c r="E175" i="64"/>
  <c r="D175" i="64"/>
  <c r="AI174" i="64"/>
  <c r="AH174" i="64"/>
  <c r="AG174" i="64"/>
  <c r="AF174" i="64"/>
  <c r="AE174" i="64"/>
  <c r="AD174" i="64"/>
  <c r="AC174" i="64"/>
  <c r="AB174" i="64"/>
  <c r="AA174" i="64"/>
  <c r="Z174" i="64"/>
  <c r="Y174" i="64"/>
  <c r="X174" i="64"/>
  <c r="W174" i="64"/>
  <c r="V174" i="64"/>
  <c r="U174" i="64"/>
  <c r="T174" i="64"/>
  <c r="S174" i="64"/>
  <c r="R174" i="64"/>
  <c r="Q174" i="64"/>
  <c r="P174" i="64"/>
  <c r="O174" i="64"/>
  <c r="N174" i="64"/>
  <c r="M174" i="64"/>
  <c r="L174" i="64"/>
  <c r="K174" i="64"/>
  <c r="J174" i="64"/>
  <c r="I174" i="64"/>
  <c r="H174" i="64"/>
  <c r="G174" i="64"/>
  <c r="F174" i="64"/>
  <c r="E174" i="64"/>
  <c r="D174" i="64"/>
  <c r="AI173" i="64"/>
  <c r="AH173" i="64"/>
  <c r="AG173" i="64"/>
  <c r="AF173" i="64"/>
  <c r="AE173" i="64"/>
  <c r="AD173" i="64"/>
  <c r="AC173" i="64"/>
  <c r="AB173" i="64"/>
  <c r="AA173" i="64"/>
  <c r="Z173" i="64"/>
  <c r="Y173" i="64"/>
  <c r="X173" i="64"/>
  <c r="W173" i="64"/>
  <c r="V173" i="64"/>
  <c r="U173" i="64"/>
  <c r="T173" i="64"/>
  <c r="S173" i="64"/>
  <c r="R173" i="64"/>
  <c r="Q173" i="64"/>
  <c r="P173" i="64"/>
  <c r="O173" i="64"/>
  <c r="N173" i="64"/>
  <c r="M173" i="64"/>
  <c r="L173" i="64"/>
  <c r="K173" i="64"/>
  <c r="J173" i="64"/>
  <c r="I173" i="64"/>
  <c r="H173" i="64"/>
  <c r="G173" i="64"/>
  <c r="F173" i="64"/>
  <c r="E173" i="64"/>
  <c r="D173" i="64"/>
  <c r="AI172" i="64"/>
  <c r="AH172" i="64"/>
  <c r="AG172" i="64"/>
  <c r="AF172" i="64"/>
  <c r="AE172" i="64"/>
  <c r="AD172" i="64"/>
  <c r="AC172" i="64"/>
  <c r="AB172" i="64"/>
  <c r="AA172" i="64"/>
  <c r="Z172" i="64"/>
  <c r="Y172" i="64"/>
  <c r="X172" i="64"/>
  <c r="W172" i="64"/>
  <c r="V172" i="64"/>
  <c r="U172" i="64"/>
  <c r="T172" i="64"/>
  <c r="S172" i="64"/>
  <c r="R172" i="64"/>
  <c r="Q172" i="64"/>
  <c r="P172" i="64"/>
  <c r="O172" i="64"/>
  <c r="N172" i="64"/>
  <c r="M172" i="64"/>
  <c r="L172" i="64"/>
  <c r="K172" i="64"/>
  <c r="J172" i="64"/>
  <c r="I172" i="64"/>
  <c r="H172" i="64"/>
  <c r="G172" i="64"/>
  <c r="F172" i="64"/>
  <c r="E172" i="64"/>
  <c r="D172" i="64"/>
  <c r="AI171" i="64"/>
  <c r="AH171" i="64"/>
  <c r="AG171" i="64"/>
  <c r="AF171" i="64"/>
  <c r="AE171" i="64"/>
  <c r="AD171" i="64"/>
  <c r="AC171" i="64"/>
  <c r="AB171" i="64"/>
  <c r="AA171" i="64"/>
  <c r="Z171" i="64"/>
  <c r="Y171" i="64"/>
  <c r="X171" i="64"/>
  <c r="W171" i="64"/>
  <c r="V171" i="64"/>
  <c r="U171" i="64"/>
  <c r="T171" i="64"/>
  <c r="S171" i="64"/>
  <c r="R171" i="64"/>
  <c r="Q171" i="64"/>
  <c r="P171" i="64"/>
  <c r="O171" i="64"/>
  <c r="N171" i="64"/>
  <c r="M171" i="64"/>
  <c r="L171" i="64"/>
  <c r="K171" i="64"/>
  <c r="J171" i="64"/>
  <c r="I171" i="64"/>
  <c r="H171" i="64"/>
  <c r="G171" i="64"/>
  <c r="F171" i="64"/>
  <c r="E171" i="64"/>
  <c r="D171" i="64"/>
  <c r="AI170" i="64"/>
  <c r="AH170" i="64"/>
  <c r="AG170" i="64"/>
  <c r="AF170" i="64"/>
  <c r="AE170" i="64"/>
  <c r="AD170" i="64"/>
  <c r="AC170" i="64"/>
  <c r="AB170" i="64"/>
  <c r="AA170" i="64"/>
  <c r="Z170" i="64"/>
  <c r="Y170" i="64"/>
  <c r="X170" i="64"/>
  <c r="W170" i="64"/>
  <c r="V170" i="64"/>
  <c r="U170" i="64"/>
  <c r="T170" i="64"/>
  <c r="S170" i="64"/>
  <c r="R170" i="64"/>
  <c r="Q170" i="64"/>
  <c r="P170" i="64"/>
  <c r="O170" i="64"/>
  <c r="N170" i="64"/>
  <c r="M170" i="64"/>
  <c r="L170" i="64"/>
  <c r="K170" i="64"/>
  <c r="J170" i="64"/>
  <c r="I170" i="64"/>
  <c r="H170" i="64"/>
  <c r="G170" i="64"/>
  <c r="F170" i="64"/>
  <c r="E170" i="64"/>
  <c r="D170" i="64"/>
  <c r="AI169" i="64"/>
  <c r="AH169" i="64"/>
  <c r="AG169" i="64"/>
  <c r="AF169" i="64"/>
  <c r="AE169" i="64"/>
  <c r="AD169" i="64"/>
  <c r="AC169" i="64"/>
  <c r="AB169" i="64"/>
  <c r="AA169" i="64"/>
  <c r="Z169" i="64"/>
  <c r="Y169" i="64"/>
  <c r="X169" i="64"/>
  <c r="W169" i="64"/>
  <c r="V169" i="64"/>
  <c r="U169" i="64"/>
  <c r="T169" i="64"/>
  <c r="S169" i="64"/>
  <c r="R169" i="64"/>
  <c r="Q169" i="64"/>
  <c r="P169" i="64"/>
  <c r="O169" i="64"/>
  <c r="N169" i="64"/>
  <c r="M169" i="64"/>
  <c r="L169" i="64"/>
  <c r="K169" i="64"/>
  <c r="J169" i="64"/>
  <c r="I169" i="64"/>
  <c r="H169" i="64"/>
  <c r="G169" i="64"/>
  <c r="F169" i="64"/>
  <c r="E169" i="64"/>
  <c r="D169" i="64"/>
  <c r="AI168" i="64"/>
  <c r="AH168" i="64"/>
  <c r="AG168" i="64"/>
  <c r="AF168" i="64"/>
  <c r="AE168" i="64"/>
  <c r="AD168" i="64"/>
  <c r="AC168" i="64"/>
  <c r="AB168" i="64"/>
  <c r="AA168" i="64"/>
  <c r="Z168" i="64"/>
  <c r="Y168" i="64"/>
  <c r="X168" i="64"/>
  <c r="W168" i="64"/>
  <c r="V168" i="64"/>
  <c r="U168" i="64"/>
  <c r="T168" i="64"/>
  <c r="S168" i="64"/>
  <c r="R168" i="64"/>
  <c r="Q168" i="64"/>
  <c r="P168" i="64"/>
  <c r="O168" i="64"/>
  <c r="N168" i="64"/>
  <c r="M168" i="64"/>
  <c r="L168" i="64"/>
  <c r="K168" i="64"/>
  <c r="J168" i="64"/>
  <c r="I168" i="64"/>
  <c r="H168" i="64"/>
  <c r="G168" i="64"/>
  <c r="F168" i="64"/>
  <c r="E168" i="64"/>
  <c r="D168" i="64"/>
  <c r="AI167" i="64"/>
  <c r="AH167" i="64"/>
  <c r="AG167" i="64"/>
  <c r="AF167" i="64"/>
  <c r="AE167" i="64"/>
  <c r="AD167" i="64"/>
  <c r="AC167" i="64"/>
  <c r="AB167" i="64"/>
  <c r="AA167" i="64"/>
  <c r="Z167" i="64"/>
  <c r="Y167" i="64"/>
  <c r="X167" i="64"/>
  <c r="W167" i="64"/>
  <c r="V167" i="64"/>
  <c r="U167" i="64"/>
  <c r="T167" i="64"/>
  <c r="S167" i="64"/>
  <c r="R167" i="64"/>
  <c r="Q167" i="64"/>
  <c r="P167" i="64"/>
  <c r="O167" i="64"/>
  <c r="N167" i="64"/>
  <c r="M167" i="64"/>
  <c r="L167" i="64"/>
  <c r="K167" i="64"/>
  <c r="J167" i="64"/>
  <c r="I167" i="64"/>
  <c r="H167" i="64"/>
  <c r="G167" i="64"/>
  <c r="F167" i="64"/>
  <c r="E167" i="64"/>
  <c r="D167" i="64"/>
  <c r="AI166" i="64"/>
  <c r="AH166" i="64"/>
  <c r="AG166" i="64"/>
  <c r="AF166" i="64"/>
  <c r="AE166" i="64"/>
  <c r="AD166" i="64"/>
  <c r="AC166" i="64"/>
  <c r="AB166" i="64"/>
  <c r="AA166" i="64"/>
  <c r="Z166" i="64"/>
  <c r="Y166" i="64"/>
  <c r="X166" i="64"/>
  <c r="W166" i="64"/>
  <c r="V166" i="64"/>
  <c r="U166" i="64"/>
  <c r="T166" i="64"/>
  <c r="S166" i="64"/>
  <c r="R166" i="64"/>
  <c r="Q166" i="64"/>
  <c r="P166" i="64"/>
  <c r="O166" i="64"/>
  <c r="N166" i="64"/>
  <c r="M166" i="64"/>
  <c r="L166" i="64"/>
  <c r="K166" i="64"/>
  <c r="J166" i="64"/>
  <c r="I166" i="64"/>
  <c r="H166" i="64"/>
  <c r="G166" i="64"/>
  <c r="F166" i="64"/>
  <c r="E166" i="64"/>
  <c r="D166" i="64"/>
  <c r="AI165" i="64"/>
  <c r="AH165" i="64"/>
  <c r="AG165" i="64"/>
  <c r="AF165" i="64"/>
  <c r="AE165" i="64"/>
  <c r="AD165" i="64"/>
  <c r="AC165" i="64"/>
  <c r="AB165" i="64"/>
  <c r="AA165" i="64"/>
  <c r="Z165" i="64"/>
  <c r="Y165" i="64"/>
  <c r="X165" i="64"/>
  <c r="W165" i="64"/>
  <c r="V165" i="64"/>
  <c r="U165" i="64"/>
  <c r="T165" i="64"/>
  <c r="S165" i="64"/>
  <c r="R165" i="64"/>
  <c r="Q165" i="64"/>
  <c r="P165" i="64"/>
  <c r="O165" i="64"/>
  <c r="N165" i="64"/>
  <c r="M165" i="64"/>
  <c r="L165" i="64"/>
  <c r="K165" i="64"/>
  <c r="J165" i="64"/>
  <c r="I165" i="64"/>
  <c r="H165" i="64"/>
  <c r="G165" i="64"/>
  <c r="F165" i="64"/>
  <c r="E165" i="64"/>
  <c r="D165" i="64"/>
  <c r="AI164" i="64"/>
  <c r="AH164" i="64"/>
  <c r="AG164" i="64"/>
  <c r="AF164" i="64"/>
  <c r="AE164" i="64"/>
  <c r="AD164" i="64"/>
  <c r="AC164" i="64"/>
  <c r="AB164" i="64"/>
  <c r="AA164" i="64"/>
  <c r="Z164" i="64"/>
  <c r="Y164" i="64"/>
  <c r="X164" i="64"/>
  <c r="W164" i="64"/>
  <c r="V164" i="64"/>
  <c r="U164" i="64"/>
  <c r="T164" i="64"/>
  <c r="S164" i="64"/>
  <c r="R164" i="64"/>
  <c r="Q164" i="64"/>
  <c r="P164" i="64"/>
  <c r="O164" i="64"/>
  <c r="N164" i="64"/>
  <c r="M164" i="64"/>
  <c r="L164" i="64"/>
  <c r="K164" i="64"/>
  <c r="J164" i="64"/>
  <c r="I164" i="64"/>
  <c r="H164" i="64"/>
  <c r="G164" i="64"/>
  <c r="F164" i="64"/>
  <c r="E164" i="64"/>
  <c r="D164" i="64"/>
  <c r="AI163" i="64"/>
  <c r="AH163" i="64"/>
  <c r="AG163" i="64"/>
  <c r="AF163" i="64"/>
  <c r="AE163" i="64"/>
  <c r="AD163" i="64"/>
  <c r="AC163" i="64"/>
  <c r="AB163" i="64"/>
  <c r="AA163" i="64"/>
  <c r="Z163" i="64"/>
  <c r="Y163" i="64"/>
  <c r="X163" i="64"/>
  <c r="W163" i="64"/>
  <c r="V163" i="64"/>
  <c r="U163" i="64"/>
  <c r="T163" i="64"/>
  <c r="S163" i="64"/>
  <c r="R163" i="64"/>
  <c r="Q163" i="64"/>
  <c r="P163" i="64"/>
  <c r="O163" i="64"/>
  <c r="N163" i="64"/>
  <c r="M163" i="64"/>
  <c r="L163" i="64"/>
  <c r="K163" i="64"/>
  <c r="J163" i="64"/>
  <c r="I163" i="64"/>
  <c r="H163" i="64"/>
  <c r="G163" i="64"/>
  <c r="F163" i="64"/>
  <c r="E163" i="64"/>
  <c r="D163" i="64"/>
  <c r="AI162" i="64"/>
  <c r="AH162" i="64"/>
  <c r="AG162" i="64"/>
  <c r="AF162" i="64"/>
  <c r="AE162" i="64"/>
  <c r="AD162" i="64"/>
  <c r="AC162" i="64"/>
  <c r="AB162" i="64"/>
  <c r="AA162" i="64"/>
  <c r="Z162" i="64"/>
  <c r="Y162" i="64"/>
  <c r="X162" i="64"/>
  <c r="W162" i="64"/>
  <c r="V162" i="64"/>
  <c r="U162" i="64"/>
  <c r="T162" i="64"/>
  <c r="S162" i="64"/>
  <c r="R162" i="64"/>
  <c r="Q162" i="64"/>
  <c r="P162" i="64"/>
  <c r="O162" i="64"/>
  <c r="N162" i="64"/>
  <c r="M162" i="64"/>
  <c r="L162" i="64"/>
  <c r="K162" i="64"/>
  <c r="J162" i="64"/>
  <c r="I162" i="64"/>
  <c r="H162" i="64"/>
  <c r="G162" i="64"/>
  <c r="F162" i="64"/>
  <c r="E162" i="64"/>
  <c r="D162" i="64"/>
  <c r="AI161" i="64"/>
  <c r="AH161" i="64"/>
  <c r="AG161" i="64"/>
  <c r="AF161" i="64"/>
  <c r="AE161" i="64"/>
  <c r="AD161" i="64"/>
  <c r="AC161" i="64"/>
  <c r="AB161" i="64"/>
  <c r="AA161" i="64"/>
  <c r="Z161" i="64"/>
  <c r="Y161" i="64"/>
  <c r="X161" i="64"/>
  <c r="W161" i="64"/>
  <c r="V161" i="64"/>
  <c r="U161" i="64"/>
  <c r="T161" i="64"/>
  <c r="S161" i="64"/>
  <c r="R161" i="64"/>
  <c r="Q161" i="64"/>
  <c r="P161" i="64"/>
  <c r="O161" i="64"/>
  <c r="N161" i="64"/>
  <c r="M161" i="64"/>
  <c r="L161" i="64"/>
  <c r="K161" i="64"/>
  <c r="J161" i="64"/>
  <c r="I161" i="64"/>
  <c r="H161" i="64"/>
  <c r="G161" i="64"/>
  <c r="F161" i="64"/>
  <c r="E161" i="64"/>
  <c r="D161" i="64"/>
  <c r="AI160" i="64"/>
  <c r="AH160" i="64"/>
  <c r="AG160" i="64"/>
  <c r="AF160" i="64"/>
  <c r="AE160" i="64"/>
  <c r="AD160" i="64"/>
  <c r="AC160" i="64"/>
  <c r="AB160" i="64"/>
  <c r="AA160" i="64"/>
  <c r="Z160" i="64"/>
  <c r="Y160" i="64"/>
  <c r="X160" i="64"/>
  <c r="W160" i="64"/>
  <c r="V160" i="64"/>
  <c r="U160" i="64"/>
  <c r="T160" i="64"/>
  <c r="S160" i="64"/>
  <c r="R160" i="64"/>
  <c r="Q160" i="64"/>
  <c r="P160" i="64"/>
  <c r="O160" i="64"/>
  <c r="N160" i="64"/>
  <c r="M160" i="64"/>
  <c r="L160" i="64"/>
  <c r="K160" i="64"/>
  <c r="J160" i="64"/>
  <c r="I160" i="64"/>
  <c r="H160" i="64"/>
  <c r="G160" i="64"/>
  <c r="F160" i="64"/>
  <c r="E160" i="64"/>
  <c r="D160" i="64"/>
  <c r="AI159" i="64"/>
  <c r="AH159" i="64"/>
  <c r="AG159" i="64"/>
  <c r="AF159" i="64"/>
  <c r="AE159" i="64"/>
  <c r="AD159" i="64"/>
  <c r="AC159" i="64"/>
  <c r="AB159" i="64"/>
  <c r="AA159" i="64"/>
  <c r="Z159" i="64"/>
  <c r="Y159" i="64"/>
  <c r="X159" i="64"/>
  <c r="W159" i="64"/>
  <c r="V159" i="64"/>
  <c r="U159" i="64"/>
  <c r="T159" i="64"/>
  <c r="S159" i="64"/>
  <c r="R159" i="64"/>
  <c r="Q159" i="64"/>
  <c r="P159" i="64"/>
  <c r="O159" i="64"/>
  <c r="N159" i="64"/>
  <c r="M159" i="64"/>
  <c r="L159" i="64"/>
  <c r="K159" i="64"/>
  <c r="J159" i="64"/>
  <c r="I159" i="64"/>
  <c r="H159" i="64"/>
  <c r="G159" i="64"/>
  <c r="F159" i="64"/>
  <c r="E159" i="64"/>
  <c r="D159" i="64"/>
  <c r="AI158" i="64"/>
  <c r="AH158" i="64"/>
  <c r="AG158" i="64"/>
  <c r="AF158" i="64"/>
  <c r="AE158" i="64"/>
  <c r="AD158" i="64"/>
  <c r="AC158" i="64"/>
  <c r="AB158" i="64"/>
  <c r="AA158" i="64"/>
  <c r="Z158" i="64"/>
  <c r="Y158" i="64"/>
  <c r="X158" i="64"/>
  <c r="W158" i="64"/>
  <c r="V158" i="64"/>
  <c r="U158" i="64"/>
  <c r="T158" i="64"/>
  <c r="S158" i="64"/>
  <c r="R158" i="64"/>
  <c r="Q158" i="64"/>
  <c r="P158" i="64"/>
  <c r="O158" i="64"/>
  <c r="N158" i="64"/>
  <c r="M158" i="64"/>
  <c r="L158" i="64"/>
  <c r="K158" i="64"/>
  <c r="J158" i="64"/>
  <c r="I158" i="64"/>
  <c r="H158" i="64"/>
  <c r="G158" i="64"/>
  <c r="F158" i="64"/>
  <c r="E158" i="64"/>
  <c r="D158" i="64"/>
  <c r="AI157" i="64"/>
  <c r="AH157" i="64"/>
  <c r="AG157" i="64"/>
  <c r="AF157" i="64"/>
  <c r="AE157" i="64"/>
  <c r="AD157" i="64"/>
  <c r="AC157" i="64"/>
  <c r="AB157" i="64"/>
  <c r="AA157" i="64"/>
  <c r="Z157" i="64"/>
  <c r="Y157" i="64"/>
  <c r="X157" i="64"/>
  <c r="W157" i="64"/>
  <c r="V157" i="64"/>
  <c r="U157" i="64"/>
  <c r="T157" i="64"/>
  <c r="S157" i="64"/>
  <c r="R157" i="64"/>
  <c r="Q157" i="64"/>
  <c r="P157" i="64"/>
  <c r="O157" i="64"/>
  <c r="N157" i="64"/>
  <c r="M157" i="64"/>
  <c r="L157" i="64"/>
  <c r="K157" i="64"/>
  <c r="J157" i="64"/>
  <c r="I157" i="64"/>
  <c r="H157" i="64"/>
  <c r="G157" i="64"/>
  <c r="F157" i="64"/>
  <c r="E157" i="64"/>
  <c r="D157" i="64"/>
  <c r="AI156" i="64"/>
  <c r="AH156" i="64"/>
  <c r="AG156" i="64"/>
  <c r="AF156" i="64"/>
  <c r="AE156" i="64"/>
  <c r="AD156" i="64"/>
  <c r="AC156" i="64"/>
  <c r="AB156" i="64"/>
  <c r="AA156" i="64"/>
  <c r="Z156" i="64"/>
  <c r="Y156" i="64"/>
  <c r="X156" i="64"/>
  <c r="W156" i="64"/>
  <c r="V156" i="64"/>
  <c r="U156" i="64"/>
  <c r="T156" i="64"/>
  <c r="S156" i="64"/>
  <c r="R156" i="64"/>
  <c r="Q156" i="64"/>
  <c r="P156" i="64"/>
  <c r="O156" i="64"/>
  <c r="N156" i="64"/>
  <c r="M156" i="64"/>
  <c r="L156" i="64"/>
  <c r="K156" i="64"/>
  <c r="J156" i="64"/>
  <c r="I156" i="64"/>
  <c r="H156" i="64"/>
  <c r="G156" i="64"/>
  <c r="F156" i="64"/>
  <c r="E156" i="64"/>
  <c r="D156" i="64"/>
  <c r="AI155" i="64"/>
  <c r="AH155" i="64"/>
  <c r="AG155" i="64"/>
  <c r="AF155" i="64"/>
  <c r="AE155" i="64"/>
  <c r="AD155" i="64"/>
  <c r="AC155" i="64"/>
  <c r="AB155" i="64"/>
  <c r="AA155" i="64"/>
  <c r="Z155" i="64"/>
  <c r="Y155" i="64"/>
  <c r="X155" i="64"/>
  <c r="W155" i="64"/>
  <c r="V155" i="64"/>
  <c r="U155" i="64"/>
  <c r="T155" i="64"/>
  <c r="S155" i="64"/>
  <c r="R155" i="64"/>
  <c r="Q155" i="64"/>
  <c r="P155" i="64"/>
  <c r="O155" i="64"/>
  <c r="N155" i="64"/>
  <c r="M155" i="64"/>
  <c r="L155" i="64"/>
  <c r="K155" i="64"/>
  <c r="J155" i="64"/>
  <c r="I155" i="64"/>
  <c r="H155" i="64"/>
  <c r="G155" i="64"/>
  <c r="F155" i="64"/>
  <c r="E155" i="64"/>
  <c r="D155" i="64"/>
  <c r="AI3" i="64"/>
  <c r="AH3" i="64"/>
  <c r="AD3" i="64"/>
  <c r="AC3" i="64"/>
  <c r="AB3" i="64"/>
  <c r="AA3" i="64"/>
  <c r="Z3" i="64"/>
  <c r="V3" i="64"/>
  <c r="U3" i="64"/>
  <c r="T3" i="64"/>
  <c r="S3" i="64"/>
  <c r="R3" i="64"/>
  <c r="N3" i="64"/>
  <c r="M3" i="64"/>
  <c r="L3" i="64"/>
  <c r="K3" i="64"/>
  <c r="J3" i="64"/>
  <c r="F3" i="64"/>
  <c r="E3" i="64"/>
  <c r="D3" i="64"/>
  <c r="AI2" i="64"/>
  <c r="AH2" i="64"/>
  <c r="AD2" i="64"/>
  <c r="AC2" i="64"/>
  <c r="AB2" i="64"/>
  <c r="AA2" i="64"/>
  <c r="Z2" i="64"/>
  <c r="V2" i="64"/>
  <c r="U2" i="64"/>
  <c r="T2" i="64"/>
  <c r="S2" i="64"/>
  <c r="R2" i="64"/>
  <c r="N2" i="64"/>
  <c r="M2" i="64"/>
  <c r="L2" i="64"/>
  <c r="K2" i="64"/>
  <c r="J2" i="64"/>
  <c r="F2" i="64"/>
  <c r="E2" i="64"/>
  <c r="D2" i="64"/>
  <c r="AI1" i="64"/>
  <c r="AH1" i="64"/>
  <c r="AD1" i="64"/>
  <c r="AC1" i="64"/>
  <c r="AB1" i="64"/>
  <c r="AA1" i="64"/>
  <c r="Z1" i="64"/>
  <c r="V1" i="64"/>
  <c r="U1" i="64"/>
  <c r="T1" i="64"/>
  <c r="S1" i="64"/>
  <c r="R1" i="64"/>
  <c r="N1" i="64"/>
  <c r="M1" i="64"/>
  <c r="L1" i="64"/>
  <c r="C17" i="40"/>
  <c r="D17" i="40"/>
  <c r="E17" i="40"/>
  <c r="F17" i="40"/>
  <c r="G17" i="40"/>
  <c r="H17" i="40"/>
  <c r="I17" i="40"/>
  <c r="J17" i="40"/>
  <c r="K17" i="40"/>
  <c r="L17" i="40"/>
  <c r="M17" i="40"/>
  <c r="N17" i="40"/>
  <c r="O17" i="40"/>
  <c r="P17" i="40"/>
  <c r="Q17" i="40"/>
  <c r="R17" i="40"/>
  <c r="S17" i="40"/>
  <c r="T17" i="40"/>
  <c r="U17" i="40"/>
  <c r="V17" i="40"/>
  <c r="W17" i="40"/>
  <c r="X17" i="40"/>
  <c r="Y17" i="40"/>
  <c r="Z17" i="40"/>
  <c r="AA17" i="40"/>
  <c r="AB17" i="40"/>
  <c r="AC17" i="40"/>
  <c r="AD17" i="40"/>
  <c r="AE17" i="40"/>
  <c r="AF17" i="40"/>
  <c r="AG17" i="40"/>
  <c r="B17" i="40"/>
  <c r="AI223" i="63"/>
  <c r="AH223" i="63"/>
  <c r="AG223" i="63"/>
  <c r="AF223" i="63"/>
  <c r="AE223" i="63"/>
  <c r="AD223" i="63"/>
  <c r="AC223" i="63"/>
  <c r="AB223" i="63"/>
  <c r="AA223" i="63"/>
  <c r="Z223" i="63"/>
  <c r="Y223" i="63"/>
  <c r="X223" i="63"/>
  <c r="W223" i="63"/>
  <c r="V223" i="63"/>
  <c r="U223" i="63"/>
  <c r="T223" i="63"/>
  <c r="S223" i="63"/>
  <c r="R223" i="63"/>
  <c r="Q223" i="63"/>
  <c r="P223" i="63"/>
  <c r="O223" i="63"/>
  <c r="N223" i="63"/>
  <c r="M223" i="63"/>
  <c r="L223" i="63"/>
  <c r="K223" i="63"/>
  <c r="J223" i="63"/>
  <c r="I223" i="63"/>
  <c r="H223" i="63"/>
  <c r="G223" i="63"/>
  <c r="F223" i="63"/>
  <c r="E223" i="63"/>
  <c r="D223" i="63"/>
  <c r="AI222" i="63"/>
  <c r="AH222" i="63"/>
  <c r="AG222" i="63"/>
  <c r="AF222" i="63"/>
  <c r="AE222" i="63"/>
  <c r="AD222" i="63"/>
  <c r="AC222" i="63"/>
  <c r="AB222" i="63"/>
  <c r="AA222" i="63"/>
  <c r="Z222" i="63"/>
  <c r="Y222" i="63"/>
  <c r="X222" i="63"/>
  <c r="W222" i="63"/>
  <c r="V222" i="63"/>
  <c r="U222" i="63"/>
  <c r="T222" i="63"/>
  <c r="S222" i="63"/>
  <c r="R222" i="63"/>
  <c r="Q222" i="63"/>
  <c r="P222" i="63"/>
  <c r="O222" i="63"/>
  <c r="N222" i="63"/>
  <c r="M222" i="63"/>
  <c r="L222" i="63"/>
  <c r="K222" i="63"/>
  <c r="J222" i="63"/>
  <c r="I222" i="63"/>
  <c r="H222" i="63"/>
  <c r="G222" i="63"/>
  <c r="F222" i="63"/>
  <c r="E222" i="63"/>
  <c r="D222" i="63"/>
  <c r="AI221" i="63"/>
  <c r="AH221" i="63"/>
  <c r="AG221" i="63"/>
  <c r="AF221" i="63"/>
  <c r="AE221" i="63"/>
  <c r="AD221" i="63"/>
  <c r="AC221" i="63"/>
  <c r="AB221" i="63"/>
  <c r="AA221" i="63"/>
  <c r="Z221" i="63"/>
  <c r="Y221" i="63"/>
  <c r="X221" i="63"/>
  <c r="W221" i="63"/>
  <c r="V221" i="63"/>
  <c r="U221" i="63"/>
  <c r="T221" i="63"/>
  <c r="S221" i="63"/>
  <c r="R221" i="63"/>
  <c r="Q221" i="63"/>
  <c r="P221" i="63"/>
  <c r="O221" i="63"/>
  <c r="N221" i="63"/>
  <c r="M221" i="63"/>
  <c r="L221" i="63"/>
  <c r="K221" i="63"/>
  <c r="J221" i="63"/>
  <c r="I221" i="63"/>
  <c r="H221" i="63"/>
  <c r="G221" i="63"/>
  <c r="F221" i="63"/>
  <c r="E221" i="63"/>
  <c r="D221" i="63"/>
  <c r="AI220" i="63"/>
  <c r="AH220" i="63"/>
  <c r="AG220" i="63"/>
  <c r="AF220" i="63"/>
  <c r="AE220" i="63"/>
  <c r="AD220" i="63"/>
  <c r="AC220" i="63"/>
  <c r="AB220" i="63"/>
  <c r="AA220" i="63"/>
  <c r="Z220" i="63"/>
  <c r="Y220" i="63"/>
  <c r="X220" i="63"/>
  <c r="W220" i="63"/>
  <c r="V220" i="63"/>
  <c r="U220" i="63"/>
  <c r="T220" i="63"/>
  <c r="S220" i="63"/>
  <c r="R220" i="63"/>
  <c r="Q220" i="63"/>
  <c r="P220" i="63"/>
  <c r="O220" i="63"/>
  <c r="N220" i="63"/>
  <c r="M220" i="63"/>
  <c r="L220" i="63"/>
  <c r="K220" i="63"/>
  <c r="J220" i="63"/>
  <c r="I220" i="63"/>
  <c r="H220" i="63"/>
  <c r="G220" i="63"/>
  <c r="F220" i="63"/>
  <c r="E220" i="63"/>
  <c r="D220" i="63"/>
  <c r="AI219" i="63"/>
  <c r="AH219" i="63"/>
  <c r="AG219" i="63"/>
  <c r="AF219" i="63"/>
  <c r="AE219" i="63"/>
  <c r="AD219" i="63"/>
  <c r="AC219" i="63"/>
  <c r="AB219" i="63"/>
  <c r="AA219" i="63"/>
  <c r="Z219" i="63"/>
  <c r="Y219" i="63"/>
  <c r="X219" i="63"/>
  <c r="W219" i="63"/>
  <c r="V219" i="63"/>
  <c r="U219" i="63"/>
  <c r="T219" i="63"/>
  <c r="S219" i="63"/>
  <c r="R219" i="63"/>
  <c r="Q219" i="63"/>
  <c r="P219" i="63"/>
  <c r="O219" i="63"/>
  <c r="N219" i="63"/>
  <c r="M219" i="63"/>
  <c r="L219" i="63"/>
  <c r="K219" i="63"/>
  <c r="J219" i="63"/>
  <c r="I219" i="63"/>
  <c r="H219" i="63"/>
  <c r="G219" i="63"/>
  <c r="F219" i="63"/>
  <c r="E219" i="63"/>
  <c r="D219" i="63"/>
  <c r="AI218" i="63"/>
  <c r="AH218" i="63"/>
  <c r="AG218" i="63"/>
  <c r="AF218" i="63"/>
  <c r="AE218" i="63"/>
  <c r="AD218" i="63"/>
  <c r="AC218" i="63"/>
  <c r="AB218" i="63"/>
  <c r="AA218" i="63"/>
  <c r="Z218" i="63"/>
  <c r="Y218" i="63"/>
  <c r="X218" i="63"/>
  <c r="W218" i="63"/>
  <c r="V218" i="63"/>
  <c r="U218" i="63"/>
  <c r="T218" i="63"/>
  <c r="S218" i="63"/>
  <c r="R218" i="63"/>
  <c r="Q218" i="63"/>
  <c r="P218" i="63"/>
  <c r="O218" i="63"/>
  <c r="N218" i="63"/>
  <c r="M218" i="63"/>
  <c r="L218" i="63"/>
  <c r="K218" i="63"/>
  <c r="J218" i="63"/>
  <c r="I218" i="63"/>
  <c r="H218" i="63"/>
  <c r="G218" i="63"/>
  <c r="F218" i="63"/>
  <c r="E218" i="63"/>
  <c r="D218" i="63"/>
  <c r="AI217" i="63"/>
  <c r="AH217" i="63"/>
  <c r="AG217" i="63"/>
  <c r="AF217" i="63"/>
  <c r="AE217" i="63"/>
  <c r="AD217" i="63"/>
  <c r="AC217" i="63"/>
  <c r="AB217" i="63"/>
  <c r="AA217" i="63"/>
  <c r="Z217" i="63"/>
  <c r="Y217" i="63"/>
  <c r="X217" i="63"/>
  <c r="W217" i="63"/>
  <c r="V217" i="63"/>
  <c r="U217" i="63"/>
  <c r="T217" i="63"/>
  <c r="S217" i="63"/>
  <c r="R217" i="63"/>
  <c r="Q217" i="63"/>
  <c r="P217" i="63"/>
  <c r="O217" i="63"/>
  <c r="N217" i="63"/>
  <c r="M217" i="63"/>
  <c r="L217" i="63"/>
  <c r="K217" i="63"/>
  <c r="J217" i="63"/>
  <c r="I217" i="63"/>
  <c r="H217" i="63"/>
  <c r="G217" i="63"/>
  <c r="F217" i="63"/>
  <c r="E217" i="63"/>
  <c r="D217" i="63"/>
  <c r="AI216" i="63"/>
  <c r="AH216" i="63"/>
  <c r="AG216" i="63"/>
  <c r="AF216" i="63"/>
  <c r="AE216" i="63"/>
  <c r="AD216" i="63"/>
  <c r="AC216" i="63"/>
  <c r="AB216" i="63"/>
  <c r="AA216" i="63"/>
  <c r="Z216" i="63"/>
  <c r="Y216" i="63"/>
  <c r="X216" i="63"/>
  <c r="W216" i="63"/>
  <c r="V216" i="63"/>
  <c r="U216" i="63"/>
  <c r="T216" i="63"/>
  <c r="S216" i="63"/>
  <c r="R216" i="63"/>
  <c r="Q216" i="63"/>
  <c r="P216" i="63"/>
  <c r="O216" i="63"/>
  <c r="N216" i="63"/>
  <c r="M216" i="63"/>
  <c r="L216" i="63"/>
  <c r="K216" i="63"/>
  <c r="J216" i="63"/>
  <c r="I216" i="63"/>
  <c r="H216" i="63"/>
  <c r="G216" i="63"/>
  <c r="F216" i="63"/>
  <c r="E216" i="63"/>
  <c r="D216" i="63"/>
  <c r="AI215" i="63"/>
  <c r="AH215" i="63"/>
  <c r="AG215" i="63"/>
  <c r="AF215" i="63"/>
  <c r="AE215" i="63"/>
  <c r="AD215" i="63"/>
  <c r="AC215" i="63"/>
  <c r="AB215" i="63"/>
  <c r="AA215" i="63"/>
  <c r="Z215" i="63"/>
  <c r="Y215" i="63"/>
  <c r="X215" i="63"/>
  <c r="W215" i="63"/>
  <c r="V215" i="63"/>
  <c r="U215" i="63"/>
  <c r="T215" i="63"/>
  <c r="S215" i="63"/>
  <c r="R215" i="63"/>
  <c r="Q215" i="63"/>
  <c r="P215" i="63"/>
  <c r="O215" i="63"/>
  <c r="N215" i="63"/>
  <c r="M215" i="63"/>
  <c r="L215" i="63"/>
  <c r="K215" i="63"/>
  <c r="J215" i="63"/>
  <c r="I215" i="63"/>
  <c r="H215" i="63"/>
  <c r="G215" i="63"/>
  <c r="F215" i="63"/>
  <c r="E215" i="63"/>
  <c r="D215" i="63"/>
  <c r="AI214" i="63"/>
  <c r="AH214" i="63"/>
  <c r="AG214" i="63"/>
  <c r="AF214" i="63"/>
  <c r="AE214" i="63"/>
  <c r="AD214" i="63"/>
  <c r="AC214" i="63"/>
  <c r="AB214" i="63"/>
  <c r="AA214" i="63"/>
  <c r="Z214" i="63"/>
  <c r="Y214" i="63"/>
  <c r="X214" i="63"/>
  <c r="W214" i="63"/>
  <c r="V214" i="63"/>
  <c r="U214" i="63"/>
  <c r="T214" i="63"/>
  <c r="S214" i="63"/>
  <c r="R214" i="63"/>
  <c r="Q214" i="63"/>
  <c r="P214" i="63"/>
  <c r="O214" i="63"/>
  <c r="N214" i="63"/>
  <c r="M214" i="63"/>
  <c r="L214" i="63"/>
  <c r="K214" i="63"/>
  <c r="J214" i="63"/>
  <c r="I214" i="63"/>
  <c r="H214" i="63"/>
  <c r="G214" i="63"/>
  <c r="F214" i="63"/>
  <c r="E214" i="63"/>
  <c r="D214" i="63"/>
  <c r="AI213" i="63"/>
  <c r="AH213" i="63"/>
  <c r="AG213" i="63"/>
  <c r="AF213" i="63"/>
  <c r="AE213" i="63"/>
  <c r="AD213" i="63"/>
  <c r="AC213" i="63"/>
  <c r="AB213" i="63"/>
  <c r="AA213" i="63"/>
  <c r="Z213" i="63"/>
  <c r="Y213" i="63"/>
  <c r="X213" i="63"/>
  <c r="W213" i="63"/>
  <c r="V213" i="63"/>
  <c r="U213" i="63"/>
  <c r="T213" i="63"/>
  <c r="S213" i="63"/>
  <c r="R213" i="63"/>
  <c r="Q213" i="63"/>
  <c r="P213" i="63"/>
  <c r="O213" i="63"/>
  <c r="N213" i="63"/>
  <c r="M213" i="63"/>
  <c r="L213" i="63"/>
  <c r="K213" i="63"/>
  <c r="J213" i="63"/>
  <c r="I213" i="63"/>
  <c r="H213" i="63"/>
  <c r="G213" i="63"/>
  <c r="F213" i="63"/>
  <c r="E213" i="63"/>
  <c r="D213" i="63"/>
  <c r="AI212" i="63"/>
  <c r="AH212" i="63"/>
  <c r="AG212" i="63"/>
  <c r="AF212" i="63"/>
  <c r="AE212" i="63"/>
  <c r="AD212" i="63"/>
  <c r="AC212" i="63"/>
  <c r="AB212" i="63"/>
  <c r="AA212" i="63"/>
  <c r="Z212" i="63"/>
  <c r="Y212" i="63"/>
  <c r="X212" i="63"/>
  <c r="W212" i="63"/>
  <c r="V212" i="63"/>
  <c r="U212" i="63"/>
  <c r="T212" i="63"/>
  <c r="S212" i="63"/>
  <c r="R212" i="63"/>
  <c r="Q212" i="63"/>
  <c r="P212" i="63"/>
  <c r="O212" i="63"/>
  <c r="N212" i="63"/>
  <c r="M212" i="63"/>
  <c r="L212" i="63"/>
  <c r="K212" i="63"/>
  <c r="J212" i="63"/>
  <c r="I212" i="63"/>
  <c r="H212" i="63"/>
  <c r="G212" i="63"/>
  <c r="F212" i="63"/>
  <c r="E212" i="63"/>
  <c r="D212" i="63"/>
  <c r="AI211" i="63"/>
  <c r="AH211" i="63"/>
  <c r="AG211" i="63"/>
  <c r="AF211" i="63"/>
  <c r="AE211" i="63"/>
  <c r="AD211" i="63"/>
  <c r="AC211" i="63"/>
  <c r="AB211" i="63"/>
  <c r="AA211" i="63"/>
  <c r="Z211" i="63"/>
  <c r="Y211" i="63"/>
  <c r="X211" i="63"/>
  <c r="W211" i="63"/>
  <c r="V211" i="63"/>
  <c r="U211" i="63"/>
  <c r="T211" i="63"/>
  <c r="S211" i="63"/>
  <c r="R211" i="63"/>
  <c r="Q211" i="63"/>
  <c r="P211" i="63"/>
  <c r="O211" i="63"/>
  <c r="N211" i="63"/>
  <c r="M211" i="63"/>
  <c r="L211" i="63"/>
  <c r="K211" i="63"/>
  <c r="J211" i="63"/>
  <c r="I211" i="63"/>
  <c r="H211" i="63"/>
  <c r="G211" i="63"/>
  <c r="F211" i="63"/>
  <c r="E211" i="63"/>
  <c r="D211" i="63"/>
  <c r="AI210" i="63"/>
  <c r="AH210" i="63"/>
  <c r="AG210" i="63"/>
  <c r="AF210" i="63"/>
  <c r="AE210" i="63"/>
  <c r="AD210" i="63"/>
  <c r="AC210" i="63"/>
  <c r="AB210" i="63"/>
  <c r="AA210" i="63"/>
  <c r="Z210" i="63"/>
  <c r="Y210" i="63"/>
  <c r="X210" i="63"/>
  <c r="W210" i="63"/>
  <c r="V210" i="63"/>
  <c r="U210" i="63"/>
  <c r="T210" i="63"/>
  <c r="S210" i="63"/>
  <c r="R210" i="63"/>
  <c r="Q210" i="63"/>
  <c r="P210" i="63"/>
  <c r="O210" i="63"/>
  <c r="N210" i="63"/>
  <c r="M210" i="63"/>
  <c r="L210" i="63"/>
  <c r="K210" i="63"/>
  <c r="J210" i="63"/>
  <c r="I210" i="63"/>
  <c r="H210" i="63"/>
  <c r="G210" i="63"/>
  <c r="F210" i="63"/>
  <c r="E210" i="63"/>
  <c r="D210" i="63"/>
  <c r="AI209" i="63"/>
  <c r="AH209" i="63"/>
  <c r="AG209" i="63"/>
  <c r="AF209" i="63"/>
  <c r="AE209" i="63"/>
  <c r="AD209" i="63"/>
  <c r="AC209" i="63"/>
  <c r="AB209" i="63"/>
  <c r="AA209" i="63"/>
  <c r="Z209" i="63"/>
  <c r="Y209" i="63"/>
  <c r="X209" i="63"/>
  <c r="W209" i="63"/>
  <c r="V209" i="63"/>
  <c r="U209" i="63"/>
  <c r="T209" i="63"/>
  <c r="S209" i="63"/>
  <c r="R209" i="63"/>
  <c r="Q209" i="63"/>
  <c r="P209" i="63"/>
  <c r="O209" i="63"/>
  <c r="N209" i="63"/>
  <c r="M209" i="63"/>
  <c r="L209" i="63"/>
  <c r="K209" i="63"/>
  <c r="J209" i="63"/>
  <c r="I209" i="63"/>
  <c r="H209" i="63"/>
  <c r="G209" i="63"/>
  <c r="F209" i="63"/>
  <c r="E209" i="63"/>
  <c r="D209" i="63"/>
  <c r="AI208" i="63"/>
  <c r="AH208" i="63"/>
  <c r="AG208" i="63"/>
  <c r="AF208" i="63"/>
  <c r="AE208" i="63"/>
  <c r="AD208" i="63"/>
  <c r="AC208" i="63"/>
  <c r="AB208" i="63"/>
  <c r="AA208" i="63"/>
  <c r="Z208" i="63"/>
  <c r="Y208" i="63"/>
  <c r="X208" i="63"/>
  <c r="W208" i="63"/>
  <c r="V208" i="63"/>
  <c r="U208" i="63"/>
  <c r="T208" i="63"/>
  <c r="S208" i="63"/>
  <c r="R208" i="63"/>
  <c r="Q208" i="63"/>
  <c r="P208" i="63"/>
  <c r="O208" i="63"/>
  <c r="N208" i="63"/>
  <c r="M208" i="63"/>
  <c r="L208" i="63"/>
  <c r="K208" i="63"/>
  <c r="J208" i="63"/>
  <c r="I208" i="63"/>
  <c r="H208" i="63"/>
  <c r="G208" i="63"/>
  <c r="F208" i="63"/>
  <c r="E208" i="63"/>
  <c r="D208" i="63"/>
  <c r="AI207" i="63"/>
  <c r="AH207" i="63"/>
  <c r="AG207" i="63"/>
  <c r="AF207" i="63"/>
  <c r="AE207" i="63"/>
  <c r="AD207" i="63"/>
  <c r="AC207" i="63"/>
  <c r="AB207" i="63"/>
  <c r="AA207" i="63"/>
  <c r="Z207" i="63"/>
  <c r="Y207" i="63"/>
  <c r="X207" i="63"/>
  <c r="W207" i="63"/>
  <c r="V207" i="63"/>
  <c r="U207" i="63"/>
  <c r="T207" i="63"/>
  <c r="S207" i="63"/>
  <c r="R207" i="63"/>
  <c r="Q207" i="63"/>
  <c r="P207" i="63"/>
  <c r="O207" i="63"/>
  <c r="N207" i="63"/>
  <c r="M207" i="63"/>
  <c r="L207" i="63"/>
  <c r="K207" i="63"/>
  <c r="J207" i="63"/>
  <c r="I207" i="63"/>
  <c r="H207" i="63"/>
  <c r="G207" i="63"/>
  <c r="F207" i="63"/>
  <c r="E207" i="63"/>
  <c r="D207" i="63"/>
  <c r="AI206" i="63"/>
  <c r="AH206" i="63"/>
  <c r="AG206" i="63"/>
  <c r="AF206" i="63"/>
  <c r="AE206" i="63"/>
  <c r="AD206" i="63"/>
  <c r="AC206" i="63"/>
  <c r="AB206" i="63"/>
  <c r="AA206" i="63"/>
  <c r="Z206" i="63"/>
  <c r="Y206" i="63"/>
  <c r="X206" i="63"/>
  <c r="W206" i="63"/>
  <c r="V206" i="63"/>
  <c r="U206" i="63"/>
  <c r="T206" i="63"/>
  <c r="S206" i="63"/>
  <c r="R206" i="63"/>
  <c r="Q206" i="63"/>
  <c r="P206" i="63"/>
  <c r="O206" i="63"/>
  <c r="N206" i="63"/>
  <c r="M206" i="63"/>
  <c r="L206" i="63"/>
  <c r="K206" i="63"/>
  <c r="J206" i="63"/>
  <c r="I206" i="63"/>
  <c r="H206" i="63"/>
  <c r="G206" i="63"/>
  <c r="F206" i="63"/>
  <c r="E206" i="63"/>
  <c r="D206" i="63"/>
  <c r="AI205" i="63"/>
  <c r="AH205" i="63"/>
  <c r="AG205" i="63"/>
  <c r="AF205" i="63"/>
  <c r="AE205" i="63"/>
  <c r="AD205" i="63"/>
  <c r="AC205" i="63"/>
  <c r="AB205" i="63"/>
  <c r="AA205" i="63"/>
  <c r="Z205" i="63"/>
  <c r="Y205" i="63"/>
  <c r="X205" i="63"/>
  <c r="W205" i="63"/>
  <c r="V205" i="63"/>
  <c r="U205" i="63"/>
  <c r="T205" i="63"/>
  <c r="S205" i="63"/>
  <c r="R205" i="63"/>
  <c r="Q205" i="63"/>
  <c r="P205" i="63"/>
  <c r="O205" i="63"/>
  <c r="N205" i="63"/>
  <c r="M205" i="63"/>
  <c r="L205" i="63"/>
  <c r="K205" i="63"/>
  <c r="J205" i="63"/>
  <c r="I205" i="63"/>
  <c r="H205" i="63"/>
  <c r="G205" i="63"/>
  <c r="F205" i="63"/>
  <c r="E205" i="63"/>
  <c r="D205" i="63"/>
  <c r="AI204" i="63"/>
  <c r="AH204" i="63"/>
  <c r="AG204" i="63"/>
  <c r="AF204" i="63"/>
  <c r="AE204" i="63"/>
  <c r="AD204" i="63"/>
  <c r="AC204" i="63"/>
  <c r="AB204" i="63"/>
  <c r="AA204" i="63"/>
  <c r="Z204" i="63"/>
  <c r="Y204" i="63"/>
  <c r="X204" i="63"/>
  <c r="W204" i="63"/>
  <c r="V204" i="63"/>
  <c r="U204" i="63"/>
  <c r="T204" i="63"/>
  <c r="S204" i="63"/>
  <c r="R204" i="63"/>
  <c r="Q204" i="63"/>
  <c r="P204" i="63"/>
  <c r="O204" i="63"/>
  <c r="N204" i="63"/>
  <c r="M204" i="63"/>
  <c r="L204" i="63"/>
  <c r="K204" i="63"/>
  <c r="J204" i="63"/>
  <c r="I204" i="63"/>
  <c r="H204" i="63"/>
  <c r="G204" i="63"/>
  <c r="F204" i="63"/>
  <c r="E204" i="63"/>
  <c r="D204" i="63"/>
  <c r="AI203" i="63"/>
  <c r="AH203" i="63"/>
  <c r="AG203" i="63"/>
  <c r="AF203" i="63"/>
  <c r="AE203" i="63"/>
  <c r="AD203" i="63"/>
  <c r="AC203" i="63"/>
  <c r="AB203" i="63"/>
  <c r="AA203" i="63"/>
  <c r="Z203" i="63"/>
  <c r="Y203" i="63"/>
  <c r="X203" i="63"/>
  <c r="W203" i="63"/>
  <c r="V203" i="63"/>
  <c r="U203" i="63"/>
  <c r="T203" i="63"/>
  <c r="S203" i="63"/>
  <c r="R203" i="63"/>
  <c r="Q203" i="63"/>
  <c r="P203" i="63"/>
  <c r="O203" i="63"/>
  <c r="N203" i="63"/>
  <c r="M203" i="63"/>
  <c r="L203" i="63"/>
  <c r="K203" i="63"/>
  <c r="J203" i="63"/>
  <c r="I203" i="63"/>
  <c r="H203" i="63"/>
  <c r="G203" i="63"/>
  <c r="F203" i="63"/>
  <c r="E203" i="63"/>
  <c r="D203" i="63"/>
  <c r="AI202" i="63"/>
  <c r="AH202" i="63"/>
  <c r="AG202" i="63"/>
  <c r="AF202" i="63"/>
  <c r="AE202" i="63"/>
  <c r="AD202" i="63"/>
  <c r="AC202" i="63"/>
  <c r="AB202" i="63"/>
  <c r="AA202" i="63"/>
  <c r="Z202" i="63"/>
  <c r="Y202" i="63"/>
  <c r="X202" i="63"/>
  <c r="W202" i="63"/>
  <c r="V202" i="63"/>
  <c r="U202" i="63"/>
  <c r="T202" i="63"/>
  <c r="S202" i="63"/>
  <c r="R202" i="63"/>
  <c r="Q202" i="63"/>
  <c r="P202" i="63"/>
  <c r="O202" i="63"/>
  <c r="N202" i="63"/>
  <c r="M202" i="63"/>
  <c r="L202" i="63"/>
  <c r="K202" i="63"/>
  <c r="J202" i="63"/>
  <c r="I202" i="63"/>
  <c r="H202" i="63"/>
  <c r="G202" i="63"/>
  <c r="F202" i="63"/>
  <c r="E202" i="63"/>
  <c r="D202" i="63"/>
  <c r="AI201" i="63"/>
  <c r="AH201" i="63"/>
  <c r="AG201" i="63"/>
  <c r="AF201" i="63"/>
  <c r="AE201" i="63"/>
  <c r="AD201" i="63"/>
  <c r="AC201" i="63"/>
  <c r="AB201" i="63"/>
  <c r="AA201" i="63"/>
  <c r="Z201" i="63"/>
  <c r="Y201" i="63"/>
  <c r="X201" i="63"/>
  <c r="W201" i="63"/>
  <c r="V201" i="63"/>
  <c r="U201" i="63"/>
  <c r="T201" i="63"/>
  <c r="S201" i="63"/>
  <c r="R201" i="63"/>
  <c r="Q201" i="63"/>
  <c r="P201" i="63"/>
  <c r="O201" i="63"/>
  <c r="N201" i="63"/>
  <c r="M201" i="63"/>
  <c r="L201" i="63"/>
  <c r="K201" i="63"/>
  <c r="J201" i="63"/>
  <c r="I201" i="63"/>
  <c r="H201" i="63"/>
  <c r="G201" i="63"/>
  <c r="F201" i="63"/>
  <c r="E201" i="63"/>
  <c r="D201" i="63"/>
  <c r="AI200" i="63"/>
  <c r="AH200" i="63"/>
  <c r="AG200" i="63"/>
  <c r="AF200" i="63"/>
  <c r="AE200" i="63"/>
  <c r="AD200" i="63"/>
  <c r="AC200" i="63"/>
  <c r="AB200" i="63"/>
  <c r="AA200" i="63"/>
  <c r="Z200" i="63"/>
  <c r="Y200" i="63"/>
  <c r="X200" i="63"/>
  <c r="W200" i="63"/>
  <c r="V200" i="63"/>
  <c r="U200" i="63"/>
  <c r="T200" i="63"/>
  <c r="S200" i="63"/>
  <c r="R200" i="63"/>
  <c r="Q200" i="63"/>
  <c r="P200" i="63"/>
  <c r="O200" i="63"/>
  <c r="N200" i="63"/>
  <c r="M200" i="63"/>
  <c r="L200" i="63"/>
  <c r="K200" i="63"/>
  <c r="J200" i="63"/>
  <c r="I200" i="63"/>
  <c r="H200" i="63"/>
  <c r="G200" i="63"/>
  <c r="F200" i="63"/>
  <c r="E200" i="63"/>
  <c r="D200" i="63"/>
  <c r="AI199" i="63"/>
  <c r="AH199" i="63"/>
  <c r="AG199" i="63"/>
  <c r="AF199" i="63"/>
  <c r="AE199" i="63"/>
  <c r="AD199" i="63"/>
  <c r="AC199" i="63"/>
  <c r="AB199" i="63"/>
  <c r="AA199" i="63"/>
  <c r="Z199" i="63"/>
  <c r="Y199" i="63"/>
  <c r="X199" i="63"/>
  <c r="W199" i="63"/>
  <c r="V199" i="63"/>
  <c r="U199" i="63"/>
  <c r="T199" i="63"/>
  <c r="S199" i="63"/>
  <c r="R199" i="63"/>
  <c r="Q199" i="63"/>
  <c r="P199" i="63"/>
  <c r="O199" i="63"/>
  <c r="N199" i="63"/>
  <c r="M199" i="63"/>
  <c r="L199" i="63"/>
  <c r="K199" i="63"/>
  <c r="J199" i="63"/>
  <c r="I199" i="63"/>
  <c r="H199" i="63"/>
  <c r="G199" i="63"/>
  <c r="F199" i="63"/>
  <c r="E199" i="63"/>
  <c r="D199" i="63"/>
  <c r="AI198" i="63"/>
  <c r="AH198" i="63"/>
  <c r="AG198" i="63"/>
  <c r="AF198" i="63"/>
  <c r="AE198" i="63"/>
  <c r="AD198" i="63"/>
  <c r="AC198" i="63"/>
  <c r="AB198" i="63"/>
  <c r="AA198" i="63"/>
  <c r="Z198" i="63"/>
  <c r="Y198" i="63"/>
  <c r="X198" i="63"/>
  <c r="W198" i="63"/>
  <c r="V198" i="63"/>
  <c r="U198" i="63"/>
  <c r="T198" i="63"/>
  <c r="S198" i="63"/>
  <c r="R198" i="63"/>
  <c r="Q198" i="63"/>
  <c r="P198" i="63"/>
  <c r="O198" i="63"/>
  <c r="N198" i="63"/>
  <c r="M198" i="63"/>
  <c r="L198" i="63"/>
  <c r="K198" i="63"/>
  <c r="J198" i="63"/>
  <c r="I198" i="63"/>
  <c r="H198" i="63"/>
  <c r="G198" i="63"/>
  <c r="F198" i="63"/>
  <c r="E198" i="63"/>
  <c r="D198" i="63"/>
  <c r="AI197" i="63"/>
  <c r="AH197" i="63"/>
  <c r="AG197" i="63"/>
  <c r="AF197" i="63"/>
  <c r="AE197" i="63"/>
  <c r="AD197" i="63"/>
  <c r="AC197" i="63"/>
  <c r="AB197" i="63"/>
  <c r="AA197" i="63"/>
  <c r="Z197" i="63"/>
  <c r="Y197" i="63"/>
  <c r="X197" i="63"/>
  <c r="W197" i="63"/>
  <c r="V197" i="63"/>
  <c r="U197" i="63"/>
  <c r="T197" i="63"/>
  <c r="S197" i="63"/>
  <c r="R197" i="63"/>
  <c r="Q197" i="63"/>
  <c r="P197" i="63"/>
  <c r="O197" i="63"/>
  <c r="N197" i="63"/>
  <c r="M197" i="63"/>
  <c r="L197" i="63"/>
  <c r="K197" i="63"/>
  <c r="J197" i="63"/>
  <c r="I197" i="63"/>
  <c r="H197" i="63"/>
  <c r="G197" i="63"/>
  <c r="F197" i="63"/>
  <c r="E197" i="63"/>
  <c r="D197" i="63"/>
  <c r="AI196" i="63"/>
  <c r="AH196" i="63"/>
  <c r="AG196" i="63"/>
  <c r="AF196" i="63"/>
  <c r="AE196" i="63"/>
  <c r="AD196" i="63"/>
  <c r="AC196" i="63"/>
  <c r="AB196" i="63"/>
  <c r="AA196" i="63"/>
  <c r="Z196" i="63"/>
  <c r="Y196" i="63"/>
  <c r="X196" i="63"/>
  <c r="W196" i="63"/>
  <c r="V196" i="63"/>
  <c r="U196" i="63"/>
  <c r="T196" i="63"/>
  <c r="S196" i="63"/>
  <c r="R196" i="63"/>
  <c r="Q196" i="63"/>
  <c r="P196" i="63"/>
  <c r="O196" i="63"/>
  <c r="N196" i="63"/>
  <c r="M196" i="63"/>
  <c r="L196" i="63"/>
  <c r="K196" i="63"/>
  <c r="J196" i="63"/>
  <c r="I196" i="63"/>
  <c r="H196" i="63"/>
  <c r="G196" i="63"/>
  <c r="F196" i="63"/>
  <c r="E196" i="63"/>
  <c r="D196" i="63"/>
  <c r="AI195" i="63"/>
  <c r="AH195" i="63"/>
  <c r="AG195" i="63"/>
  <c r="AF195" i="63"/>
  <c r="AE195" i="63"/>
  <c r="AD195" i="63"/>
  <c r="AC195" i="63"/>
  <c r="AB195" i="63"/>
  <c r="AA195" i="63"/>
  <c r="Z195" i="63"/>
  <c r="Y195" i="63"/>
  <c r="X195" i="63"/>
  <c r="W195" i="63"/>
  <c r="V195" i="63"/>
  <c r="U195" i="63"/>
  <c r="T195" i="63"/>
  <c r="S195" i="63"/>
  <c r="R195" i="63"/>
  <c r="Q195" i="63"/>
  <c r="P195" i="63"/>
  <c r="O195" i="63"/>
  <c r="N195" i="63"/>
  <c r="M195" i="63"/>
  <c r="L195" i="63"/>
  <c r="K195" i="63"/>
  <c r="J195" i="63"/>
  <c r="I195" i="63"/>
  <c r="H195" i="63"/>
  <c r="G195" i="63"/>
  <c r="F195" i="63"/>
  <c r="E195" i="63"/>
  <c r="D195" i="63"/>
  <c r="AI194" i="63"/>
  <c r="AH194" i="63"/>
  <c r="AG194" i="63"/>
  <c r="AF194" i="63"/>
  <c r="AE194" i="63"/>
  <c r="AD194" i="63"/>
  <c r="AC194" i="63"/>
  <c r="AB194" i="63"/>
  <c r="AA194" i="63"/>
  <c r="Z194" i="63"/>
  <c r="Y194" i="63"/>
  <c r="X194" i="63"/>
  <c r="W194" i="63"/>
  <c r="V194" i="63"/>
  <c r="U194" i="63"/>
  <c r="T194" i="63"/>
  <c r="S194" i="63"/>
  <c r="R194" i="63"/>
  <c r="Q194" i="63"/>
  <c r="P194" i="63"/>
  <c r="O194" i="63"/>
  <c r="N194" i="63"/>
  <c r="M194" i="63"/>
  <c r="L194" i="63"/>
  <c r="K194" i="63"/>
  <c r="J194" i="63"/>
  <c r="I194" i="63"/>
  <c r="H194" i="63"/>
  <c r="G194" i="63"/>
  <c r="F194" i="63"/>
  <c r="E194" i="63"/>
  <c r="D194" i="63"/>
  <c r="AI193" i="63"/>
  <c r="AH193" i="63"/>
  <c r="AG193" i="63"/>
  <c r="AF193" i="63"/>
  <c r="AE193" i="63"/>
  <c r="AD193" i="63"/>
  <c r="AC193" i="63"/>
  <c r="AB193" i="63"/>
  <c r="AA193" i="63"/>
  <c r="Z193" i="63"/>
  <c r="Y193" i="63"/>
  <c r="X193" i="63"/>
  <c r="W193" i="63"/>
  <c r="V193" i="63"/>
  <c r="U193" i="63"/>
  <c r="T193" i="63"/>
  <c r="S193" i="63"/>
  <c r="R193" i="63"/>
  <c r="Q193" i="63"/>
  <c r="P193" i="63"/>
  <c r="O193" i="63"/>
  <c r="N193" i="63"/>
  <c r="M193" i="63"/>
  <c r="L193" i="63"/>
  <c r="K193" i="63"/>
  <c r="J193" i="63"/>
  <c r="I193" i="63"/>
  <c r="H193" i="63"/>
  <c r="G193" i="63"/>
  <c r="F193" i="63"/>
  <c r="E193" i="63"/>
  <c r="D193" i="63"/>
  <c r="AI192" i="63"/>
  <c r="AH192" i="63"/>
  <c r="AG192" i="63"/>
  <c r="AF192" i="63"/>
  <c r="AE192" i="63"/>
  <c r="AD192" i="63"/>
  <c r="AC192" i="63"/>
  <c r="AB192" i="63"/>
  <c r="AA192" i="63"/>
  <c r="Z192" i="63"/>
  <c r="Y192" i="63"/>
  <c r="X192" i="63"/>
  <c r="W192" i="63"/>
  <c r="V192" i="63"/>
  <c r="U192" i="63"/>
  <c r="T192" i="63"/>
  <c r="S192" i="63"/>
  <c r="R192" i="63"/>
  <c r="Q192" i="63"/>
  <c r="P192" i="63"/>
  <c r="O192" i="63"/>
  <c r="N192" i="63"/>
  <c r="M192" i="63"/>
  <c r="L192" i="63"/>
  <c r="K192" i="63"/>
  <c r="J192" i="63"/>
  <c r="I192" i="63"/>
  <c r="H192" i="63"/>
  <c r="G192" i="63"/>
  <c r="F192" i="63"/>
  <c r="E192" i="63"/>
  <c r="D192" i="63"/>
  <c r="AI191" i="63"/>
  <c r="AH191" i="63"/>
  <c r="AG191" i="63"/>
  <c r="AF191" i="63"/>
  <c r="AE191" i="63"/>
  <c r="AD191" i="63"/>
  <c r="AC191" i="63"/>
  <c r="AB191" i="63"/>
  <c r="AA191" i="63"/>
  <c r="Z191" i="63"/>
  <c r="Y191" i="63"/>
  <c r="X191" i="63"/>
  <c r="W191" i="63"/>
  <c r="V191" i="63"/>
  <c r="U191" i="63"/>
  <c r="T191" i="63"/>
  <c r="S191" i="63"/>
  <c r="R191" i="63"/>
  <c r="Q191" i="63"/>
  <c r="P191" i="63"/>
  <c r="O191" i="63"/>
  <c r="N191" i="63"/>
  <c r="M191" i="63"/>
  <c r="L191" i="63"/>
  <c r="K191" i="63"/>
  <c r="J191" i="63"/>
  <c r="I191" i="63"/>
  <c r="H191" i="63"/>
  <c r="G191" i="63"/>
  <c r="F191" i="63"/>
  <c r="E191" i="63"/>
  <c r="D191" i="63"/>
  <c r="AI190" i="63"/>
  <c r="AH190" i="63"/>
  <c r="AG190" i="63"/>
  <c r="AF190" i="63"/>
  <c r="AE190" i="63"/>
  <c r="AD190" i="63"/>
  <c r="AC190" i="63"/>
  <c r="AB190" i="63"/>
  <c r="AA190" i="63"/>
  <c r="Z190" i="63"/>
  <c r="Y190" i="63"/>
  <c r="X190" i="63"/>
  <c r="W190" i="63"/>
  <c r="V190" i="63"/>
  <c r="U190" i="63"/>
  <c r="T190" i="63"/>
  <c r="S190" i="63"/>
  <c r="R190" i="63"/>
  <c r="Q190" i="63"/>
  <c r="P190" i="63"/>
  <c r="O190" i="63"/>
  <c r="N190" i="63"/>
  <c r="M190" i="63"/>
  <c r="L190" i="63"/>
  <c r="K190" i="63"/>
  <c r="J190" i="63"/>
  <c r="I190" i="63"/>
  <c r="H190" i="63"/>
  <c r="G190" i="63"/>
  <c r="F190" i="63"/>
  <c r="E190" i="63"/>
  <c r="D190" i="63"/>
  <c r="AI189" i="63"/>
  <c r="AH189" i="63"/>
  <c r="AG189" i="63"/>
  <c r="AF189" i="63"/>
  <c r="AE189" i="63"/>
  <c r="AD189" i="63"/>
  <c r="AC189" i="63"/>
  <c r="AB189" i="63"/>
  <c r="AA189" i="63"/>
  <c r="Z189" i="63"/>
  <c r="Y189" i="63"/>
  <c r="X189" i="63"/>
  <c r="W189" i="63"/>
  <c r="V189" i="63"/>
  <c r="U189" i="63"/>
  <c r="T189" i="63"/>
  <c r="S189" i="63"/>
  <c r="R189" i="63"/>
  <c r="Q189" i="63"/>
  <c r="P189" i="63"/>
  <c r="O189" i="63"/>
  <c r="N189" i="63"/>
  <c r="M189" i="63"/>
  <c r="L189" i="63"/>
  <c r="K189" i="63"/>
  <c r="J189" i="63"/>
  <c r="I189" i="63"/>
  <c r="H189" i="63"/>
  <c r="G189" i="63"/>
  <c r="F189" i="63"/>
  <c r="E189" i="63"/>
  <c r="D189" i="63"/>
  <c r="AI188" i="63"/>
  <c r="AH188" i="63"/>
  <c r="AG188" i="63"/>
  <c r="AF188" i="63"/>
  <c r="AE188" i="63"/>
  <c r="AD188" i="63"/>
  <c r="AC188" i="63"/>
  <c r="AB188" i="63"/>
  <c r="AA188" i="63"/>
  <c r="Z188" i="63"/>
  <c r="Y188" i="63"/>
  <c r="X188" i="63"/>
  <c r="W188" i="63"/>
  <c r="V188" i="63"/>
  <c r="U188" i="63"/>
  <c r="T188" i="63"/>
  <c r="S188" i="63"/>
  <c r="R188" i="63"/>
  <c r="Q188" i="63"/>
  <c r="P188" i="63"/>
  <c r="O188" i="63"/>
  <c r="N188" i="63"/>
  <c r="M188" i="63"/>
  <c r="L188" i="63"/>
  <c r="K188" i="63"/>
  <c r="J188" i="63"/>
  <c r="I188" i="63"/>
  <c r="H188" i="63"/>
  <c r="G188" i="63"/>
  <c r="F188" i="63"/>
  <c r="E188" i="63"/>
  <c r="D188" i="63"/>
  <c r="AI187" i="63"/>
  <c r="AH187" i="63"/>
  <c r="AG187" i="63"/>
  <c r="AF187" i="63"/>
  <c r="AE187" i="63"/>
  <c r="AD187" i="63"/>
  <c r="AC187" i="63"/>
  <c r="AB187" i="63"/>
  <c r="AA187" i="63"/>
  <c r="Z187" i="63"/>
  <c r="Y187" i="63"/>
  <c r="X187" i="63"/>
  <c r="W187" i="63"/>
  <c r="V187" i="63"/>
  <c r="U187" i="63"/>
  <c r="T187" i="63"/>
  <c r="S187" i="63"/>
  <c r="R187" i="63"/>
  <c r="Q187" i="63"/>
  <c r="P187" i="63"/>
  <c r="O187" i="63"/>
  <c r="N187" i="63"/>
  <c r="M187" i="63"/>
  <c r="L187" i="63"/>
  <c r="K187" i="63"/>
  <c r="J187" i="63"/>
  <c r="I187" i="63"/>
  <c r="H187" i="63"/>
  <c r="G187" i="63"/>
  <c r="F187" i="63"/>
  <c r="E187" i="63"/>
  <c r="D187" i="63"/>
  <c r="AI186" i="63"/>
  <c r="AH186" i="63"/>
  <c r="AG186" i="63"/>
  <c r="AF186" i="63"/>
  <c r="AE186" i="63"/>
  <c r="AD186" i="63"/>
  <c r="AC186" i="63"/>
  <c r="AB186" i="63"/>
  <c r="AA186" i="63"/>
  <c r="Z186" i="63"/>
  <c r="Y186" i="63"/>
  <c r="X186" i="63"/>
  <c r="W186" i="63"/>
  <c r="V186" i="63"/>
  <c r="U186" i="63"/>
  <c r="T186" i="63"/>
  <c r="S186" i="63"/>
  <c r="R186" i="63"/>
  <c r="Q186" i="63"/>
  <c r="P186" i="63"/>
  <c r="O186" i="63"/>
  <c r="N186" i="63"/>
  <c r="M186" i="63"/>
  <c r="L186" i="63"/>
  <c r="K186" i="63"/>
  <c r="J186" i="63"/>
  <c r="I186" i="63"/>
  <c r="H186" i="63"/>
  <c r="G186" i="63"/>
  <c r="F186" i="63"/>
  <c r="E186" i="63"/>
  <c r="D186" i="63"/>
  <c r="AI185" i="63"/>
  <c r="AH185" i="63"/>
  <c r="AG185" i="63"/>
  <c r="AF185" i="63"/>
  <c r="AE185" i="63"/>
  <c r="AD185" i="63"/>
  <c r="AC185" i="63"/>
  <c r="AB185" i="63"/>
  <c r="AA185" i="63"/>
  <c r="Z185" i="63"/>
  <c r="Y185" i="63"/>
  <c r="X185" i="63"/>
  <c r="W185" i="63"/>
  <c r="V185" i="63"/>
  <c r="U185" i="63"/>
  <c r="T185" i="63"/>
  <c r="S185" i="63"/>
  <c r="R185" i="63"/>
  <c r="Q185" i="63"/>
  <c r="P185" i="63"/>
  <c r="O185" i="63"/>
  <c r="N185" i="63"/>
  <c r="M185" i="63"/>
  <c r="L185" i="63"/>
  <c r="K185" i="63"/>
  <c r="J185" i="63"/>
  <c r="I185" i="63"/>
  <c r="H185" i="63"/>
  <c r="G185" i="63"/>
  <c r="F185" i="63"/>
  <c r="E185" i="63"/>
  <c r="D185" i="63"/>
  <c r="AI184" i="63"/>
  <c r="AH184" i="63"/>
  <c r="AG184" i="63"/>
  <c r="AF184" i="63"/>
  <c r="AE184" i="63"/>
  <c r="AD184" i="63"/>
  <c r="AC184" i="63"/>
  <c r="AB184" i="63"/>
  <c r="AA184" i="63"/>
  <c r="Z184" i="63"/>
  <c r="Y184" i="63"/>
  <c r="X184" i="63"/>
  <c r="W184" i="63"/>
  <c r="V184" i="63"/>
  <c r="U184" i="63"/>
  <c r="T184" i="63"/>
  <c r="S184" i="63"/>
  <c r="R184" i="63"/>
  <c r="Q184" i="63"/>
  <c r="P184" i="63"/>
  <c r="O184" i="63"/>
  <c r="N184" i="63"/>
  <c r="M184" i="63"/>
  <c r="L184" i="63"/>
  <c r="K184" i="63"/>
  <c r="J184" i="63"/>
  <c r="I184" i="63"/>
  <c r="H184" i="63"/>
  <c r="G184" i="63"/>
  <c r="F184" i="63"/>
  <c r="E184" i="63"/>
  <c r="D184" i="63"/>
  <c r="AI183" i="63"/>
  <c r="AH183" i="63"/>
  <c r="AG183" i="63"/>
  <c r="AF183" i="63"/>
  <c r="AE183" i="63"/>
  <c r="AD183" i="63"/>
  <c r="AC183" i="63"/>
  <c r="AB183" i="63"/>
  <c r="AA183" i="63"/>
  <c r="Z183" i="63"/>
  <c r="Y183" i="63"/>
  <c r="X183" i="63"/>
  <c r="W183" i="63"/>
  <c r="V183" i="63"/>
  <c r="U183" i="63"/>
  <c r="T183" i="63"/>
  <c r="S183" i="63"/>
  <c r="R183" i="63"/>
  <c r="Q183" i="63"/>
  <c r="P183" i="63"/>
  <c r="O183" i="63"/>
  <c r="N183" i="63"/>
  <c r="M183" i="63"/>
  <c r="L183" i="63"/>
  <c r="K183" i="63"/>
  <c r="J183" i="63"/>
  <c r="I183" i="63"/>
  <c r="H183" i="63"/>
  <c r="G183" i="63"/>
  <c r="F183" i="63"/>
  <c r="E183" i="63"/>
  <c r="D183" i="63"/>
  <c r="AI182" i="63"/>
  <c r="AH182" i="63"/>
  <c r="AG182" i="63"/>
  <c r="AF182" i="63"/>
  <c r="AE182" i="63"/>
  <c r="AD182" i="63"/>
  <c r="AC182" i="63"/>
  <c r="AB182" i="63"/>
  <c r="AA182" i="63"/>
  <c r="Z182" i="63"/>
  <c r="Y182" i="63"/>
  <c r="X182" i="63"/>
  <c r="W182" i="63"/>
  <c r="V182" i="63"/>
  <c r="U182" i="63"/>
  <c r="T182" i="63"/>
  <c r="S182" i="63"/>
  <c r="R182" i="63"/>
  <c r="Q182" i="63"/>
  <c r="P182" i="63"/>
  <c r="O182" i="63"/>
  <c r="N182" i="63"/>
  <c r="M182" i="63"/>
  <c r="L182" i="63"/>
  <c r="K182" i="63"/>
  <c r="J182" i="63"/>
  <c r="I182" i="63"/>
  <c r="H182" i="63"/>
  <c r="G182" i="63"/>
  <c r="F182" i="63"/>
  <c r="E182" i="63"/>
  <c r="D182" i="63"/>
  <c r="AI181" i="63"/>
  <c r="AH181" i="63"/>
  <c r="AG181" i="63"/>
  <c r="AF181" i="63"/>
  <c r="AE181" i="63"/>
  <c r="AD181" i="63"/>
  <c r="AC181" i="63"/>
  <c r="AB181" i="63"/>
  <c r="AA181" i="63"/>
  <c r="Z181" i="63"/>
  <c r="Y181" i="63"/>
  <c r="X181" i="63"/>
  <c r="W181" i="63"/>
  <c r="V181" i="63"/>
  <c r="U181" i="63"/>
  <c r="T181" i="63"/>
  <c r="S181" i="63"/>
  <c r="R181" i="63"/>
  <c r="Q181" i="63"/>
  <c r="P181" i="63"/>
  <c r="O181" i="63"/>
  <c r="N181" i="63"/>
  <c r="M181" i="63"/>
  <c r="L181" i="63"/>
  <c r="K181" i="63"/>
  <c r="J181" i="63"/>
  <c r="I181" i="63"/>
  <c r="H181" i="63"/>
  <c r="G181" i="63"/>
  <c r="F181" i="63"/>
  <c r="E181" i="63"/>
  <c r="D181" i="63"/>
  <c r="AI180" i="63"/>
  <c r="AH180" i="63"/>
  <c r="AG180" i="63"/>
  <c r="AF180" i="63"/>
  <c r="AE180" i="63"/>
  <c r="AD180" i="63"/>
  <c r="AC180" i="63"/>
  <c r="AB180" i="63"/>
  <c r="AA180" i="63"/>
  <c r="Z180" i="63"/>
  <c r="Y180" i="63"/>
  <c r="X180" i="63"/>
  <c r="W180" i="63"/>
  <c r="V180" i="63"/>
  <c r="U180" i="63"/>
  <c r="T180" i="63"/>
  <c r="S180" i="63"/>
  <c r="R180" i="63"/>
  <c r="Q180" i="63"/>
  <c r="P180" i="63"/>
  <c r="O180" i="63"/>
  <c r="N180" i="63"/>
  <c r="M180" i="63"/>
  <c r="L180" i="63"/>
  <c r="K180" i="63"/>
  <c r="J180" i="63"/>
  <c r="I180" i="63"/>
  <c r="H180" i="63"/>
  <c r="G180" i="63"/>
  <c r="F180" i="63"/>
  <c r="E180" i="63"/>
  <c r="D180" i="63"/>
  <c r="AI179" i="63"/>
  <c r="AH179" i="63"/>
  <c r="AG179" i="63"/>
  <c r="AF179" i="63"/>
  <c r="AE179" i="63"/>
  <c r="AD179" i="63"/>
  <c r="AC179" i="63"/>
  <c r="AB179" i="63"/>
  <c r="AA179" i="63"/>
  <c r="Z179" i="63"/>
  <c r="Y179" i="63"/>
  <c r="X179" i="63"/>
  <c r="W179" i="63"/>
  <c r="V179" i="63"/>
  <c r="U179" i="63"/>
  <c r="T179" i="63"/>
  <c r="S179" i="63"/>
  <c r="R179" i="63"/>
  <c r="Q179" i="63"/>
  <c r="P179" i="63"/>
  <c r="O179" i="63"/>
  <c r="N179" i="63"/>
  <c r="M179" i="63"/>
  <c r="L179" i="63"/>
  <c r="K179" i="63"/>
  <c r="J179" i="63"/>
  <c r="I179" i="63"/>
  <c r="H179" i="63"/>
  <c r="G179" i="63"/>
  <c r="F179" i="63"/>
  <c r="E179" i="63"/>
  <c r="D179" i="63"/>
  <c r="AI178" i="63"/>
  <c r="AH178" i="63"/>
  <c r="AG178" i="63"/>
  <c r="AF178" i="63"/>
  <c r="AE178" i="63"/>
  <c r="AD178" i="63"/>
  <c r="AC178" i="63"/>
  <c r="AB178" i="63"/>
  <c r="AA178" i="63"/>
  <c r="Z178" i="63"/>
  <c r="Y178" i="63"/>
  <c r="X178" i="63"/>
  <c r="W178" i="63"/>
  <c r="V178" i="63"/>
  <c r="U178" i="63"/>
  <c r="T178" i="63"/>
  <c r="S178" i="63"/>
  <c r="R178" i="63"/>
  <c r="Q178" i="63"/>
  <c r="P178" i="63"/>
  <c r="O178" i="63"/>
  <c r="N178" i="63"/>
  <c r="M178" i="63"/>
  <c r="L178" i="63"/>
  <c r="K178" i="63"/>
  <c r="J178" i="63"/>
  <c r="I178" i="63"/>
  <c r="H178" i="63"/>
  <c r="G178" i="63"/>
  <c r="F178" i="63"/>
  <c r="E178" i="63"/>
  <c r="D178" i="63"/>
  <c r="AI177" i="63"/>
  <c r="AH177" i="63"/>
  <c r="AG177" i="63"/>
  <c r="AF177" i="63"/>
  <c r="AE177" i="63"/>
  <c r="AD177" i="63"/>
  <c r="AC177" i="63"/>
  <c r="AB177" i="63"/>
  <c r="AA177" i="63"/>
  <c r="Z177" i="63"/>
  <c r="Y177" i="63"/>
  <c r="X177" i="63"/>
  <c r="W177" i="63"/>
  <c r="V177" i="63"/>
  <c r="U177" i="63"/>
  <c r="T177" i="63"/>
  <c r="S177" i="63"/>
  <c r="R177" i="63"/>
  <c r="Q177" i="63"/>
  <c r="P177" i="63"/>
  <c r="O177" i="63"/>
  <c r="N177" i="63"/>
  <c r="M177" i="63"/>
  <c r="L177" i="63"/>
  <c r="K177" i="63"/>
  <c r="J177" i="63"/>
  <c r="I177" i="63"/>
  <c r="H177" i="63"/>
  <c r="G177" i="63"/>
  <c r="F177" i="63"/>
  <c r="E177" i="63"/>
  <c r="D177" i="63"/>
  <c r="AI176" i="63"/>
  <c r="AH176" i="63"/>
  <c r="AG176" i="63"/>
  <c r="AF176" i="63"/>
  <c r="AE176" i="63"/>
  <c r="AD176" i="63"/>
  <c r="AC176" i="63"/>
  <c r="AB176" i="63"/>
  <c r="AA176" i="63"/>
  <c r="Z176" i="63"/>
  <c r="Y176" i="63"/>
  <c r="X176" i="63"/>
  <c r="W176" i="63"/>
  <c r="V176" i="63"/>
  <c r="U176" i="63"/>
  <c r="T176" i="63"/>
  <c r="S176" i="63"/>
  <c r="R176" i="63"/>
  <c r="Q176" i="63"/>
  <c r="P176" i="63"/>
  <c r="O176" i="63"/>
  <c r="N176" i="63"/>
  <c r="M176" i="63"/>
  <c r="L176" i="63"/>
  <c r="K176" i="63"/>
  <c r="J176" i="63"/>
  <c r="I176" i="63"/>
  <c r="H176" i="63"/>
  <c r="G176" i="63"/>
  <c r="F176" i="63"/>
  <c r="E176" i="63"/>
  <c r="D176" i="63"/>
  <c r="AI175" i="63"/>
  <c r="AH175" i="63"/>
  <c r="AG175" i="63"/>
  <c r="AF175" i="63"/>
  <c r="AE175" i="63"/>
  <c r="AD175" i="63"/>
  <c r="AC175" i="63"/>
  <c r="AB175" i="63"/>
  <c r="AA175" i="63"/>
  <c r="Z175" i="63"/>
  <c r="Y175" i="63"/>
  <c r="X175" i="63"/>
  <c r="W175" i="63"/>
  <c r="V175" i="63"/>
  <c r="U175" i="63"/>
  <c r="T175" i="63"/>
  <c r="S175" i="63"/>
  <c r="R175" i="63"/>
  <c r="Q175" i="63"/>
  <c r="P175" i="63"/>
  <c r="O175" i="63"/>
  <c r="N175" i="63"/>
  <c r="M175" i="63"/>
  <c r="L175" i="63"/>
  <c r="K175" i="63"/>
  <c r="J175" i="63"/>
  <c r="I175" i="63"/>
  <c r="H175" i="63"/>
  <c r="G175" i="63"/>
  <c r="F175" i="63"/>
  <c r="E175" i="63"/>
  <c r="D175" i="63"/>
  <c r="AI174" i="63"/>
  <c r="AH174" i="63"/>
  <c r="AG174" i="63"/>
  <c r="AF174" i="63"/>
  <c r="AE174" i="63"/>
  <c r="AD174" i="63"/>
  <c r="AC174" i="63"/>
  <c r="AB174" i="63"/>
  <c r="AA174" i="63"/>
  <c r="Z174" i="63"/>
  <c r="Y174" i="63"/>
  <c r="X174" i="63"/>
  <c r="W174" i="63"/>
  <c r="V174" i="63"/>
  <c r="U174" i="63"/>
  <c r="T174" i="63"/>
  <c r="S174" i="63"/>
  <c r="R174" i="63"/>
  <c r="Q174" i="63"/>
  <c r="P174" i="63"/>
  <c r="O174" i="63"/>
  <c r="N174" i="63"/>
  <c r="M174" i="63"/>
  <c r="L174" i="63"/>
  <c r="K174" i="63"/>
  <c r="J174" i="63"/>
  <c r="I174" i="63"/>
  <c r="H174" i="63"/>
  <c r="G174" i="63"/>
  <c r="F174" i="63"/>
  <c r="E174" i="63"/>
  <c r="D174" i="63"/>
  <c r="AI173" i="63"/>
  <c r="AH173" i="63"/>
  <c r="AG173" i="63"/>
  <c r="AF173" i="63"/>
  <c r="AE173" i="63"/>
  <c r="AD173" i="63"/>
  <c r="AC173" i="63"/>
  <c r="AB173" i="63"/>
  <c r="AA173" i="63"/>
  <c r="Z173" i="63"/>
  <c r="Y173" i="63"/>
  <c r="X173" i="63"/>
  <c r="W173" i="63"/>
  <c r="V173" i="63"/>
  <c r="U173" i="63"/>
  <c r="T173" i="63"/>
  <c r="S173" i="63"/>
  <c r="R173" i="63"/>
  <c r="Q173" i="63"/>
  <c r="P173" i="63"/>
  <c r="O173" i="63"/>
  <c r="N173" i="63"/>
  <c r="M173" i="63"/>
  <c r="L173" i="63"/>
  <c r="K173" i="63"/>
  <c r="J173" i="63"/>
  <c r="I173" i="63"/>
  <c r="H173" i="63"/>
  <c r="G173" i="63"/>
  <c r="F173" i="63"/>
  <c r="E173" i="63"/>
  <c r="D173" i="63"/>
  <c r="AI172" i="63"/>
  <c r="AH172" i="63"/>
  <c r="AG172" i="63"/>
  <c r="AF172" i="63"/>
  <c r="AE172" i="63"/>
  <c r="AD172" i="63"/>
  <c r="AC172" i="63"/>
  <c r="AB172" i="63"/>
  <c r="AA172" i="63"/>
  <c r="Z172" i="63"/>
  <c r="Y172" i="63"/>
  <c r="X172" i="63"/>
  <c r="W172" i="63"/>
  <c r="V172" i="63"/>
  <c r="U172" i="63"/>
  <c r="T172" i="63"/>
  <c r="S172" i="63"/>
  <c r="R172" i="63"/>
  <c r="Q172" i="63"/>
  <c r="P172" i="63"/>
  <c r="O172" i="63"/>
  <c r="N172" i="63"/>
  <c r="M172" i="63"/>
  <c r="L172" i="63"/>
  <c r="K172" i="63"/>
  <c r="J172" i="63"/>
  <c r="I172" i="63"/>
  <c r="H172" i="63"/>
  <c r="G172" i="63"/>
  <c r="F172" i="63"/>
  <c r="E172" i="63"/>
  <c r="D172" i="63"/>
  <c r="AI171" i="63"/>
  <c r="AH171" i="63"/>
  <c r="AG171" i="63"/>
  <c r="AF171" i="63"/>
  <c r="AE171" i="63"/>
  <c r="AD171" i="63"/>
  <c r="AC171" i="63"/>
  <c r="AB171" i="63"/>
  <c r="AA171" i="63"/>
  <c r="Z171" i="63"/>
  <c r="Y171" i="63"/>
  <c r="X171" i="63"/>
  <c r="W171" i="63"/>
  <c r="V171" i="63"/>
  <c r="U171" i="63"/>
  <c r="T171" i="63"/>
  <c r="S171" i="63"/>
  <c r="R171" i="63"/>
  <c r="Q171" i="63"/>
  <c r="P171" i="63"/>
  <c r="O171" i="63"/>
  <c r="N171" i="63"/>
  <c r="M171" i="63"/>
  <c r="L171" i="63"/>
  <c r="K171" i="63"/>
  <c r="J171" i="63"/>
  <c r="I171" i="63"/>
  <c r="H171" i="63"/>
  <c r="G171" i="63"/>
  <c r="F171" i="63"/>
  <c r="E171" i="63"/>
  <c r="D171" i="63"/>
  <c r="AI170" i="63"/>
  <c r="AH170" i="63"/>
  <c r="AG170" i="63"/>
  <c r="AF170" i="63"/>
  <c r="AE170" i="63"/>
  <c r="AD170" i="63"/>
  <c r="AC170" i="63"/>
  <c r="AB170" i="63"/>
  <c r="AA170" i="63"/>
  <c r="Z170" i="63"/>
  <c r="Y170" i="63"/>
  <c r="X170" i="63"/>
  <c r="W170" i="63"/>
  <c r="V170" i="63"/>
  <c r="U170" i="63"/>
  <c r="T170" i="63"/>
  <c r="S170" i="63"/>
  <c r="R170" i="63"/>
  <c r="Q170" i="63"/>
  <c r="P170" i="63"/>
  <c r="O170" i="63"/>
  <c r="N170" i="63"/>
  <c r="M170" i="63"/>
  <c r="L170" i="63"/>
  <c r="K170" i="63"/>
  <c r="J170" i="63"/>
  <c r="I170" i="63"/>
  <c r="H170" i="63"/>
  <c r="G170" i="63"/>
  <c r="F170" i="63"/>
  <c r="E170" i="63"/>
  <c r="D170" i="63"/>
  <c r="AI169" i="63"/>
  <c r="AH169" i="63"/>
  <c r="AG169" i="63"/>
  <c r="AF169" i="63"/>
  <c r="AE169" i="63"/>
  <c r="AD169" i="63"/>
  <c r="AC169" i="63"/>
  <c r="AB169" i="63"/>
  <c r="AA169" i="63"/>
  <c r="Z169" i="63"/>
  <c r="Y169" i="63"/>
  <c r="X169" i="63"/>
  <c r="W169" i="63"/>
  <c r="V169" i="63"/>
  <c r="U169" i="63"/>
  <c r="T169" i="63"/>
  <c r="S169" i="63"/>
  <c r="R169" i="63"/>
  <c r="Q169" i="63"/>
  <c r="P169" i="63"/>
  <c r="O169" i="63"/>
  <c r="N169" i="63"/>
  <c r="M169" i="63"/>
  <c r="L169" i="63"/>
  <c r="K169" i="63"/>
  <c r="J169" i="63"/>
  <c r="I169" i="63"/>
  <c r="H169" i="63"/>
  <c r="G169" i="63"/>
  <c r="F169" i="63"/>
  <c r="E169" i="63"/>
  <c r="D169" i="63"/>
  <c r="AI168" i="63"/>
  <c r="AH168" i="63"/>
  <c r="AG168" i="63"/>
  <c r="AF168" i="63"/>
  <c r="AE168" i="63"/>
  <c r="AD168" i="63"/>
  <c r="AC168" i="63"/>
  <c r="AB168" i="63"/>
  <c r="AA168" i="63"/>
  <c r="Z168" i="63"/>
  <c r="Y168" i="63"/>
  <c r="X168" i="63"/>
  <c r="W168" i="63"/>
  <c r="V168" i="63"/>
  <c r="U168" i="63"/>
  <c r="T168" i="63"/>
  <c r="S168" i="63"/>
  <c r="R168" i="63"/>
  <c r="Q168" i="63"/>
  <c r="P168" i="63"/>
  <c r="O168" i="63"/>
  <c r="N168" i="63"/>
  <c r="M168" i="63"/>
  <c r="L168" i="63"/>
  <c r="K168" i="63"/>
  <c r="J168" i="63"/>
  <c r="I168" i="63"/>
  <c r="H168" i="63"/>
  <c r="G168" i="63"/>
  <c r="F168" i="63"/>
  <c r="E168" i="63"/>
  <c r="D168" i="63"/>
  <c r="AI167" i="63"/>
  <c r="AH167" i="63"/>
  <c r="AG167" i="63"/>
  <c r="AF167" i="63"/>
  <c r="AE167" i="63"/>
  <c r="AD167" i="63"/>
  <c r="AC167" i="63"/>
  <c r="AB167" i="63"/>
  <c r="AA167" i="63"/>
  <c r="Z167" i="63"/>
  <c r="Y167" i="63"/>
  <c r="X167" i="63"/>
  <c r="W167" i="63"/>
  <c r="V167" i="63"/>
  <c r="U167" i="63"/>
  <c r="T167" i="63"/>
  <c r="S167" i="63"/>
  <c r="R167" i="63"/>
  <c r="Q167" i="63"/>
  <c r="P167" i="63"/>
  <c r="O167" i="63"/>
  <c r="N167" i="63"/>
  <c r="M167" i="63"/>
  <c r="L167" i="63"/>
  <c r="K167" i="63"/>
  <c r="J167" i="63"/>
  <c r="I167" i="63"/>
  <c r="H167" i="63"/>
  <c r="G167" i="63"/>
  <c r="F167" i="63"/>
  <c r="E167" i="63"/>
  <c r="D167" i="63"/>
  <c r="AI166" i="63"/>
  <c r="AH166" i="63"/>
  <c r="AG166" i="63"/>
  <c r="AF166" i="63"/>
  <c r="AE166" i="63"/>
  <c r="AD166" i="63"/>
  <c r="AC166" i="63"/>
  <c r="AB166" i="63"/>
  <c r="AA166" i="63"/>
  <c r="Z166" i="63"/>
  <c r="Y166" i="63"/>
  <c r="X166" i="63"/>
  <c r="W166" i="63"/>
  <c r="V166" i="63"/>
  <c r="U166" i="63"/>
  <c r="T166" i="63"/>
  <c r="S166" i="63"/>
  <c r="R166" i="63"/>
  <c r="Q166" i="63"/>
  <c r="P166" i="63"/>
  <c r="O166" i="63"/>
  <c r="N166" i="63"/>
  <c r="M166" i="63"/>
  <c r="L166" i="63"/>
  <c r="K166" i="63"/>
  <c r="J166" i="63"/>
  <c r="I166" i="63"/>
  <c r="H166" i="63"/>
  <c r="G166" i="63"/>
  <c r="F166" i="63"/>
  <c r="E166" i="63"/>
  <c r="D166" i="63"/>
  <c r="AI165" i="63"/>
  <c r="AH165" i="63"/>
  <c r="AG165" i="63"/>
  <c r="AF165" i="63"/>
  <c r="AE165" i="63"/>
  <c r="AD165" i="63"/>
  <c r="AC165" i="63"/>
  <c r="AB165" i="63"/>
  <c r="AA165" i="63"/>
  <c r="Z165" i="63"/>
  <c r="Y165" i="63"/>
  <c r="X165" i="63"/>
  <c r="W165" i="63"/>
  <c r="V165" i="63"/>
  <c r="U165" i="63"/>
  <c r="T165" i="63"/>
  <c r="S165" i="63"/>
  <c r="R165" i="63"/>
  <c r="Q165" i="63"/>
  <c r="P165" i="63"/>
  <c r="O165" i="63"/>
  <c r="N165" i="63"/>
  <c r="M165" i="63"/>
  <c r="L165" i="63"/>
  <c r="K165" i="63"/>
  <c r="J165" i="63"/>
  <c r="I165" i="63"/>
  <c r="H165" i="63"/>
  <c r="G165" i="63"/>
  <c r="F165" i="63"/>
  <c r="E165" i="63"/>
  <c r="D165" i="63"/>
  <c r="AI164" i="63"/>
  <c r="AH164" i="63"/>
  <c r="AG164" i="63"/>
  <c r="AF164" i="63"/>
  <c r="AE164" i="63"/>
  <c r="AD164" i="63"/>
  <c r="AC164" i="63"/>
  <c r="AB164" i="63"/>
  <c r="AA164" i="63"/>
  <c r="Z164" i="63"/>
  <c r="Y164" i="63"/>
  <c r="X164" i="63"/>
  <c r="W164" i="63"/>
  <c r="V164" i="63"/>
  <c r="U164" i="63"/>
  <c r="T164" i="63"/>
  <c r="S164" i="63"/>
  <c r="R164" i="63"/>
  <c r="Q164" i="63"/>
  <c r="P164" i="63"/>
  <c r="O164" i="63"/>
  <c r="N164" i="63"/>
  <c r="M164" i="63"/>
  <c r="L164" i="63"/>
  <c r="K164" i="63"/>
  <c r="J164" i="63"/>
  <c r="I164" i="63"/>
  <c r="H164" i="63"/>
  <c r="G164" i="63"/>
  <c r="F164" i="63"/>
  <c r="E164" i="63"/>
  <c r="D164" i="63"/>
  <c r="AI163" i="63"/>
  <c r="AH163" i="63"/>
  <c r="AG163" i="63"/>
  <c r="AF163" i="63"/>
  <c r="AE163" i="63"/>
  <c r="AD163" i="63"/>
  <c r="AC163" i="63"/>
  <c r="AB163" i="63"/>
  <c r="AA163" i="63"/>
  <c r="Z163" i="63"/>
  <c r="Y163" i="63"/>
  <c r="X163" i="63"/>
  <c r="W163" i="63"/>
  <c r="V163" i="63"/>
  <c r="U163" i="63"/>
  <c r="T163" i="63"/>
  <c r="S163" i="63"/>
  <c r="R163" i="63"/>
  <c r="Q163" i="63"/>
  <c r="P163" i="63"/>
  <c r="O163" i="63"/>
  <c r="N163" i="63"/>
  <c r="M163" i="63"/>
  <c r="L163" i="63"/>
  <c r="K163" i="63"/>
  <c r="J163" i="63"/>
  <c r="I163" i="63"/>
  <c r="H163" i="63"/>
  <c r="G163" i="63"/>
  <c r="F163" i="63"/>
  <c r="E163" i="63"/>
  <c r="D163" i="63"/>
  <c r="AI162" i="63"/>
  <c r="AH162" i="63"/>
  <c r="AG162" i="63"/>
  <c r="AF162" i="63"/>
  <c r="AE162" i="63"/>
  <c r="AD162" i="63"/>
  <c r="AC162" i="63"/>
  <c r="AB162" i="63"/>
  <c r="AA162" i="63"/>
  <c r="Z162" i="63"/>
  <c r="Y162" i="63"/>
  <c r="X162" i="63"/>
  <c r="W162" i="63"/>
  <c r="V162" i="63"/>
  <c r="U162" i="63"/>
  <c r="T162" i="63"/>
  <c r="S162" i="63"/>
  <c r="R162" i="63"/>
  <c r="Q162" i="63"/>
  <c r="P162" i="63"/>
  <c r="O162" i="63"/>
  <c r="N162" i="63"/>
  <c r="M162" i="63"/>
  <c r="L162" i="63"/>
  <c r="K162" i="63"/>
  <c r="J162" i="63"/>
  <c r="I162" i="63"/>
  <c r="H162" i="63"/>
  <c r="G162" i="63"/>
  <c r="F162" i="63"/>
  <c r="E162" i="63"/>
  <c r="D162" i="63"/>
  <c r="AI161" i="63"/>
  <c r="AH161" i="63"/>
  <c r="AG161" i="63"/>
  <c r="AF161" i="63"/>
  <c r="AE161" i="63"/>
  <c r="AD161" i="63"/>
  <c r="AC161" i="63"/>
  <c r="AB161" i="63"/>
  <c r="AA161" i="63"/>
  <c r="Z161" i="63"/>
  <c r="Y161" i="63"/>
  <c r="X161" i="63"/>
  <c r="W161" i="63"/>
  <c r="V161" i="63"/>
  <c r="U161" i="63"/>
  <c r="T161" i="63"/>
  <c r="S161" i="63"/>
  <c r="R161" i="63"/>
  <c r="Q161" i="63"/>
  <c r="P161" i="63"/>
  <c r="O161" i="63"/>
  <c r="N161" i="63"/>
  <c r="M161" i="63"/>
  <c r="L161" i="63"/>
  <c r="K161" i="63"/>
  <c r="J161" i="63"/>
  <c r="I161" i="63"/>
  <c r="H161" i="63"/>
  <c r="G161" i="63"/>
  <c r="F161" i="63"/>
  <c r="E161" i="63"/>
  <c r="D161" i="63"/>
  <c r="AI160" i="63"/>
  <c r="AH160" i="63"/>
  <c r="AG160" i="63"/>
  <c r="AF160" i="63"/>
  <c r="AE160" i="63"/>
  <c r="AD160" i="63"/>
  <c r="AC160" i="63"/>
  <c r="AB160" i="63"/>
  <c r="AA160" i="63"/>
  <c r="Z160" i="63"/>
  <c r="Y160" i="63"/>
  <c r="X160" i="63"/>
  <c r="W160" i="63"/>
  <c r="V160" i="63"/>
  <c r="U160" i="63"/>
  <c r="T160" i="63"/>
  <c r="S160" i="63"/>
  <c r="R160" i="63"/>
  <c r="Q160" i="63"/>
  <c r="P160" i="63"/>
  <c r="O160" i="63"/>
  <c r="N160" i="63"/>
  <c r="M160" i="63"/>
  <c r="L160" i="63"/>
  <c r="K160" i="63"/>
  <c r="J160" i="63"/>
  <c r="I160" i="63"/>
  <c r="H160" i="63"/>
  <c r="G160" i="63"/>
  <c r="F160" i="63"/>
  <c r="E160" i="63"/>
  <c r="D160" i="63"/>
  <c r="AI159" i="63"/>
  <c r="AH159" i="63"/>
  <c r="AG159" i="63"/>
  <c r="AF159" i="63"/>
  <c r="AE159" i="63"/>
  <c r="AD159" i="63"/>
  <c r="AC159" i="63"/>
  <c r="AB159" i="63"/>
  <c r="AA159" i="63"/>
  <c r="Z159" i="63"/>
  <c r="Y159" i="63"/>
  <c r="X159" i="63"/>
  <c r="W159" i="63"/>
  <c r="V159" i="63"/>
  <c r="U159" i="63"/>
  <c r="T159" i="63"/>
  <c r="S159" i="63"/>
  <c r="R159" i="63"/>
  <c r="Q159" i="63"/>
  <c r="P159" i="63"/>
  <c r="O159" i="63"/>
  <c r="N159" i="63"/>
  <c r="M159" i="63"/>
  <c r="L159" i="63"/>
  <c r="K159" i="63"/>
  <c r="J159" i="63"/>
  <c r="I159" i="63"/>
  <c r="H159" i="63"/>
  <c r="G159" i="63"/>
  <c r="F159" i="63"/>
  <c r="E159" i="63"/>
  <c r="D159" i="63"/>
  <c r="AI158" i="63"/>
  <c r="AH158" i="63"/>
  <c r="AG158" i="63"/>
  <c r="AF158" i="63"/>
  <c r="AE158" i="63"/>
  <c r="AD158" i="63"/>
  <c r="AC158" i="63"/>
  <c r="AB158" i="63"/>
  <c r="AA158" i="63"/>
  <c r="Z158" i="63"/>
  <c r="Y158" i="63"/>
  <c r="X158" i="63"/>
  <c r="W158" i="63"/>
  <c r="V158" i="63"/>
  <c r="U158" i="63"/>
  <c r="T158" i="63"/>
  <c r="S158" i="63"/>
  <c r="R158" i="63"/>
  <c r="Q158" i="63"/>
  <c r="P158" i="63"/>
  <c r="O158" i="63"/>
  <c r="N158" i="63"/>
  <c r="M158" i="63"/>
  <c r="L158" i="63"/>
  <c r="K158" i="63"/>
  <c r="J158" i="63"/>
  <c r="I158" i="63"/>
  <c r="H158" i="63"/>
  <c r="G158" i="63"/>
  <c r="F158" i="63"/>
  <c r="E158" i="63"/>
  <c r="D158" i="63"/>
  <c r="AI157" i="63"/>
  <c r="AH157" i="63"/>
  <c r="AG157" i="63"/>
  <c r="AF157" i="63"/>
  <c r="AE157" i="63"/>
  <c r="AD157" i="63"/>
  <c r="AC157" i="63"/>
  <c r="AB157" i="63"/>
  <c r="AA157" i="63"/>
  <c r="Z157" i="63"/>
  <c r="Y157" i="63"/>
  <c r="X157" i="63"/>
  <c r="W157" i="63"/>
  <c r="V157" i="63"/>
  <c r="U157" i="63"/>
  <c r="T157" i="63"/>
  <c r="S157" i="63"/>
  <c r="R157" i="63"/>
  <c r="Q157" i="63"/>
  <c r="P157" i="63"/>
  <c r="O157" i="63"/>
  <c r="N157" i="63"/>
  <c r="M157" i="63"/>
  <c r="L157" i="63"/>
  <c r="K157" i="63"/>
  <c r="J157" i="63"/>
  <c r="I157" i="63"/>
  <c r="H157" i="63"/>
  <c r="G157" i="63"/>
  <c r="F157" i="63"/>
  <c r="E157" i="63"/>
  <c r="D157" i="63"/>
  <c r="AI156" i="63"/>
  <c r="AH156" i="63"/>
  <c r="AG156" i="63"/>
  <c r="AF156" i="63"/>
  <c r="AE156" i="63"/>
  <c r="AD156" i="63"/>
  <c r="AC156" i="63"/>
  <c r="AB156" i="63"/>
  <c r="AA156" i="63"/>
  <c r="Z156" i="63"/>
  <c r="Y156" i="63"/>
  <c r="X156" i="63"/>
  <c r="W156" i="63"/>
  <c r="V156" i="63"/>
  <c r="U156" i="63"/>
  <c r="T156" i="63"/>
  <c r="S156" i="63"/>
  <c r="R156" i="63"/>
  <c r="Q156" i="63"/>
  <c r="P156" i="63"/>
  <c r="O156" i="63"/>
  <c r="N156" i="63"/>
  <c r="M156" i="63"/>
  <c r="L156" i="63"/>
  <c r="K156" i="63"/>
  <c r="J156" i="63"/>
  <c r="I156" i="63"/>
  <c r="H156" i="63"/>
  <c r="G156" i="63"/>
  <c r="F156" i="63"/>
  <c r="E156" i="63"/>
  <c r="D156" i="63"/>
  <c r="AI155" i="63"/>
  <c r="AH155" i="63"/>
  <c r="AG155" i="63"/>
  <c r="AF155" i="63"/>
  <c r="AE155" i="63"/>
  <c r="AD155" i="63"/>
  <c r="AC155" i="63"/>
  <c r="AB155" i="63"/>
  <c r="AA155" i="63"/>
  <c r="Z155" i="63"/>
  <c r="Y155" i="63"/>
  <c r="X155" i="63"/>
  <c r="W155" i="63"/>
  <c r="V155" i="63"/>
  <c r="U155" i="63"/>
  <c r="T155" i="63"/>
  <c r="S155" i="63"/>
  <c r="R155" i="63"/>
  <c r="Q155" i="63"/>
  <c r="P155" i="63"/>
  <c r="O155" i="63"/>
  <c r="N155" i="63"/>
  <c r="M155" i="63"/>
  <c r="L155" i="63"/>
  <c r="K155" i="63"/>
  <c r="J155" i="63"/>
  <c r="I155" i="63"/>
  <c r="H155" i="63"/>
  <c r="G155" i="63"/>
  <c r="F155" i="63"/>
  <c r="E155" i="63"/>
  <c r="D155" i="63"/>
  <c r="AI3" i="63"/>
  <c r="AH3" i="63"/>
  <c r="AD3" i="63"/>
  <c r="AC3" i="63"/>
  <c r="AB3" i="63"/>
  <c r="AA3" i="63"/>
  <c r="Z3" i="63"/>
  <c r="V3" i="63"/>
  <c r="U3" i="63"/>
  <c r="T3" i="63"/>
  <c r="S3" i="63"/>
  <c r="R3" i="63"/>
  <c r="N3" i="63"/>
  <c r="M3" i="63"/>
  <c r="L3" i="63"/>
  <c r="K3" i="63"/>
  <c r="J3" i="63"/>
  <c r="F3" i="63"/>
  <c r="E3" i="63"/>
  <c r="D3" i="63"/>
  <c r="AI2" i="63"/>
  <c r="AH2" i="63"/>
  <c r="AD2" i="63"/>
  <c r="AC2" i="63"/>
  <c r="AB2" i="63"/>
  <c r="AA2" i="63"/>
  <c r="Z2" i="63"/>
  <c r="V2" i="63"/>
  <c r="U2" i="63"/>
  <c r="T2" i="63"/>
  <c r="S2" i="63"/>
  <c r="R2" i="63"/>
  <c r="N2" i="63"/>
  <c r="M2" i="63"/>
  <c r="L2" i="63"/>
  <c r="K2" i="63"/>
  <c r="J2" i="63"/>
  <c r="F2" i="63"/>
  <c r="E2" i="63"/>
  <c r="D2" i="63"/>
  <c r="AI1" i="63"/>
  <c r="AH1" i="63"/>
  <c r="AD1" i="63"/>
  <c r="AC1" i="63"/>
  <c r="AB1" i="63"/>
  <c r="AA1" i="63"/>
  <c r="Z1" i="63"/>
  <c r="V1" i="63"/>
  <c r="U1" i="63"/>
  <c r="T1" i="63"/>
  <c r="S1" i="63"/>
  <c r="R1" i="63"/>
  <c r="N1" i="63"/>
  <c r="M1" i="63"/>
  <c r="L1" i="63"/>
  <c r="C16" i="40"/>
  <c r="D16" i="40"/>
  <c r="E16" i="40"/>
  <c r="F16" i="40"/>
  <c r="G16" i="40"/>
  <c r="H16" i="40"/>
  <c r="I16" i="40"/>
  <c r="J16" i="40"/>
  <c r="K16" i="40"/>
  <c r="L16" i="40"/>
  <c r="M16" i="40"/>
  <c r="N16" i="40"/>
  <c r="O16" i="40"/>
  <c r="P16" i="40"/>
  <c r="Q16" i="40"/>
  <c r="R16" i="40"/>
  <c r="S16" i="40"/>
  <c r="T16" i="40"/>
  <c r="U16" i="40"/>
  <c r="V16" i="40"/>
  <c r="W16" i="40"/>
  <c r="X16" i="40"/>
  <c r="Y16" i="40"/>
  <c r="Z16" i="40"/>
  <c r="AA16" i="40"/>
  <c r="AB16" i="40"/>
  <c r="AC16" i="40"/>
  <c r="AD16" i="40"/>
  <c r="AE16" i="40"/>
  <c r="AF16" i="40"/>
  <c r="AG16" i="40"/>
  <c r="B16" i="40"/>
  <c r="AI223" i="62"/>
  <c r="AH223" i="62"/>
  <c r="AG223" i="62"/>
  <c r="AF223" i="62"/>
  <c r="AE223" i="62"/>
  <c r="AD223" i="62"/>
  <c r="AC223" i="62"/>
  <c r="AB223" i="62"/>
  <c r="AA223" i="62"/>
  <c r="Z223" i="62"/>
  <c r="Y223" i="62"/>
  <c r="X223" i="62"/>
  <c r="W223" i="62"/>
  <c r="V223" i="62"/>
  <c r="U223" i="62"/>
  <c r="T223" i="62"/>
  <c r="S223" i="62"/>
  <c r="R223" i="62"/>
  <c r="Q223" i="62"/>
  <c r="P223" i="62"/>
  <c r="O223" i="62"/>
  <c r="N223" i="62"/>
  <c r="M223" i="62"/>
  <c r="L223" i="62"/>
  <c r="K223" i="62"/>
  <c r="J223" i="62"/>
  <c r="I223" i="62"/>
  <c r="H223" i="62"/>
  <c r="G223" i="62"/>
  <c r="F223" i="62"/>
  <c r="E223" i="62"/>
  <c r="D223" i="62"/>
  <c r="AI222" i="62"/>
  <c r="AH222" i="62"/>
  <c r="AG222" i="62"/>
  <c r="AF222" i="62"/>
  <c r="AE222" i="62"/>
  <c r="AD222" i="62"/>
  <c r="AC222" i="62"/>
  <c r="AB222" i="62"/>
  <c r="AA222" i="62"/>
  <c r="Z222" i="62"/>
  <c r="Y222" i="62"/>
  <c r="X222" i="62"/>
  <c r="W222" i="62"/>
  <c r="V222" i="62"/>
  <c r="U222" i="62"/>
  <c r="T222" i="62"/>
  <c r="S222" i="62"/>
  <c r="R222" i="62"/>
  <c r="Q222" i="62"/>
  <c r="P222" i="62"/>
  <c r="O222" i="62"/>
  <c r="N222" i="62"/>
  <c r="M222" i="62"/>
  <c r="L222" i="62"/>
  <c r="K222" i="62"/>
  <c r="J222" i="62"/>
  <c r="I222" i="62"/>
  <c r="H222" i="62"/>
  <c r="G222" i="62"/>
  <c r="F222" i="62"/>
  <c r="E222" i="62"/>
  <c r="D222" i="62"/>
  <c r="AI221" i="62"/>
  <c r="AH221" i="62"/>
  <c r="AG221" i="62"/>
  <c r="AF221" i="62"/>
  <c r="AE221" i="62"/>
  <c r="AD221" i="62"/>
  <c r="AC221" i="62"/>
  <c r="AB221" i="62"/>
  <c r="AA221" i="62"/>
  <c r="Z221" i="62"/>
  <c r="Y221" i="62"/>
  <c r="X221" i="62"/>
  <c r="W221" i="62"/>
  <c r="V221" i="62"/>
  <c r="U221" i="62"/>
  <c r="T221" i="62"/>
  <c r="S221" i="62"/>
  <c r="R221" i="62"/>
  <c r="Q221" i="62"/>
  <c r="P221" i="62"/>
  <c r="O221" i="62"/>
  <c r="N221" i="62"/>
  <c r="M221" i="62"/>
  <c r="L221" i="62"/>
  <c r="K221" i="62"/>
  <c r="J221" i="62"/>
  <c r="I221" i="62"/>
  <c r="H221" i="62"/>
  <c r="G221" i="62"/>
  <c r="F221" i="62"/>
  <c r="E221" i="62"/>
  <c r="D221" i="62"/>
  <c r="AI220" i="62"/>
  <c r="AH220" i="62"/>
  <c r="AG220" i="62"/>
  <c r="AF220" i="62"/>
  <c r="AE220" i="62"/>
  <c r="AD220" i="62"/>
  <c r="AC220" i="62"/>
  <c r="AB220" i="62"/>
  <c r="AA220" i="62"/>
  <c r="Z220" i="62"/>
  <c r="Y220" i="62"/>
  <c r="X220" i="62"/>
  <c r="W220" i="62"/>
  <c r="V220" i="62"/>
  <c r="U220" i="62"/>
  <c r="T220" i="62"/>
  <c r="S220" i="62"/>
  <c r="R220" i="62"/>
  <c r="Q220" i="62"/>
  <c r="P220" i="62"/>
  <c r="O220" i="62"/>
  <c r="N220" i="62"/>
  <c r="M220" i="62"/>
  <c r="L220" i="62"/>
  <c r="K220" i="62"/>
  <c r="J220" i="62"/>
  <c r="I220" i="62"/>
  <c r="H220" i="62"/>
  <c r="G220" i="62"/>
  <c r="F220" i="62"/>
  <c r="E220" i="62"/>
  <c r="D220" i="62"/>
  <c r="AI219" i="62"/>
  <c r="AH219" i="62"/>
  <c r="AG219" i="62"/>
  <c r="AF219" i="62"/>
  <c r="AE219" i="62"/>
  <c r="AD219" i="62"/>
  <c r="AC219" i="62"/>
  <c r="AB219" i="62"/>
  <c r="AA219" i="62"/>
  <c r="Z219" i="62"/>
  <c r="Y219" i="62"/>
  <c r="X219" i="62"/>
  <c r="W219" i="62"/>
  <c r="V219" i="62"/>
  <c r="U219" i="62"/>
  <c r="T219" i="62"/>
  <c r="S219" i="62"/>
  <c r="R219" i="62"/>
  <c r="Q219" i="62"/>
  <c r="P219" i="62"/>
  <c r="O219" i="62"/>
  <c r="N219" i="62"/>
  <c r="M219" i="62"/>
  <c r="L219" i="62"/>
  <c r="K219" i="62"/>
  <c r="J219" i="62"/>
  <c r="I219" i="62"/>
  <c r="H219" i="62"/>
  <c r="G219" i="62"/>
  <c r="F219" i="62"/>
  <c r="E219" i="62"/>
  <c r="D219" i="62"/>
  <c r="AI218" i="62"/>
  <c r="AH218" i="62"/>
  <c r="AG218" i="62"/>
  <c r="AF218" i="62"/>
  <c r="AE218" i="62"/>
  <c r="AD218" i="62"/>
  <c r="AC218" i="62"/>
  <c r="AB218" i="62"/>
  <c r="AA218" i="62"/>
  <c r="Z218" i="62"/>
  <c r="Y218" i="62"/>
  <c r="X218" i="62"/>
  <c r="W218" i="62"/>
  <c r="V218" i="62"/>
  <c r="U218" i="62"/>
  <c r="T218" i="62"/>
  <c r="S218" i="62"/>
  <c r="R218" i="62"/>
  <c r="Q218" i="62"/>
  <c r="P218" i="62"/>
  <c r="O218" i="62"/>
  <c r="N218" i="62"/>
  <c r="M218" i="62"/>
  <c r="L218" i="62"/>
  <c r="K218" i="62"/>
  <c r="J218" i="62"/>
  <c r="I218" i="62"/>
  <c r="H218" i="62"/>
  <c r="G218" i="62"/>
  <c r="F218" i="62"/>
  <c r="E218" i="62"/>
  <c r="D218" i="62"/>
  <c r="AI217" i="62"/>
  <c r="AH217" i="62"/>
  <c r="AG217" i="62"/>
  <c r="AF217" i="62"/>
  <c r="AE217" i="62"/>
  <c r="AD217" i="62"/>
  <c r="AC217" i="62"/>
  <c r="AB217" i="62"/>
  <c r="AA217" i="62"/>
  <c r="Z217" i="62"/>
  <c r="Y217" i="62"/>
  <c r="X217" i="62"/>
  <c r="W217" i="62"/>
  <c r="V217" i="62"/>
  <c r="U217" i="62"/>
  <c r="T217" i="62"/>
  <c r="S217" i="62"/>
  <c r="R217" i="62"/>
  <c r="Q217" i="62"/>
  <c r="P217" i="62"/>
  <c r="O217" i="62"/>
  <c r="N217" i="62"/>
  <c r="M217" i="62"/>
  <c r="L217" i="62"/>
  <c r="K217" i="62"/>
  <c r="J217" i="62"/>
  <c r="I217" i="62"/>
  <c r="H217" i="62"/>
  <c r="G217" i="62"/>
  <c r="F217" i="62"/>
  <c r="E217" i="62"/>
  <c r="D217" i="62"/>
  <c r="AI216" i="62"/>
  <c r="AH216" i="62"/>
  <c r="AG216" i="62"/>
  <c r="AF216" i="62"/>
  <c r="AE216" i="62"/>
  <c r="AD216" i="62"/>
  <c r="AC216" i="62"/>
  <c r="AB216" i="62"/>
  <c r="AA216" i="62"/>
  <c r="Z216" i="62"/>
  <c r="Y216" i="62"/>
  <c r="X216" i="62"/>
  <c r="W216" i="62"/>
  <c r="V216" i="62"/>
  <c r="U216" i="62"/>
  <c r="T216" i="62"/>
  <c r="S216" i="62"/>
  <c r="R216" i="62"/>
  <c r="Q216" i="62"/>
  <c r="P216" i="62"/>
  <c r="O216" i="62"/>
  <c r="N216" i="62"/>
  <c r="M216" i="62"/>
  <c r="L216" i="62"/>
  <c r="K216" i="62"/>
  <c r="J216" i="62"/>
  <c r="I216" i="62"/>
  <c r="H216" i="62"/>
  <c r="G216" i="62"/>
  <c r="F216" i="62"/>
  <c r="E216" i="62"/>
  <c r="D216" i="62"/>
  <c r="AI215" i="62"/>
  <c r="AH215" i="62"/>
  <c r="AG215" i="62"/>
  <c r="AF215" i="62"/>
  <c r="AE215" i="62"/>
  <c r="AD215" i="62"/>
  <c r="AC215" i="62"/>
  <c r="AB215" i="62"/>
  <c r="AA215" i="62"/>
  <c r="Z215" i="62"/>
  <c r="Y215" i="62"/>
  <c r="X215" i="62"/>
  <c r="W215" i="62"/>
  <c r="V215" i="62"/>
  <c r="U215" i="62"/>
  <c r="T215" i="62"/>
  <c r="S215" i="62"/>
  <c r="R215" i="62"/>
  <c r="Q215" i="62"/>
  <c r="P215" i="62"/>
  <c r="O215" i="62"/>
  <c r="N215" i="62"/>
  <c r="M215" i="62"/>
  <c r="L215" i="62"/>
  <c r="K215" i="62"/>
  <c r="J215" i="62"/>
  <c r="I215" i="62"/>
  <c r="H215" i="62"/>
  <c r="G215" i="62"/>
  <c r="F215" i="62"/>
  <c r="E215" i="62"/>
  <c r="D215" i="62"/>
  <c r="AI214" i="62"/>
  <c r="AH214" i="62"/>
  <c r="AG214" i="62"/>
  <c r="AF214" i="62"/>
  <c r="AE214" i="62"/>
  <c r="AD214" i="62"/>
  <c r="AC214" i="62"/>
  <c r="AB214" i="62"/>
  <c r="AA214" i="62"/>
  <c r="Z214" i="62"/>
  <c r="Y214" i="62"/>
  <c r="X214" i="62"/>
  <c r="W214" i="62"/>
  <c r="V214" i="62"/>
  <c r="U214" i="62"/>
  <c r="T214" i="62"/>
  <c r="S214" i="62"/>
  <c r="R214" i="62"/>
  <c r="Q214" i="62"/>
  <c r="P214" i="62"/>
  <c r="O214" i="62"/>
  <c r="N214" i="62"/>
  <c r="M214" i="62"/>
  <c r="L214" i="62"/>
  <c r="K214" i="62"/>
  <c r="J214" i="62"/>
  <c r="I214" i="62"/>
  <c r="H214" i="62"/>
  <c r="G214" i="62"/>
  <c r="F214" i="62"/>
  <c r="E214" i="62"/>
  <c r="D214" i="62"/>
  <c r="AI213" i="62"/>
  <c r="AH213" i="62"/>
  <c r="AG213" i="62"/>
  <c r="AF213" i="62"/>
  <c r="AE213" i="62"/>
  <c r="AD213" i="62"/>
  <c r="AC213" i="62"/>
  <c r="AB213" i="62"/>
  <c r="AA213" i="62"/>
  <c r="Z213" i="62"/>
  <c r="Y213" i="62"/>
  <c r="X213" i="62"/>
  <c r="W213" i="62"/>
  <c r="V213" i="62"/>
  <c r="U213" i="62"/>
  <c r="T213" i="62"/>
  <c r="S213" i="62"/>
  <c r="R213" i="62"/>
  <c r="Q213" i="62"/>
  <c r="P213" i="62"/>
  <c r="O213" i="62"/>
  <c r="N213" i="62"/>
  <c r="M213" i="62"/>
  <c r="L213" i="62"/>
  <c r="K213" i="62"/>
  <c r="J213" i="62"/>
  <c r="I213" i="62"/>
  <c r="H213" i="62"/>
  <c r="G213" i="62"/>
  <c r="F213" i="62"/>
  <c r="E213" i="62"/>
  <c r="D213" i="62"/>
  <c r="AI212" i="62"/>
  <c r="AH212" i="62"/>
  <c r="AG212" i="62"/>
  <c r="AF212" i="62"/>
  <c r="AE212" i="62"/>
  <c r="AD212" i="62"/>
  <c r="AC212" i="62"/>
  <c r="AB212" i="62"/>
  <c r="AA212" i="62"/>
  <c r="Z212" i="62"/>
  <c r="Y212" i="62"/>
  <c r="X212" i="62"/>
  <c r="W212" i="62"/>
  <c r="V212" i="62"/>
  <c r="U212" i="62"/>
  <c r="T212" i="62"/>
  <c r="S212" i="62"/>
  <c r="R212" i="62"/>
  <c r="Q212" i="62"/>
  <c r="P212" i="62"/>
  <c r="O212" i="62"/>
  <c r="N212" i="62"/>
  <c r="M212" i="62"/>
  <c r="L212" i="62"/>
  <c r="K212" i="62"/>
  <c r="J212" i="62"/>
  <c r="I212" i="62"/>
  <c r="H212" i="62"/>
  <c r="G212" i="62"/>
  <c r="F212" i="62"/>
  <c r="E212" i="62"/>
  <c r="D212" i="62"/>
  <c r="AI211" i="62"/>
  <c r="AH211" i="62"/>
  <c r="AG211" i="62"/>
  <c r="AF211" i="62"/>
  <c r="AE211" i="62"/>
  <c r="AD211" i="62"/>
  <c r="AC211" i="62"/>
  <c r="AB211" i="62"/>
  <c r="AA211" i="62"/>
  <c r="Z211" i="62"/>
  <c r="Y211" i="62"/>
  <c r="X211" i="62"/>
  <c r="W211" i="62"/>
  <c r="V211" i="62"/>
  <c r="U211" i="62"/>
  <c r="T211" i="62"/>
  <c r="S211" i="62"/>
  <c r="R211" i="62"/>
  <c r="Q211" i="62"/>
  <c r="P211" i="62"/>
  <c r="O211" i="62"/>
  <c r="N211" i="62"/>
  <c r="M211" i="62"/>
  <c r="L211" i="62"/>
  <c r="K211" i="62"/>
  <c r="J211" i="62"/>
  <c r="I211" i="62"/>
  <c r="H211" i="62"/>
  <c r="G211" i="62"/>
  <c r="F211" i="62"/>
  <c r="E211" i="62"/>
  <c r="D211" i="62"/>
  <c r="AI210" i="62"/>
  <c r="AH210" i="62"/>
  <c r="AG210" i="62"/>
  <c r="AF210" i="62"/>
  <c r="AE210" i="62"/>
  <c r="AD210" i="62"/>
  <c r="AC210" i="62"/>
  <c r="AB210" i="62"/>
  <c r="AA210" i="62"/>
  <c r="Z210" i="62"/>
  <c r="Y210" i="62"/>
  <c r="X210" i="62"/>
  <c r="W210" i="62"/>
  <c r="V210" i="62"/>
  <c r="U210" i="62"/>
  <c r="T210" i="62"/>
  <c r="S210" i="62"/>
  <c r="R210" i="62"/>
  <c r="Q210" i="62"/>
  <c r="P210" i="62"/>
  <c r="O210" i="62"/>
  <c r="N210" i="62"/>
  <c r="M210" i="62"/>
  <c r="L210" i="62"/>
  <c r="K210" i="62"/>
  <c r="J210" i="62"/>
  <c r="I210" i="62"/>
  <c r="H210" i="62"/>
  <c r="G210" i="62"/>
  <c r="F210" i="62"/>
  <c r="E210" i="62"/>
  <c r="D210" i="62"/>
  <c r="AI209" i="62"/>
  <c r="AH209" i="62"/>
  <c r="AG209" i="62"/>
  <c r="AF209" i="62"/>
  <c r="AE209" i="62"/>
  <c r="AD209" i="62"/>
  <c r="AC209" i="62"/>
  <c r="AB209" i="62"/>
  <c r="AA209" i="62"/>
  <c r="Z209" i="62"/>
  <c r="Y209" i="62"/>
  <c r="X209" i="62"/>
  <c r="W209" i="62"/>
  <c r="V209" i="62"/>
  <c r="U209" i="62"/>
  <c r="T209" i="62"/>
  <c r="S209" i="62"/>
  <c r="R209" i="62"/>
  <c r="Q209" i="62"/>
  <c r="P209" i="62"/>
  <c r="O209" i="62"/>
  <c r="N209" i="62"/>
  <c r="M209" i="62"/>
  <c r="L209" i="62"/>
  <c r="K209" i="62"/>
  <c r="J209" i="62"/>
  <c r="I209" i="62"/>
  <c r="H209" i="62"/>
  <c r="G209" i="62"/>
  <c r="F209" i="62"/>
  <c r="E209" i="62"/>
  <c r="D209" i="62"/>
  <c r="AI208" i="62"/>
  <c r="AH208" i="62"/>
  <c r="AG208" i="62"/>
  <c r="AF208" i="62"/>
  <c r="AE208" i="62"/>
  <c r="AD208" i="62"/>
  <c r="AC208" i="62"/>
  <c r="AB208" i="62"/>
  <c r="AA208" i="62"/>
  <c r="Z208" i="62"/>
  <c r="Y208" i="62"/>
  <c r="X208" i="62"/>
  <c r="W208" i="62"/>
  <c r="V208" i="62"/>
  <c r="U208" i="62"/>
  <c r="T208" i="62"/>
  <c r="S208" i="62"/>
  <c r="R208" i="62"/>
  <c r="Q208" i="62"/>
  <c r="P208" i="62"/>
  <c r="O208" i="62"/>
  <c r="N208" i="62"/>
  <c r="M208" i="62"/>
  <c r="L208" i="62"/>
  <c r="K208" i="62"/>
  <c r="J208" i="62"/>
  <c r="I208" i="62"/>
  <c r="H208" i="62"/>
  <c r="G208" i="62"/>
  <c r="F208" i="62"/>
  <c r="E208" i="62"/>
  <c r="D208" i="62"/>
  <c r="AI207" i="62"/>
  <c r="AH207" i="62"/>
  <c r="AG207" i="62"/>
  <c r="AF207" i="62"/>
  <c r="AE207" i="62"/>
  <c r="AD207" i="62"/>
  <c r="AC207" i="62"/>
  <c r="AB207" i="62"/>
  <c r="AA207" i="62"/>
  <c r="Z207" i="62"/>
  <c r="Y207" i="62"/>
  <c r="X207" i="62"/>
  <c r="W207" i="62"/>
  <c r="V207" i="62"/>
  <c r="U207" i="62"/>
  <c r="T207" i="62"/>
  <c r="S207" i="62"/>
  <c r="R207" i="62"/>
  <c r="Q207" i="62"/>
  <c r="P207" i="62"/>
  <c r="O207" i="62"/>
  <c r="N207" i="62"/>
  <c r="M207" i="62"/>
  <c r="L207" i="62"/>
  <c r="K207" i="62"/>
  <c r="J207" i="62"/>
  <c r="I207" i="62"/>
  <c r="H207" i="62"/>
  <c r="G207" i="62"/>
  <c r="F207" i="62"/>
  <c r="E207" i="62"/>
  <c r="D207" i="62"/>
  <c r="AI206" i="62"/>
  <c r="AH206" i="62"/>
  <c r="AG206" i="62"/>
  <c r="AF206" i="62"/>
  <c r="AE206" i="62"/>
  <c r="AD206" i="62"/>
  <c r="AC206" i="62"/>
  <c r="AB206" i="62"/>
  <c r="AA206" i="62"/>
  <c r="Z206" i="62"/>
  <c r="Y206" i="62"/>
  <c r="X206" i="62"/>
  <c r="W206" i="62"/>
  <c r="V206" i="62"/>
  <c r="U206" i="62"/>
  <c r="T206" i="62"/>
  <c r="S206" i="62"/>
  <c r="R206" i="62"/>
  <c r="Q206" i="62"/>
  <c r="P206" i="62"/>
  <c r="O206" i="62"/>
  <c r="N206" i="62"/>
  <c r="M206" i="62"/>
  <c r="L206" i="62"/>
  <c r="K206" i="62"/>
  <c r="J206" i="62"/>
  <c r="I206" i="62"/>
  <c r="H206" i="62"/>
  <c r="G206" i="62"/>
  <c r="F206" i="62"/>
  <c r="E206" i="62"/>
  <c r="D206" i="62"/>
  <c r="AI205" i="62"/>
  <c r="AH205" i="62"/>
  <c r="AG205" i="62"/>
  <c r="AF205" i="62"/>
  <c r="AE205" i="62"/>
  <c r="AD205" i="62"/>
  <c r="AC205" i="62"/>
  <c r="AB205" i="62"/>
  <c r="AA205" i="62"/>
  <c r="Z205" i="62"/>
  <c r="Y205" i="62"/>
  <c r="X205" i="62"/>
  <c r="W205" i="62"/>
  <c r="V205" i="62"/>
  <c r="U205" i="62"/>
  <c r="T205" i="62"/>
  <c r="S205" i="62"/>
  <c r="R205" i="62"/>
  <c r="Q205" i="62"/>
  <c r="P205" i="62"/>
  <c r="O205" i="62"/>
  <c r="N205" i="62"/>
  <c r="M205" i="62"/>
  <c r="L205" i="62"/>
  <c r="K205" i="62"/>
  <c r="J205" i="62"/>
  <c r="I205" i="62"/>
  <c r="H205" i="62"/>
  <c r="G205" i="62"/>
  <c r="F205" i="62"/>
  <c r="E205" i="62"/>
  <c r="D205" i="62"/>
  <c r="AI204" i="62"/>
  <c r="AH204" i="62"/>
  <c r="AG204" i="62"/>
  <c r="AF204" i="62"/>
  <c r="AE204" i="62"/>
  <c r="AD204" i="62"/>
  <c r="AC204" i="62"/>
  <c r="AB204" i="62"/>
  <c r="AA204" i="62"/>
  <c r="Z204" i="62"/>
  <c r="Y204" i="62"/>
  <c r="X204" i="62"/>
  <c r="W204" i="62"/>
  <c r="V204" i="62"/>
  <c r="U204" i="62"/>
  <c r="T204" i="62"/>
  <c r="S204" i="62"/>
  <c r="R204" i="62"/>
  <c r="Q204" i="62"/>
  <c r="P204" i="62"/>
  <c r="O204" i="62"/>
  <c r="N204" i="62"/>
  <c r="M204" i="62"/>
  <c r="L204" i="62"/>
  <c r="K204" i="62"/>
  <c r="J204" i="62"/>
  <c r="I204" i="62"/>
  <c r="H204" i="62"/>
  <c r="G204" i="62"/>
  <c r="F204" i="62"/>
  <c r="E204" i="62"/>
  <c r="D204" i="62"/>
  <c r="AI203" i="62"/>
  <c r="AH203" i="62"/>
  <c r="AG203" i="62"/>
  <c r="AF203" i="62"/>
  <c r="AE203" i="62"/>
  <c r="AD203" i="62"/>
  <c r="AC203" i="62"/>
  <c r="AB203" i="62"/>
  <c r="AA203" i="62"/>
  <c r="Z203" i="62"/>
  <c r="Y203" i="62"/>
  <c r="X203" i="62"/>
  <c r="W203" i="62"/>
  <c r="V203" i="62"/>
  <c r="U203" i="62"/>
  <c r="T203" i="62"/>
  <c r="S203" i="62"/>
  <c r="R203" i="62"/>
  <c r="Q203" i="62"/>
  <c r="P203" i="62"/>
  <c r="O203" i="62"/>
  <c r="N203" i="62"/>
  <c r="M203" i="62"/>
  <c r="L203" i="62"/>
  <c r="K203" i="62"/>
  <c r="J203" i="62"/>
  <c r="I203" i="62"/>
  <c r="H203" i="62"/>
  <c r="G203" i="62"/>
  <c r="F203" i="62"/>
  <c r="E203" i="62"/>
  <c r="D203" i="62"/>
  <c r="AI202" i="62"/>
  <c r="AH202" i="62"/>
  <c r="AG202" i="62"/>
  <c r="AF202" i="62"/>
  <c r="AE202" i="62"/>
  <c r="AD202" i="62"/>
  <c r="AC202" i="62"/>
  <c r="AB202" i="62"/>
  <c r="AA202" i="62"/>
  <c r="Z202" i="62"/>
  <c r="Y202" i="62"/>
  <c r="X202" i="62"/>
  <c r="W202" i="62"/>
  <c r="V202" i="62"/>
  <c r="U202" i="62"/>
  <c r="T202" i="62"/>
  <c r="S202" i="62"/>
  <c r="R202" i="62"/>
  <c r="Q202" i="62"/>
  <c r="P202" i="62"/>
  <c r="O202" i="62"/>
  <c r="N202" i="62"/>
  <c r="M202" i="62"/>
  <c r="L202" i="62"/>
  <c r="K202" i="62"/>
  <c r="J202" i="62"/>
  <c r="I202" i="62"/>
  <c r="H202" i="62"/>
  <c r="G202" i="62"/>
  <c r="F202" i="62"/>
  <c r="E202" i="62"/>
  <c r="D202" i="62"/>
  <c r="AI201" i="62"/>
  <c r="AH201" i="62"/>
  <c r="AG201" i="62"/>
  <c r="AF201" i="62"/>
  <c r="AE201" i="62"/>
  <c r="AD201" i="62"/>
  <c r="AC201" i="62"/>
  <c r="AB201" i="62"/>
  <c r="AA201" i="62"/>
  <c r="Z201" i="62"/>
  <c r="Y201" i="62"/>
  <c r="X201" i="62"/>
  <c r="W201" i="62"/>
  <c r="V201" i="62"/>
  <c r="U201" i="62"/>
  <c r="T201" i="62"/>
  <c r="S201" i="62"/>
  <c r="R201" i="62"/>
  <c r="Q201" i="62"/>
  <c r="P201" i="62"/>
  <c r="O201" i="62"/>
  <c r="N201" i="62"/>
  <c r="M201" i="62"/>
  <c r="L201" i="62"/>
  <c r="K201" i="62"/>
  <c r="J201" i="62"/>
  <c r="I201" i="62"/>
  <c r="H201" i="62"/>
  <c r="G201" i="62"/>
  <c r="F201" i="62"/>
  <c r="E201" i="62"/>
  <c r="D201" i="62"/>
  <c r="AI200" i="62"/>
  <c r="AH200" i="62"/>
  <c r="AG200" i="62"/>
  <c r="AF200" i="62"/>
  <c r="AE200" i="62"/>
  <c r="AD200" i="62"/>
  <c r="AC200" i="62"/>
  <c r="AB200" i="62"/>
  <c r="AA200" i="62"/>
  <c r="Z200" i="62"/>
  <c r="Y200" i="62"/>
  <c r="X200" i="62"/>
  <c r="W200" i="62"/>
  <c r="V200" i="62"/>
  <c r="U200" i="62"/>
  <c r="T200" i="62"/>
  <c r="S200" i="62"/>
  <c r="R200" i="62"/>
  <c r="Q200" i="62"/>
  <c r="P200" i="62"/>
  <c r="O200" i="62"/>
  <c r="N200" i="62"/>
  <c r="M200" i="62"/>
  <c r="L200" i="62"/>
  <c r="K200" i="62"/>
  <c r="J200" i="62"/>
  <c r="I200" i="62"/>
  <c r="H200" i="62"/>
  <c r="G200" i="62"/>
  <c r="F200" i="62"/>
  <c r="E200" i="62"/>
  <c r="D200" i="62"/>
  <c r="AI199" i="62"/>
  <c r="AH199" i="62"/>
  <c r="AG199" i="62"/>
  <c r="AF199" i="62"/>
  <c r="AE199" i="62"/>
  <c r="AD199" i="62"/>
  <c r="AC199" i="62"/>
  <c r="AB199" i="62"/>
  <c r="AA199" i="62"/>
  <c r="Z199" i="62"/>
  <c r="Y199" i="62"/>
  <c r="X199" i="62"/>
  <c r="W199" i="62"/>
  <c r="V199" i="62"/>
  <c r="U199" i="62"/>
  <c r="T199" i="62"/>
  <c r="S199" i="62"/>
  <c r="R199" i="62"/>
  <c r="Q199" i="62"/>
  <c r="P199" i="62"/>
  <c r="O199" i="62"/>
  <c r="N199" i="62"/>
  <c r="M199" i="62"/>
  <c r="L199" i="62"/>
  <c r="K199" i="62"/>
  <c r="J199" i="62"/>
  <c r="I199" i="62"/>
  <c r="H199" i="62"/>
  <c r="G199" i="62"/>
  <c r="F199" i="62"/>
  <c r="E199" i="62"/>
  <c r="D199" i="62"/>
  <c r="AI198" i="62"/>
  <c r="AH198" i="62"/>
  <c r="AG198" i="62"/>
  <c r="AF198" i="62"/>
  <c r="AE198" i="62"/>
  <c r="AD198" i="62"/>
  <c r="AC198" i="62"/>
  <c r="AB198" i="62"/>
  <c r="AA198" i="62"/>
  <c r="Z198" i="62"/>
  <c r="Y198" i="62"/>
  <c r="X198" i="62"/>
  <c r="W198" i="62"/>
  <c r="V198" i="62"/>
  <c r="U198" i="62"/>
  <c r="T198" i="62"/>
  <c r="S198" i="62"/>
  <c r="R198" i="62"/>
  <c r="Q198" i="62"/>
  <c r="P198" i="62"/>
  <c r="O198" i="62"/>
  <c r="N198" i="62"/>
  <c r="M198" i="62"/>
  <c r="L198" i="62"/>
  <c r="K198" i="62"/>
  <c r="J198" i="62"/>
  <c r="I198" i="62"/>
  <c r="H198" i="62"/>
  <c r="G198" i="62"/>
  <c r="F198" i="62"/>
  <c r="E198" i="62"/>
  <c r="D198" i="62"/>
  <c r="AI197" i="62"/>
  <c r="AH197" i="62"/>
  <c r="AG197" i="62"/>
  <c r="AF197" i="62"/>
  <c r="AE197" i="62"/>
  <c r="AD197" i="62"/>
  <c r="AC197" i="62"/>
  <c r="AB197" i="62"/>
  <c r="AA197" i="62"/>
  <c r="Z197" i="62"/>
  <c r="Y197" i="62"/>
  <c r="X197" i="62"/>
  <c r="W197" i="62"/>
  <c r="V197" i="62"/>
  <c r="U197" i="62"/>
  <c r="T197" i="62"/>
  <c r="S197" i="62"/>
  <c r="R197" i="62"/>
  <c r="Q197" i="62"/>
  <c r="P197" i="62"/>
  <c r="O197" i="62"/>
  <c r="N197" i="62"/>
  <c r="M197" i="62"/>
  <c r="L197" i="62"/>
  <c r="K197" i="62"/>
  <c r="J197" i="62"/>
  <c r="I197" i="62"/>
  <c r="H197" i="62"/>
  <c r="G197" i="62"/>
  <c r="F197" i="62"/>
  <c r="E197" i="62"/>
  <c r="D197" i="62"/>
  <c r="AI196" i="62"/>
  <c r="AH196" i="62"/>
  <c r="AG196" i="62"/>
  <c r="AF196" i="62"/>
  <c r="AE196" i="62"/>
  <c r="AD196" i="62"/>
  <c r="AC196" i="62"/>
  <c r="AB196" i="62"/>
  <c r="AA196" i="62"/>
  <c r="Z196" i="62"/>
  <c r="Y196" i="62"/>
  <c r="X196" i="62"/>
  <c r="W196" i="62"/>
  <c r="V196" i="62"/>
  <c r="U196" i="62"/>
  <c r="T196" i="62"/>
  <c r="S196" i="62"/>
  <c r="R196" i="62"/>
  <c r="Q196" i="62"/>
  <c r="P196" i="62"/>
  <c r="O196" i="62"/>
  <c r="N196" i="62"/>
  <c r="M196" i="62"/>
  <c r="L196" i="62"/>
  <c r="K196" i="62"/>
  <c r="J196" i="62"/>
  <c r="I196" i="62"/>
  <c r="H196" i="62"/>
  <c r="G196" i="62"/>
  <c r="F196" i="62"/>
  <c r="E196" i="62"/>
  <c r="D196" i="62"/>
  <c r="AI195" i="62"/>
  <c r="AH195" i="62"/>
  <c r="AG195" i="62"/>
  <c r="AF195" i="62"/>
  <c r="AE195" i="62"/>
  <c r="AD195" i="62"/>
  <c r="AC195" i="62"/>
  <c r="AB195" i="62"/>
  <c r="AA195" i="62"/>
  <c r="Z195" i="62"/>
  <c r="Y195" i="62"/>
  <c r="X195" i="62"/>
  <c r="W195" i="62"/>
  <c r="V195" i="62"/>
  <c r="U195" i="62"/>
  <c r="T195" i="62"/>
  <c r="S195" i="62"/>
  <c r="R195" i="62"/>
  <c r="Q195" i="62"/>
  <c r="P195" i="62"/>
  <c r="O195" i="62"/>
  <c r="N195" i="62"/>
  <c r="M195" i="62"/>
  <c r="L195" i="62"/>
  <c r="K195" i="62"/>
  <c r="J195" i="62"/>
  <c r="I195" i="62"/>
  <c r="H195" i="62"/>
  <c r="G195" i="62"/>
  <c r="F195" i="62"/>
  <c r="E195" i="62"/>
  <c r="D195" i="62"/>
  <c r="AI194" i="62"/>
  <c r="AH194" i="62"/>
  <c r="AG194" i="62"/>
  <c r="AF194" i="62"/>
  <c r="AE194" i="62"/>
  <c r="AD194" i="62"/>
  <c r="AC194" i="62"/>
  <c r="AB194" i="62"/>
  <c r="AA194" i="62"/>
  <c r="Z194" i="62"/>
  <c r="Y194" i="62"/>
  <c r="X194" i="62"/>
  <c r="W194" i="62"/>
  <c r="V194" i="62"/>
  <c r="U194" i="62"/>
  <c r="T194" i="62"/>
  <c r="S194" i="62"/>
  <c r="R194" i="62"/>
  <c r="Q194" i="62"/>
  <c r="P194" i="62"/>
  <c r="O194" i="62"/>
  <c r="N194" i="62"/>
  <c r="M194" i="62"/>
  <c r="L194" i="62"/>
  <c r="K194" i="62"/>
  <c r="J194" i="62"/>
  <c r="I194" i="62"/>
  <c r="H194" i="62"/>
  <c r="G194" i="62"/>
  <c r="F194" i="62"/>
  <c r="E194" i="62"/>
  <c r="D194" i="62"/>
  <c r="AI193" i="62"/>
  <c r="AH193" i="62"/>
  <c r="AG193" i="62"/>
  <c r="AF193" i="62"/>
  <c r="AE193" i="62"/>
  <c r="AD193" i="62"/>
  <c r="AC193" i="62"/>
  <c r="AB193" i="62"/>
  <c r="AA193" i="62"/>
  <c r="Z193" i="62"/>
  <c r="Y193" i="62"/>
  <c r="X193" i="62"/>
  <c r="W193" i="62"/>
  <c r="V193" i="62"/>
  <c r="U193" i="62"/>
  <c r="T193" i="62"/>
  <c r="S193" i="62"/>
  <c r="R193" i="62"/>
  <c r="Q193" i="62"/>
  <c r="P193" i="62"/>
  <c r="O193" i="62"/>
  <c r="N193" i="62"/>
  <c r="M193" i="62"/>
  <c r="L193" i="62"/>
  <c r="K193" i="62"/>
  <c r="J193" i="62"/>
  <c r="I193" i="62"/>
  <c r="H193" i="62"/>
  <c r="G193" i="62"/>
  <c r="F193" i="62"/>
  <c r="E193" i="62"/>
  <c r="D193" i="62"/>
  <c r="AI192" i="62"/>
  <c r="AH192" i="62"/>
  <c r="AG192" i="62"/>
  <c r="AF192" i="62"/>
  <c r="AE192" i="62"/>
  <c r="AD192" i="62"/>
  <c r="AC192" i="62"/>
  <c r="AB192" i="62"/>
  <c r="AA192" i="62"/>
  <c r="Z192" i="62"/>
  <c r="Y192" i="62"/>
  <c r="X192" i="62"/>
  <c r="W192" i="62"/>
  <c r="V192" i="62"/>
  <c r="U192" i="62"/>
  <c r="T192" i="62"/>
  <c r="S192" i="62"/>
  <c r="R192" i="62"/>
  <c r="Q192" i="62"/>
  <c r="P192" i="62"/>
  <c r="O192" i="62"/>
  <c r="N192" i="62"/>
  <c r="M192" i="62"/>
  <c r="L192" i="62"/>
  <c r="K192" i="62"/>
  <c r="J192" i="62"/>
  <c r="I192" i="62"/>
  <c r="H192" i="62"/>
  <c r="G192" i="62"/>
  <c r="F192" i="62"/>
  <c r="E192" i="62"/>
  <c r="D192" i="62"/>
  <c r="AI191" i="62"/>
  <c r="AH191" i="62"/>
  <c r="AG191" i="62"/>
  <c r="AF191" i="62"/>
  <c r="AE191" i="62"/>
  <c r="AD191" i="62"/>
  <c r="AC191" i="62"/>
  <c r="AB191" i="62"/>
  <c r="AA191" i="62"/>
  <c r="Z191" i="62"/>
  <c r="Y191" i="62"/>
  <c r="X191" i="62"/>
  <c r="W191" i="62"/>
  <c r="V191" i="62"/>
  <c r="U191" i="62"/>
  <c r="T191" i="62"/>
  <c r="S191" i="62"/>
  <c r="R191" i="62"/>
  <c r="Q191" i="62"/>
  <c r="P191" i="62"/>
  <c r="O191" i="62"/>
  <c r="N191" i="62"/>
  <c r="M191" i="62"/>
  <c r="L191" i="62"/>
  <c r="K191" i="62"/>
  <c r="J191" i="62"/>
  <c r="I191" i="62"/>
  <c r="H191" i="62"/>
  <c r="G191" i="62"/>
  <c r="F191" i="62"/>
  <c r="E191" i="62"/>
  <c r="D191" i="62"/>
  <c r="AI190" i="62"/>
  <c r="AH190" i="62"/>
  <c r="AG190" i="62"/>
  <c r="AF190" i="62"/>
  <c r="AE190" i="62"/>
  <c r="AD190" i="62"/>
  <c r="AC190" i="62"/>
  <c r="AB190" i="62"/>
  <c r="AA190" i="62"/>
  <c r="Z190" i="62"/>
  <c r="Y190" i="62"/>
  <c r="X190" i="62"/>
  <c r="W190" i="62"/>
  <c r="V190" i="62"/>
  <c r="U190" i="62"/>
  <c r="T190" i="62"/>
  <c r="S190" i="62"/>
  <c r="R190" i="62"/>
  <c r="Q190" i="62"/>
  <c r="P190" i="62"/>
  <c r="O190" i="62"/>
  <c r="N190" i="62"/>
  <c r="M190" i="62"/>
  <c r="L190" i="62"/>
  <c r="K190" i="62"/>
  <c r="J190" i="62"/>
  <c r="I190" i="62"/>
  <c r="H190" i="62"/>
  <c r="G190" i="62"/>
  <c r="F190" i="62"/>
  <c r="E190" i="62"/>
  <c r="D190" i="62"/>
  <c r="AI189" i="62"/>
  <c r="AH189" i="62"/>
  <c r="AG189" i="62"/>
  <c r="AF189" i="62"/>
  <c r="AE189" i="62"/>
  <c r="AD189" i="62"/>
  <c r="AC189" i="62"/>
  <c r="AB189" i="62"/>
  <c r="AA189" i="62"/>
  <c r="Z189" i="62"/>
  <c r="Y189" i="62"/>
  <c r="X189" i="62"/>
  <c r="W189" i="62"/>
  <c r="V189" i="62"/>
  <c r="U189" i="62"/>
  <c r="T189" i="62"/>
  <c r="S189" i="62"/>
  <c r="R189" i="62"/>
  <c r="Q189" i="62"/>
  <c r="P189" i="62"/>
  <c r="O189" i="62"/>
  <c r="N189" i="62"/>
  <c r="M189" i="62"/>
  <c r="L189" i="62"/>
  <c r="K189" i="62"/>
  <c r="J189" i="62"/>
  <c r="I189" i="62"/>
  <c r="H189" i="62"/>
  <c r="G189" i="62"/>
  <c r="F189" i="62"/>
  <c r="E189" i="62"/>
  <c r="D189" i="62"/>
  <c r="AI188" i="62"/>
  <c r="AH188" i="62"/>
  <c r="AG188" i="62"/>
  <c r="AF188" i="62"/>
  <c r="AE188" i="62"/>
  <c r="AD188" i="62"/>
  <c r="AC188" i="62"/>
  <c r="AB188" i="62"/>
  <c r="AA188" i="62"/>
  <c r="Z188" i="62"/>
  <c r="Y188" i="62"/>
  <c r="X188" i="62"/>
  <c r="W188" i="62"/>
  <c r="V188" i="62"/>
  <c r="U188" i="62"/>
  <c r="T188" i="62"/>
  <c r="S188" i="62"/>
  <c r="R188" i="62"/>
  <c r="Q188" i="62"/>
  <c r="P188" i="62"/>
  <c r="O188" i="62"/>
  <c r="N188" i="62"/>
  <c r="M188" i="62"/>
  <c r="L188" i="62"/>
  <c r="K188" i="62"/>
  <c r="J188" i="62"/>
  <c r="I188" i="62"/>
  <c r="H188" i="62"/>
  <c r="G188" i="62"/>
  <c r="F188" i="62"/>
  <c r="E188" i="62"/>
  <c r="D188" i="62"/>
  <c r="AI187" i="62"/>
  <c r="AH187" i="62"/>
  <c r="AG187" i="62"/>
  <c r="AF187" i="62"/>
  <c r="AE187" i="62"/>
  <c r="AD187" i="62"/>
  <c r="AC187" i="62"/>
  <c r="AB187" i="62"/>
  <c r="AA187" i="62"/>
  <c r="Z187" i="62"/>
  <c r="Y187" i="62"/>
  <c r="X187" i="62"/>
  <c r="W187" i="62"/>
  <c r="V187" i="62"/>
  <c r="U187" i="62"/>
  <c r="T187" i="62"/>
  <c r="S187" i="62"/>
  <c r="R187" i="62"/>
  <c r="Q187" i="62"/>
  <c r="P187" i="62"/>
  <c r="O187" i="62"/>
  <c r="N187" i="62"/>
  <c r="M187" i="62"/>
  <c r="L187" i="62"/>
  <c r="K187" i="62"/>
  <c r="J187" i="62"/>
  <c r="I187" i="62"/>
  <c r="H187" i="62"/>
  <c r="G187" i="62"/>
  <c r="F187" i="62"/>
  <c r="E187" i="62"/>
  <c r="D187" i="62"/>
  <c r="AI186" i="62"/>
  <c r="AH186" i="62"/>
  <c r="AG186" i="62"/>
  <c r="AF186" i="62"/>
  <c r="AE186" i="62"/>
  <c r="AD186" i="62"/>
  <c r="AC186" i="62"/>
  <c r="AB186" i="62"/>
  <c r="AA186" i="62"/>
  <c r="Z186" i="62"/>
  <c r="Y186" i="62"/>
  <c r="X186" i="62"/>
  <c r="W186" i="62"/>
  <c r="V186" i="62"/>
  <c r="U186" i="62"/>
  <c r="T186" i="62"/>
  <c r="S186" i="62"/>
  <c r="R186" i="62"/>
  <c r="Q186" i="62"/>
  <c r="P186" i="62"/>
  <c r="O186" i="62"/>
  <c r="N186" i="62"/>
  <c r="M186" i="62"/>
  <c r="L186" i="62"/>
  <c r="K186" i="62"/>
  <c r="J186" i="62"/>
  <c r="I186" i="62"/>
  <c r="H186" i="62"/>
  <c r="G186" i="62"/>
  <c r="F186" i="62"/>
  <c r="E186" i="62"/>
  <c r="D186" i="62"/>
  <c r="AI185" i="62"/>
  <c r="AH185" i="62"/>
  <c r="AG185" i="62"/>
  <c r="AF185" i="62"/>
  <c r="AE185" i="62"/>
  <c r="AD185" i="62"/>
  <c r="AC185" i="62"/>
  <c r="AB185" i="62"/>
  <c r="AA185" i="62"/>
  <c r="Z185" i="62"/>
  <c r="Y185" i="62"/>
  <c r="X185" i="62"/>
  <c r="W185" i="62"/>
  <c r="V185" i="62"/>
  <c r="U185" i="62"/>
  <c r="T185" i="62"/>
  <c r="S185" i="62"/>
  <c r="R185" i="62"/>
  <c r="Q185" i="62"/>
  <c r="P185" i="62"/>
  <c r="O185" i="62"/>
  <c r="N185" i="62"/>
  <c r="M185" i="62"/>
  <c r="L185" i="62"/>
  <c r="K185" i="62"/>
  <c r="J185" i="62"/>
  <c r="I185" i="62"/>
  <c r="H185" i="62"/>
  <c r="G185" i="62"/>
  <c r="F185" i="62"/>
  <c r="E185" i="62"/>
  <c r="D185" i="62"/>
  <c r="AI184" i="62"/>
  <c r="AH184" i="62"/>
  <c r="AG184" i="62"/>
  <c r="AF184" i="62"/>
  <c r="AE184" i="62"/>
  <c r="AD184" i="62"/>
  <c r="AC184" i="62"/>
  <c r="AB184" i="62"/>
  <c r="AA184" i="62"/>
  <c r="Z184" i="62"/>
  <c r="Y184" i="62"/>
  <c r="X184" i="62"/>
  <c r="W184" i="62"/>
  <c r="V184" i="62"/>
  <c r="U184" i="62"/>
  <c r="T184" i="62"/>
  <c r="S184" i="62"/>
  <c r="R184" i="62"/>
  <c r="Q184" i="62"/>
  <c r="P184" i="62"/>
  <c r="O184" i="62"/>
  <c r="N184" i="62"/>
  <c r="M184" i="62"/>
  <c r="L184" i="62"/>
  <c r="K184" i="62"/>
  <c r="J184" i="62"/>
  <c r="I184" i="62"/>
  <c r="H184" i="62"/>
  <c r="G184" i="62"/>
  <c r="F184" i="62"/>
  <c r="E184" i="62"/>
  <c r="D184" i="62"/>
  <c r="AI183" i="62"/>
  <c r="AH183" i="62"/>
  <c r="AG183" i="62"/>
  <c r="AF183" i="62"/>
  <c r="AE183" i="62"/>
  <c r="AD183" i="62"/>
  <c r="AC183" i="62"/>
  <c r="AB183" i="62"/>
  <c r="AA183" i="62"/>
  <c r="Z183" i="62"/>
  <c r="Y183" i="62"/>
  <c r="X183" i="62"/>
  <c r="W183" i="62"/>
  <c r="V183" i="62"/>
  <c r="U183" i="62"/>
  <c r="T183" i="62"/>
  <c r="S183" i="62"/>
  <c r="R183" i="62"/>
  <c r="Q183" i="62"/>
  <c r="P183" i="62"/>
  <c r="O183" i="62"/>
  <c r="N183" i="62"/>
  <c r="M183" i="62"/>
  <c r="L183" i="62"/>
  <c r="K183" i="62"/>
  <c r="J183" i="62"/>
  <c r="I183" i="62"/>
  <c r="H183" i="62"/>
  <c r="G183" i="62"/>
  <c r="F183" i="62"/>
  <c r="E183" i="62"/>
  <c r="D183" i="62"/>
  <c r="AI182" i="62"/>
  <c r="AH182" i="62"/>
  <c r="AG182" i="62"/>
  <c r="AF182" i="62"/>
  <c r="AE182" i="62"/>
  <c r="AD182" i="62"/>
  <c r="AC182" i="62"/>
  <c r="AB182" i="62"/>
  <c r="AA182" i="62"/>
  <c r="Z182" i="62"/>
  <c r="Y182" i="62"/>
  <c r="X182" i="62"/>
  <c r="W182" i="62"/>
  <c r="V182" i="62"/>
  <c r="U182" i="62"/>
  <c r="T182" i="62"/>
  <c r="S182" i="62"/>
  <c r="R182" i="62"/>
  <c r="Q182" i="62"/>
  <c r="P182" i="62"/>
  <c r="O182" i="62"/>
  <c r="N182" i="62"/>
  <c r="M182" i="62"/>
  <c r="L182" i="62"/>
  <c r="K182" i="62"/>
  <c r="J182" i="62"/>
  <c r="I182" i="62"/>
  <c r="H182" i="62"/>
  <c r="G182" i="62"/>
  <c r="F182" i="62"/>
  <c r="E182" i="62"/>
  <c r="D182" i="62"/>
  <c r="AI181" i="62"/>
  <c r="AH181" i="62"/>
  <c r="AG181" i="62"/>
  <c r="AF181" i="62"/>
  <c r="AE181" i="62"/>
  <c r="AD181" i="62"/>
  <c r="AC181" i="62"/>
  <c r="AB181" i="62"/>
  <c r="AA181" i="62"/>
  <c r="Z181" i="62"/>
  <c r="Y181" i="62"/>
  <c r="X181" i="62"/>
  <c r="W181" i="62"/>
  <c r="V181" i="62"/>
  <c r="U181" i="62"/>
  <c r="T181" i="62"/>
  <c r="S181" i="62"/>
  <c r="R181" i="62"/>
  <c r="Q181" i="62"/>
  <c r="P181" i="62"/>
  <c r="O181" i="62"/>
  <c r="N181" i="62"/>
  <c r="M181" i="62"/>
  <c r="L181" i="62"/>
  <c r="K181" i="62"/>
  <c r="J181" i="62"/>
  <c r="I181" i="62"/>
  <c r="H181" i="62"/>
  <c r="G181" i="62"/>
  <c r="F181" i="62"/>
  <c r="E181" i="62"/>
  <c r="D181" i="62"/>
  <c r="AI180" i="62"/>
  <c r="AH180" i="62"/>
  <c r="AG180" i="62"/>
  <c r="AF180" i="62"/>
  <c r="AE180" i="62"/>
  <c r="AD180" i="62"/>
  <c r="AC180" i="62"/>
  <c r="AB180" i="62"/>
  <c r="AA180" i="62"/>
  <c r="Z180" i="62"/>
  <c r="Y180" i="62"/>
  <c r="X180" i="62"/>
  <c r="W180" i="62"/>
  <c r="V180" i="62"/>
  <c r="U180" i="62"/>
  <c r="T180" i="62"/>
  <c r="S180" i="62"/>
  <c r="R180" i="62"/>
  <c r="Q180" i="62"/>
  <c r="P180" i="62"/>
  <c r="O180" i="62"/>
  <c r="N180" i="62"/>
  <c r="M180" i="62"/>
  <c r="L180" i="62"/>
  <c r="K180" i="62"/>
  <c r="J180" i="62"/>
  <c r="I180" i="62"/>
  <c r="H180" i="62"/>
  <c r="G180" i="62"/>
  <c r="F180" i="62"/>
  <c r="E180" i="62"/>
  <c r="D180" i="62"/>
  <c r="AI179" i="62"/>
  <c r="AH179" i="62"/>
  <c r="AG179" i="62"/>
  <c r="AF179" i="62"/>
  <c r="AE179" i="62"/>
  <c r="AD179" i="62"/>
  <c r="AC179" i="62"/>
  <c r="AB179" i="62"/>
  <c r="AA179" i="62"/>
  <c r="Z179" i="62"/>
  <c r="Y179" i="62"/>
  <c r="X179" i="62"/>
  <c r="W179" i="62"/>
  <c r="V179" i="62"/>
  <c r="U179" i="62"/>
  <c r="T179" i="62"/>
  <c r="S179" i="62"/>
  <c r="R179" i="62"/>
  <c r="Q179" i="62"/>
  <c r="P179" i="62"/>
  <c r="O179" i="62"/>
  <c r="N179" i="62"/>
  <c r="M179" i="62"/>
  <c r="L179" i="62"/>
  <c r="K179" i="62"/>
  <c r="J179" i="62"/>
  <c r="I179" i="62"/>
  <c r="H179" i="62"/>
  <c r="G179" i="62"/>
  <c r="F179" i="62"/>
  <c r="E179" i="62"/>
  <c r="D179" i="62"/>
  <c r="AI178" i="62"/>
  <c r="AH178" i="62"/>
  <c r="AG178" i="62"/>
  <c r="AF178" i="62"/>
  <c r="AE178" i="62"/>
  <c r="AD178" i="62"/>
  <c r="AC178" i="62"/>
  <c r="AB178" i="62"/>
  <c r="AA178" i="62"/>
  <c r="Z178" i="62"/>
  <c r="Y178" i="62"/>
  <c r="X178" i="62"/>
  <c r="W178" i="62"/>
  <c r="V178" i="62"/>
  <c r="U178" i="62"/>
  <c r="T178" i="62"/>
  <c r="S178" i="62"/>
  <c r="R178" i="62"/>
  <c r="Q178" i="62"/>
  <c r="P178" i="62"/>
  <c r="O178" i="62"/>
  <c r="N178" i="62"/>
  <c r="M178" i="62"/>
  <c r="L178" i="62"/>
  <c r="K178" i="62"/>
  <c r="J178" i="62"/>
  <c r="I178" i="62"/>
  <c r="H178" i="62"/>
  <c r="G178" i="62"/>
  <c r="F178" i="62"/>
  <c r="E178" i="62"/>
  <c r="D178" i="62"/>
  <c r="AI177" i="62"/>
  <c r="AH177" i="62"/>
  <c r="AG177" i="62"/>
  <c r="AF177" i="62"/>
  <c r="AE177" i="62"/>
  <c r="AD177" i="62"/>
  <c r="AC177" i="62"/>
  <c r="AB177" i="62"/>
  <c r="AA177" i="62"/>
  <c r="Z177" i="62"/>
  <c r="Y177" i="62"/>
  <c r="X177" i="62"/>
  <c r="W177" i="62"/>
  <c r="V177" i="62"/>
  <c r="U177" i="62"/>
  <c r="T177" i="62"/>
  <c r="S177" i="62"/>
  <c r="R177" i="62"/>
  <c r="Q177" i="62"/>
  <c r="P177" i="62"/>
  <c r="O177" i="62"/>
  <c r="N177" i="62"/>
  <c r="M177" i="62"/>
  <c r="L177" i="62"/>
  <c r="K177" i="62"/>
  <c r="J177" i="62"/>
  <c r="I177" i="62"/>
  <c r="H177" i="62"/>
  <c r="G177" i="62"/>
  <c r="F177" i="62"/>
  <c r="E177" i="62"/>
  <c r="D177" i="62"/>
  <c r="AI176" i="62"/>
  <c r="AH176" i="62"/>
  <c r="AG176" i="62"/>
  <c r="AF176" i="62"/>
  <c r="AE176" i="62"/>
  <c r="AD176" i="62"/>
  <c r="AC176" i="62"/>
  <c r="AB176" i="62"/>
  <c r="AA176" i="62"/>
  <c r="Z176" i="62"/>
  <c r="Y176" i="62"/>
  <c r="X176" i="62"/>
  <c r="W176" i="62"/>
  <c r="V176" i="62"/>
  <c r="U176" i="62"/>
  <c r="T176" i="62"/>
  <c r="S176" i="62"/>
  <c r="R176" i="62"/>
  <c r="Q176" i="62"/>
  <c r="P176" i="62"/>
  <c r="O176" i="62"/>
  <c r="N176" i="62"/>
  <c r="M176" i="62"/>
  <c r="L176" i="62"/>
  <c r="K176" i="62"/>
  <c r="J176" i="62"/>
  <c r="I176" i="62"/>
  <c r="H176" i="62"/>
  <c r="G176" i="62"/>
  <c r="F176" i="62"/>
  <c r="E176" i="62"/>
  <c r="D176" i="62"/>
  <c r="AI175" i="62"/>
  <c r="AH175" i="62"/>
  <c r="AG175" i="62"/>
  <c r="AF175" i="62"/>
  <c r="AE175" i="62"/>
  <c r="AD175" i="62"/>
  <c r="AC175" i="62"/>
  <c r="AB175" i="62"/>
  <c r="AA175" i="62"/>
  <c r="Z175" i="62"/>
  <c r="Y175" i="62"/>
  <c r="X175" i="62"/>
  <c r="W175" i="62"/>
  <c r="V175" i="62"/>
  <c r="U175" i="62"/>
  <c r="T175" i="62"/>
  <c r="S175" i="62"/>
  <c r="R175" i="62"/>
  <c r="Q175" i="62"/>
  <c r="P175" i="62"/>
  <c r="O175" i="62"/>
  <c r="N175" i="62"/>
  <c r="M175" i="62"/>
  <c r="L175" i="62"/>
  <c r="K175" i="62"/>
  <c r="J175" i="62"/>
  <c r="I175" i="62"/>
  <c r="H175" i="62"/>
  <c r="G175" i="62"/>
  <c r="F175" i="62"/>
  <c r="E175" i="62"/>
  <c r="D175" i="62"/>
  <c r="AI174" i="62"/>
  <c r="AH174" i="62"/>
  <c r="AG174" i="62"/>
  <c r="AF174" i="62"/>
  <c r="AE174" i="62"/>
  <c r="AD174" i="62"/>
  <c r="AC174" i="62"/>
  <c r="AB174" i="62"/>
  <c r="AA174" i="62"/>
  <c r="Z174" i="62"/>
  <c r="Y174" i="62"/>
  <c r="X174" i="62"/>
  <c r="W174" i="62"/>
  <c r="V174" i="62"/>
  <c r="U174" i="62"/>
  <c r="T174" i="62"/>
  <c r="S174" i="62"/>
  <c r="R174" i="62"/>
  <c r="Q174" i="62"/>
  <c r="P174" i="62"/>
  <c r="O174" i="62"/>
  <c r="N174" i="62"/>
  <c r="M174" i="62"/>
  <c r="L174" i="62"/>
  <c r="K174" i="62"/>
  <c r="J174" i="62"/>
  <c r="I174" i="62"/>
  <c r="H174" i="62"/>
  <c r="G174" i="62"/>
  <c r="F174" i="62"/>
  <c r="E174" i="62"/>
  <c r="D174" i="62"/>
  <c r="AI173" i="62"/>
  <c r="AH173" i="62"/>
  <c r="AG173" i="62"/>
  <c r="AF173" i="62"/>
  <c r="AE173" i="62"/>
  <c r="AD173" i="62"/>
  <c r="AC173" i="62"/>
  <c r="AB173" i="62"/>
  <c r="AA173" i="62"/>
  <c r="Z173" i="62"/>
  <c r="Y173" i="62"/>
  <c r="X173" i="62"/>
  <c r="W173" i="62"/>
  <c r="V173" i="62"/>
  <c r="U173" i="62"/>
  <c r="T173" i="62"/>
  <c r="S173" i="62"/>
  <c r="R173" i="62"/>
  <c r="Q173" i="62"/>
  <c r="P173" i="62"/>
  <c r="O173" i="62"/>
  <c r="N173" i="62"/>
  <c r="M173" i="62"/>
  <c r="L173" i="62"/>
  <c r="K173" i="62"/>
  <c r="J173" i="62"/>
  <c r="I173" i="62"/>
  <c r="H173" i="62"/>
  <c r="G173" i="62"/>
  <c r="F173" i="62"/>
  <c r="E173" i="62"/>
  <c r="D173" i="62"/>
  <c r="AI172" i="62"/>
  <c r="AH172" i="62"/>
  <c r="AG172" i="62"/>
  <c r="AF172" i="62"/>
  <c r="AE172" i="62"/>
  <c r="AD172" i="62"/>
  <c r="AC172" i="62"/>
  <c r="AB172" i="62"/>
  <c r="AA172" i="62"/>
  <c r="Z172" i="62"/>
  <c r="Y172" i="62"/>
  <c r="X172" i="62"/>
  <c r="W172" i="62"/>
  <c r="V172" i="62"/>
  <c r="U172" i="62"/>
  <c r="T172" i="62"/>
  <c r="S172" i="62"/>
  <c r="R172" i="62"/>
  <c r="Q172" i="62"/>
  <c r="P172" i="62"/>
  <c r="O172" i="62"/>
  <c r="N172" i="62"/>
  <c r="M172" i="62"/>
  <c r="L172" i="62"/>
  <c r="K172" i="62"/>
  <c r="J172" i="62"/>
  <c r="I172" i="62"/>
  <c r="H172" i="62"/>
  <c r="G172" i="62"/>
  <c r="F172" i="62"/>
  <c r="E172" i="62"/>
  <c r="D172" i="62"/>
  <c r="AI171" i="62"/>
  <c r="AH171" i="62"/>
  <c r="AG171" i="62"/>
  <c r="AF171" i="62"/>
  <c r="AE171" i="62"/>
  <c r="AD171" i="62"/>
  <c r="AC171" i="62"/>
  <c r="AB171" i="62"/>
  <c r="AA171" i="62"/>
  <c r="Z171" i="62"/>
  <c r="Y171" i="62"/>
  <c r="X171" i="62"/>
  <c r="W171" i="62"/>
  <c r="V171" i="62"/>
  <c r="U171" i="62"/>
  <c r="T171" i="62"/>
  <c r="S171" i="62"/>
  <c r="R171" i="62"/>
  <c r="Q171" i="62"/>
  <c r="P171" i="62"/>
  <c r="O171" i="62"/>
  <c r="N171" i="62"/>
  <c r="M171" i="62"/>
  <c r="L171" i="62"/>
  <c r="K171" i="62"/>
  <c r="J171" i="62"/>
  <c r="I171" i="62"/>
  <c r="H171" i="62"/>
  <c r="G171" i="62"/>
  <c r="F171" i="62"/>
  <c r="E171" i="62"/>
  <c r="D171" i="62"/>
  <c r="AI170" i="62"/>
  <c r="AH170" i="62"/>
  <c r="AG170" i="62"/>
  <c r="AF170" i="62"/>
  <c r="AE170" i="62"/>
  <c r="AD170" i="62"/>
  <c r="AC170" i="62"/>
  <c r="AB170" i="62"/>
  <c r="AA170" i="62"/>
  <c r="Z170" i="62"/>
  <c r="Y170" i="62"/>
  <c r="X170" i="62"/>
  <c r="W170" i="62"/>
  <c r="V170" i="62"/>
  <c r="U170" i="62"/>
  <c r="T170" i="62"/>
  <c r="S170" i="62"/>
  <c r="R170" i="62"/>
  <c r="Q170" i="62"/>
  <c r="P170" i="62"/>
  <c r="O170" i="62"/>
  <c r="N170" i="62"/>
  <c r="M170" i="62"/>
  <c r="L170" i="62"/>
  <c r="K170" i="62"/>
  <c r="J170" i="62"/>
  <c r="I170" i="62"/>
  <c r="H170" i="62"/>
  <c r="G170" i="62"/>
  <c r="F170" i="62"/>
  <c r="E170" i="62"/>
  <c r="D170" i="62"/>
  <c r="AI169" i="62"/>
  <c r="AH169" i="62"/>
  <c r="AG169" i="62"/>
  <c r="AF169" i="62"/>
  <c r="AE169" i="62"/>
  <c r="AD169" i="62"/>
  <c r="AC169" i="62"/>
  <c r="AB169" i="62"/>
  <c r="AA169" i="62"/>
  <c r="Z169" i="62"/>
  <c r="Y169" i="62"/>
  <c r="X169" i="62"/>
  <c r="W169" i="62"/>
  <c r="V169" i="62"/>
  <c r="U169" i="62"/>
  <c r="T169" i="62"/>
  <c r="S169" i="62"/>
  <c r="R169" i="62"/>
  <c r="Q169" i="62"/>
  <c r="P169" i="62"/>
  <c r="O169" i="62"/>
  <c r="N169" i="62"/>
  <c r="M169" i="62"/>
  <c r="L169" i="62"/>
  <c r="K169" i="62"/>
  <c r="J169" i="62"/>
  <c r="I169" i="62"/>
  <c r="H169" i="62"/>
  <c r="G169" i="62"/>
  <c r="F169" i="62"/>
  <c r="E169" i="62"/>
  <c r="D169" i="62"/>
  <c r="AI168" i="62"/>
  <c r="AH168" i="62"/>
  <c r="AG168" i="62"/>
  <c r="AF168" i="62"/>
  <c r="AE168" i="62"/>
  <c r="AD168" i="62"/>
  <c r="AC168" i="62"/>
  <c r="AB168" i="62"/>
  <c r="AA168" i="62"/>
  <c r="Z168" i="62"/>
  <c r="Y168" i="62"/>
  <c r="X168" i="62"/>
  <c r="W168" i="62"/>
  <c r="V168" i="62"/>
  <c r="U168" i="62"/>
  <c r="T168" i="62"/>
  <c r="S168" i="62"/>
  <c r="R168" i="62"/>
  <c r="Q168" i="62"/>
  <c r="P168" i="62"/>
  <c r="O168" i="62"/>
  <c r="N168" i="62"/>
  <c r="M168" i="62"/>
  <c r="L168" i="62"/>
  <c r="K168" i="62"/>
  <c r="J168" i="62"/>
  <c r="I168" i="62"/>
  <c r="H168" i="62"/>
  <c r="G168" i="62"/>
  <c r="F168" i="62"/>
  <c r="E168" i="62"/>
  <c r="D168" i="62"/>
  <c r="AI167" i="62"/>
  <c r="AH167" i="62"/>
  <c r="AG167" i="62"/>
  <c r="AF167" i="62"/>
  <c r="AE167" i="62"/>
  <c r="AD167" i="62"/>
  <c r="AC167" i="62"/>
  <c r="AB167" i="62"/>
  <c r="AA167" i="62"/>
  <c r="Z167" i="62"/>
  <c r="Y167" i="62"/>
  <c r="X167" i="62"/>
  <c r="W167" i="62"/>
  <c r="V167" i="62"/>
  <c r="U167" i="62"/>
  <c r="T167" i="62"/>
  <c r="S167" i="62"/>
  <c r="R167" i="62"/>
  <c r="Q167" i="62"/>
  <c r="P167" i="62"/>
  <c r="O167" i="62"/>
  <c r="N167" i="62"/>
  <c r="M167" i="62"/>
  <c r="L167" i="62"/>
  <c r="K167" i="62"/>
  <c r="J167" i="62"/>
  <c r="I167" i="62"/>
  <c r="H167" i="62"/>
  <c r="G167" i="62"/>
  <c r="F167" i="62"/>
  <c r="E167" i="62"/>
  <c r="D167" i="62"/>
  <c r="AI166" i="62"/>
  <c r="AH166" i="62"/>
  <c r="AG166" i="62"/>
  <c r="AF166" i="62"/>
  <c r="AE166" i="62"/>
  <c r="AD166" i="62"/>
  <c r="AC166" i="62"/>
  <c r="AB166" i="62"/>
  <c r="AA166" i="62"/>
  <c r="Z166" i="62"/>
  <c r="Y166" i="62"/>
  <c r="X166" i="62"/>
  <c r="W166" i="62"/>
  <c r="V166" i="62"/>
  <c r="U166" i="62"/>
  <c r="T166" i="62"/>
  <c r="S166" i="62"/>
  <c r="R166" i="62"/>
  <c r="Q166" i="62"/>
  <c r="P166" i="62"/>
  <c r="O166" i="62"/>
  <c r="N166" i="62"/>
  <c r="M166" i="62"/>
  <c r="L166" i="62"/>
  <c r="K166" i="62"/>
  <c r="J166" i="62"/>
  <c r="I166" i="62"/>
  <c r="H166" i="62"/>
  <c r="G166" i="62"/>
  <c r="F166" i="62"/>
  <c r="E166" i="62"/>
  <c r="D166" i="62"/>
  <c r="AI165" i="62"/>
  <c r="AH165" i="62"/>
  <c r="AG165" i="62"/>
  <c r="AF165" i="62"/>
  <c r="AE165" i="62"/>
  <c r="AD165" i="62"/>
  <c r="AC165" i="62"/>
  <c r="AB165" i="62"/>
  <c r="AA165" i="62"/>
  <c r="Z165" i="62"/>
  <c r="Y165" i="62"/>
  <c r="X165" i="62"/>
  <c r="W165" i="62"/>
  <c r="V165" i="62"/>
  <c r="U165" i="62"/>
  <c r="T165" i="62"/>
  <c r="S165" i="62"/>
  <c r="R165" i="62"/>
  <c r="Q165" i="62"/>
  <c r="P165" i="62"/>
  <c r="O165" i="62"/>
  <c r="N165" i="62"/>
  <c r="M165" i="62"/>
  <c r="L165" i="62"/>
  <c r="K165" i="62"/>
  <c r="J165" i="62"/>
  <c r="I165" i="62"/>
  <c r="H165" i="62"/>
  <c r="G165" i="62"/>
  <c r="F165" i="62"/>
  <c r="E165" i="62"/>
  <c r="D165" i="62"/>
  <c r="AI164" i="62"/>
  <c r="AH164" i="62"/>
  <c r="AG164" i="62"/>
  <c r="AF164" i="62"/>
  <c r="AE164" i="62"/>
  <c r="AD164" i="62"/>
  <c r="AC164" i="62"/>
  <c r="AB164" i="62"/>
  <c r="AA164" i="62"/>
  <c r="Z164" i="62"/>
  <c r="Y164" i="62"/>
  <c r="X164" i="62"/>
  <c r="W164" i="62"/>
  <c r="V164" i="62"/>
  <c r="U164" i="62"/>
  <c r="T164" i="62"/>
  <c r="S164" i="62"/>
  <c r="R164" i="62"/>
  <c r="Q164" i="62"/>
  <c r="P164" i="62"/>
  <c r="O164" i="62"/>
  <c r="N164" i="62"/>
  <c r="M164" i="62"/>
  <c r="L164" i="62"/>
  <c r="K164" i="62"/>
  <c r="J164" i="62"/>
  <c r="I164" i="62"/>
  <c r="H164" i="62"/>
  <c r="G164" i="62"/>
  <c r="F164" i="62"/>
  <c r="E164" i="62"/>
  <c r="D164" i="62"/>
  <c r="AI163" i="62"/>
  <c r="AH163" i="62"/>
  <c r="AG163" i="62"/>
  <c r="AF163" i="62"/>
  <c r="AE163" i="62"/>
  <c r="AD163" i="62"/>
  <c r="AC163" i="62"/>
  <c r="AB163" i="62"/>
  <c r="AA163" i="62"/>
  <c r="Z163" i="62"/>
  <c r="Y163" i="62"/>
  <c r="X163" i="62"/>
  <c r="W163" i="62"/>
  <c r="V163" i="62"/>
  <c r="U163" i="62"/>
  <c r="T163" i="62"/>
  <c r="S163" i="62"/>
  <c r="R163" i="62"/>
  <c r="Q163" i="62"/>
  <c r="P163" i="62"/>
  <c r="O163" i="62"/>
  <c r="N163" i="62"/>
  <c r="M163" i="62"/>
  <c r="L163" i="62"/>
  <c r="K163" i="62"/>
  <c r="J163" i="62"/>
  <c r="I163" i="62"/>
  <c r="H163" i="62"/>
  <c r="G163" i="62"/>
  <c r="F163" i="62"/>
  <c r="E163" i="62"/>
  <c r="D163" i="62"/>
  <c r="AI162" i="62"/>
  <c r="AH162" i="62"/>
  <c r="AG162" i="62"/>
  <c r="AF162" i="62"/>
  <c r="AE162" i="62"/>
  <c r="AD162" i="62"/>
  <c r="AC162" i="62"/>
  <c r="AB162" i="62"/>
  <c r="AA162" i="62"/>
  <c r="Z162" i="62"/>
  <c r="Y162" i="62"/>
  <c r="X162" i="62"/>
  <c r="W162" i="62"/>
  <c r="V162" i="62"/>
  <c r="U162" i="62"/>
  <c r="T162" i="62"/>
  <c r="S162" i="62"/>
  <c r="R162" i="62"/>
  <c r="Q162" i="62"/>
  <c r="P162" i="62"/>
  <c r="O162" i="62"/>
  <c r="N162" i="62"/>
  <c r="M162" i="62"/>
  <c r="L162" i="62"/>
  <c r="K162" i="62"/>
  <c r="J162" i="62"/>
  <c r="I162" i="62"/>
  <c r="H162" i="62"/>
  <c r="G162" i="62"/>
  <c r="F162" i="62"/>
  <c r="E162" i="62"/>
  <c r="D162" i="62"/>
  <c r="AI161" i="62"/>
  <c r="AH161" i="62"/>
  <c r="AG161" i="62"/>
  <c r="AF161" i="62"/>
  <c r="AE161" i="62"/>
  <c r="AD161" i="62"/>
  <c r="AC161" i="62"/>
  <c r="AB161" i="62"/>
  <c r="AA161" i="62"/>
  <c r="Z161" i="62"/>
  <c r="Y161" i="62"/>
  <c r="X161" i="62"/>
  <c r="W161" i="62"/>
  <c r="V161" i="62"/>
  <c r="U161" i="62"/>
  <c r="T161" i="62"/>
  <c r="S161" i="62"/>
  <c r="R161" i="62"/>
  <c r="Q161" i="62"/>
  <c r="P161" i="62"/>
  <c r="O161" i="62"/>
  <c r="N161" i="62"/>
  <c r="M161" i="62"/>
  <c r="L161" i="62"/>
  <c r="K161" i="62"/>
  <c r="J161" i="62"/>
  <c r="I161" i="62"/>
  <c r="H161" i="62"/>
  <c r="G161" i="62"/>
  <c r="F161" i="62"/>
  <c r="E161" i="62"/>
  <c r="D161" i="62"/>
  <c r="AI160" i="62"/>
  <c r="AH160" i="62"/>
  <c r="AG160" i="62"/>
  <c r="AF160" i="62"/>
  <c r="AE160" i="62"/>
  <c r="AD160" i="62"/>
  <c r="AC160" i="62"/>
  <c r="AB160" i="62"/>
  <c r="AA160" i="62"/>
  <c r="Z160" i="62"/>
  <c r="Y160" i="62"/>
  <c r="X160" i="62"/>
  <c r="W160" i="62"/>
  <c r="V160" i="62"/>
  <c r="U160" i="62"/>
  <c r="T160" i="62"/>
  <c r="S160" i="62"/>
  <c r="R160" i="62"/>
  <c r="Q160" i="62"/>
  <c r="P160" i="62"/>
  <c r="O160" i="62"/>
  <c r="N160" i="62"/>
  <c r="M160" i="62"/>
  <c r="L160" i="62"/>
  <c r="K160" i="62"/>
  <c r="J160" i="62"/>
  <c r="I160" i="62"/>
  <c r="H160" i="62"/>
  <c r="G160" i="62"/>
  <c r="F160" i="62"/>
  <c r="E160" i="62"/>
  <c r="D160" i="62"/>
  <c r="AI159" i="62"/>
  <c r="AH159" i="62"/>
  <c r="AG159" i="62"/>
  <c r="AF159" i="62"/>
  <c r="AE159" i="62"/>
  <c r="AD159" i="62"/>
  <c r="AC159" i="62"/>
  <c r="AB159" i="62"/>
  <c r="AA159" i="62"/>
  <c r="Z159" i="62"/>
  <c r="Y159" i="62"/>
  <c r="X159" i="62"/>
  <c r="W159" i="62"/>
  <c r="V159" i="62"/>
  <c r="U159" i="62"/>
  <c r="T159" i="62"/>
  <c r="S159" i="62"/>
  <c r="R159" i="62"/>
  <c r="Q159" i="62"/>
  <c r="P159" i="62"/>
  <c r="O159" i="62"/>
  <c r="N159" i="62"/>
  <c r="M159" i="62"/>
  <c r="L159" i="62"/>
  <c r="K159" i="62"/>
  <c r="J159" i="62"/>
  <c r="I159" i="62"/>
  <c r="H159" i="62"/>
  <c r="G159" i="62"/>
  <c r="F159" i="62"/>
  <c r="E159" i="62"/>
  <c r="D159" i="62"/>
  <c r="AI158" i="62"/>
  <c r="AH158" i="62"/>
  <c r="AG158" i="62"/>
  <c r="AF158" i="62"/>
  <c r="AE158" i="62"/>
  <c r="AD158" i="62"/>
  <c r="AC158" i="62"/>
  <c r="AB158" i="62"/>
  <c r="AA158" i="62"/>
  <c r="Z158" i="62"/>
  <c r="Y158" i="62"/>
  <c r="X158" i="62"/>
  <c r="W158" i="62"/>
  <c r="V158" i="62"/>
  <c r="U158" i="62"/>
  <c r="T158" i="62"/>
  <c r="S158" i="62"/>
  <c r="R158" i="62"/>
  <c r="Q158" i="62"/>
  <c r="P158" i="62"/>
  <c r="O158" i="62"/>
  <c r="N158" i="62"/>
  <c r="M158" i="62"/>
  <c r="L158" i="62"/>
  <c r="K158" i="62"/>
  <c r="J158" i="62"/>
  <c r="I158" i="62"/>
  <c r="H158" i="62"/>
  <c r="G158" i="62"/>
  <c r="F158" i="62"/>
  <c r="E158" i="62"/>
  <c r="D158" i="62"/>
  <c r="AI157" i="62"/>
  <c r="AH157" i="62"/>
  <c r="AG157" i="62"/>
  <c r="AF157" i="62"/>
  <c r="AE157" i="62"/>
  <c r="AD157" i="62"/>
  <c r="AC157" i="62"/>
  <c r="AB157" i="62"/>
  <c r="AA157" i="62"/>
  <c r="Z157" i="62"/>
  <c r="Y157" i="62"/>
  <c r="X157" i="62"/>
  <c r="W157" i="62"/>
  <c r="V157" i="62"/>
  <c r="U157" i="62"/>
  <c r="T157" i="62"/>
  <c r="S157" i="62"/>
  <c r="R157" i="62"/>
  <c r="Q157" i="62"/>
  <c r="P157" i="62"/>
  <c r="O157" i="62"/>
  <c r="N157" i="62"/>
  <c r="M157" i="62"/>
  <c r="L157" i="62"/>
  <c r="K157" i="62"/>
  <c r="J157" i="62"/>
  <c r="I157" i="62"/>
  <c r="H157" i="62"/>
  <c r="G157" i="62"/>
  <c r="F157" i="62"/>
  <c r="E157" i="62"/>
  <c r="D157" i="62"/>
  <c r="AI156" i="62"/>
  <c r="AH156" i="62"/>
  <c r="AG156" i="62"/>
  <c r="AF156" i="62"/>
  <c r="AE156" i="62"/>
  <c r="AD156" i="62"/>
  <c r="AC156" i="62"/>
  <c r="AB156" i="62"/>
  <c r="AA156" i="62"/>
  <c r="Z156" i="62"/>
  <c r="Y156" i="62"/>
  <c r="X156" i="62"/>
  <c r="W156" i="62"/>
  <c r="V156" i="62"/>
  <c r="U156" i="62"/>
  <c r="T156" i="62"/>
  <c r="S156" i="62"/>
  <c r="R156" i="62"/>
  <c r="Q156" i="62"/>
  <c r="P156" i="62"/>
  <c r="O156" i="62"/>
  <c r="N156" i="62"/>
  <c r="M156" i="62"/>
  <c r="L156" i="62"/>
  <c r="K156" i="62"/>
  <c r="J156" i="62"/>
  <c r="I156" i="62"/>
  <c r="H156" i="62"/>
  <c r="G156" i="62"/>
  <c r="F156" i="62"/>
  <c r="E156" i="62"/>
  <c r="D156" i="62"/>
  <c r="AI155" i="62"/>
  <c r="AH155" i="62"/>
  <c r="AG155" i="62"/>
  <c r="AF155" i="62"/>
  <c r="AE155" i="62"/>
  <c r="AD155" i="62"/>
  <c r="AC155" i="62"/>
  <c r="AB155" i="62"/>
  <c r="AA155" i="62"/>
  <c r="Z155" i="62"/>
  <c r="Y155" i="62"/>
  <c r="X155" i="62"/>
  <c r="W155" i="62"/>
  <c r="V155" i="62"/>
  <c r="U155" i="62"/>
  <c r="T155" i="62"/>
  <c r="S155" i="62"/>
  <c r="R155" i="62"/>
  <c r="Q155" i="62"/>
  <c r="P155" i="62"/>
  <c r="O155" i="62"/>
  <c r="N155" i="62"/>
  <c r="M155" i="62"/>
  <c r="L155" i="62"/>
  <c r="K155" i="62"/>
  <c r="J155" i="62"/>
  <c r="I155" i="62"/>
  <c r="H155" i="62"/>
  <c r="G155" i="62"/>
  <c r="F155" i="62"/>
  <c r="E155" i="62"/>
  <c r="D155" i="62"/>
  <c r="AI3" i="62"/>
  <c r="AH3" i="62"/>
  <c r="AD3" i="62"/>
  <c r="AC3" i="62"/>
  <c r="AB3" i="62"/>
  <c r="AA3" i="62"/>
  <c r="Z3" i="62"/>
  <c r="V3" i="62"/>
  <c r="U3" i="62"/>
  <c r="T3" i="62"/>
  <c r="S3" i="62"/>
  <c r="R3" i="62"/>
  <c r="N3" i="62"/>
  <c r="M3" i="62"/>
  <c r="L3" i="62"/>
  <c r="K3" i="62"/>
  <c r="J3" i="62"/>
  <c r="F3" i="62"/>
  <c r="E3" i="62"/>
  <c r="D3" i="62"/>
  <c r="AI2" i="62"/>
  <c r="AH2" i="62"/>
  <c r="AD2" i="62"/>
  <c r="AC2" i="62"/>
  <c r="AB2" i="62"/>
  <c r="AA2" i="62"/>
  <c r="Z2" i="62"/>
  <c r="V2" i="62"/>
  <c r="U2" i="62"/>
  <c r="T2" i="62"/>
  <c r="S2" i="62"/>
  <c r="R2" i="62"/>
  <c r="N2" i="62"/>
  <c r="M2" i="62"/>
  <c r="L2" i="62"/>
  <c r="K2" i="62"/>
  <c r="J2" i="62"/>
  <c r="F2" i="62"/>
  <c r="E2" i="62"/>
  <c r="D2" i="62"/>
  <c r="AI1" i="62"/>
  <c r="AH1" i="62"/>
  <c r="AD1" i="62"/>
  <c r="AC1" i="62"/>
  <c r="AB1" i="62"/>
  <c r="AA1" i="62"/>
  <c r="Z1" i="62"/>
  <c r="V1" i="62"/>
  <c r="U1" i="62"/>
  <c r="T1" i="62"/>
  <c r="S1" i="62"/>
  <c r="R1" i="62"/>
  <c r="N1" i="62"/>
  <c r="M1" i="62"/>
  <c r="L1" i="62"/>
  <c r="E154" i="57"/>
  <c r="F154" i="57"/>
  <c r="G154" i="57"/>
  <c r="H154" i="57"/>
  <c r="I154" i="57"/>
  <c r="J154" i="57"/>
  <c r="K154" i="57"/>
  <c r="L154" i="57"/>
  <c r="M154" i="57"/>
  <c r="N154" i="57"/>
  <c r="O154" i="57"/>
  <c r="P154" i="57"/>
  <c r="Q154" i="57"/>
  <c r="R154" i="57"/>
  <c r="S154" i="57"/>
  <c r="T154" i="57"/>
  <c r="U154" i="57"/>
  <c r="V154" i="57"/>
  <c r="W154" i="57"/>
  <c r="E155" i="57"/>
  <c r="F155" i="57"/>
  <c r="G155" i="57"/>
  <c r="H155" i="57"/>
  <c r="I155" i="57"/>
  <c r="J155" i="57"/>
  <c r="K155" i="57"/>
  <c r="L155" i="57"/>
  <c r="M155" i="57"/>
  <c r="N155" i="57"/>
  <c r="O155" i="57"/>
  <c r="P155" i="57"/>
  <c r="Q155" i="57"/>
  <c r="R155" i="57"/>
  <c r="S155" i="57"/>
  <c r="T155" i="57"/>
  <c r="U155" i="57"/>
  <c r="V155" i="57"/>
  <c r="W155" i="57"/>
  <c r="E156" i="57"/>
  <c r="F156" i="57"/>
  <c r="G156" i="57"/>
  <c r="H156" i="57"/>
  <c r="I156" i="57"/>
  <c r="J156" i="57"/>
  <c r="K156" i="57"/>
  <c r="L156" i="57"/>
  <c r="M156" i="57"/>
  <c r="N156" i="57"/>
  <c r="O156" i="57"/>
  <c r="P156" i="57"/>
  <c r="Q156" i="57"/>
  <c r="R156" i="57"/>
  <c r="S156" i="57"/>
  <c r="T156" i="57"/>
  <c r="U156" i="57"/>
  <c r="V156" i="57"/>
  <c r="W156" i="57"/>
  <c r="E157" i="57"/>
  <c r="F157" i="57"/>
  <c r="G157" i="57"/>
  <c r="H157" i="57"/>
  <c r="I157" i="57"/>
  <c r="J157" i="57"/>
  <c r="K157" i="57"/>
  <c r="L157" i="57"/>
  <c r="M157" i="57"/>
  <c r="N157" i="57"/>
  <c r="O157" i="57"/>
  <c r="P157" i="57"/>
  <c r="Q157" i="57"/>
  <c r="R157" i="57"/>
  <c r="S157" i="57"/>
  <c r="T157" i="57"/>
  <c r="U157" i="57"/>
  <c r="V157" i="57"/>
  <c r="W157" i="57"/>
  <c r="E158" i="57"/>
  <c r="F158" i="57"/>
  <c r="G158" i="57"/>
  <c r="H158" i="57"/>
  <c r="I158" i="57"/>
  <c r="J158" i="57"/>
  <c r="K158" i="57"/>
  <c r="L158" i="57"/>
  <c r="M158" i="57"/>
  <c r="N158" i="57"/>
  <c r="O158" i="57"/>
  <c r="P158" i="57"/>
  <c r="Q158" i="57"/>
  <c r="R158" i="57"/>
  <c r="S158" i="57"/>
  <c r="T158" i="57"/>
  <c r="U158" i="57"/>
  <c r="V158" i="57"/>
  <c r="W158" i="57"/>
  <c r="E159" i="57"/>
  <c r="F159" i="57"/>
  <c r="G159" i="57"/>
  <c r="H159" i="57"/>
  <c r="I159" i="57"/>
  <c r="J159" i="57"/>
  <c r="K159" i="57"/>
  <c r="L159" i="57"/>
  <c r="M159" i="57"/>
  <c r="N159" i="57"/>
  <c r="O159" i="57"/>
  <c r="P159" i="57"/>
  <c r="Q159" i="57"/>
  <c r="R159" i="57"/>
  <c r="S159" i="57"/>
  <c r="T159" i="57"/>
  <c r="U159" i="57"/>
  <c r="V159" i="57"/>
  <c r="W159" i="57"/>
  <c r="E160" i="57"/>
  <c r="F160" i="57"/>
  <c r="G160" i="57"/>
  <c r="H160" i="57"/>
  <c r="I160" i="57"/>
  <c r="J160" i="57"/>
  <c r="K160" i="57"/>
  <c r="L160" i="57"/>
  <c r="M160" i="57"/>
  <c r="N160" i="57"/>
  <c r="O160" i="57"/>
  <c r="P160" i="57"/>
  <c r="Q160" i="57"/>
  <c r="R160" i="57"/>
  <c r="S160" i="57"/>
  <c r="T160" i="57"/>
  <c r="U160" i="57"/>
  <c r="V160" i="57"/>
  <c r="W160" i="57"/>
  <c r="E161" i="57"/>
  <c r="F161" i="57"/>
  <c r="G161" i="57"/>
  <c r="H161" i="57"/>
  <c r="I161" i="57"/>
  <c r="J161" i="57"/>
  <c r="K161" i="57"/>
  <c r="L161" i="57"/>
  <c r="M161" i="57"/>
  <c r="N161" i="57"/>
  <c r="O161" i="57"/>
  <c r="P161" i="57"/>
  <c r="Q161" i="57"/>
  <c r="R161" i="57"/>
  <c r="S161" i="57"/>
  <c r="T161" i="57"/>
  <c r="U161" i="57"/>
  <c r="V161" i="57"/>
  <c r="W161" i="57"/>
  <c r="E162" i="57"/>
  <c r="F162" i="57"/>
  <c r="G162" i="57"/>
  <c r="H162" i="57"/>
  <c r="I162" i="57"/>
  <c r="J162" i="57"/>
  <c r="K162" i="57"/>
  <c r="L162" i="57"/>
  <c r="M162" i="57"/>
  <c r="N162" i="57"/>
  <c r="O162" i="57"/>
  <c r="P162" i="57"/>
  <c r="Q162" i="57"/>
  <c r="R162" i="57"/>
  <c r="S162" i="57"/>
  <c r="T162" i="57"/>
  <c r="U162" i="57"/>
  <c r="V162" i="57"/>
  <c r="W162" i="57"/>
  <c r="E163" i="57"/>
  <c r="F163" i="57"/>
  <c r="G163" i="57"/>
  <c r="H163" i="57"/>
  <c r="I163" i="57"/>
  <c r="J163" i="57"/>
  <c r="K163" i="57"/>
  <c r="L163" i="57"/>
  <c r="M163" i="57"/>
  <c r="N163" i="57"/>
  <c r="O163" i="57"/>
  <c r="P163" i="57"/>
  <c r="Q163" i="57"/>
  <c r="R163" i="57"/>
  <c r="S163" i="57"/>
  <c r="T163" i="57"/>
  <c r="U163" i="57"/>
  <c r="V163" i="57"/>
  <c r="W163" i="57"/>
  <c r="E164" i="57"/>
  <c r="F164" i="57"/>
  <c r="G164" i="57"/>
  <c r="H164" i="57"/>
  <c r="I164" i="57"/>
  <c r="J164" i="57"/>
  <c r="K164" i="57"/>
  <c r="L164" i="57"/>
  <c r="M164" i="57"/>
  <c r="N164" i="57"/>
  <c r="O164" i="57"/>
  <c r="P164" i="57"/>
  <c r="Q164" i="57"/>
  <c r="R164" i="57"/>
  <c r="S164" i="57"/>
  <c r="T164" i="57"/>
  <c r="U164" i="57"/>
  <c r="V164" i="57"/>
  <c r="W164" i="57"/>
  <c r="E165" i="57"/>
  <c r="F165" i="57"/>
  <c r="G165" i="57"/>
  <c r="H165" i="57"/>
  <c r="I165" i="57"/>
  <c r="J165" i="57"/>
  <c r="K165" i="57"/>
  <c r="L165" i="57"/>
  <c r="M165" i="57"/>
  <c r="N165" i="57"/>
  <c r="O165" i="57"/>
  <c r="P165" i="57"/>
  <c r="Q165" i="57"/>
  <c r="R165" i="57"/>
  <c r="S165" i="57"/>
  <c r="T165" i="57"/>
  <c r="U165" i="57"/>
  <c r="V165" i="57"/>
  <c r="W165" i="57"/>
  <c r="E166" i="57"/>
  <c r="F166" i="57"/>
  <c r="G166" i="57"/>
  <c r="H166" i="57"/>
  <c r="I166" i="57"/>
  <c r="J166" i="57"/>
  <c r="K166" i="57"/>
  <c r="L166" i="57"/>
  <c r="M166" i="57"/>
  <c r="N166" i="57"/>
  <c r="O166" i="57"/>
  <c r="P166" i="57"/>
  <c r="Q166" i="57"/>
  <c r="R166" i="57"/>
  <c r="S166" i="57"/>
  <c r="T166" i="57"/>
  <c r="U166" i="57"/>
  <c r="V166" i="57"/>
  <c r="W166" i="57"/>
  <c r="E167" i="57"/>
  <c r="F167" i="57"/>
  <c r="G167" i="57"/>
  <c r="H167" i="57"/>
  <c r="I167" i="57"/>
  <c r="J167" i="57"/>
  <c r="K167" i="57"/>
  <c r="L167" i="57"/>
  <c r="M167" i="57"/>
  <c r="N167" i="57"/>
  <c r="O167" i="57"/>
  <c r="P167" i="57"/>
  <c r="Q167" i="57"/>
  <c r="R167" i="57"/>
  <c r="S167" i="57"/>
  <c r="T167" i="57"/>
  <c r="U167" i="57"/>
  <c r="V167" i="57"/>
  <c r="W167" i="57"/>
  <c r="E168" i="57"/>
  <c r="F168" i="57"/>
  <c r="G168" i="57"/>
  <c r="H168" i="57"/>
  <c r="I168" i="57"/>
  <c r="J168" i="57"/>
  <c r="K168" i="57"/>
  <c r="L168" i="57"/>
  <c r="M168" i="57"/>
  <c r="N168" i="57"/>
  <c r="O168" i="57"/>
  <c r="P168" i="57"/>
  <c r="Q168" i="57"/>
  <c r="R168" i="57"/>
  <c r="S168" i="57"/>
  <c r="T168" i="57"/>
  <c r="U168" i="57"/>
  <c r="V168" i="57"/>
  <c r="W168" i="57"/>
  <c r="E169" i="57"/>
  <c r="F169" i="57"/>
  <c r="G169" i="57"/>
  <c r="H169" i="57"/>
  <c r="I169" i="57"/>
  <c r="J169" i="57"/>
  <c r="K169" i="57"/>
  <c r="L169" i="57"/>
  <c r="M169" i="57"/>
  <c r="N169" i="57"/>
  <c r="O169" i="57"/>
  <c r="P169" i="57"/>
  <c r="Q169" i="57"/>
  <c r="R169" i="57"/>
  <c r="S169" i="57"/>
  <c r="T169" i="57"/>
  <c r="U169" i="57"/>
  <c r="V169" i="57"/>
  <c r="W169" i="57"/>
  <c r="E170" i="57"/>
  <c r="F170" i="57"/>
  <c r="G170" i="57"/>
  <c r="H170" i="57"/>
  <c r="I170" i="57"/>
  <c r="J170" i="57"/>
  <c r="K170" i="57"/>
  <c r="L170" i="57"/>
  <c r="M170" i="57"/>
  <c r="N170" i="57"/>
  <c r="O170" i="57"/>
  <c r="P170" i="57"/>
  <c r="Q170" i="57"/>
  <c r="R170" i="57"/>
  <c r="S170" i="57"/>
  <c r="T170" i="57"/>
  <c r="U170" i="57"/>
  <c r="V170" i="57"/>
  <c r="W170" i="57"/>
  <c r="E171" i="57"/>
  <c r="F171" i="57"/>
  <c r="G171" i="57"/>
  <c r="H171" i="57"/>
  <c r="I171" i="57"/>
  <c r="J171" i="57"/>
  <c r="K171" i="57"/>
  <c r="L171" i="57"/>
  <c r="M171" i="57"/>
  <c r="N171" i="57"/>
  <c r="O171" i="57"/>
  <c r="P171" i="57"/>
  <c r="Q171" i="57"/>
  <c r="R171" i="57"/>
  <c r="S171" i="57"/>
  <c r="T171" i="57"/>
  <c r="U171" i="57"/>
  <c r="V171" i="57"/>
  <c r="W171" i="57"/>
  <c r="E172" i="57"/>
  <c r="F172" i="57"/>
  <c r="G172" i="57"/>
  <c r="H172" i="57"/>
  <c r="I172" i="57"/>
  <c r="J172" i="57"/>
  <c r="K172" i="57"/>
  <c r="L172" i="57"/>
  <c r="M172" i="57"/>
  <c r="N172" i="57"/>
  <c r="O172" i="57"/>
  <c r="P172" i="57"/>
  <c r="Q172" i="57"/>
  <c r="R172" i="57"/>
  <c r="S172" i="57"/>
  <c r="T172" i="57"/>
  <c r="U172" i="57"/>
  <c r="V172" i="57"/>
  <c r="W172" i="57"/>
  <c r="E173" i="57"/>
  <c r="F173" i="57"/>
  <c r="G173" i="57"/>
  <c r="H173" i="57"/>
  <c r="I173" i="57"/>
  <c r="J173" i="57"/>
  <c r="K173" i="57"/>
  <c r="L173" i="57"/>
  <c r="M173" i="57"/>
  <c r="N173" i="57"/>
  <c r="O173" i="57"/>
  <c r="P173" i="57"/>
  <c r="Q173" i="57"/>
  <c r="R173" i="57"/>
  <c r="S173" i="57"/>
  <c r="T173" i="57"/>
  <c r="U173" i="57"/>
  <c r="V173" i="57"/>
  <c r="W173" i="57"/>
  <c r="E174" i="57"/>
  <c r="F174" i="57"/>
  <c r="G174" i="57"/>
  <c r="H174" i="57"/>
  <c r="I174" i="57"/>
  <c r="J174" i="57"/>
  <c r="K174" i="57"/>
  <c r="L174" i="57"/>
  <c r="M174" i="57"/>
  <c r="N174" i="57"/>
  <c r="O174" i="57"/>
  <c r="P174" i="57"/>
  <c r="Q174" i="57"/>
  <c r="R174" i="57"/>
  <c r="S174" i="57"/>
  <c r="T174" i="57"/>
  <c r="U174" i="57"/>
  <c r="V174" i="57"/>
  <c r="W174" i="57"/>
  <c r="E175" i="57"/>
  <c r="F175" i="57"/>
  <c r="G175" i="57"/>
  <c r="H175" i="57"/>
  <c r="I175" i="57"/>
  <c r="J175" i="57"/>
  <c r="K175" i="57"/>
  <c r="L175" i="57"/>
  <c r="M175" i="57"/>
  <c r="N175" i="57"/>
  <c r="O175" i="57"/>
  <c r="P175" i="57"/>
  <c r="Q175" i="57"/>
  <c r="R175" i="57"/>
  <c r="S175" i="57"/>
  <c r="T175" i="57"/>
  <c r="U175" i="57"/>
  <c r="V175" i="57"/>
  <c r="W175" i="57"/>
  <c r="E176" i="57"/>
  <c r="F176" i="57"/>
  <c r="G176" i="57"/>
  <c r="H176" i="57"/>
  <c r="I176" i="57"/>
  <c r="J176" i="57"/>
  <c r="K176" i="57"/>
  <c r="L176" i="57"/>
  <c r="M176" i="57"/>
  <c r="N176" i="57"/>
  <c r="O176" i="57"/>
  <c r="P176" i="57"/>
  <c r="Q176" i="57"/>
  <c r="R176" i="57"/>
  <c r="S176" i="57"/>
  <c r="T176" i="57"/>
  <c r="U176" i="57"/>
  <c r="V176" i="57"/>
  <c r="W176" i="57"/>
  <c r="E177" i="57"/>
  <c r="F177" i="57"/>
  <c r="G177" i="57"/>
  <c r="H177" i="57"/>
  <c r="I177" i="57"/>
  <c r="J177" i="57"/>
  <c r="K177" i="57"/>
  <c r="L177" i="57"/>
  <c r="M177" i="57"/>
  <c r="N177" i="57"/>
  <c r="O177" i="57"/>
  <c r="P177" i="57"/>
  <c r="Q177" i="57"/>
  <c r="R177" i="57"/>
  <c r="S177" i="57"/>
  <c r="T177" i="57"/>
  <c r="U177" i="57"/>
  <c r="V177" i="57"/>
  <c r="W177" i="57"/>
  <c r="E178" i="57"/>
  <c r="F178" i="57"/>
  <c r="G178" i="57"/>
  <c r="H178" i="57"/>
  <c r="I178" i="57"/>
  <c r="J178" i="57"/>
  <c r="K178" i="57"/>
  <c r="L178" i="57"/>
  <c r="M178" i="57"/>
  <c r="N178" i="57"/>
  <c r="O178" i="57"/>
  <c r="P178" i="57"/>
  <c r="Q178" i="57"/>
  <c r="R178" i="57"/>
  <c r="S178" i="57"/>
  <c r="T178" i="57"/>
  <c r="U178" i="57"/>
  <c r="V178" i="57"/>
  <c r="W178" i="57"/>
  <c r="E179" i="57"/>
  <c r="F179" i="57"/>
  <c r="G179" i="57"/>
  <c r="H179" i="57"/>
  <c r="I179" i="57"/>
  <c r="J179" i="57"/>
  <c r="K179" i="57"/>
  <c r="L179" i="57"/>
  <c r="M179" i="57"/>
  <c r="N179" i="57"/>
  <c r="O179" i="57"/>
  <c r="P179" i="57"/>
  <c r="Q179" i="57"/>
  <c r="R179" i="57"/>
  <c r="S179" i="57"/>
  <c r="T179" i="57"/>
  <c r="U179" i="57"/>
  <c r="V179" i="57"/>
  <c r="W179" i="57"/>
  <c r="E180" i="57"/>
  <c r="F180" i="57"/>
  <c r="G180" i="57"/>
  <c r="H180" i="57"/>
  <c r="I180" i="57"/>
  <c r="J180" i="57"/>
  <c r="K180" i="57"/>
  <c r="L180" i="57"/>
  <c r="M180" i="57"/>
  <c r="N180" i="57"/>
  <c r="O180" i="57"/>
  <c r="P180" i="57"/>
  <c r="Q180" i="57"/>
  <c r="R180" i="57"/>
  <c r="S180" i="57"/>
  <c r="T180" i="57"/>
  <c r="U180" i="57"/>
  <c r="V180" i="57"/>
  <c r="W180" i="57"/>
  <c r="E181" i="57"/>
  <c r="F181" i="57"/>
  <c r="G181" i="57"/>
  <c r="H181" i="57"/>
  <c r="I181" i="57"/>
  <c r="J181" i="57"/>
  <c r="K181" i="57"/>
  <c r="L181" i="57"/>
  <c r="M181" i="57"/>
  <c r="N181" i="57"/>
  <c r="O181" i="57"/>
  <c r="P181" i="57"/>
  <c r="Q181" i="57"/>
  <c r="R181" i="57"/>
  <c r="S181" i="57"/>
  <c r="T181" i="57"/>
  <c r="U181" i="57"/>
  <c r="V181" i="57"/>
  <c r="W181" i="57"/>
  <c r="E182" i="57"/>
  <c r="F182" i="57"/>
  <c r="G182" i="57"/>
  <c r="H182" i="57"/>
  <c r="I182" i="57"/>
  <c r="J182" i="57"/>
  <c r="K182" i="57"/>
  <c r="L182" i="57"/>
  <c r="M182" i="57"/>
  <c r="N182" i="57"/>
  <c r="O182" i="57"/>
  <c r="P182" i="57"/>
  <c r="Q182" i="57"/>
  <c r="R182" i="57"/>
  <c r="S182" i="57"/>
  <c r="T182" i="57"/>
  <c r="U182" i="57"/>
  <c r="V182" i="57"/>
  <c r="W182" i="57"/>
  <c r="E183" i="57"/>
  <c r="F183" i="57"/>
  <c r="G183" i="57"/>
  <c r="H183" i="57"/>
  <c r="I183" i="57"/>
  <c r="J183" i="57"/>
  <c r="K183" i="57"/>
  <c r="L183" i="57"/>
  <c r="M183" i="57"/>
  <c r="N183" i="57"/>
  <c r="O183" i="57"/>
  <c r="P183" i="57"/>
  <c r="Q183" i="57"/>
  <c r="R183" i="57"/>
  <c r="S183" i="57"/>
  <c r="T183" i="57"/>
  <c r="U183" i="57"/>
  <c r="V183" i="57"/>
  <c r="W183" i="57"/>
  <c r="E184" i="57"/>
  <c r="F184" i="57"/>
  <c r="G184" i="57"/>
  <c r="H184" i="57"/>
  <c r="I184" i="57"/>
  <c r="J184" i="57"/>
  <c r="K184" i="57"/>
  <c r="L184" i="57"/>
  <c r="M184" i="57"/>
  <c r="N184" i="57"/>
  <c r="O184" i="57"/>
  <c r="P184" i="57"/>
  <c r="Q184" i="57"/>
  <c r="R184" i="57"/>
  <c r="S184" i="57"/>
  <c r="T184" i="57"/>
  <c r="U184" i="57"/>
  <c r="V184" i="57"/>
  <c r="W184" i="57"/>
  <c r="E185" i="57"/>
  <c r="F185" i="57"/>
  <c r="G185" i="57"/>
  <c r="H185" i="57"/>
  <c r="I185" i="57"/>
  <c r="J185" i="57"/>
  <c r="K185" i="57"/>
  <c r="L185" i="57"/>
  <c r="M185" i="57"/>
  <c r="N185" i="57"/>
  <c r="O185" i="57"/>
  <c r="P185" i="57"/>
  <c r="Q185" i="57"/>
  <c r="R185" i="57"/>
  <c r="S185" i="57"/>
  <c r="T185" i="57"/>
  <c r="U185" i="57"/>
  <c r="V185" i="57"/>
  <c r="W185" i="57"/>
  <c r="E186" i="57"/>
  <c r="F186" i="57"/>
  <c r="G186" i="57"/>
  <c r="H186" i="57"/>
  <c r="I186" i="57"/>
  <c r="J186" i="57"/>
  <c r="K186" i="57"/>
  <c r="L186" i="57"/>
  <c r="M186" i="57"/>
  <c r="N186" i="57"/>
  <c r="O186" i="57"/>
  <c r="P186" i="57"/>
  <c r="Q186" i="57"/>
  <c r="R186" i="57"/>
  <c r="S186" i="57"/>
  <c r="T186" i="57"/>
  <c r="U186" i="57"/>
  <c r="V186" i="57"/>
  <c r="W186" i="57"/>
  <c r="E187" i="57"/>
  <c r="F187" i="57"/>
  <c r="G187" i="57"/>
  <c r="H187" i="57"/>
  <c r="I187" i="57"/>
  <c r="J187" i="57"/>
  <c r="K187" i="57"/>
  <c r="L187" i="57"/>
  <c r="M187" i="57"/>
  <c r="N187" i="57"/>
  <c r="O187" i="57"/>
  <c r="P187" i="57"/>
  <c r="Q187" i="57"/>
  <c r="R187" i="57"/>
  <c r="S187" i="57"/>
  <c r="T187" i="57"/>
  <c r="U187" i="57"/>
  <c r="V187" i="57"/>
  <c r="W187" i="57"/>
  <c r="E188" i="57"/>
  <c r="F188" i="57"/>
  <c r="G188" i="57"/>
  <c r="H188" i="57"/>
  <c r="I188" i="57"/>
  <c r="J188" i="57"/>
  <c r="K188" i="57"/>
  <c r="L188" i="57"/>
  <c r="M188" i="57"/>
  <c r="N188" i="57"/>
  <c r="O188" i="57"/>
  <c r="P188" i="57"/>
  <c r="Q188" i="57"/>
  <c r="R188" i="57"/>
  <c r="S188" i="57"/>
  <c r="T188" i="57"/>
  <c r="U188" i="57"/>
  <c r="V188" i="57"/>
  <c r="W188" i="57"/>
  <c r="E189" i="57"/>
  <c r="F189" i="57"/>
  <c r="G189" i="57"/>
  <c r="H189" i="57"/>
  <c r="I189" i="57"/>
  <c r="J189" i="57"/>
  <c r="K189" i="57"/>
  <c r="L189" i="57"/>
  <c r="M189" i="57"/>
  <c r="N189" i="57"/>
  <c r="O189" i="57"/>
  <c r="P189" i="57"/>
  <c r="Q189" i="57"/>
  <c r="R189" i="57"/>
  <c r="S189" i="57"/>
  <c r="T189" i="57"/>
  <c r="U189" i="57"/>
  <c r="V189" i="57"/>
  <c r="W189" i="57"/>
  <c r="E190" i="57"/>
  <c r="F190" i="57"/>
  <c r="G190" i="57"/>
  <c r="H190" i="57"/>
  <c r="I190" i="57"/>
  <c r="J190" i="57"/>
  <c r="K190" i="57"/>
  <c r="L190" i="57"/>
  <c r="M190" i="57"/>
  <c r="N190" i="57"/>
  <c r="O190" i="57"/>
  <c r="P190" i="57"/>
  <c r="Q190" i="57"/>
  <c r="R190" i="57"/>
  <c r="S190" i="57"/>
  <c r="T190" i="57"/>
  <c r="U190" i="57"/>
  <c r="V190" i="57"/>
  <c r="W190" i="57"/>
  <c r="E191" i="57"/>
  <c r="F191" i="57"/>
  <c r="G191" i="57"/>
  <c r="H191" i="57"/>
  <c r="I191" i="57"/>
  <c r="J191" i="57"/>
  <c r="K191" i="57"/>
  <c r="L191" i="57"/>
  <c r="M191" i="57"/>
  <c r="N191" i="57"/>
  <c r="O191" i="57"/>
  <c r="P191" i="57"/>
  <c r="Q191" i="57"/>
  <c r="R191" i="57"/>
  <c r="S191" i="57"/>
  <c r="T191" i="57"/>
  <c r="U191" i="57"/>
  <c r="V191" i="57"/>
  <c r="W191" i="57"/>
  <c r="E192" i="57"/>
  <c r="F192" i="57"/>
  <c r="G192" i="57"/>
  <c r="H192" i="57"/>
  <c r="I192" i="57"/>
  <c r="J192" i="57"/>
  <c r="K192" i="57"/>
  <c r="L192" i="57"/>
  <c r="M192" i="57"/>
  <c r="N192" i="57"/>
  <c r="O192" i="57"/>
  <c r="P192" i="57"/>
  <c r="Q192" i="57"/>
  <c r="R192" i="57"/>
  <c r="S192" i="57"/>
  <c r="T192" i="57"/>
  <c r="U192" i="57"/>
  <c r="V192" i="57"/>
  <c r="W192" i="57"/>
  <c r="E193" i="57"/>
  <c r="F193" i="57"/>
  <c r="G193" i="57"/>
  <c r="H193" i="57"/>
  <c r="I193" i="57"/>
  <c r="J193" i="57"/>
  <c r="K193" i="57"/>
  <c r="L193" i="57"/>
  <c r="M193" i="57"/>
  <c r="N193" i="57"/>
  <c r="O193" i="57"/>
  <c r="P193" i="57"/>
  <c r="Q193" i="57"/>
  <c r="R193" i="57"/>
  <c r="S193" i="57"/>
  <c r="T193" i="57"/>
  <c r="U193" i="57"/>
  <c r="V193" i="57"/>
  <c r="W193" i="57"/>
  <c r="E194" i="57"/>
  <c r="F194" i="57"/>
  <c r="G194" i="57"/>
  <c r="H194" i="57"/>
  <c r="I194" i="57"/>
  <c r="J194" i="57"/>
  <c r="K194" i="57"/>
  <c r="L194" i="57"/>
  <c r="M194" i="57"/>
  <c r="N194" i="57"/>
  <c r="O194" i="57"/>
  <c r="P194" i="57"/>
  <c r="Q194" i="57"/>
  <c r="R194" i="57"/>
  <c r="S194" i="57"/>
  <c r="T194" i="57"/>
  <c r="U194" i="57"/>
  <c r="V194" i="57"/>
  <c r="W194" i="57"/>
  <c r="E195" i="57"/>
  <c r="F195" i="57"/>
  <c r="G195" i="57"/>
  <c r="H195" i="57"/>
  <c r="I195" i="57"/>
  <c r="J195" i="57"/>
  <c r="K195" i="57"/>
  <c r="L195" i="57"/>
  <c r="M195" i="57"/>
  <c r="N195" i="57"/>
  <c r="O195" i="57"/>
  <c r="P195" i="57"/>
  <c r="Q195" i="57"/>
  <c r="R195" i="57"/>
  <c r="S195" i="57"/>
  <c r="T195" i="57"/>
  <c r="U195" i="57"/>
  <c r="V195" i="57"/>
  <c r="W195" i="57"/>
  <c r="E196" i="57"/>
  <c r="F196" i="57"/>
  <c r="G196" i="57"/>
  <c r="H196" i="57"/>
  <c r="I196" i="57"/>
  <c r="J196" i="57"/>
  <c r="K196" i="57"/>
  <c r="L196" i="57"/>
  <c r="M196" i="57"/>
  <c r="N196" i="57"/>
  <c r="O196" i="57"/>
  <c r="P196" i="57"/>
  <c r="Q196" i="57"/>
  <c r="R196" i="57"/>
  <c r="S196" i="57"/>
  <c r="T196" i="57"/>
  <c r="U196" i="57"/>
  <c r="V196" i="57"/>
  <c r="W196" i="57"/>
  <c r="E197" i="57"/>
  <c r="F197" i="57"/>
  <c r="G197" i="57"/>
  <c r="H197" i="57"/>
  <c r="I197" i="57"/>
  <c r="J197" i="57"/>
  <c r="K197" i="57"/>
  <c r="L197" i="57"/>
  <c r="M197" i="57"/>
  <c r="N197" i="57"/>
  <c r="O197" i="57"/>
  <c r="P197" i="57"/>
  <c r="Q197" i="57"/>
  <c r="R197" i="57"/>
  <c r="S197" i="57"/>
  <c r="T197" i="57"/>
  <c r="U197" i="57"/>
  <c r="V197" i="57"/>
  <c r="W197" i="57"/>
  <c r="E198" i="57"/>
  <c r="F198" i="57"/>
  <c r="G198" i="57"/>
  <c r="H198" i="57"/>
  <c r="I198" i="57"/>
  <c r="J198" i="57"/>
  <c r="K198" i="57"/>
  <c r="L198" i="57"/>
  <c r="M198" i="57"/>
  <c r="N198" i="57"/>
  <c r="O198" i="57"/>
  <c r="P198" i="57"/>
  <c r="Q198" i="57"/>
  <c r="R198" i="57"/>
  <c r="S198" i="57"/>
  <c r="T198" i="57"/>
  <c r="U198" i="57"/>
  <c r="V198" i="57"/>
  <c r="W198" i="57"/>
  <c r="E199" i="57"/>
  <c r="F199" i="57"/>
  <c r="G199" i="57"/>
  <c r="H199" i="57"/>
  <c r="I199" i="57"/>
  <c r="J199" i="57"/>
  <c r="K199" i="57"/>
  <c r="L199" i="57"/>
  <c r="M199" i="57"/>
  <c r="N199" i="57"/>
  <c r="O199" i="57"/>
  <c r="P199" i="57"/>
  <c r="Q199" i="57"/>
  <c r="R199" i="57"/>
  <c r="S199" i="57"/>
  <c r="T199" i="57"/>
  <c r="U199" i="57"/>
  <c r="V199" i="57"/>
  <c r="W199" i="57"/>
  <c r="E200" i="57"/>
  <c r="F200" i="57"/>
  <c r="G200" i="57"/>
  <c r="H200" i="57"/>
  <c r="I200" i="57"/>
  <c r="J200" i="57"/>
  <c r="K200" i="57"/>
  <c r="L200" i="57"/>
  <c r="M200" i="57"/>
  <c r="N200" i="57"/>
  <c r="O200" i="57"/>
  <c r="P200" i="57"/>
  <c r="Q200" i="57"/>
  <c r="R200" i="57"/>
  <c r="S200" i="57"/>
  <c r="T200" i="57"/>
  <c r="U200" i="57"/>
  <c r="V200" i="57"/>
  <c r="W200" i="57"/>
  <c r="E201" i="57"/>
  <c r="F201" i="57"/>
  <c r="G201" i="57"/>
  <c r="H201" i="57"/>
  <c r="I201" i="57"/>
  <c r="J201" i="57"/>
  <c r="K201" i="57"/>
  <c r="L201" i="57"/>
  <c r="M201" i="57"/>
  <c r="N201" i="57"/>
  <c r="O201" i="57"/>
  <c r="P201" i="57"/>
  <c r="Q201" i="57"/>
  <c r="R201" i="57"/>
  <c r="S201" i="57"/>
  <c r="T201" i="57"/>
  <c r="U201" i="57"/>
  <c r="V201" i="57"/>
  <c r="W201" i="57"/>
  <c r="E202" i="57"/>
  <c r="F202" i="57"/>
  <c r="G202" i="57"/>
  <c r="H202" i="57"/>
  <c r="I202" i="57"/>
  <c r="J202" i="57"/>
  <c r="K202" i="57"/>
  <c r="L202" i="57"/>
  <c r="M202" i="57"/>
  <c r="N202" i="57"/>
  <c r="O202" i="57"/>
  <c r="P202" i="57"/>
  <c r="Q202" i="57"/>
  <c r="R202" i="57"/>
  <c r="S202" i="57"/>
  <c r="T202" i="57"/>
  <c r="U202" i="57"/>
  <c r="V202" i="57"/>
  <c r="W202" i="57"/>
  <c r="E203" i="57"/>
  <c r="F203" i="57"/>
  <c r="G203" i="57"/>
  <c r="H203" i="57"/>
  <c r="I203" i="57"/>
  <c r="J203" i="57"/>
  <c r="K203" i="57"/>
  <c r="L203" i="57"/>
  <c r="M203" i="57"/>
  <c r="N203" i="57"/>
  <c r="O203" i="57"/>
  <c r="P203" i="57"/>
  <c r="Q203" i="57"/>
  <c r="R203" i="57"/>
  <c r="S203" i="57"/>
  <c r="T203" i="57"/>
  <c r="U203" i="57"/>
  <c r="V203" i="57"/>
  <c r="W203" i="57"/>
  <c r="E204" i="57"/>
  <c r="F204" i="57"/>
  <c r="G204" i="57"/>
  <c r="H204" i="57"/>
  <c r="I204" i="57"/>
  <c r="J204" i="57"/>
  <c r="K204" i="57"/>
  <c r="L204" i="57"/>
  <c r="M204" i="57"/>
  <c r="N204" i="57"/>
  <c r="O204" i="57"/>
  <c r="P204" i="57"/>
  <c r="Q204" i="57"/>
  <c r="R204" i="57"/>
  <c r="S204" i="57"/>
  <c r="T204" i="57"/>
  <c r="U204" i="57"/>
  <c r="V204" i="57"/>
  <c r="W204" i="57"/>
  <c r="E205" i="57"/>
  <c r="F205" i="57"/>
  <c r="G205" i="57"/>
  <c r="H205" i="57"/>
  <c r="I205" i="57"/>
  <c r="J205" i="57"/>
  <c r="K205" i="57"/>
  <c r="L205" i="57"/>
  <c r="M205" i="57"/>
  <c r="N205" i="57"/>
  <c r="O205" i="57"/>
  <c r="P205" i="57"/>
  <c r="Q205" i="57"/>
  <c r="R205" i="57"/>
  <c r="S205" i="57"/>
  <c r="T205" i="57"/>
  <c r="U205" i="57"/>
  <c r="V205" i="57"/>
  <c r="W205" i="57"/>
  <c r="E206" i="57"/>
  <c r="F206" i="57"/>
  <c r="G206" i="57"/>
  <c r="H206" i="57"/>
  <c r="I206" i="57"/>
  <c r="J206" i="57"/>
  <c r="K206" i="57"/>
  <c r="L206" i="57"/>
  <c r="M206" i="57"/>
  <c r="N206" i="57"/>
  <c r="O206" i="57"/>
  <c r="P206" i="57"/>
  <c r="Q206" i="57"/>
  <c r="R206" i="57"/>
  <c r="S206" i="57"/>
  <c r="T206" i="57"/>
  <c r="U206" i="57"/>
  <c r="V206" i="57"/>
  <c r="W206" i="57"/>
  <c r="E207" i="57"/>
  <c r="F207" i="57"/>
  <c r="G207" i="57"/>
  <c r="H207" i="57"/>
  <c r="I207" i="57"/>
  <c r="J207" i="57"/>
  <c r="K207" i="57"/>
  <c r="L207" i="57"/>
  <c r="M207" i="57"/>
  <c r="N207" i="57"/>
  <c r="O207" i="57"/>
  <c r="P207" i="57"/>
  <c r="Q207" i="57"/>
  <c r="R207" i="57"/>
  <c r="S207" i="57"/>
  <c r="T207" i="57"/>
  <c r="U207" i="57"/>
  <c r="V207" i="57"/>
  <c r="W207" i="57"/>
  <c r="E208" i="57"/>
  <c r="F208" i="57"/>
  <c r="G208" i="57"/>
  <c r="H208" i="57"/>
  <c r="I208" i="57"/>
  <c r="J208" i="57"/>
  <c r="K208" i="57"/>
  <c r="L208" i="57"/>
  <c r="M208" i="57"/>
  <c r="N208" i="57"/>
  <c r="O208" i="57"/>
  <c r="P208" i="57"/>
  <c r="Q208" i="57"/>
  <c r="R208" i="57"/>
  <c r="S208" i="57"/>
  <c r="T208" i="57"/>
  <c r="U208" i="57"/>
  <c r="V208" i="57"/>
  <c r="W208" i="57"/>
  <c r="E209" i="57"/>
  <c r="F209" i="57"/>
  <c r="G209" i="57"/>
  <c r="H209" i="57"/>
  <c r="I209" i="57"/>
  <c r="J209" i="57"/>
  <c r="K209" i="57"/>
  <c r="L209" i="57"/>
  <c r="M209" i="57"/>
  <c r="N209" i="57"/>
  <c r="O209" i="57"/>
  <c r="P209" i="57"/>
  <c r="Q209" i="57"/>
  <c r="R209" i="57"/>
  <c r="S209" i="57"/>
  <c r="T209" i="57"/>
  <c r="U209" i="57"/>
  <c r="V209" i="57"/>
  <c r="W209" i="57"/>
  <c r="E210" i="57"/>
  <c r="F210" i="57"/>
  <c r="G210" i="57"/>
  <c r="H210" i="57"/>
  <c r="I210" i="57"/>
  <c r="J210" i="57"/>
  <c r="K210" i="57"/>
  <c r="L210" i="57"/>
  <c r="M210" i="57"/>
  <c r="N210" i="57"/>
  <c r="O210" i="57"/>
  <c r="P210" i="57"/>
  <c r="Q210" i="57"/>
  <c r="R210" i="57"/>
  <c r="S210" i="57"/>
  <c r="T210" i="57"/>
  <c r="U210" i="57"/>
  <c r="V210" i="57"/>
  <c r="W210" i="57"/>
  <c r="E211" i="57"/>
  <c r="F211" i="57"/>
  <c r="G211" i="57"/>
  <c r="H211" i="57"/>
  <c r="I211" i="57"/>
  <c r="J211" i="57"/>
  <c r="K211" i="57"/>
  <c r="L211" i="57"/>
  <c r="M211" i="57"/>
  <c r="N211" i="57"/>
  <c r="O211" i="57"/>
  <c r="P211" i="57"/>
  <c r="Q211" i="57"/>
  <c r="R211" i="57"/>
  <c r="S211" i="57"/>
  <c r="T211" i="57"/>
  <c r="U211" i="57"/>
  <c r="V211" i="57"/>
  <c r="W211" i="57"/>
  <c r="E212" i="57"/>
  <c r="F212" i="57"/>
  <c r="G212" i="57"/>
  <c r="H212" i="57"/>
  <c r="I212" i="57"/>
  <c r="J212" i="57"/>
  <c r="K212" i="57"/>
  <c r="L212" i="57"/>
  <c r="M212" i="57"/>
  <c r="N212" i="57"/>
  <c r="O212" i="57"/>
  <c r="P212" i="57"/>
  <c r="Q212" i="57"/>
  <c r="R212" i="57"/>
  <c r="S212" i="57"/>
  <c r="T212" i="57"/>
  <c r="U212" i="57"/>
  <c r="V212" i="57"/>
  <c r="W212" i="57"/>
  <c r="E213" i="57"/>
  <c r="F213" i="57"/>
  <c r="G213" i="57"/>
  <c r="H213" i="57"/>
  <c r="I213" i="57"/>
  <c r="J213" i="57"/>
  <c r="K213" i="57"/>
  <c r="L213" i="57"/>
  <c r="M213" i="57"/>
  <c r="N213" i="57"/>
  <c r="O213" i="57"/>
  <c r="P213" i="57"/>
  <c r="Q213" i="57"/>
  <c r="R213" i="57"/>
  <c r="S213" i="57"/>
  <c r="T213" i="57"/>
  <c r="U213" i="57"/>
  <c r="V213" i="57"/>
  <c r="W213" i="57"/>
  <c r="E214" i="57"/>
  <c r="F214" i="57"/>
  <c r="G214" i="57"/>
  <c r="H214" i="57"/>
  <c r="I214" i="57"/>
  <c r="J214" i="57"/>
  <c r="K214" i="57"/>
  <c r="L214" i="57"/>
  <c r="M214" i="57"/>
  <c r="N214" i="57"/>
  <c r="O214" i="57"/>
  <c r="P214" i="57"/>
  <c r="Q214" i="57"/>
  <c r="R214" i="57"/>
  <c r="S214" i="57"/>
  <c r="T214" i="57"/>
  <c r="U214" i="57"/>
  <c r="V214" i="57"/>
  <c r="W214" i="57"/>
  <c r="E215" i="57"/>
  <c r="F215" i="57"/>
  <c r="G215" i="57"/>
  <c r="H215" i="57"/>
  <c r="I215" i="57"/>
  <c r="J215" i="57"/>
  <c r="K215" i="57"/>
  <c r="L215" i="57"/>
  <c r="M215" i="57"/>
  <c r="N215" i="57"/>
  <c r="O215" i="57"/>
  <c r="P215" i="57"/>
  <c r="Q215" i="57"/>
  <c r="R215" i="57"/>
  <c r="S215" i="57"/>
  <c r="T215" i="57"/>
  <c r="U215" i="57"/>
  <c r="V215" i="57"/>
  <c r="W215" i="57"/>
  <c r="E216" i="57"/>
  <c r="F216" i="57"/>
  <c r="G216" i="57"/>
  <c r="H216" i="57"/>
  <c r="I216" i="57"/>
  <c r="J216" i="57"/>
  <c r="K216" i="57"/>
  <c r="L216" i="57"/>
  <c r="M216" i="57"/>
  <c r="N216" i="57"/>
  <c r="O216" i="57"/>
  <c r="P216" i="57"/>
  <c r="Q216" i="57"/>
  <c r="R216" i="57"/>
  <c r="S216" i="57"/>
  <c r="T216" i="57"/>
  <c r="U216" i="57"/>
  <c r="V216" i="57"/>
  <c r="W216" i="57"/>
  <c r="E217" i="57"/>
  <c r="F217" i="57"/>
  <c r="G217" i="57"/>
  <c r="H217" i="57"/>
  <c r="I217" i="57"/>
  <c r="J217" i="57"/>
  <c r="K217" i="57"/>
  <c r="L217" i="57"/>
  <c r="M217" i="57"/>
  <c r="N217" i="57"/>
  <c r="O217" i="57"/>
  <c r="P217" i="57"/>
  <c r="Q217" i="57"/>
  <c r="R217" i="57"/>
  <c r="S217" i="57"/>
  <c r="T217" i="57"/>
  <c r="U217" i="57"/>
  <c r="V217" i="57"/>
  <c r="W217" i="57"/>
  <c r="E218" i="57"/>
  <c r="F218" i="57"/>
  <c r="G218" i="57"/>
  <c r="H218" i="57"/>
  <c r="I218" i="57"/>
  <c r="J218" i="57"/>
  <c r="K218" i="57"/>
  <c r="L218" i="57"/>
  <c r="M218" i="57"/>
  <c r="N218" i="57"/>
  <c r="O218" i="57"/>
  <c r="P218" i="57"/>
  <c r="Q218" i="57"/>
  <c r="R218" i="57"/>
  <c r="S218" i="57"/>
  <c r="T218" i="57"/>
  <c r="U218" i="57"/>
  <c r="V218" i="57"/>
  <c r="W218" i="57"/>
  <c r="E219" i="57"/>
  <c r="F219" i="57"/>
  <c r="G219" i="57"/>
  <c r="H219" i="57"/>
  <c r="I219" i="57"/>
  <c r="J219" i="57"/>
  <c r="K219" i="57"/>
  <c r="L219" i="57"/>
  <c r="M219" i="57"/>
  <c r="N219" i="57"/>
  <c r="O219" i="57"/>
  <c r="P219" i="57"/>
  <c r="Q219" i="57"/>
  <c r="R219" i="57"/>
  <c r="S219" i="57"/>
  <c r="T219" i="57"/>
  <c r="U219" i="57"/>
  <c r="V219" i="57"/>
  <c r="W219" i="57"/>
  <c r="E220" i="57"/>
  <c r="F220" i="57"/>
  <c r="G220" i="57"/>
  <c r="H220" i="57"/>
  <c r="I220" i="57"/>
  <c r="J220" i="57"/>
  <c r="K220" i="57"/>
  <c r="L220" i="57"/>
  <c r="M220" i="57"/>
  <c r="N220" i="57"/>
  <c r="O220" i="57"/>
  <c r="P220" i="57"/>
  <c r="Q220" i="57"/>
  <c r="R220" i="57"/>
  <c r="S220" i="57"/>
  <c r="T220" i="57"/>
  <c r="U220" i="57"/>
  <c r="V220" i="57"/>
  <c r="W220" i="57"/>
  <c r="E221" i="57"/>
  <c r="F221" i="57"/>
  <c r="G221" i="57"/>
  <c r="H221" i="57"/>
  <c r="I221" i="57"/>
  <c r="J221" i="57"/>
  <c r="K221" i="57"/>
  <c r="L221" i="57"/>
  <c r="M221" i="57"/>
  <c r="N221" i="57"/>
  <c r="O221" i="57"/>
  <c r="P221" i="57"/>
  <c r="Q221" i="57"/>
  <c r="R221" i="57"/>
  <c r="S221" i="57"/>
  <c r="T221" i="57"/>
  <c r="U221" i="57"/>
  <c r="V221" i="57"/>
  <c r="W221" i="57"/>
  <c r="E222" i="57"/>
  <c r="F222" i="57"/>
  <c r="G222" i="57"/>
  <c r="H222" i="57"/>
  <c r="I222" i="57"/>
  <c r="J222" i="57"/>
  <c r="K222" i="57"/>
  <c r="L222" i="57"/>
  <c r="M222" i="57"/>
  <c r="N222" i="57"/>
  <c r="O222" i="57"/>
  <c r="P222" i="57"/>
  <c r="Q222" i="57"/>
  <c r="R222" i="57"/>
  <c r="S222" i="57"/>
  <c r="T222" i="57"/>
  <c r="U222" i="57"/>
  <c r="V222" i="57"/>
  <c r="W222" i="57"/>
  <c r="D155" i="57"/>
  <c r="D156" i="57"/>
  <c r="D157" i="57"/>
  <c r="D158" i="57"/>
  <c r="D159" i="57"/>
  <c r="D160" i="57"/>
  <c r="D161" i="57"/>
  <c r="D162" i="57"/>
  <c r="D163" i="57"/>
  <c r="D164" i="57"/>
  <c r="D165" i="57"/>
  <c r="D166" i="57"/>
  <c r="D167" i="57"/>
  <c r="D168" i="57"/>
  <c r="D169" i="57"/>
  <c r="D170" i="57"/>
  <c r="D171" i="57"/>
  <c r="D172" i="57"/>
  <c r="D173" i="57"/>
  <c r="D174" i="57"/>
  <c r="D175" i="57"/>
  <c r="D176" i="57"/>
  <c r="D177" i="57"/>
  <c r="D178" i="57"/>
  <c r="D179" i="57"/>
  <c r="D180" i="57"/>
  <c r="D181" i="57"/>
  <c r="D182" i="57"/>
  <c r="D183" i="57"/>
  <c r="D184" i="57"/>
  <c r="D185" i="57"/>
  <c r="D186" i="57"/>
  <c r="D187" i="57"/>
  <c r="D188" i="57"/>
  <c r="D189" i="57"/>
  <c r="D190" i="57"/>
  <c r="D191" i="57"/>
  <c r="D192" i="57"/>
  <c r="D193" i="57"/>
  <c r="D194" i="57"/>
  <c r="D195" i="57"/>
  <c r="D196" i="57"/>
  <c r="D197" i="57"/>
  <c r="D198" i="57"/>
  <c r="D199" i="57"/>
  <c r="D200" i="57"/>
  <c r="D201" i="57"/>
  <c r="D202" i="57"/>
  <c r="D203" i="57"/>
  <c r="D204" i="57"/>
  <c r="D205" i="57"/>
  <c r="D206" i="57"/>
  <c r="D207" i="57"/>
  <c r="D208" i="57"/>
  <c r="D209" i="57"/>
  <c r="D210" i="57"/>
  <c r="D211" i="57"/>
  <c r="D212" i="57"/>
  <c r="D213" i="57"/>
  <c r="D214" i="57"/>
  <c r="D215" i="57"/>
  <c r="D216" i="57"/>
  <c r="D217" i="57"/>
  <c r="D218" i="57"/>
  <c r="D219" i="57"/>
  <c r="D220" i="57"/>
  <c r="D221" i="57"/>
  <c r="D222" i="57"/>
  <c r="AI223" i="61"/>
  <c r="AH223" i="61"/>
  <c r="AG223" i="61"/>
  <c r="AF223" i="61"/>
  <c r="AE223" i="61"/>
  <c r="AD223" i="61"/>
  <c r="AC223" i="61"/>
  <c r="AB223" i="61"/>
  <c r="AA223" i="61"/>
  <c r="Z223" i="61"/>
  <c r="Y223" i="61"/>
  <c r="X223" i="61"/>
  <c r="W223" i="61"/>
  <c r="V223" i="61"/>
  <c r="U223" i="61"/>
  <c r="T223" i="61"/>
  <c r="S223" i="61"/>
  <c r="R223" i="61"/>
  <c r="Q223" i="61"/>
  <c r="P223" i="61"/>
  <c r="O223" i="61"/>
  <c r="N223" i="61"/>
  <c r="M223" i="61"/>
  <c r="L223" i="61"/>
  <c r="K223" i="61"/>
  <c r="J223" i="61"/>
  <c r="I223" i="61"/>
  <c r="H223" i="61"/>
  <c r="G223" i="61"/>
  <c r="F223" i="61"/>
  <c r="E223" i="61"/>
  <c r="D223" i="61"/>
  <c r="AI222" i="61"/>
  <c r="AH222" i="61"/>
  <c r="AG222" i="61"/>
  <c r="AF222" i="61"/>
  <c r="AE222" i="61"/>
  <c r="AD222" i="61"/>
  <c r="AC222" i="61"/>
  <c r="AB222" i="61"/>
  <c r="AA222" i="61"/>
  <c r="Z222" i="61"/>
  <c r="Y222" i="61"/>
  <c r="X222" i="61"/>
  <c r="W222" i="61"/>
  <c r="V222" i="61"/>
  <c r="U222" i="61"/>
  <c r="T222" i="61"/>
  <c r="S222" i="61"/>
  <c r="R222" i="61"/>
  <c r="Q222" i="61"/>
  <c r="P222" i="61"/>
  <c r="O222" i="61"/>
  <c r="N222" i="61"/>
  <c r="M222" i="61"/>
  <c r="L222" i="61"/>
  <c r="K222" i="61"/>
  <c r="J222" i="61"/>
  <c r="I222" i="61"/>
  <c r="H222" i="61"/>
  <c r="G222" i="61"/>
  <c r="F222" i="61"/>
  <c r="E222" i="61"/>
  <c r="D222" i="61"/>
  <c r="AI221" i="61"/>
  <c r="AH221" i="61"/>
  <c r="AG221" i="61"/>
  <c r="AF221" i="61"/>
  <c r="AE221" i="61"/>
  <c r="AD221" i="61"/>
  <c r="AC221" i="61"/>
  <c r="AB221" i="61"/>
  <c r="AA221" i="61"/>
  <c r="Z221" i="61"/>
  <c r="Y221" i="61"/>
  <c r="X221" i="61"/>
  <c r="W221" i="61"/>
  <c r="V221" i="61"/>
  <c r="U221" i="61"/>
  <c r="T221" i="61"/>
  <c r="S221" i="61"/>
  <c r="R221" i="61"/>
  <c r="Q221" i="61"/>
  <c r="P221" i="61"/>
  <c r="O221" i="61"/>
  <c r="N221" i="61"/>
  <c r="M221" i="61"/>
  <c r="L221" i="61"/>
  <c r="K221" i="61"/>
  <c r="J221" i="61"/>
  <c r="I221" i="61"/>
  <c r="H221" i="61"/>
  <c r="G221" i="61"/>
  <c r="F221" i="61"/>
  <c r="E221" i="61"/>
  <c r="D221" i="61"/>
  <c r="AI220" i="61"/>
  <c r="AH220" i="61"/>
  <c r="AG220" i="61"/>
  <c r="AF220" i="61"/>
  <c r="AE220" i="61"/>
  <c r="AD220" i="61"/>
  <c r="AC220" i="61"/>
  <c r="AB220" i="61"/>
  <c r="AA220" i="61"/>
  <c r="Z220" i="61"/>
  <c r="Y220" i="61"/>
  <c r="X220" i="61"/>
  <c r="W220" i="61"/>
  <c r="V220" i="61"/>
  <c r="U220" i="61"/>
  <c r="T220" i="61"/>
  <c r="S220" i="61"/>
  <c r="R220" i="61"/>
  <c r="Q220" i="61"/>
  <c r="P220" i="61"/>
  <c r="O220" i="61"/>
  <c r="N220" i="61"/>
  <c r="M220" i="61"/>
  <c r="L220" i="61"/>
  <c r="K220" i="61"/>
  <c r="J220" i="61"/>
  <c r="I220" i="61"/>
  <c r="H220" i="61"/>
  <c r="G220" i="61"/>
  <c r="F220" i="61"/>
  <c r="E220" i="61"/>
  <c r="D220" i="61"/>
  <c r="AI219" i="61"/>
  <c r="AH219" i="61"/>
  <c r="AG219" i="61"/>
  <c r="AF219" i="61"/>
  <c r="AE219" i="61"/>
  <c r="AD219" i="61"/>
  <c r="AC219" i="61"/>
  <c r="AB219" i="61"/>
  <c r="AA219" i="61"/>
  <c r="Z219" i="61"/>
  <c r="Y219" i="61"/>
  <c r="X219" i="61"/>
  <c r="W219" i="61"/>
  <c r="V219" i="61"/>
  <c r="U219" i="61"/>
  <c r="T219" i="61"/>
  <c r="S219" i="61"/>
  <c r="R219" i="61"/>
  <c r="Q219" i="61"/>
  <c r="P219" i="61"/>
  <c r="O219" i="61"/>
  <c r="N219" i="61"/>
  <c r="M219" i="61"/>
  <c r="L219" i="61"/>
  <c r="K219" i="61"/>
  <c r="J219" i="61"/>
  <c r="I219" i="61"/>
  <c r="H219" i="61"/>
  <c r="G219" i="61"/>
  <c r="F219" i="61"/>
  <c r="E219" i="61"/>
  <c r="D219" i="61"/>
  <c r="AI218" i="61"/>
  <c r="AH218" i="61"/>
  <c r="AG218" i="61"/>
  <c r="AF218" i="61"/>
  <c r="AE218" i="61"/>
  <c r="AD218" i="61"/>
  <c r="AC218" i="61"/>
  <c r="AB218" i="61"/>
  <c r="AA218" i="61"/>
  <c r="Z218" i="61"/>
  <c r="Y218" i="61"/>
  <c r="X218" i="61"/>
  <c r="W218" i="61"/>
  <c r="V218" i="61"/>
  <c r="U218" i="61"/>
  <c r="T218" i="61"/>
  <c r="S218" i="61"/>
  <c r="R218" i="61"/>
  <c r="Q218" i="61"/>
  <c r="P218" i="61"/>
  <c r="O218" i="61"/>
  <c r="N218" i="61"/>
  <c r="M218" i="61"/>
  <c r="L218" i="61"/>
  <c r="K218" i="61"/>
  <c r="J218" i="61"/>
  <c r="I218" i="61"/>
  <c r="H218" i="61"/>
  <c r="G218" i="61"/>
  <c r="F218" i="61"/>
  <c r="E218" i="61"/>
  <c r="D218" i="61"/>
  <c r="AI217" i="61"/>
  <c r="AH217" i="61"/>
  <c r="AG217" i="61"/>
  <c r="AF217" i="61"/>
  <c r="AE217" i="61"/>
  <c r="AD217" i="61"/>
  <c r="AC217" i="61"/>
  <c r="AB217" i="61"/>
  <c r="AA217" i="61"/>
  <c r="Z217" i="61"/>
  <c r="Y217" i="61"/>
  <c r="X217" i="61"/>
  <c r="W217" i="61"/>
  <c r="V217" i="61"/>
  <c r="U217" i="61"/>
  <c r="T217" i="61"/>
  <c r="S217" i="61"/>
  <c r="R217" i="61"/>
  <c r="Q217" i="61"/>
  <c r="P217" i="61"/>
  <c r="O217" i="61"/>
  <c r="N217" i="61"/>
  <c r="M217" i="61"/>
  <c r="L217" i="61"/>
  <c r="K217" i="61"/>
  <c r="J217" i="61"/>
  <c r="I217" i="61"/>
  <c r="H217" i="61"/>
  <c r="G217" i="61"/>
  <c r="F217" i="61"/>
  <c r="E217" i="61"/>
  <c r="D217" i="61"/>
  <c r="AI216" i="61"/>
  <c r="AH216" i="61"/>
  <c r="AG216" i="61"/>
  <c r="AF216" i="61"/>
  <c r="AE216" i="61"/>
  <c r="AD216" i="61"/>
  <c r="AC216" i="61"/>
  <c r="AB216" i="61"/>
  <c r="AA216" i="61"/>
  <c r="Z216" i="61"/>
  <c r="Y216" i="61"/>
  <c r="X216" i="61"/>
  <c r="W216" i="61"/>
  <c r="V216" i="61"/>
  <c r="U216" i="61"/>
  <c r="T216" i="61"/>
  <c r="S216" i="61"/>
  <c r="R216" i="61"/>
  <c r="Q216" i="61"/>
  <c r="P216" i="61"/>
  <c r="O216" i="61"/>
  <c r="N216" i="61"/>
  <c r="M216" i="61"/>
  <c r="L216" i="61"/>
  <c r="K216" i="61"/>
  <c r="J216" i="61"/>
  <c r="I216" i="61"/>
  <c r="H216" i="61"/>
  <c r="G216" i="61"/>
  <c r="F216" i="61"/>
  <c r="E216" i="61"/>
  <c r="D216" i="61"/>
  <c r="AI215" i="61"/>
  <c r="AH215" i="61"/>
  <c r="AG215" i="61"/>
  <c r="AF215" i="61"/>
  <c r="AE215" i="61"/>
  <c r="AD215" i="61"/>
  <c r="AC215" i="61"/>
  <c r="AB215" i="61"/>
  <c r="AA215" i="61"/>
  <c r="Z215" i="61"/>
  <c r="Y215" i="61"/>
  <c r="X215" i="61"/>
  <c r="W215" i="61"/>
  <c r="V215" i="61"/>
  <c r="U215" i="61"/>
  <c r="T215" i="61"/>
  <c r="S215" i="61"/>
  <c r="R215" i="61"/>
  <c r="Q215" i="61"/>
  <c r="P215" i="61"/>
  <c r="O215" i="61"/>
  <c r="N215" i="61"/>
  <c r="M215" i="61"/>
  <c r="L215" i="61"/>
  <c r="K215" i="61"/>
  <c r="J215" i="61"/>
  <c r="I215" i="61"/>
  <c r="H215" i="61"/>
  <c r="G215" i="61"/>
  <c r="F215" i="61"/>
  <c r="E215" i="61"/>
  <c r="D215" i="61"/>
  <c r="AI214" i="61"/>
  <c r="AH214" i="61"/>
  <c r="AG214" i="61"/>
  <c r="AF214" i="61"/>
  <c r="AE214" i="61"/>
  <c r="AD214" i="61"/>
  <c r="AC214" i="61"/>
  <c r="AB214" i="61"/>
  <c r="AA214" i="61"/>
  <c r="Z214" i="61"/>
  <c r="Y214" i="61"/>
  <c r="X214" i="61"/>
  <c r="W214" i="61"/>
  <c r="V214" i="61"/>
  <c r="U214" i="61"/>
  <c r="T214" i="61"/>
  <c r="S214" i="61"/>
  <c r="R214" i="61"/>
  <c r="Q214" i="61"/>
  <c r="P214" i="61"/>
  <c r="O214" i="61"/>
  <c r="N214" i="61"/>
  <c r="M214" i="61"/>
  <c r="L214" i="61"/>
  <c r="K214" i="61"/>
  <c r="J214" i="61"/>
  <c r="I214" i="61"/>
  <c r="H214" i="61"/>
  <c r="G214" i="61"/>
  <c r="F214" i="61"/>
  <c r="E214" i="61"/>
  <c r="D214" i="61"/>
  <c r="AI213" i="61"/>
  <c r="AH213" i="61"/>
  <c r="AG213" i="61"/>
  <c r="AF213" i="61"/>
  <c r="AE213" i="61"/>
  <c r="AD213" i="61"/>
  <c r="AC213" i="61"/>
  <c r="AB213" i="61"/>
  <c r="AA213" i="61"/>
  <c r="Z213" i="61"/>
  <c r="Y213" i="61"/>
  <c r="X213" i="61"/>
  <c r="W213" i="61"/>
  <c r="V213" i="61"/>
  <c r="U213" i="61"/>
  <c r="T213" i="61"/>
  <c r="S213" i="61"/>
  <c r="R213" i="61"/>
  <c r="Q213" i="61"/>
  <c r="P213" i="61"/>
  <c r="O213" i="61"/>
  <c r="N213" i="61"/>
  <c r="M213" i="61"/>
  <c r="L213" i="61"/>
  <c r="K213" i="61"/>
  <c r="J213" i="61"/>
  <c r="I213" i="61"/>
  <c r="H213" i="61"/>
  <c r="G213" i="61"/>
  <c r="F213" i="61"/>
  <c r="E213" i="61"/>
  <c r="D213" i="61"/>
  <c r="AI212" i="61"/>
  <c r="AH212" i="61"/>
  <c r="AG212" i="61"/>
  <c r="AF212" i="61"/>
  <c r="AE212" i="61"/>
  <c r="AD212" i="61"/>
  <c r="AC212" i="61"/>
  <c r="AB212" i="61"/>
  <c r="AA212" i="61"/>
  <c r="Z212" i="61"/>
  <c r="Y212" i="61"/>
  <c r="X212" i="61"/>
  <c r="W212" i="61"/>
  <c r="V212" i="61"/>
  <c r="U212" i="61"/>
  <c r="T212" i="61"/>
  <c r="S212" i="61"/>
  <c r="R212" i="61"/>
  <c r="Q212" i="61"/>
  <c r="P212" i="61"/>
  <c r="O212" i="61"/>
  <c r="N212" i="61"/>
  <c r="M212" i="61"/>
  <c r="L212" i="61"/>
  <c r="K212" i="61"/>
  <c r="J212" i="61"/>
  <c r="I212" i="61"/>
  <c r="H212" i="61"/>
  <c r="G212" i="61"/>
  <c r="F212" i="61"/>
  <c r="E212" i="61"/>
  <c r="D212" i="61"/>
  <c r="AI211" i="61"/>
  <c r="AH211" i="61"/>
  <c r="AG211" i="61"/>
  <c r="AF211" i="61"/>
  <c r="AE211" i="61"/>
  <c r="AD211" i="61"/>
  <c r="AC211" i="61"/>
  <c r="AB211" i="61"/>
  <c r="AA211" i="61"/>
  <c r="Z211" i="61"/>
  <c r="Y211" i="61"/>
  <c r="X211" i="61"/>
  <c r="W211" i="61"/>
  <c r="V211" i="61"/>
  <c r="U211" i="61"/>
  <c r="T211" i="61"/>
  <c r="S211" i="61"/>
  <c r="R211" i="61"/>
  <c r="Q211" i="61"/>
  <c r="P211" i="61"/>
  <c r="O211" i="61"/>
  <c r="N211" i="61"/>
  <c r="M211" i="61"/>
  <c r="L211" i="61"/>
  <c r="K211" i="61"/>
  <c r="J211" i="61"/>
  <c r="I211" i="61"/>
  <c r="H211" i="61"/>
  <c r="G211" i="61"/>
  <c r="F211" i="61"/>
  <c r="E211" i="61"/>
  <c r="D211" i="61"/>
  <c r="AI210" i="61"/>
  <c r="AH210" i="61"/>
  <c r="AG210" i="61"/>
  <c r="AF210" i="61"/>
  <c r="AE210" i="61"/>
  <c r="AD210" i="61"/>
  <c r="AC210" i="61"/>
  <c r="AB210" i="61"/>
  <c r="AA210" i="61"/>
  <c r="Z210" i="61"/>
  <c r="Y210" i="61"/>
  <c r="X210" i="61"/>
  <c r="W210" i="61"/>
  <c r="V210" i="61"/>
  <c r="U210" i="61"/>
  <c r="T210" i="61"/>
  <c r="S210" i="61"/>
  <c r="R210" i="61"/>
  <c r="Q210" i="61"/>
  <c r="P210" i="61"/>
  <c r="O210" i="61"/>
  <c r="N210" i="61"/>
  <c r="M210" i="61"/>
  <c r="L210" i="61"/>
  <c r="K210" i="61"/>
  <c r="J210" i="61"/>
  <c r="I210" i="61"/>
  <c r="H210" i="61"/>
  <c r="G210" i="61"/>
  <c r="F210" i="61"/>
  <c r="E210" i="61"/>
  <c r="D210" i="61"/>
  <c r="AI209" i="61"/>
  <c r="AH209" i="61"/>
  <c r="AG209" i="61"/>
  <c r="AF209" i="61"/>
  <c r="AE209" i="61"/>
  <c r="AD209" i="61"/>
  <c r="AC209" i="61"/>
  <c r="AB209" i="61"/>
  <c r="AA209" i="61"/>
  <c r="Z209" i="61"/>
  <c r="Y209" i="61"/>
  <c r="X209" i="61"/>
  <c r="W209" i="61"/>
  <c r="V209" i="61"/>
  <c r="U209" i="61"/>
  <c r="T209" i="61"/>
  <c r="S209" i="61"/>
  <c r="R209" i="61"/>
  <c r="Q209" i="61"/>
  <c r="P209" i="61"/>
  <c r="O209" i="61"/>
  <c r="N209" i="61"/>
  <c r="M209" i="61"/>
  <c r="L209" i="61"/>
  <c r="K209" i="61"/>
  <c r="J209" i="61"/>
  <c r="I209" i="61"/>
  <c r="H209" i="61"/>
  <c r="G209" i="61"/>
  <c r="F209" i="61"/>
  <c r="E209" i="61"/>
  <c r="D209" i="61"/>
  <c r="AI208" i="61"/>
  <c r="AH208" i="61"/>
  <c r="AG208" i="61"/>
  <c r="AF208" i="61"/>
  <c r="AE208" i="61"/>
  <c r="AD208" i="61"/>
  <c r="AC208" i="61"/>
  <c r="AB208" i="61"/>
  <c r="AA208" i="61"/>
  <c r="Z208" i="61"/>
  <c r="Y208" i="61"/>
  <c r="X208" i="61"/>
  <c r="W208" i="61"/>
  <c r="V208" i="61"/>
  <c r="U208" i="61"/>
  <c r="T208" i="61"/>
  <c r="S208" i="61"/>
  <c r="R208" i="61"/>
  <c r="Q208" i="61"/>
  <c r="P208" i="61"/>
  <c r="O208" i="61"/>
  <c r="N208" i="61"/>
  <c r="M208" i="61"/>
  <c r="L208" i="61"/>
  <c r="K208" i="61"/>
  <c r="J208" i="61"/>
  <c r="I208" i="61"/>
  <c r="H208" i="61"/>
  <c r="G208" i="61"/>
  <c r="F208" i="61"/>
  <c r="E208" i="61"/>
  <c r="D208" i="61"/>
  <c r="AI207" i="61"/>
  <c r="AH207" i="61"/>
  <c r="AG207" i="61"/>
  <c r="AF207" i="61"/>
  <c r="AE207" i="61"/>
  <c r="AD207" i="61"/>
  <c r="AC207" i="61"/>
  <c r="AB207" i="61"/>
  <c r="AA207" i="61"/>
  <c r="Z207" i="61"/>
  <c r="Y207" i="61"/>
  <c r="X207" i="61"/>
  <c r="W207" i="61"/>
  <c r="V207" i="61"/>
  <c r="U207" i="61"/>
  <c r="T207" i="61"/>
  <c r="S207" i="61"/>
  <c r="R207" i="61"/>
  <c r="Q207" i="61"/>
  <c r="P207" i="61"/>
  <c r="O207" i="61"/>
  <c r="N207" i="61"/>
  <c r="M207" i="61"/>
  <c r="L207" i="61"/>
  <c r="K207" i="61"/>
  <c r="J207" i="61"/>
  <c r="I207" i="61"/>
  <c r="H207" i="61"/>
  <c r="G207" i="61"/>
  <c r="F207" i="61"/>
  <c r="E207" i="61"/>
  <c r="D207" i="61"/>
  <c r="AI206" i="61"/>
  <c r="AH206" i="61"/>
  <c r="AG206" i="61"/>
  <c r="AF206" i="61"/>
  <c r="AE206" i="61"/>
  <c r="AD206" i="61"/>
  <c r="AC206" i="61"/>
  <c r="AB206" i="61"/>
  <c r="AA206" i="61"/>
  <c r="Z206" i="61"/>
  <c r="Y206" i="61"/>
  <c r="X206" i="61"/>
  <c r="W206" i="61"/>
  <c r="V206" i="61"/>
  <c r="U206" i="61"/>
  <c r="T206" i="61"/>
  <c r="S206" i="61"/>
  <c r="R206" i="61"/>
  <c r="Q206" i="61"/>
  <c r="P206" i="61"/>
  <c r="O206" i="61"/>
  <c r="N206" i="61"/>
  <c r="M206" i="61"/>
  <c r="L206" i="61"/>
  <c r="K206" i="61"/>
  <c r="J206" i="61"/>
  <c r="I206" i="61"/>
  <c r="H206" i="61"/>
  <c r="G206" i="61"/>
  <c r="F206" i="61"/>
  <c r="E206" i="61"/>
  <c r="D206" i="61"/>
  <c r="AI205" i="61"/>
  <c r="AH205" i="61"/>
  <c r="AG205" i="61"/>
  <c r="AF205" i="61"/>
  <c r="AE205" i="61"/>
  <c r="AD205" i="61"/>
  <c r="AC205" i="61"/>
  <c r="AB205" i="61"/>
  <c r="AA205" i="61"/>
  <c r="Z205" i="61"/>
  <c r="Y205" i="61"/>
  <c r="X205" i="61"/>
  <c r="W205" i="61"/>
  <c r="V205" i="61"/>
  <c r="U205" i="61"/>
  <c r="T205" i="61"/>
  <c r="S205" i="61"/>
  <c r="R205" i="61"/>
  <c r="Q205" i="61"/>
  <c r="P205" i="61"/>
  <c r="O205" i="61"/>
  <c r="N205" i="61"/>
  <c r="M205" i="61"/>
  <c r="L205" i="61"/>
  <c r="K205" i="61"/>
  <c r="J205" i="61"/>
  <c r="I205" i="61"/>
  <c r="H205" i="61"/>
  <c r="G205" i="61"/>
  <c r="F205" i="61"/>
  <c r="E205" i="61"/>
  <c r="D205" i="61"/>
  <c r="AI204" i="61"/>
  <c r="AH204" i="61"/>
  <c r="AG204" i="61"/>
  <c r="AF204" i="61"/>
  <c r="AE204" i="61"/>
  <c r="AD204" i="61"/>
  <c r="AC204" i="61"/>
  <c r="AB204" i="61"/>
  <c r="AA204" i="61"/>
  <c r="Z204" i="61"/>
  <c r="Y204" i="61"/>
  <c r="X204" i="61"/>
  <c r="W204" i="61"/>
  <c r="V204" i="61"/>
  <c r="U204" i="61"/>
  <c r="T204" i="61"/>
  <c r="S204" i="61"/>
  <c r="R204" i="61"/>
  <c r="Q204" i="61"/>
  <c r="P204" i="61"/>
  <c r="O204" i="61"/>
  <c r="N204" i="61"/>
  <c r="M204" i="61"/>
  <c r="L204" i="61"/>
  <c r="K204" i="61"/>
  <c r="J204" i="61"/>
  <c r="I204" i="61"/>
  <c r="H204" i="61"/>
  <c r="G204" i="61"/>
  <c r="F204" i="61"/>
  <c r="E204" i="61"/>
  <c r="D204" i="61"/>
  <c r="AI203" i="61"/>
  <c r="AH203" i="61"/>
  <c r="AG203" i="61"/>
  <c r="AF203" i="61"/>
  <c r="AE203" i="61"/>
  <c r="AD203" i="61"/>
  <c r="AC203" i="61"/>
  <c r="AB203" i="61"/>
  <c r="AA203" i="61"/>
  <c r="Z203" i="61"/>
  <c r="Y203" i="61"/>
  <c r="X203" i="61"/>
  <c r="W203" i="61"/>
  <c r="V203" i="61"/>
  <c r="U203" i="61"/>
  <c r="T203" i="61"/>
  <c r="S203" i="61"/>
  <c r="R203" i="61"/>
  <c r="Q203" i="61"/>
  <c r="P203" i="61"/>
  <c r="O203" i="61"/>
  <c r="N203" i="61"/>
  <c r="M203" i="61"/>
  <c r="L203" i="61"/>
  <c r="K203" i="61"/>
  <c r="J203" i="61"/>
  <c r="I203" i="61"/>
  <c r="H203" i="61"/>
  <c r="G203" i="61"/>
  <c r="F203" i="61"/>
  <c r="E203" i="61"/>
  <c r="D203" i="61"/>
  <c r="AI202" i="61"/>
  <c r="AH202" i="61"/>
  <c r="AG202" i="61"/>
  <c r="AF202" i="61"/>
  <c r="AE202" i="61"/>
  <c r="AD202" i="61"/>
  <c r="AC202" i="61"/>
  <c r="AB202" i="61"/>
  <c r="AA202" i="61"/>
  <c r="Z202" i="61"/>
  <c r="Y202" i="61"/>
  <c r="X202" i="61"/>
  <c r="W202" i="61"/>
  <c r="V202" i="61"/>
  <c r="U202" i="61"/>
  <c r="T202" i="61"/>
  <c r="S202" i="61"/>
  <c r="R202" i="61"/>
  <c r="Q202" i="61"/>
  <c r="P202" i="61"/>
  <c r="O202" i="61"/>
  <c r="N202" i="61"/>
  <c r="M202" i="61"/>
  <c r="L202" i="61"/>
  <c r="K202" i="61"/>
  <c r="J202" i="61"/>
  <c r="I202" i="61"/>
  <c r="H202" i="61"/>
  <c r="G202" i="61"/>
  <c r="F202" i="61"/>
  <c r="E202" i="61"/>
  <c r="D202" i="61"/>
  <c r="AI201" i="61"/>
  <c r="AH201" i="61"/>
  <c r="AG201" i="61"/>
  <c r="AF201" i="61"/>
  <c r="AE201" i="61"/>
  <c r="AD201" i="61"/>
  <c r="AC201" i="61"/>
  <c r="AB201" i="61"/>
  <c r="AA201" i="61"/>
  <c r="Z201" i="61"/>
  <c r="Y201" i="61"/>
  <c r="X201" i="61"/>
  <c r="W201" i="61"/>
  <c r="V201" i="61"/>
  <c r="U201" i="61"/>
  <c r="T201" i="61"/>
  <c r="S201" i="61"/>
  <c r="R201" i="61"/>
  <c r="Q201" i="61"/>
  <c r="P201" i="61"/>
  <c r="O201" i="61"/>
  <c r="N201" i="61"/>
  <c r="M201" i="61"/>
  <c r="L201" i="61"/>
  <c r="K201" i="61"/>
  <c r="J201" i="61"/>
  <c r="I201" i="61"/>
  <c r="H201" i="61"/>
  <c r="G201" i="61"/>
  <c r="F201" i="61"/>
  <c r="E201" i="61"/>
  <c r="D201" i="61"/>
  <c r="AI200" i="61"/>
  <c r="AH200" i="61"/>
  <c r="AG200" i="61"/>
  <c r="AF200" i="61"/>
  <c r="AE200" i="61"/>
  <c r="AD200" i="61"/>
  <c r="AC200" i="61"/>
  <c r="AB200" i="61"/>
  <c r="AA200" i="61"/>
  <c r="Z200" i="61"/>
  <c r="Y200" i="61"/>
  <c r="X200" i="61"/>
  <c r="W200" i="61"/>
  <c r="V200" i="61"/>
  <c r="U200" i="61"/>
  <c r="T200" i="61"/>
  <c r="S200" i="61"/>
  <c r="R200" i="61"/>
  <c r="Q200" i="61"/>
  <c r="P200" i="61"/>
  <c r="O200" i="61"/>
  <c r="N200" i="61"/>
  <c r="M200" i="61"/>
  <c r="L200" i="61"/>
  <c r="K200" i="61"/>
  <c r="J200" i="61"/>
  <c r="I200" i="61"/>
  <c r="H200" i="61"/>
  <c r="G200" i="61"/>
  <c r="F200" i="61"/>
  <c r="E200" i="61"/>
  <c r="D200" i="61"/>
  <c r="AI199" i="61"/>
  <c r="AH199" i="61"/>
  <c r="AG199" i="61"/>
  <c r="AF199" i="61"/>
  <c r="AE199" i="61"/>
  <c r="AD199" i="61"/>
  <c r="AC199" i="61"/>
  <c r="AB199" i="61"/>
  <c r="AA199" i="61"/>
  <c r="Z199" i="61"/>
  <c r="Y199" i="61"/>
  <c r="X199" i="61"/>
  <c r="W199" i="61"/>
  <c r="V199" i="61"/>
  <c r="U199" i="61"/>
  <c r="T199" i="61"/>
  <c r="S199" i="61"/>
  <c r="R199" i="61"/>
  <c r="Q199" i="61"/>
  <c r="P199" i="61"/>
  <c r="O199" i="61"/>
  <c r="N199" i="61"/>
  <c r="M199" i="61"/>
  <c r="L199" i="61"/>
  <c r="K199" i="61"/>
  <c r="J199" i="61"/>
  <c r="I199" i="61"/>
  <c r="H199" i="61"/>
  <c r="G199" i="61"/>
  <c r="F199" i="61"/>
  <c r="E199" i="61"/>
  <c r="D199" i="61"/>
  <c r="AI198" i="61"/>
  <c r="AH198" i="61"/>
  <c r="AG198" i="61"/>
  <c r="AF198" i="61"/>
  <c r="AE198" i="61"/>
  <c r="AD198" i="61"/>
  <c r="AC198" i="61"/>
  <c r="AB198" i="61"/>
  <c r="AA198" i="61"/>
  <c r="Z198" i="61"/>
  <c r="Y198" i="61"/>
  <c r="X198" i="61"/>
  <c r="W198" i="61"/>
  <c r="V198" i="61"/>
  <c r="U198" i="61"/>
  <c r="T198" i="61"/>
  <c r="S198" i="61"/>
  <c r="R198" i="61"/>
  <c r="Q198" i="61"/>
  <c r="P198" i="61"/>
  <c r="O198" i="61"/>
  <c r="N198" i="61"/>
  <c r="M198" i="61"/>
  <c r="L198" i="61"/>
  <c r="K198" i="61"/>
  <c r="J198" i="61"/>
  <c r="I198" i="61"/>
  <c r="H198" i="61"/>
  <c r="G198" i="61"/>
  <c r="F198" i="61"/>
  <c r="E198" i="61"/>
  <c r="D198" i="61"/>
  <c r="AI197" i="61"/>
  <c r="AH197" i="61"/>
  <c r="AG197" i="61"/>
  <c r="AF197" i="61"/>
  <c r="AE197" i="61"/>
  <c r="AD197" i="61"/>
  <c r="AC197" i="61"/>
  <c r="AB197" i="61"/>
  <c r="AA197" i="61"/>
  <c r="Z197" i="61"/>
  <c r="Y197" i="61"/>
  <c r="X197" i="61"/>
  <c r="W197" i="61"/>
  <c r="V197" i="61"/>
  <c r="U197" i="61"/>
  <c r="T197" i="61"/>
  <c r="S197" i="61"/>
  <c r="R197" i="61"/>
  <c r="Q197" i="61"/>
  <c r="P197" i="61"/>
  <c r="O197" i="61"/>
  <c r="N197" i="61"/>
  <c r="M197" i="61"/>
  <c r="L197" i="61"/>
  <c r="K197" i="61"/>
  <c r="J197" i="61"/>
  <c r="I197" i="61"/>
  <c r="H197" i="61"/>
  <c r="G197" i="61"/>
  <c r="F197" i="61"/>
  <c r="E197" i="61"/>
  <c r="D197" i="61"/>
  <c r="AI196" i="61"/>
  <c r="AH196" i="61"/>
  <c r="AG196" i="61"/>
  <c r="AF196" i="61"/>
  <c r="AE196" i="61"/>
  <c r="AD196" i="61"/>
  <c r="AC196" i="61"/>
  <c r="AB196" i="61"/>
  <c r="AA196" i="61"/>
  <c r="Z196" i="61"/>
  <c r="Y196" i="61"/>
  <c r="X196" i="61"/>
  <c r="W196" i="61"/>
  <c r="V196" i="61"/>
  <c r="U196" i="61"/>
  <c r="T196" i="61"/>
  <c r="S196" i="61"/>
  <c r="R196" i="61"/>
  <c r="Q196" i="61"/>
  <c r="P196" i="61"/>
  <c r="O196" i="61"/>
  <c r="N196" i="61"/>
  <c r="M196" i="61"/>
  <c r="L196" i="61"/>
  <c r="K196" i="61"/>
  <c r="J196" i="61"/>
  <c r="I196" i="61"/>
  <c r="H196" i="61"/>
  <c r="G196" i="61"/>
  <c r="F196" i="61"/>
  <c r="E196" i="61"/>
  <c r="D196" i="61"/>
  <c r="AI195" i="61"/>
  <c r="AH195" i="61"/>
  <c r="AG195" i="61"/>
  <c r="AF195" i="61"/>
  <c r="AE195" i="61"/>
  <c r="AD195" i="61"/>
  <c r="AC195" i="61"/>
  <c r="AB195" i="61"/>
  <c r="AA195" i="61"/>
  <c r="Z195" i="61"/>
  <c r="Y195" i="61"/>
  <c r="X195" i="61"/>
  <c r="W195" i="61"/>
  <c r="V195" i="61"/>
  <c r="U195" i="61"/>
  <c r="T195" i="61"/>
  <c r="S195" i="61"/>
  <c r="R195" i="61"/>
  <c r="Q195" i="61"/>
  <c r="P195" i="61"/>
  <c r="O195" i="61"/>
  <c r="N195" i="61"/>
  <c r="M195" i="61"/>
  <c r="L195" i="61"/>
  <c r="K195" i="61"/>
  <c r="J195" i="61"/>
  <c r="I195" i="61"/>
  <c r="H195" i="61"/>
  <c r="G195" i="61"/>
  <c r="F195" i="61"/>
  <c r="E195" i="61"/>
  <c r="D195" i="61"/>
  <c r="AI194" i="61"/>
  <c r="AH194" i="61"/>
  <c r="AG194" i="61"/>
  <c r="AF194" i="61"/>
  <c r="AE194" i="61"/>
  <c r="AD194" i="61"/>
  <c r="AC194" i="61"/>
  <c r="AB194" i="61"/>
  <c r="AA194" i="61"/>
  <c r="Z194" i="61"/>
  <c r="Y194" i="61"/>
  <c r="X194" i="61"/>
  <c r="W194" i="61"/>
  <c r="V194" i="61"/>
  <c r="U194" i="61"/>
  <c r="T194" i="61"/>
  <c r="S194" i="61"/>
  <c r="R194" i="61"/>
  <c r="Q194" i="61"/>
  <c r="P194" i="61"/>
  <c r="O194" i="61"/>
  <c r="N194" i="61"/>
  <c r="M194" i="61"/>
  <c r="L194" i="61"/>
  <c r="K194" i="61"/>
  <c r="J194" i="61"/>
  <c r="I194" i="61"/>
  <c r="H194" i="61"/>
  <c r="G194" i="61"/>
  <c r="F194" i="61"/>
  <c r="E194" i="61"/>
  <c r="D194" i="61"/>
  <c r="AI193" i="61"/>
  <c r="AH193" i="61"/>
  <c r="AG193" i="61"/>
  <c r="AF193" i="61"/>
  <c r="AE193" i="61"/>
  <c r="AD193" i="61"/>
  <c r="AC193" i="61"/>
  <c r="AB193" i="61"/>
  <c r="AA193" i="61"/>
  <c r="Z193" i="61"/>
  <c r="Y193" i="61"/>
  <c r="X193" i="61"/>
  <c r="W193" i="61"/>
  <c r="V193" i="61"/>
  <c r="U193" i="61"/>
  <c r="T193" i="61"/>
  <c r="S193" i="61"/>
  <c r="R193" i="61"/>
  <c r="Q193" i="61"/>
  <c r="P193" i="61"/>
  <c r="O193" i="61"/>
  <c r="N193" i="61"/>
  <c r="M193" i="61"/>
  <c r="L193" i="61"/>
  <c r="K193" i="61"/>
  <c r="J193" i="61"/>
  <c r="I193" i="61"/>
  <c r="H193" i="61"/>
  <c r="G193" i="61"/>
  <c r="F193" i="61"/>
  <c r="E193" i="61"/>
  <c r="D193" i="61"/>
  <c r="AI192" i="61"/>
  <c r="AH192" i="61"/>
  <c r="AG192" i="61"/>
  <c r="AF192" i="61"/>
  <c r="AE192" i="61"/>
  <c r="AD192" i="61"/>
  <c r="AC192" i="61"/>
  <c r="AB192" i="61"/>
  <c r="AA192" i="61"/>
  <c r="Z192" i="61"/>
  <c r="Y192" i="61"/>
  <c r="X192" i="61"/>
  <c r="W192" i="61"/>
  <c r="V192" i="61"/>
  <c r="U192" i="61"/>
  <c r="T192" i="61"/>
  <c r="S192" i="61"/>
  <c r="R192" i="61"/>
  <c r="Q192" i="61"/>
  <c r="P192" i="61"/>
  <c r="O192" i="61"/>
  <c r="N192" i="61"/>
  <c r="M192" i="61"/>
  <c r="L192" i="61"/>
  <c r="K192" i="61"/>
  <c r="J192" i="61"/>
  <c r="I192" i="61"/>
  <c r="H192" i="61"/>
  <c r="G192" i="61"/>
  <c r="F192" i="61"/>
  <c r="E192" i="61"/>
  <c r="D192" i="61"/>
  <c r="AI191" i="61"/>
  <c r="AH191" i="61"/>
  <c r="AG191" i="61"/>
  <c r="AF191" i="61"/>
  <c r="AE191" i="61"/>
  <c r="AD191" i="61"/>
  <c r="AC191" i="61"/>
  <c r="AB191" i="61"/>
  <c r="AA191" i="61"/>
  <c r="Z191" i="61"/>
  <c r="Y191" i="61"/>
  <c r="X191" i="61"/>
  <c r="W191" i="61"/>
  <c r="V191" i="61"/>
  <c r="U191" i="61"/>
  <c r="T191" i="61"/>
  <c r="S191" i="61"/>
  <c r="R191" i="61"/>
  <c r="Q191" i="61"/>
  <c r="P191" i="61"/>
  <c r="O191" i="61"/>
  <c r="N191" i="61"/>
  <c r="M191" i="61"/>
  <c r="L191" i="61"/>
  <c r="K191" i="61"/>
  <c r="J191" i="61"/>
  <c r="I191" i="61"/>
  <c r="H191" i="61"/>
  <c r="G191" i="61"/>
  <c r="F191" i="61"/>
  <c r="E191" i="61"/>
  <c r="D191" i="61"/>
  <c r="AI190" i="61"/>
  <c r="AH190" i="61"/>
  <c r="AG190" i="61"/>
  <c r="AF190" i="61"/>
  <c r="AE190" i="61"/>
  <c r="AD190" i="61"/>
  <c r="AC190" i="61"/>
  <c r="AB190" i="61"/>
  <c r="AA190" i="61"/>
  <c r="Z190" i="61"/>
  <c r="Y190" i="61"/>
  <c r="X190" i="61"/>
  <c r="W190" i="61"/>
  <c r="V190" i="61"/>
  <c r="U190" i="61"/>
  <c r="T190" i="61"/>
  <c r="S190" i="61"/>
  <c r="R190" i="61"/>
  <c r="Q190" i="61"/>
  <c r="P190" i="61"/>
  <c r="O190" i="61"/>
  <c r="N190" i="61"/>
  <c r="M190" i="61"/>
  <c r="L190" i="61"/>
  <c r="K190" i="61"/>
  <c r="J190" i="61"/>
  <c r="I190" i="61"/>
  <c r="H190" i="61"/>
  <c r="G190" i="61"/>
  <c r="F190" i="61"/>
  <c r="E190" i="61"/>
  <c r="D190" i="61"/>
  <c r="AI189" i="61"/>
  <c r="AH189" i="61"/>
  <c r="AG189" i="61"/>
  <c r="AF189" i="61"/>
  <c r="AE189" i="61"/>
  <c r="AD189" i="61"/>
  <c r="AC189" i="61"/>
  <c r="AB189" i="61"/>
  <c r="AA189" i="61"/>
  <c r="Z189" i="61"/>
  <c r="Y189" i="61"/>
  <c r="X189" i="61"/>
  <c r="W189" i="61"/>
  <c r="V189" i="61"/>
  <c r="U189" i="61"/>
  <c r="T189" i="61"/>
  <c r="S189" i="61"/>
  <c r="R189" i="61"/>
  <c r="Q189" i="61"/>
  <c r="P189" i="61"/>
  <c r="O189" i="61"/>
  <c r="N189" i="61"/>
  <c r="M189" i="61"/>
  <c r="L189" i="61"/>
  <c r="K189" i="61"/>
  <c r="J189" i="61"/>
  <c r="I189" i="61"/>
  <c r="H189" i="61"/>
  <c r="G189" i="61"/>
  <c r="F189" i="61"/>
  <c r="E189" i="61"/>
  <c r="D189" i="61"/>
  <c r="AI188" i="61"/>
  <c r="AH188" i="61"/>
  <c r="AG188" i="61"/>
  <c r="AF188" i="61"/>
  <c r="AE188" i="61"/>
  <c r="AD188" i="61"/>
  <c r="AC188" i="61"/>
  <c r="AB188" i="61"/>
  <c r="AA188" i="61"/>
  <c r="Z188" i="61"/>
  <c r="Y188" i="61"/>
  <c r="X188" i="61"/>
  <c r="W188" i="61"/>
  <c r="V188" i="61"/>
  <c r="U188" i="61"/>
  <c r="T188" i="61"/>
  <c r="S188" i="61"/>
  <c r="R188" i="61"/>
  <c r="Q188" i="61"/>
  <c r="P188" i="61"/>
  <c r="O188" i="61"/>
  <c r="N188" i="61"/>
  <c r="M188" i="61"/>
  <c r="L188" i="61"/>
  <c r="K188" i="61"/>
  <c r="J188" i="61"/>
  <c r="I188" i="61"/>
  <c r="H188" i="61"/>
  <c r="G188" i="61"/>
  <c r="F188" i="61"/>
  <c r="E188" i="61"/>
  <c r="D188" i="61"/>
  <c r="AI187" i="61"/>
  <c r="AH187" i="61"/>
  <c r="AG187" i="61"/>
  <c r="AF187" i="61"/>
  <c r="AE187" i="61"/>
  <c r="AD187" i="61"/>
  <c r="AC187" i="61"/>
  <c r="AB187" i="61"/>
  <c r="AA187" i="61"/>
  <c r="Z187" i="61"/>
  <c r="Y187" i="61"/>
  <c r="X187" i="61"/>
  <c r="W187" i="61"/>
  <c r="V187" i="61"/>
  <c r="U187" i="61"/>
  <c r="T187" i="61"/>
  <c r="S187" i="61"/>
  <c r="R187" i="61"/>
  <c r="Q187" i="61"/>
  <c r="P187" i="61"/>
  <c r="O187" i="61"/>
  <c r="N187" i="61"/>
  <c r="M187" i="61"/>
  <c r="L187" i="61"/>
  <c r="K187" i="61"/>
  <c r="J187" i="61"/>
  <c r="I187" i="61"/>
  <c r="H187" i="61"/>
  <c r="G187" i="61"/>
  <c r="F187" i="61"/>
  <c r="E187" i="61"/>
  <c r="D187" i="61"/>
  <c r="AI186" i="61"/>
  <c r="AH186" i="61"/>
  <c r="AG186" i="61"/>
  <c r="AF186" i="61"/>
  <c r="AE186" i="61"/>
  <c r="AD186" i="61"/>
  <c r="AC186" i="61"/>
  <c r="AB186" i="61"/>
  <c r="AA186" i="61"/>
  <c r="Z186" i="61"/>
  <c r="Y186" i="61"/>
  <c r="X186" i="61"/>
  <c r="W186" i="61"/>
  <c r="V186" i="61"/>
  <c r="U186" i="61"/>
  <c r="T186" i="61"/>
  <c r="S186" i="61"/>
  <c r="R186" i="61"/>
  <c r="Q186" i="61"/>
  <c r="P186" i="61"/>
  <c r="O186" i="61"/>
  <c r="N186" i="61"/>
  <c r="M186" i="61"/>
  <c r="L186" i="61"/>
  <c r="K186" i="61"/>
  <c r="J186" i="61"/>
  <c r="I186" i="61"/>
  <c r="H186" i="61"/>
  <c r="G186" i="61"/>
  <c r="F186" i="61"/>
  <c r="E186" i="61"/>
  <c r="D186" i="61"/>
  <c r="AI185" i="61"/>
  <c r="AH185" i="61"/>
  <c r="AG185" i="61"/>
  <c r="AF185" i="61"/>
  <c r="AE185" i="61"/>
  <c r="AD185" i="61"/>
  <c r="AC185" i="61"/>
  <c r="AB185" i="61"/>
  <c r="AA185" i="61"/>
  <c r="Z185" i="61"/>
  <c r="Y185" i="61"/>
  <c r="X185" i="61"/>
  <c r="W185" i="61"/>
  <c r="V185" i="61"/>
  <c r="U185" i="61"/>
  <c r="T185" i="61"/>
  <c r="S185" i="61"/>
  <c r="R185" i="61"/>
  <c r="Q185" i="61"/>
  <c r="P185" i="61"/>
  <c r="O185" i="61"/>
  <c r="N185" i="61"/>
  <c r="M185" i="61"/>
  <c r="L185" i="61"/>
  <c r="K185" i="61"/>
  <c r="J185" i="61"/>
  <c r="I185" i="61"/>
  <c r="H185" i="61"/>
  <c r="G185" i="61"/>
  <c r="F185" i="61"/>
  <c r="E185" i="61"/>
  <c r="D185" i="61"/>
  <c r="AI184" i="61"/>
  <c r="AH184" i="61"/>
  <c r="AG184" i="61"/>
  <c r="AF184" i="61"/>
  <c r="AE184" i="61"/>
  <c r="AD184" i="61"/>
  <c r="AC184" i="61"/>
  <c r="AB184" i="61"/>
  <c r="AA184" i="61"/>
  <c r="Z184" i="61"/>
  <c r="Y184" i="61"/>
  <c r="X184" i="61"/>
  <c r="W184" i="61"/>
  <c r="V184" i="61"/>
  <c r="U184" i="61"/>
  <c r="T184" i="61"/>
  <c r="S184" i="61"/>
  <c r="R184" i="61"/>
  <c r="Q184" i="61"/>
  <c r="P184" i="61"/>
  <c r="O184" i="61"/>
  <c r="N184" i="61"/>
  <c r="M184" i="61"/>
  <c r="L184" i="61"/>
  <c r="K184" i="61"/>
  <c r="J184" i="61"/>
  <c r="I184" i="61"/>
  <c r="H184" i="61"/>
  <c r="G184" i="61"/>
  <c r="F184" i="61"/>
  <c r="E184" i="61"/>
  <c r="D184" i="61"/>
  <c r="AI183" i="61"/>
  <c r="AH183" i="61"/>
  <c r="AG183" i="61"/>
  <c r="AF183" i="61"/>
  <c r="AE183" i="61"/>
  <c r="AD183" i="61"/>
  <c r="AC183" i="61"/>
  <c r="AB183" i="61"/>
  <c r="AA183" i="61"/>
  <c r="Z183" i="61"/>
  <c r="Y183" i="61"/>
  <c r="X183" i="61"/>
  <c r="W183" i="61"/>
  <c r="V183" i="61"/>
  <c r="U183" i="61"/>
  <c r="T183" i="61"/>
  <c r="S183" i="61"/>
  <c r="R183" i="61"/>
  <c r="Q183" i="61"/>
  <c r="P183" i="61"/>
  <c r="O183" i="61"/>
  <c r="N183" i="61"/>
  <c r="M183" i="61"/>
  <c r="L183" i="61"/>
  <c r="K183" i="61"/>
  <c r="J183" i="61"/>
  <c r="I183" i="61"/>
  <c r="H183" i="61"/>
  <c r="G183" i="61"/>
  <c r="F183" i="61"/>
  <c r="E183" i="61"/>
  <c r="D183" i="61"/>
  <c r="AI182" i="61"/>
  <c r="AH182" i="61"/>
  <c r="AG182" i="61"/>
  <c r="AF182" i="61"/>
  <c r="AE182" i="61"/>
  <c r="AD182" i="61"/>
  <c r="AC182" i="61"/>
  <c r="AB182" i="61"/>
  <c r="AA182" i="61"/>
  <c r="Z182" i="61"/>
  <c r="Y182" i="61"/>
  <c r="X182" i="61"/>
  <c r="W182" i="61"/>
  <c r="V182" i="61"/>
  <c r="U182" i="61"/>
  <c r="T182" i="61"/>
  <c r="S182" i="61"/>
  <c r="R182" i="61"/>
  <c r="Q182" i="61"/>
  <c r="P182" i="61"/>
  <c r="O182" i="61"/>
  <c r="N182" i="61"/>
  <c r="M182" i="61"/>
  <c r="L182" i="61"/>
  <c r="K182" i="61"/>
  <c r="J182" i="61"/>
  <c r="I182" i="61"/>
  <c r="H182" i="61"/>
  <c r="G182" i="61"/>
  <c r="F182" i="61"/>
  <c r="E182" i="61"/>
  <c r="D182" i="61"/>
  <c r="AI181" i="61"/>
  <c r="AH181" i="61"/>
  <c r="AG181" i="61"/>
  <c r="AF181" i="61"/>
  <c r="AE181" i="61"/>
  <c r="AD181" i="61"/>
  <c r="AC181" i="61"/>
  <c r="AB181" i="61"/>
  <c r="AA181" i="61"/>
  <c r="Z181" i="61"/>
  <c r="Y181" i="61"/>
  <c r="X181" i="61"/>
  <c r="W181" i="61"/>
  <c r="V181" i="61"/>
  <c r="U181" i="61"/>
  <c r="T181" i="61"/>
  <c r="S181" i="61"/>
  <c r="R181" i="61"/>
  <c r="Q181" i="61"/>
  <c r="P181" i="61"/>
  <c r="O181" i="61"/>
  <c r="N181" i="61"/>
  <c r="M181" i="61"/>
  <c r="L181" i="61"/>
  <c r="K181" i="61"/>
  <c r="J181" i="61"/>
  <c r="I181" i="61"/>
  <c r="H181" i="61"/>
  <c r="G181" i="61"/>
  <c r="F181" i="61"/>
  <c r="E181" i="61"/>
  <c r="D181" i="61"/>
  <c r="AI180" i="61"/>
  <c r="AH180" i="61"/>
  <c r="AG180" i="61"/>
  <c r="AF180" i="61"/>
  <c r="AE180" i="61"/>
  <c r="AD180" i="61"/>
  <c r="AC180" i="61"/>
  <c r="AB180" i="61"/>
  <c r="AA180" i="61"/>
  <c r="Z180" i="61"/>
  <c r="Y180" i="61"/>
  <c r="X180" i="61"/>
  <c r="W180" i="61"/>
  <c r="V180" i="61"/>
  <c r="U180" i="61"/>
  <c r="T180" i="61"/>
  <c r="S180" i="61"/>
  <c r="R180" i="61"/>
  <c r="Q180" i="61"/>
  <c r="P180" i="61"/>
  <c r="O180" i="61"/>
  <c r="N180" i="61"/>
  <c r="M180" i="61"/>
  <c r="L180" i="61"/>
  <c r="K180" i="61"/>
  <c r="J180" i="61"/>
  <c r="I180" i="61"/>
  <c r="H180" i="61"/>
  <c r="G180" i="61"/>
  <c r="F180" i="61"/>
  <c r="E180" i="61"/>
  <c r="D180" i="61"/>
  <c r="AI179" i="61"/>
  <c r="AH179" i="61"/>
  <c r="AG179" i="61"/>
  <c r="AF179" i="61"/>
  <c r="AE179" i="61"/>
  <c r="AD179" i="61"/>
  <c r="AC179" i="61"/>
  <c r="AB179" i="61"/>
  <c r="AA179" i="61"/>
  <c r="Z179" i="61"/>
  <c r="Y179" i="61"/>
  <c r="X179" i="61"/>
  <c r="W179" i="61"/>
  <c r="V179" i="61"/>
  <c r="U179" i="61"/>
  <c r="T179" i="61"/>
  <c r="S179" i="61"/>
  <c r="R179" i="61"/>
  <c r="Q179" i="61"/>
  <c r="P179" i="61"/>
  <c r="O179" i="61"/>
  <c r="N179" i="61"/>
  <c r="M179" i="61"/>
  <c r="L179" i="61"/>
  <c r="K179" i="61"/>
  <c r="J179" i="61"/>
  <c r="I179" i="61"/>
  <c r="H179" i="61"/>
  <c r="G179" i="61"/>
  <c r="F179" i="61"/>
  <c r="E179" i="61"/>
  <c r="D179" i="61"/>
  <c r="AI178" i="61"/>
  <c r="AH178" i="61"/>
  <c r="AG178" i="61"/>
  <c r="AF178" i="61"/>
  <c r="AE178" i="61"/>
  <c r="AD178" i="61"/>
  <c r="AC178" i="61"/>
  <c r="AB178" i="61"/>
  <c r="AA178" i="61"/>
  <c r="Z178" i="61"/>
  <c r="Y178" i="61"/>
  <c r="X178" i="61"/>
  <c r="W178" i="61"/>
  <c r="V178" i="61"/>
  <c r="U178" i="61"/>
  <c r="T178" i="61"/>
  <c r="S178" i="61"/>
  <c r="R178" i="61"/>
  <c r="Q178" i="61"/>
  <c r="P178" i="61"/>
  <c r="O178" i="61"/>
  <c r="N178" i="61"/>
  <c r="M178" i="61"/>
  <c r="L178" i="61"/>
  <c r="K178" i="61"/>
  <c r="J178" i="61"/>
  <c r="I178" i="61"/>
  <c r="H178" i="61"/>
  <c r="G178" i="61"/>
  <c r="F178" i="61"/>
  <c r="E178" i="61"/>
  <c r="D178" i="61"/>
  <c r="AI177" i="61"/>
  <c r="AH177" i="61"/>
  <c r="AG177" i="61"/>
  <c r="AF177" i="61"/>
  <c r="AE177" i="61"/>
  <c r="AD177" i="61"/>
  <c r="AC177" i="61"/>
  <c r="AB177" i="61"/>
  <c r="AA177" i="61"/>
  <c r="Z177" i="61"/>
  <c r="Y177" i="61"/>
  <c r="X177" i="61"/>
  <c r="W177" i="61"/>
  <c r="V177" i="61"/>
  <c r="U177" i="61"/>
  <c r="T177" i="61"/>
  <c r="S177" i="61"/>
  <c r="R177" i="61"/>
  <c r="Q177" i="61"/>
  <c r="P177" i="61"/>
  <c r="O177" i="61"/>
  <c r="N177" i="61"/>
  <c r="M177" i="61"/>
  <c r="L177" i="61"/>
  <c r="K177" i="61"/>
  <c r="J177" i="61"/>
  <c r="I177" i="61"/>
  <c r="H177" i="61"/>
  <c r="G177" i="61"/>
  <c r="F177" i="61"/>
  <c r="E177" i="61"/>
  <c r="D177" i="61"/>
  <c r="AI176" i="61"/>
  <c r="AH176" i="61"/>
  <c r="AG176" i="61"/>
  <c r="AF176" i="61"/>
  <c r="AE176" i="61"/>
  <c r="AD176" i="61"/>
  <c r="AC176" i="61"/>
  <c r="AB176" i="61"/>
  <c r="AA176" i="61"/>
  <c r="Z176" i="61"/>
  <c r="Y176" i="61"/>
  <c r="X176" i="61"/>
  <c r="W176" i="61"/>
  <c r="V176" i="61"/>
  <c r="U176" i="61"/>
  <c r="T176" i="61"/>
  <c r="S176" i="61"/>
  <c r="R176" i="61"/>
  <c r="Q176" i="61"/>
  <c r="P176" i="61"/>
  <c r="O176" i="61"/>
  <c r="N176" i="61"/>
  <c r="M176" i="61"/>
  <c r="L176" i="61"/>
  <c r="K176" i="61"/>
  <c r="J176" i="61"/>
  <c r="I176" i="61"/>
  <c r="H176" i="61"/>
  <c r="G176" i="61"/>
  <c r="F176" i="61"/>
  <c r="E176" i="61"/>
  <c r="D176" i="61"/>
  <c r="AI175" i="61"/>
  <c r="AH175" i="61"/>
  <c r="AG175" i="61"/>
  <c r="AF175" i="61"/>
  <c r="AE175" i="61"/>
  <c r="AD175" i="61"/>
  <c r="AC175" i="61"/>
  <c r="AB175" i="61"/>
  <c r="AA175" i="61"/>
  <c r="Z175" i="61"/>
  <c r="Y175" i="61"/>
  <c r="X175" i="61"/>
  <c r="W175" i="61"/>
  <c r="V175" i="61"/>
  <c r="U175" i="61"/>
  <c r="T175" i="61"/>
  <c r="S175" i="61"/>
  <c r="R175" i="61"/>
  <c r="Q175" i="61"/>
  <c r="P175" i="61"/>
  <c r="O175" i="61"/>
  <c r="N175" i="61"/>
  <c r="M175" i="61"/>
  <c r="L175" i="61"/>
  <c r="K175" i="61"/>
  <c r="J175" i="61"/>
  <c r="I175" i="61"/>
  <c r="H175" i="61"/>
  <c r="G175" i="61"/>
  <c r="F175" i="61"/>
  <c r="E175" i="61"/>
  <c r="D175" i="61"/>
  <c r="AI174" i="61"/>
  <c r="AH174" i="61"/>
  <c r="AG174" i="61"/>
  <c r="AF174" i="61"/>
  <c r="AE174" i="61"/>
  <c r="AD174" i="61"/>
  <c r="AC174" i="61"/>
  <c r="AB174" i="61"/>
  <c r="AA174" i="61"/>
  <c r="Z174" i="61"/>
  <c r="Y174" i="61"/>
  <c r="X174" i="61"/>
  <c r="W174" i="61"/>
  <c r="V174" i="61"/>
  <c r="U174" i="61"/>
  <c r="T174" i="61"/>
  <c r="S174" i="61"/>
  <c r="R174" i="61"/>
  <c r="Q174" i="61"/>
  <c r="P174" i="61"/>
  <c r="O174" i="61"/>
  <c r="N174" i="61"/>
  <c r="M174" i="61"/>
  <c r="L174" i="61"/>
  <c r="K174" i="61"/>
  <c r="J174" i="61"/>
  <c r="I174" i="61"/>
  <c r="H174" i="61"/>
  <c r="G174" i="61"/>
  <c r="F174" i="61"/>
  <c r="E174" i="61"/>
  <c r="D174" i="61"/>
  <c r="AI173" i="61"/>
  <c r="AH173" i="61"/>
  <c r="AG173" i="61"/>
  <c r="AF173" i="61"/>
  <c r="AE173" i="61"/>
  <c r="AD173" i="61"/>
  <c r="AC173" i="61"/>
  <c r="AB173" i="61"/>
  <c r="AA173" i="61"/>
  <c r="Z173" i="61"/>
  <c r="Y173" i="61"/>
  <c r="X173" i="61"/>
  <c r="W173" i="61"/>
  <c r="V173" i="61"/>
  <c r="U173" i="61"/>
  <c r="T173" i="61"/>
  <c r="S173" i="61"/>
  <c r="R173" i="61"/>
  <c r="Q173" i="61"/>
  <c r="P173" i="61"/>
  <c r="O173" i="61"/>
  <c r="N173" i="61"/>
  <c r="M173" i="61"/>
  <c r="L173" i="61"/>
  <c r="K173" i="61"/>
  <c r="J173" i="61"/>
  <c r="I173" i="61"/>
  <c r="H173" i="61"/>
  <c r="G173" i="61"/>
  <c r="F173" i="61"/>
  <c r="E173" i="61"/>
  <c r="D173" i="61"/>
  <c r="AI172" i="61"/>
  <c r="AH172" i="61"/>
  <c r="AG172" i="61"/>
  <c r="AF172" i="61"/>
  <c r="AE172" i="61"/>
  <c r="AD172" i="61"/>
  <c r="AC172" i="61"/>
  <c r="AB172" i="61"/>
  <c r="AA172" i="61"/>
  <c r="Z172" i="61"/>
  <c r="Y172" i="61"/>
  <c r="X172" i="61"/>
  <c r="W172" i="61"/>
  <c r="V172" i="61"/>
  <c r="U172" i="61"/>
  <c r="T172" i="61"/>
  <c r="S172" i="61"/>
  <c r="R172" i="61"/>
  <c r="Q172" i="61"/>
  <c r="P172" i="61"/>
  <c r="O172" i="61"/>
  <c r="N172" i="61"/>
  <c r="M172" i="61"/>
  <c r="L172" i="61"/>
  <c r="K172" i="61"/>
  <c r="J172" i="61"/>
  <c r="I172" i="61"/>
  <c r="H172" i="61"/>
  <c r="G172" i="61"/>
  <c r="F172" i="61"/>
  <c r="E172" i="61"/>
  <c r="D172" i="61"/>
  <c r="AI171" i="61"/>
  <c r="AH171" i="61"/>
  <c r="AG171" i="61"/>
  <c r="AF171" i="61"/>
  <c r="AE171" i="61"/>
  <c r="AD171" i="61"/>
  <c r="AC171" i="61"/>
  <c r="AB171" i="61"/>
  <c r="AA171" i="61"/>
  <c r="Z171" i="61"/>
  <c r="Y171" i="61"/>
  <c r="X171" i="61"/>
  <c r="W171" i="61"/>
  <c r="V171" i="61"/>
  <c r="U171" i="61"/>
  <c r="T171" i="61"/>
  <c r="S171" i="61"/>
  <c r="R171" i="61"/>
  <c r="Q171" i="61"/>
  <c r="P171" i="61"/>
  <c r="O171" i="61"/>
  <c r="N171" i="61"/>
  <c r="M171" i="61"/>
  <c r="L171" i="61"/>
  <c r="K171" i="61"/>
  <c r="J171" i="61"/>
  <c r="I171" i="61"/>
  <c r="H171" i="61"/>
  <c r="G171" i="61"/>
  <c r="F171" i="61"/>
  <c r="E171" i="61"/>
  <c r="D171" i="61"/>
  <c r="AI170" i="61"/>
  <c r="AH170" i="61"/>
  <c r="AG170" i="61"/>
  <c r="AF170" i="61"/>
  <c r="AE170" i="61"/>
  <c r="AD170" i="61"/>
  <c r="AC170" i="61"/>
  <c r="AB170" i="61"/>
  <c r="AA170" i="61"/>
  <c r="Z170" i="61"/>
  <c r="Y170" i="61"/>
  <c r="X170" i="61"/>
  <c r="W170" i="61"/>
  <c r="V170" i="61"/>
  <c r="U170" i="61"/>
  <c r="T170" i="61"/>
  <c r="S170" i="61"/>
  <c r="R170" i="61"/>
  <c r="Q170" i="61"/>
  <c r="P170" i="61"/>
  <c r="O170" i="61"/>
  <c r="N170" i="61"/>
  <c r="M170" i="61"/>
  <c r="L170" i="61"/>
  <c r="K170" i="61"/>
  <c r="J170" i="61"/>
  <c r="I170" i="61"/>
  <c r="H170" i="61"/>
  <c r="G170" i="61"/>
  <c r="F170" i="61"/>
  <c r="E170" i="61"/>
  <c r="D170" i="61"/>
  <c r="AI169" i="61"/>
  <c r="AH169" i="61"/>
  <c r="AG169" i="61"/>
  <c r="AF169" i="61"/>
  <c r="AE169" i="61"/>
  <c r="AD169" i="61"/>
  <c r="AC169" i="61"/>
  <c r="AB169" i="61"/>
  <c r="AA169" i="61"/>
  <c r="Z169" i="61"/>
  <c r="Y169" i="61"/>
  <c r="X169" i="61"/>
  <c r="W169" i="61"/>
  <c r="V169" i="61"/>
  <c r="U169" i="61"/>
  <c r="T169" i="61"/>
  <c r="S169" i="61"/>
  <c r="R169" i="61"/>
  <c r="Q169" i="61"/>
  <c r="P169" i="61"/>
  <c r="O169" i="61"/>
  <c r="N169" i="61"/>
  <c r="M169" i="61"/>
  <c r="L169" i="61"/>
  <c r="K169" i="61"/>
  <c r="J169" i="61"/>
  <c r="I169" i="61"/>
  <c r="H169" i="61"/>
  <c r="G169" i="61"/>
  <c r="F169" i="61"/>
  <c r="E169" i="61"/>
  <c r="D169" i="61"/>
  <c r="AI168" i="61"/>
  <c r="AH168" i="61"/>
  <c r="AG168" i="61"/>
  <c r="AF168" i="61"/>
  <c r="AE168" i="61"/>
  <c r="AD168" i="61"/>
  <c r="AC168" i="61"/>
  <c r="AB168" i="61"/>
  <c r="AA168" i="61"/>
  <c r="Z168" i="61"/>
  <c r="Y168" i="61"/>
  <c r="X168" i="61"/>
  <c r="W168" i="61"/>
  <c r="V168" i="61"/>
  <c r="U168" i="61"/>
  <c r="T168" i="61"/>
  <c r="S168" i="61"/>
  <c r="R168" i="61"/>
  <c r="Q168" i="61"/>
  <c r="P168" i="61"/>
  <c r="O168" i="61"/>
  <c r="N168" i="61"/>
  <c r="M168" i="61"/>
  <c r="L168" i="61"/>
  <c r="K168" i="61"/>
  <c r="J168" i="61"/>
  <c r="I168" i="61"/>
  <c r="H168" i="61"/>
  <c r="G168" i="61"/>
  <c r="F168" i="61"/>
  <c r="E168" i="61"/>
  <c r="D168" i="61"/>
  <c r="AI167" i="61"/>
  <c r="AH167" i="61"/>
  <c r="AG167" i="61"/>
  <c r="AF167" i="61"/>
  <c r="AE167" i="61"/>
  <c r="AD167" i="61"/>
  <c r="AC167" i="61"/>
  <c r="AB167" i="61"/>
  <c r="AA167" i="61"/>
  <c r="Z167" i="61"/>
  <c r="Y167" i="61"/>
  <c r="X167" i="61"/>
  <c r="W167" i="61"/>
  <c r="V167" i="61"/>
  <c r="U167" i="61"/>
  <c r="T167" i="61"/>
  <c r="S167" i="61"/>
  <c r="R167" i="61"/>
  <c r="Q167" i="61"/>
  <c r="P167" i="61"/>
  <c r="O167" i="61"/>
  <c r="N167" i="61"/>
  <c r="M167" i="61"/>
  <c r="L167" i="61"/>
  <c r="K167" i="61"/>
  <c r="J167" i="61"/>
  <c r="I167" i="61"/>
  <c r="H167" i="61"/>
  <c r="G167" i="61"/>
  <c r="F167" i="61"/>
  <c r="E167" i="61"/>
  <c r="D167" i="61"/>
  <c r="AI166" i="61"/>
  <c r="AH166" i="61"/>
  <c r="AG166" i="61"/>
  <c r="AF166" i="61"/>
  <c r="AE166" i="61"/>
  <c r="AD166" i="61"/>
  <c r="AC166" i="61"/>
  <c r="AB166" i="61"/>
  <c r="AA166" i="61"/>
  <c r="Z166" i="61"/>
  <c r="Y166" i="61"/>
  <c r="X166" i="61"/>
  <c r="W166" i="61"/>
  <c r="V166" i="61"/>
  <c r="U166" i="61"/>
  <c r="T166" i="61"/>
  <c r="S166" i="61"/>
  <c r="R166" i="61"/>
  <c r="Q166" i="61"/>
  <c r="P166" i="61"/>
  <c r="O166" i="61"/>
  <c r="N166" i="61"/>
  <c r="M166" i="61"/>
  <c r="L166" i="61"/>
  <c r="K166" i="61"/>
  <c r="J166" i="61"/>
  <c r="I166" i="61"/>
  <c r="H166" i="61"/>
  <c r="G166" i="61"/>
  <c r="F166" i="61"/>
  <c r="E166" i="61"/>
  <c r="D166" i="61"/>
  <c r="AI165" i="61"/>
  <c r="AH165" i="61"/>
  <c r="AG165" i="61"/>
  <c r="AF165" i="61"/>
  <c r="AE165" i="61"/>
  <c r="AD165" i="61"/>
  <c r="AC165" i="61"/>
  <c r="AB165" i="61"/>
  <c r="AA165" i="61"/>
  <c r="Z165" i="61"/>
  <c r="Y165" i="61"/>
  <c r="X165" i="61"/>
  <c r="W165" i="61"/>
  <c r="V165" i="61"/>
  <c r="U165" i="61"/>
  <c r="T165" i="61"/>
  <c r="S165" i="61"/>
  <c r="R165" i="61"/>
  <c r="Q165" i="61"/>
  <c r="P165" i="61"/>
  <c r="O165" i="61"/>
  <c r="N165" i="61"/>
  <c r="M165" i="61"/>
  <c r="L165" i="61"/>
  <c r="K165" i="61"/>
  <c r="J165" i="61"/>
  <c r="I165" i="61"/>
  <c r="H165" i="61"/>
  <c r="G165" i="61"/>
  <c r="F165" i="61"/>
  <c r="E165" i="61"/>
  <c r="D165" i="61"/>
  <c r="AI164" i="61"/>
  <c r="AH164" i="61"/>
  <c r="AG164" i="61"/>
  <c r="AF164" i="61"/>
  <c r="AE164" i="61"/>
  <c r="AD164" i="61"/>
  <c r="AC164" i="61"/>
  <c r="AB164" i="61"/>
  <c r="AA164" i="61"/>
  <c r="Z164" i="61"/>
  <c r="Y164" i="61"/>
  <c r="X164" i="61"/>
  <c r="W164" i="61"/>
  <c r="V164" i="61"/>
  <c r="U164" i="61"/>
  <c r="T164" i="61"/>
  <c r="S164" i="61"/>
  <c r="R164" i="61"/>
  <c r="Q164" i="61"/>
  <c r="P164" i="61"/>
  <c r="O164" i="61"/>
  <c r="N164" i="61"/>
  <c r="M164" i="61"/>
  <c r="L164" i="61"/>
  <c r="K164" i="61"/>
  <c r="J164" i="61"/>
  <c r="I164" i="61"/>
  <c r="H164" i="61"/>
  <c r="G164" i="61"/>
  <c r="F164" i="61"/>
  <c r="E164" i="61"/>
  <c r="D164" i="61"/>
  <c r="AI163" i="61"/>
  <c r="AH163" i="61"/>
  <c r="AG163" i="61"/>
  <c r="AF163" i="61"/>
  <c r="AE163" i="61"/>
  <c r="AD163" i="61"/>
  <c r="AC163" i="61"/>
  <c r="AB163" i="61"/>
  <c r="AA163" i="61"/>
  <c r="Z163" i="61"/>
  <c r="Y163" i="61"/>
  <c r="X163" i="61"/>
  <c r="W163" i="61"/>
  <c r="V163" i="61"/>
  <c r="U163" i="61"/>
  <c r="T163" i="61"/>
  <c r="S163" i="61"/>
  <c r="R163" i="61"/>
  <c r="Q163" i="61"/>
  <c r="P163" i="61"/>
  <c r="O163" i="61"/>
  <c r="N163" i="61"/>
  <c r="M163" i="61"/>
  <c r="L163" i="61"/>
  <c r="K163" i="61"/>
  <c r="J163" i="61"/>
  <c r="I163" i="61"/>
  <c r="H163" i="61"/>
  <c r="G163" i="61"/>
  <c r="F163" i="61"/>
  <c r="E163" i="61"/>
  <c r="D163" i="61"/>
  <c r="AI162" i="61"/>
  <c r="AH162" i="61"/>
  <c r="AG162" i="61"/>
  <c r="AF162" i="61"/>
  <c r="AE162" i="61"/>
  <c r="AD162" i="61"/>
  <c r="AC162" i="61"/>
  <c r="AB162" i="61"/>
  <c r="AA162" i="61"/>
  <c r="Z162" i="61"/>
  <c r="Y162" i="61"/>
  <c r="X162" i="61"/>
  <c r="W162" i="61"/>
  <c r="V162" i="61"/>
  <c r="U162" i="61"/>
  <c r="T162" i="61"/>
  <c r="S162" i="61"/>
  <c r="R162" i="61"/>
  <c r="Q162" i="61"/>
  <c r="P162" i="61"/>
  <c r="O162" i="61"/>
  <c r="N162" i="61"/>
  <c r="M162" i="61"/>
  <c r="L162" i="61"/>
  <c r="K162" i="61"/>
  <c r="J162" i="61"/>
  <c r="I162" i="61"/>
  <c r="H162" i="61"/>
  <c r="G162" i="61"/>
  <c r="F162" i="61"/>
  <c r="E162" i="61"/>
  <c r="D162" i="61"/>
  <c r="AI161" i="61"/>
  <c r="AH161" i="61"/>
  <c r="AG161" i="61"/>
  <c r="AF161" i="61"/>
  <c r="AE161" i="61"/>
  <c r="AD161" i="61"/>
  <c r="AC161" i="61"/>
  <c r="AB161" i="61"/>
  <c r="AA161" i="61"/>
  <c r="Z161" i="61"/>
  <c r="Y161" i="61"/>
  <c r="X161" i="61"/>
  <c r="W161" i="61"/>
  <c r="V161" i="61"/>
  <c r="U161" i="61"/>
  <c r="T161" i="61"/>
  <c r="S161" i="61"/>
  <c r="R161" i="61"/>
  <c r="Q161" i="61"/>
  <c r="P161" i="61"/>
  <c r="O161" i="61"/>
  <c r="N161" i="61"/>
  <c r="M161" i="61"/>
  <c r="L161" i="61"/>
  <c r="K161" i="61"/>
  <c r="J161" i="61"/>
  <c r="I161" i="61"/>
  <c r="H161" i="61"/>
  <c r="G161" i="61"/>
  <c r="F161" i="61"/>
  <c r="E161" i="61"/>
  <c r="D161" i="61"/>
  <c r="AI160" i="61"/>
  <c r="AH160" i="61"/>
  <c r="AG160" i="61"/>
  <c r="AF160" i="61"/>
  <c r="AE160" i="61"/>
  <c r="AD160" i="61"/>
  <c r="AC160" i="61"/>
  <c r="AB160" i="61"/>
  <c r="AA160" i="61"/>
  <c r="Z160" i="61"/>
  <c r="Y160" i="61"/>
  <c r="X160" i="61"/>
  <c r="W160" i="61"/>
  <c r="V160" i="61"/>
  <c r="U160" i="61"/>
  <c r="T160" i="61"/>
  <c r="S160" i="61"/>
  <c r="R160" i="61"/>
  <c r="Q160" i="61"/>
  <c r="P160" i="61"/>
  <c r="O160" i="61"/>
  <c r="N160" i="61"/>
  <c r="M160" i="61"/>
  <c r="L160" i="61"/>
  <c r="K160" i="61"/>
  <c r="J160" i="61"/>
  <c r="I160" i="61"/>
  <c r="H160" i="61"/>
  <c r="G160" i="61"/>
  <c r="F160" i="61"/>
  <c r="E160" i="61"/>
  <c r="D160" i="61"/>
  <c r="AI159" i="61"/>
  <c r="AH159" i="61"/>
  <c r="AG159" i="61"/>
  <c r="AF159" i="61"/>
  <c r="AE159" i="61"/>
  <c r="AD159" i="61"/>
  <c r="AC159" i="61"/>
  <c r="AB159" i="61"/>
  <c r="AA159" i="61"/>
  <c r="Z159" i="61"/>
  <c r="Y159" i="61"/>
  <c r="X159" i="61"/>
  <c r="W159" i="61"/>
  <c r="V159" i="61"/>
  <c r="U159" i="61"/>
  <c r="T159" i="61"/>
  <c r="S159" i="61"/>
  <c r="R159" i="61"/>
  <c r="Q159" i="61"/>
  <c r="P159" i="61"/>
  <c r="O159" i="61"/>
  <c r="N159" i="61"/>
  <c r="M159" i="61"/>
  <c r="L159" i="61"/>
  <c r="K159" i="61"/>
  <c r="J159" i="61"/>
  <c r="I159" i="61"/>
  <c r="H159" i="61"/>
  <c r="G159" i="61"/>
  <c r="F159" i="61"/>
  <c r="E159" i="61"/>
  <c r="D159" i="61"/>
  <c r="AI158" i="61"/>
  <c r="AH158" i="61"/>
  <c r="AG158" i="61"/>
  <c r="AF158" i="61"/>
  <c r="AE158" i="61"/>
  <c r="AD158" i="61"/>
  <c r="AC158" i="61"/>
  <c r="AB158" i="61"/>
  <c r="AA158" i="61"/>
  <c r="Z158" i="61"/>
  <c r="Y158" i="61"/>
  <c r="X158" i="61"/>
  <c r="W158" i="61"/>
  <c r="V158" i="61"/>
  <c r="U158" i="61"/>
  <c r="T158" i="61"/>
  <c r="S158" i="61"/>
  <c r="R158" i="61"/>
  <c r="Q158" i="61"/>
  <c r="P158" i="61"/>
  <c r="O158" i="61"/>
  <c r="N158" i="61"/>
  <c r="M158" i="61"/>
  <c r="L158" i="61"/>
  <c r="K158" i="61"/>
  <c r="J158" i="61"/>
  <c r="I158" i="61"/>
  <c r="H158" i="61"/>
  <c r="G158" i="61"/>
  <c r="F158" i="61"/>
  <c r="E158" i="61"/>
  <c r="D158" i="61"/>
  <c r="AI157" i="61"/>
  <c r="AH157" i="61"/>
  <c r="AG157" i="61"/>
  <c r="AF157" i="61"/>
  <c r="AE157" i="61"/>
  <c r="AD157" i="61"/>
  <c r="AC157" i="61"/>
  <c r="AB157" i="61"/>
  <c r="AA157" i="61"/>
  <c r="Z157" i="61"/>
  <c r="Y157" i="61"/>
  <c r="X157" i="61"/>
  <c r="W157" i="61"/>
  <c r="V157" i="61"/>
  <c r="U157" i="61"/>
  <c r="T157" i="61"/>
  <c r="S157" i="61"/>
  <c r="R157" i="61"/>
  <c r="Q157" i="61"/>
  <c r="P157" i="61"/>
  <c r="O157" i="61"/>
  <c r="N157" i="61"/>
  <c r="M157" i="61"/>
  <c r="L157" i="61"/>
  <c r="K157" i="61"/>
  <c r="J157" i="61"/>
  <c r="I157" i="61"/>
  <c r="H157" i="61"/>
  <c r="G157" i="61"/>
  <c r="F157" i="61"/>
  <c r="E157" i="61"/>
  <c r="D157" i="61"/>
  <c r="AI156" i="61"/>
  <c r="AH156" i="61"/>
  <c r="AG156" i="61"/>
  <c r="AF156" i="61"/>
  <c r="AE156" i="61"/>
  <c r="AD156" i="61"/>
  <c r="AC156" i="61"/>
  <c r="AB156" i="61"/>
  <c r="AA156" i="61"/>
  <c r="Z156" i="61"/>
  <c r="Y156" i="61"/>
  <c r="X156" i="61"/>
  <c r="W156" i="61"/>
  <c r="V156" i="61"/>
  <c r="U156" i="61"/>
  <c r="T156" i="61"/>
  <c r="S156" i="61"/>
  <c r="R156" i="61"/>
  <c r="Q156" i="61"/>
  <c r="P156" i="61"/>
  <c r="O156" i="61"/>
  <c r="N156" i="61"/>
  <c r="M156" i="61"/>
  <c r="L156" i="61"/>
  <c r="K156" i="61"/>
  <c r="J156" i="61"/>
  <c r="I156" i="61"/>
  <c r="H156" i="61"/>
  <c r="G156" i="61"/>
  <c r="F156" i="61"/>
  <c r="E156" i="61"/>
  <c r="D156" i="61"/>
  <c r="AI155" i="61"/>
  <c r="AH155" i="61"/>
  <c r="AG155" i="61"/>
  <c r="AF155" i="61"/>
  <c r="AE155" i="61"/>
  <c r="AD155" i="61"/>
  <c r="AC155" i="61"/>
  <c r="AB155" i="61"/>
  <c r="AA155" i="61"/>
  <c r="Z155" i="61"/>
  <c r="Y155" i="61"/>
  <c r="X155" i="61"/>
  <c r="W155" i="61"/>
  <c r="V155" i="61"/>
  <c r="U155" i="61"/>
  <c r="T155" i="61"/>
  <c r="S155" i="61"/>
  <c r="R155" i="61"/>
  <c r="Q155" i="61"/>
  <c r="P155" i="61"/>
  <c r="O155" i="61"/>
  <c r="N155" i="61"/>
  <c r="M155" i="61"/>
  <c r="L155" i="61"/>
  <c r="K155" i="61"/>
  <c r="J155" i="61"/>
  <c r="I155" i="61"/>
  <c r="H155" i="61"/>
  <c r="G155" i="61"/>
  <c r="F155" i="61"/>
  <c r="E155" i="61"/>
  <c r="D155" i="61"/>
  <c r="AI1" i="61"/>
  <c r="AH1" i="61"/>
  <c r="AD1" i="61"/>
  <c r="AC1" i="61"/>
  <c r="AB1" i="61"/>
  <c r="AA1" i="61"/>
  <c r="Z1" i="61"/>
  <c r="V1" i="61"/>
  <c r="U1" i="61"/>
  <c r="T1" i="61"/>
  <c r="S1" i="61"/>
  <c r="R1" i="61"/>
  <c r="N1" i="61"/>
  <c r="M1" i="61"/>
  <c r="L1" i="61"/>
  <c r="C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S15" i="40"/>
  <c r="T15" i="40"/>
  <c r="U15" i="40"/>
  <c r="V15" i="40"/>
  <c r="W15" i="40"/>
  <c r="X15" i="40"/>
  <c r="Y15" i="40"/>
  <c r="Z15" i="40"/>
  <c r="AA15" i="40"/>
  <c r="AB15" i="40"/>
  <c r="AC15" i="40"/>
  <c r="AD15" i="40"/>
  <c r="AE15" i="40"/>
  <c r="AF15" i="40"/>
  <c r="AG15" i="40"/>
  <c r="B15" i="40"/>
  <c r="AI3" i="61"/>
  <c r="AH3" i="61"/>
  <c r="AD3" i="61"/>
  <c r="AC3" i="61"/>
  <c r="AB3" i="61"/>
  <c r="AA3" i="61"/>
  <c r="Z3" i="61"/>
  <c r="V3" i="61"/>
  <c r="U3" i="61"/>
  <c r="T3" i="61"/>
  <c r="S3" i="61"/>
  <c r="R3" i="61"/>
  <c r="N3" i="61"/>
  <c r="M3" i="61"/>
  <c r="L3" i="61"/>
  <c r="K3" i="61"/>
  <c r="J3" i="61"/>
  <c r="F3" i="61"/>
  <c r="E3" i="61"/>
  <c r="D3" i="61"/>
  <c r="AI2" i="61"/>
  <c r="AH2" i="61"/>
  <c r="AD2" i="61"/>
  <c r="AC2" i="61"/>
  <c r="AB2" i="61"/>
  <c r="AA2" i="61"/>
  <c r="Z2" i="61"/>
  <c r="V2" i="61"/>
  <c r="U2" i="61"/>
  <c r="T2" i="61"/>
  <c r="S2" i="61"/>
  <c r="R2" i="61"/>
  <c r="N2" i="61"/>
  <c r="M2" i="61"/>
  <c r="L2" i="61"/>
  <c r="K2" i="61"/>
  <c r="J2" i="61"/>
  <c r="F2" i="61"/>
  <c r="E2" i="61"/>
  <c r="D2" i="61"/>
  <c r="E155" i="60"/>
  <c r="F155" i="60"/>
  <c r="G155" i="60"/>
  <c r="H155" i="60"/>
  <c r="I155" i="60"/>
  <c r="J155" i="60"/>
  <c r="K155" i="60"/>
  <c r="L155" i="60"/>
  <c r="M155" i="60"/>
  <c r="N155" i="60"/>
  <c r="O155" i="60"/>
  <c r="P155" i="60"/>
  <c r="Q155" i="60"/>
  <c r="R155" i="60"/>
  <c r="S155" i="60"/>
  <c r="T155" i="60"/>
  <c r="U155" i="60"/>
  <c r="V155" i="60"/>
  <c r="W155" i="60"/>
  <c r="X155" i="60"/>
  <c r="Y155" i="60"/>
  <c r="Z155" i="60"/>
  <c r="AA155" i="60"/>
  <c r="AB155" i="60"/>
  <c r="AC155" i="60"/>
  <c r="AD155" i="60"/>
  <c r="AE155" i="60"/>
  <c r="AF155" i="60"/>
  <c r="AG155" i="60"/>
  <c r="AH155" i="60"/>
  <c r="AI155" i="60"/>
  <c r="E156" i="60"/>
  <c r="F156" i="60"/>
  <c r="G156" i="60"/>
  <c r="H156" i="60"/>
  <c r="I156" i="60"/>
  <c r="J156" i="60"/>
  <c r="K156" i="60"/>
  <c r="L156" i="60"/>
  <c r="M156" i="60"/>
  <c r="N156" i="60"/>
  <c r="O156" i="60"/>
  <c r="P156" i="60"/>
  <c r="Q156" i="60"/>
  <c r="R156" i="60"/>
  <c r="S156" i="60"/>
  <c r="T156" i="60"/>
  <c r="U156" i="60"/>
  <c r="V156" i="60"/>
  <c r="W156" i="60"/>
  <c r="X156" i="60"/>
  <c r="Y156" i="60"/>
  <c r="Z156" i="60"/>
  <c r="AA156" i="60"/>
  <c r="AB156" i="60"/>
  <c r="AC156" i="60"/>
  <c r="AD156" i="60"/>
  <c r="AE156" i="60"/>
  <c r="AF156" i="60"/>
  <c r="AG156" i="60"/>
  <c r="AH156" i="60"/>
  <c r="AI156" i="60"/>
  <c r="E157" i="60"/>
  <c r="F157" i="60"/>
  <c r="G157" i="60"/>
  <c r="H157" i="60"/>
  <c r="I157" i="60"/>
  <c r="J157" i="60"/>
  <c r="K157" i="60"/>
  <c r="L157" i="60"/>
  <c r="M157" i="60"/>
  <c r="N157" i="60"/>
  <c r="O157" i="60"/>
  <c r="P157" i="60"/>
  <c r="Q157" i="60"/>
  <c r="R157" i="60"/>
  <c r="S157" i="60"/>
  <c r="T157" i="60"/>
  <c r="U157" i="60"/>
  <c r="V157" i="60"/>
  <c r="W157" i="60"/>
  <c r="X157" i="60"/>
  <c r="Y157" i="60"/>
  <c r="Z157" i="60"/>
  <c r="AA157" i="60"/>
  <c r="AB157" i="60"/>
  <c r="AC157" i="60"/>
  <c r="AD157" i="60"/>
  <c r="AE157" i="60"/>
  <c r="AF157" i="60"/>
  <c r="AG157" i="60"/>
  <c r="AH157" i="60"/>
  <c r="AI157" i="60"/>
  <c r="E158" i="60"/>
  <c r="F158" i="60"/>
  <c r="G158" i="60"/>
  <c r="H158" i="60"/>
  <c r="I158" i="60"/>
  <c r="J158" i="60"/>
  <c r="K158" i="60"/>
  <c r="L158" i="60"/>
  <c r="M158" i="60"/>
  <c r="N158" i="60"/>
  <c r="O158" i="60"/>
  <c r="P158" i="60"/>
  <c r="Q158" i="60"/>
  <c r="R158" i="60"/>
  <c r="S158" i="60"/>
  <c r="T158" i="60"/>
  <c r="U158" i="60"/>
  <c r="V158" i="60"/>
  <c r="W158" i="60"/>
  <c r="X158" i="60"/>
  <c r="Y158" i="60"/>
  <c r="Z158" i="60"/>
  <c r="AA158" i="60"/>
  <c r="AB158" i="60"/>
  <c r="AC158" i="60"/>
  <c r="AD158" i="60"/>
  <c r="AE158" i="60"/>
  <c r="AF158" i="60"/>
  <c r="AG158" i="60"/>
  <c r="AH158" i="60"/>
  <c r="AI158" i="60"/>
  <c r="E159" i="60"/>
  <c r="F159" i="60"/>
  <c r="G159" i="60"/>
  <c r="H159" i="60"/>
  <c r="I159" i="60"/>
  <c r="J159" i="60"/>
  <c r="K159" i="60"/>
  <c r="L159" i="60"/>
  <c r="M159" i="60"/>
  <c r="N159" i="60"/>
  <c r="O159" i="60"/>
  <c r="P159" i="60"/>
  <c r="Q159" i="60"/>
  <c r="R159" i="60"/>
  <c r="S159" i="60"/>
  <c r="T159" i="60"/>
  <c r="U159" i="60"/>
  <c r="V159" i="60"/>
  <c r="W159" i="60"/>
  <c r="X159" i="60"/>
  <c r="Y159" i="60"/>
  <c r="Z159" i="60"/>
  <c r="AA159" i="60"/>
  <c r="AB159" i="60"/>
  <c r="AC159" i="60"/>
  <c r="AD159" i="60"/>
  <c r="AE159" i="60"/>
  <c r="AF159" i="60"/>
  <c r="AG159" i="60"/>
  <c r="AH159" i="60"/>
  <c r="AI159" i="60"/>
  <c r="E160" i="60"/>
  <c r="F160" i="60"/>
  <c r="G160" i="60"/>
  <c r="H160" i="60"/>
  <c r="I160" i="60"/>
  <c r="J160" i="60"/>
  <c r="K160" i="60"/>
  <c r="L160" i="60"/>
  <c r="M160" i="60"/>
  <c r="N160" i="60"/>
  <c r="O160" i="60"/>
  <c r="P160" i="60"/>
  <c r="Q160" i="60"/>
  <c r="R160" i="60"/>
  <c r="S160" i="60"/>
  <c r="T160" i="60"/>
  <c r="U160" i="60"/>
  <c r="V160" i="60"/>
  <c r="W160" i="60"/>
  <c r="X160" i="60"/>
  <c r="Y160" i="60"/>
  <c r="Z160" i="60"/>
  <c r="AA160" i="60"/>
  <c r="AB160" i="60"/>
  <c r="AC160" i="60"/>
  <c r="AD160" i="60"/>
  <c r="AE160" i="60"/>
  <c r="AF160" i="60"/>
  <c r="AG160" i="60"/>
  <c r="AH160" i="60"/>
  <c r="AI160" i="60"/>
  <c r="E161" i="60"/>
  <c r="F161" i="60"/>
  <c r="G161" i="60"/>
  <c r="H161" i="60"/>
  <c r="I161" i="60"/>
  <c r="J161" i="60"/>
  <c r="K161" i="60"/>
  <c r="L161" i="60"/>
  <c r="M161" i="60"/>
  <c r="N161" i="60"/>
  <c r="O161" i="60"/>
  <c r="P161" i="60"/>
  <c r="Q161" i="60"/>
  <c r="R161" i="60"/>
  <c r="S161" i="60"/>
  <c r="T161" i="60"/>
  <c r="U161" i="60"/>
  <c r="V161" i="60"/>
  <c r="W161" i="60"/>
  <c r="X161" i="60"/>
  <c r="Y161" i="60"/>
  <c r="Z161" i="60"/>
  <c r="AA161" i="60"/>
  <c r="AB161" i="60"/>
  <c r="AC161" i="60"/>
  <c r="AD161" i="60"/>
  <c r="AE161" i="60"/>
  <c r="AF161" i="60"/>
  <c r="AG161" i="60"/>
  <c r="AH161" i="60"/>
  <c r="AI161" i="60"/>
  <c r="E162" i="60"/>
  <c r="F162" i="60"/>
  <c r="G162" i="60"/>
  <c r="H162" i="60"/>
  <c r="I162" i="60"/>
  <c r="J162" i="60"/>
  <c r="K162" i="60"/>
  <c r="L162" i="60"/>
  <c r="M162" i="60"/>
  <c r="N162" i="60"/>
  <c r="O162" i="60"/>
  <c r="P162" i="60"/>
  <c r="Q162" i="60"/>
  <c r="R162" i="60"/>
  <c r="S162" i="60"/>
  <c r="T162" i="60"/>
  <c r="U162" i="60"/>
  <c r="V162" i="60"/>
  <c r="W162" i="60"/>
  <c r="X162" i="60"/>
  <c r="Y162" i="60"/>
  <c r="Z162" i="60"/>
  <c r="AA162" i="60"/>
  <c r="AB162" i="60"/>
  <c r="AC162" i="60"/>
  <c r="AD162" i="60"/>
  <c r="AE162" i="60"/>
  <c r="AF162" i="60"/>
  <c r="AG162" i="60"/>
  <c r="AH162" i="60"/>
  <c r="AI162" i="60"/>
  <c r="E163" i="60"/>
  <c r="F163" i="60"/>
  <c r="G163" i="60"/>
  <c r="H163" i="60"/>
  <c r="I163" i="60"/>
  <c r="J163" i="60"/>
  <c r="K163" i="60"/>
  <c r="L163" i="60"/>
  <c r="M163" i="60"/>
  <c r="N163" i="60"/>
  <c r="O163" i="60"/>
  <c r="P163" i="60"/>
  <c r="Q163" i="60"/>
  <c r="R163" i="60"/>
  <c r="S163" i="60"/>
  <c r="T163" i="60"/>
  <c r="U163" i="60"/>
  <c r="V163" i="60"/>
  <c r="W163" i="60"/>
  <c r="X163" i="60"/>
  <c r="Y163" i="60"/>
  <c r="Z163" i="60"/>
  <c r="AA163" i="60"/>
  <c r="AB163" i="60"/>
  <c r="AC163" i="60"/>
  <c r="AD163" i="60"/>
  <c r="AE163" i="60"/>
  <c r="AF163" i="60"/>
  <c r="AG163" i="60"/>
  <c r="AH163" i="60"/>
  <c r="AI163" i="60"/>
  <c r="E164" i="60"/>
  <c r="F164" i="60"/>
  <c r="G164" i="60"/>
  <c r="H164" i="60"/>
  <c r="I164" i="60"/>
  <c r="J164" i="60"/>
  <c r="K164" i="60"/>
  <c r="L164" i="60"/>
  <c r="M164" i="60"/>
  <c r="N164" i="60"/>
  <c r="O164" i="60"/>
  <c r="P164" i="60"/>
  <c r="Q164" i="60"/>
  <c r="R164" i="60"/>
  <c r="S164" i="60"/>
  <c r="T164" i="60"/>
  <c r="U164" i="60"/>
  <c r="V164" i="60"/>
  <c r="W164" i="60"/>
  <c r="X164" i="60"/>
  <c r="Y164" i="60"/>
  <c r="Z164" i="60"/>
  <c r="AA164" i="60"/>
  <c r="AB164" i="60"/>
  <c r="AC164" i="60"/>
  <c r="AD164" i="60"/>
  <c r="AE164" i="60"/>
  <c r="AF164" i="60"/>
  <c r="AG164" i="60"/>
  <c r="AH164" i="60"/>
  <c r="AI164" i="60"/>
  <c r="E165" i="60"/>
  <c r="F165" i="60"/>
  <c r="G165" i="60"/>
  <c r="H165" i="60"/>
  <c r="I165" i="60"/>
  <c r="J165" i="60"/>
  <c r="K165" i="60"/>
  <c r="L165" i="60"/>
  <c r="M165" i="60"/>
  <c r="N165" i="60"/>
  <c r="O165" i="60"/>
  <c r="P165" i="60"/>
  <c r="Q165" i="60"/>
  <c r="R165" i="60"/>
  <c r="S165" i="60"/>
  <c r="T165" i="60"/>
  <c r="U165" i="60"/>
  <c r="V165" i="60"/>
  <c r="W165" i="60"/>
  <c r="X165" i="60"/>
  <c r="Y165" i="60"/>
  <c r="Z165" i="60"/>
  <c r="AA165" i="60"/>
  <c r="AB165" i="60"/>
  <c r="AC165" i="60"/>
  <c r="AD165" i="60"/>
  <c r="AE165" i="60"/>
  <c r="AF165" i="60"/>
  <c r="AG165" i="60"/>
  <c r="AH165" i="60"/>
  <c r="AI165" i="60"/>
  <c r="E166" i="60"/>
  <c r="F166" i="60"/>
  <c r="G166" i="60"/>
  <c r="H166" i="60"/>
  <c r="I166" i="60"/>
  <c r="J166" i="60"/>
  <c r="K166" i="60"/>
  <c r="L166" i="60"/>
  <c r="M166" i="60"/>
  <c r="N166" i="60"/>
  <c r="O166" i="60"/>
  <c r="P166" i="60"/>
  <c r="Q166" i="60"/>
  <c r="R166" i="60"/>
  <c r="S166" i="60"/>
  <c r="T166" i="60"/>
  <c r="U166" i="60"/>
  <c r="V166" i="60"/>
  <c r="W166" i="60"/>
  <c r="X166" i="60"/>
  <c r="Y166" i="60"/>
  <c r="Z166" i="60"/>
  <c r="AA166" i="60"/>
  <c r="AB166" i="60"/>
  <c r="AC166" i="60"/>
  <c r="AD166" i="60"/>
  <c r="AE166" i="60"/>
  <c r="AF166" i="60"/>
  <c r="AG166" i="60"/>
  <c r="AH166" i="60"/>
  <c r="AI166" i="60"/>
  <c r="E167" i="60"/>
  <c r="F167" i="60"/>
  <c r="G167" i="60"/>
  <c r="H167" i="60"/>
  <c r="I167" i="60"/>
  <c r="J167" i="60"/>
  <c r="K167" i="60"/>
  <c r="L167" i="60"/>
  <c r="M167" i="60"/>
  <c r="N167" i="60"/>
  <c r="O167" i="60"/>
  <c r="P167" i="60"/>
  <c r="Q167" i="60"/>
  <c r="R167" i="60"/>
  <c r="S167" i="60"/>
  <c r="T167" i="60"/>
  <c r="U167" i="60"/>
  <c r="V167" i="60"/>
  <c r="W167" i="60"/>
  <c r="X167" i="60"/>
  <c r="Y167" i="60"/>
  <c r="Z167" i="60"/>
  <c r="AA167" i="60"/>
  <c r="AB167" i="60"/>
  <c r="AC167" i="60"/>
  <c r="AD167" i="60"/>
  <c r="AE167" i="60"/>
  <c r="AF167" i="60"/>
  <c r="AG167" i="60"/>
  <c r="AH167" i="60"/>
  <c r="AI167" i="60"/>
  <c r="E168" i="60"/>
  <c r="F168" i="60"/>
  <c r="G168" i="60"/>
  <c r="H168" i="60"/>
  <c r="I168" i="60"/>
  <c r="J168" i="60"/>
  <c r="K168" i="60"/>
  <c r="L168" i="60"/>
  <c r="M168" i="60"/>
  <c r="N168" i="60"/>
  <c r="O168" i="60"/>
  <c r="P168" i="60"/>
  <c r="Q168" i="60"/>
  <c r="R168" i="60"/>
  <c r="S168" i="60"/>
  <c r="T168" i="60"/>
  <c r="U168" i="60"/>
  <c r="V168" i="60"/>
  <c r="W168" i="60"/>
  <c r="X168" i="60"/>
  <c r="Y168" i="60"/>
  <c r="Z168" i="60"/>
  <c r="AA168" i="60"/>
  <c r="AB168" i="60"/>
  <c r="AC168" i="60"/>
  <c r="AD168" i="60"/>
  <c r="AE168" i="60"/>
  <c r="AF168" i="60"/>
  <c r="AG168" i="60"/>
  <c r="AH168" i="60"/>
  <c r="AI168" i="60"/>
  <c r="E169" i="60"/>
  <c r="F169" i="60"/>
  <c r="G169" i="60"/>
  <c r="H169" i="60"/>
  <c r="I169" i="60"/>
  <c r="J169" i="60"/>
  <c r="K169" i="60"/>
  <c r="L169" i="60"/>
  <c r="M169" i="60"/>
  <c r="N169" i="60"/>
  <c r="O169" i="60"/>
  <c r="P169" i="60"/>
  <c r="Q169" i="60"/>
  <c r="R169" i="60"/>
  <c r="S169" i="60"/>
  <c r="T169" i="60"/>
  <c r="U169" i="60"/>
  <c r="V169" i="60"/>
  <c r="W169" i="60"/>
  <c r="X169" i="60"/>
  <c r="Y169" i="60"/>
  <c r="Z169" i="60"/>
  <c r="AA169" i="60"/>
  <c r="AB169" i="60"/>
  <c r="AC169" i="60"/>
  <c r="AD169" i="60"/>
  <c r="AE169" i="60"/>
  <c r="AF169" i="60"/>
  <c r="AG169" i="60"/>
  <c r="AH169" i="60"/>
  <c r="AI169" i="60"/>
  <c r="E170" i="60"/>
  <c r="F170" i="60"/>
  <c r="G170" i="60"/>
  <c r="H170" i="60"/>
  <c r="I170" i="60"/>
  <c r="J170" i="60"/>
  <c r="K170" i="60"/>
  <c r="L170" i="60"/>
  <c r="M170" i="60"/>
  <c r="N170" i="60"/>
  <c r="O170" i="60"/>
  <c r="P170" i="60"/>
  <c r="Q170" i="60"/>
  <c r="R170" i="60"/>
  <c r="S170" i="60"/>
  <c r="T170" i="60"/>
  <c r="U170" i="60"/>
  <c r="V170" i="60"/>
  <c r="W170" i="60"/>
  <c r="X170" i="60"/>
  <c r="Y170" i="60"/>
  <c r="Z170" i="60"/>
  <c r="AA170" i="60"/>
  <c r="AB170" i="60"/>
  <c r="AC170" i="60"/>
  <c r="AD170" i="60"/>
  <c r="AE170" i="60"/>
  <c r="AF170" i="60"/>
  <c r="AG170" i="60"/>
  <c r="AH170" i="60"/>
  <c r="AI170" i="60"/>
  <c r="E171" i="60"/>
  <c r="F171" i="60"/>
  <c r="G171" i="60"/>
  <c r="H171" i="60"/>
  <c r="I171" i="60"/>
  <c r="J171" i="60"/>
  <c r="K171" i="60"/>
  <c r="L171" i="60"/>
  <c r="M171" i="60"/>
  <c r="N171" i="60"/>
  <c r="O171" i="60"/>
  <c r="P171" i="60"/>
  <c r="Q171" i="60"/>
  <c r="R171" i="60"/>
  <c r="S171" i="60"/>
  <c r="T171" i="60"/>
  <c r="U171" i="60"/>
  <c r="V171" i="60"/>
  <c r="W171" i="60"/>
  <c r="X171" i="60"/>
  <c r="Y171" i="60"/>
  <c r="Z171" i="60"/>
  <c r="AA171" i="60"/>
  <c r="AB171" i="60"/>
  <c r="AC171" i="60"/>
  <c r="AD171" i="60"/>
  <c r="AE171" i="60"/>
  <c r="AF171" i="60"/>
  <c r="AG171" i="60"/>
  <c r="AH171" i="60"/>
  <c r="AI171" i="60"/>
  <c r="E172" i="60"/>
  <c r="F172" i="60"/>
  <c r="G172" i="60"/>
  <c r="H172" i="60"/>
  <c r="I172" i="60"/>
  <c r="J172" i="60"/>
  <c r="K172" i="60"/>
  <c r="L172" i="60"/>
  <c r="M172" i="60"/>
  <c r="N172" i="60"/>
  <c r="O172" i="60"/>
  <c r="P172" i="60"/>
  <c r="Q172" i="60"/>
  <c r="R172" i="60"/>
  <c r="S172" i="60"/>
  <c r="T172" i="60"/>
  <c r="U172" i="60"/>
  <c r="V172" i="60"/>
  <c r="W172" i="60"/>
  <c r="X172" i="60"/>
  <c r="Y172" i="60"/>
  <c r="Z172" i="60"/>
  <c r="AA172" i="60"/>
  <c r="AB172" i="60"/>
  <c r="AC172" i="60"/>
  <c r="AD172" i="60"/>
  <c r="AE172" i="60"/>
  <c r="AF172" i="60"/>
  <c r="AG172" i="60"/>
  <c r="AH172" i="60"/>
  <c r="AI172" i="60"/>
  <c r="E173" i="60"/>
  <c r="F173" i="60"/>
  <c r="G173" i="60"/>
  <c r="H173" i="60"/>
  <c r="I173" i="60"/>
  <c r="J173" i="60"/>
  <c r="K173" i="60"/>
  <c r="L173" i="60"/>
  <c r="M173" i="60"/>
  <c r="N173" i="60"/>
  <c r="O173" i="60"/>
  <c r="P173" i="60"/>
  <c r="Q173" i="60"/>
  <c r="R173" i="60"/>
  <c r="S173" i="60"/>
  <c r="T173" i="60"/>
  <c r="U173" i="60"/>
  <c r="V173" i="60"/>
  <c r="W173" i="60"/>
  <c r="X173" i="60"/>
  <c r="Y173" i="60"/>
  <c r="Z173" i="60"/>
  <c r="AA173" i="60"/>
  <c r="AB173" i="60"/>
  <c r="AC173" i="60"/>
  <c r="AD173" i="60"/>
  <c r="AE173" i="60"/>
  <c r="AF173" i="60"/>
  <c r="AG173" i="60"/>
  <c r="AH173" i="60"/>
  <c r="AI173" i="60"/>
  <c r="E174" i="60"/>
  <c r="F174" i="60"/>
  <c r="G174" i="60"/>
  <c r="H174" i="60"/>
  <c r="I174" i="60"/>
  <c r="J174" i="60"/>
  <c r="K174" i="60"/>
  <c r="L174" i="60"/>
  <c r="M174" i="60"/>
  <c r="N174" i="60"/>
  <c r="O174" i="60"/>
  <c r="P174" i="60"/>
  <c r="Q174" i="60"/>
  <c r="R174" i="60"/>
  <c r="S174" i="60"/>
  <c r="T174" i="60"/>
  <c r="U174" i="60"/>
  <c r="V174" i="60"/>
  <c r="W174" i="60"/>
  <c r="X174" i="60"/>
  <c r="Y174" i="60"/>
  <c r="Z174" i="60"/>
  <c r="AA174" i="60"/>
  <c r="AB174" i="60"/>
  <c r="AC174" i="60"/>
  <c r="AD174" i="60"/>
  <c r="AE174" i="60"/>
  <c r="AF174" i="60"/>
  <c r="AG174" i="60"/>
  <c r="AH174" i="60"/>
  <c r="AI174" i="60"/>
  <c r="E175" i="60"/>
  <c r="F175" i="60"/>
  <c r="G175" i="60"/>
  <c r="H175" i="60"/>
  <c r="I175" i="60"/>
  <c r="J175" i="60"/>
  <c r="K175" i="60"/>
  <c r="L175" i="60"/>
  <c r="M175" i="60"/>
  <c r="N175" i="60"/>
  <c r="O175" i="60"/>
  <c r="P175" i="60"/>
  <c r="Q175" i="60"/>
  <c r="R175" i="60"/>
  <c r="S175" i="60"/>
  <c r="T175" i="60"/>
  <c r="U175" i="60"/>
  <c r="V175" i="60"/>
  <c r="W175" i="60"/>
  <c r="X175" i="60"/>
  <c r="Y175" i="60"/>
  <c r="Z175" i="60"/>
  <c r="AA175" i="60"/>
  <c r="AB175" i="60"/>
  <c r="AC175" i="60"/>
  <c r="AD175" i="60"/>
  <c r="AE175" i="60"/>
  <c r="AF175" i="60"/>
  <c r="AG175" i="60"/>
  <c r="AH175" i="60"/>
  <c r="AI175" i="60"/>
  <c r="E176" i="60"/>
  <c r="F176" i="60"/>
  <c r="G176" i="60"/>
  <c r="H176" i="60"/>
  <c r="I176" i="60"/>
  <c r="J176" i="60"/>
  <c r="K176" i="60"/>
  <c r="L176" i="60"/>
  <c r="M176" i="60"/>
  <c r="N176" i="60"/>
  <c r="O176" i="60"/>
  <c r="P176" i="60"/>
  <c r="Q176" i="60"/>
  <c r="R176" i="60"/>
  <c r="S176" i="60"/>
  <c r="T176" i="60"/>
  <c r="U176" i="60"/>
  <c r="V176" i="60"/>
  <c r="W176" i="60"/>
  <c r="X176" i="60"/>
  <c r="Y176" i="60"/>
  <c r="Z176" i="60"/>
  <c r="AA176" i="60"/>
  <c r="AB176" i="60"/>
  <c r="AC176" i="60"/>
  <c r="AD176" i="60"/>
  <c r="AE176" i="60"/>
  <c r="AF176" i="60"/>
  <c r="AG176" i="60"/>
  <c r="AH176" i="60"/>
  <c r="AI176" i="60"/>
  <c r="E177" i="60"/>
  <c r="F177" i="60"/>
  <c r="G177" i="60"/>
  <c r="H177" i="60"/>
  <c r="I177" i="60"/>
  <c r="J177" i="60"/>
  <c r="K177" i="60"/>
  <c r="L177" i="60"/>
  <c r="M177" i="60"/>
  <c r="N177" i="60"/>
  <c r="O177" i="60"/>
  <c r="P177" i="60"/>
  <c r="Q177" i="60"/>
  <c r="R177" i="60"/>
  <c r="S177" i="60"/>
  <c r="T177" i="60"/>
  <c r="U177" i="60"/>
  <c r="V177" i="60"/>
  <c r="W177" i="60"/>
  <c r="X177" i="60"/>
  <c r="Y177" i="60"/>
  <c r="Z177" i="60"/>
  <c r="AA177" i="60"/>
  <c r="AB177" i="60"/>
  <c r="AC177" i="60"/>
  <c r="AD177" i="60"/>
  <c r="AE177" i="60"/>
  <c r="AF177" i="60"/>
  <c r="AG177" i="60"/>
  <c r="AH177" i="60"/>
  <c r="AI177" i="60"/>
  <c r="E178" i="60"/>
  <c r="F178" i="60"/>
  <c r="G178" i="60"/>
  <c r="H178" i="60"/>
  <c r="I178" i="60"/>
  <c r="J178" i="60"/>
  <c r="K178" i="60"/>
  <c r="L178" i="60"/>
  <c r="M178" i="60"/>
  <c r="N178" i="60"/>
  <c r="O178" i="60"/>
  <c r="P178" i="60"/>
  <c r="Q178" i="60"/>
  <c r="R178" i="60"/>
  <c r="S178" i="60"/>
  <c r="T178" i="60"/>
  <c r="U178" i="60"/>
  <c r="V178" i="60"/>
  <c r="W178" i="60"/>
  <c r="X178" i="60"/>
  <c r="Y178" i="60"/>
  <c r="Z178" i="60"/>
  <c r="AA178" i="60"/>
  <c r="AB178" i="60"/>
  <c r="AC178" i="60"/>
  <c r="AD178" i="60"/>
  <c r="AE178" i="60"/>
  <c r="AF178" i="60"/>
  <c r="AG178" i="60"/>
  <c r="AH178" i="60"/>
  <c r="AI178" i="60"/>
  <c r="E179" i="60"/>
  <c r="F179" i="60"/>
  <c r="G179" i="60"/>
  <c r="H179" i="60"/>
  <c r="I179" i="60"/>
  <c r="J179" i="60"/>
  <c r="K179" i="60"/>
  <c r="L179" i="60"/>
  <c r="M179" i="60"/>
  <c r="N179" i="60"/>
  <c r="O179" i="60"/>
  <c r="P179" i="60"/>
  <c r="Q179" i="60"/>
  <c r="R179" i="60"/>
  <c r="S179" i="60"/>
  <c r="T179" i="60"/>
  <c r="U179" i="60"/>
  <c r="V179" i="60"/>
  <c r="W179" i="60"/>
  <c r="X179" i="60"/>
  <c r="Y179" i="60"/>
  <c r="Z179" i="60"/>
  <c r="AA179" i="60"/>
  <c r="AB179" i="60"/>
  <c r="AC179" i="60"/>
  <c r="AD179" i="60"/>
  <c r="AE179" i="60"/>
  <c r="AF179" i="60"/>
  <c r="AG179" i="60"/>
  <c r="AH179" i="60"/>
  <c r="AI179" i="60"/>
  <c r="E180" i="60"/>
  <c r="F180" i="60"/>
  <c r="G180" i="60"/>
  <c r="H180" i="60"/>
  <c r="I180" i="60"/>
  <c r="J180" i="60"/>
  <c r="K180" i="60"/>
  <c r="L180" i="60"/>
  <c r="M180" i="60"/>
  <c r="N180" i="60"/>
  <c r="O180" i="60"/>
  <c r="P180" i="60"/>
  <c r="Q180" i="60"/>
  <c r="R180" i="60"/>
  <c r="S180" i="60"/>
  <c r="T180" i="60"/>
  <c r="U180" i="60"/>
  <c r="V180" i="60"/>
  <c r="W180" i="60"/>
  <c r="X180" i="60"/>
  <c r="Y180" i="60"/>
  <c r="Z180" i="60"/>
  <c r="AA180" i="60"/>
  <c r="AB180" i="60"/>
  <c r="AC180" i="60"/>
  <c r="AD180" i="60"/>
  <c r="AE180" i="60"/>
  <c r="AF180" i="60"/>
  <c r="AG180" i="60"/>
  <c r="AH180" i="60"/>
  <c r="AI180" i="60"/>
  <c r="E181" i="60"/>
  <c r="F181" i="60"/>
  <c r="G181" i="60"/>
  <c r="H181" i="60"/>
  <c r="I181" i="60"/>
  <c r="J181" i="60"/>
  <c r="K181" i="60"/>
  <c r="L181" i="60"/>
  <c r="M181" i="60"/>
  <c r="N181" i="60"/>
  <c r="O181" i="60"/>
  <c r="P181" i="60"/>
  <c r="Q181" i="60"/>
  <c r="R181" i="60"/>
  <c r="S181" i="60"/>
  <c r="T181" i="60"/>
  <c r="U181" i="60"/>
  <c r="V181" i="60"/>
  <c r="W181" i="60"/>
  <c r="X181" i="60"/>
  <c r="Y181" i="60"/>
  <c r="Z181" i="60"/>
  <c r="AA181" i="60"/>
  <c r="AB181" i="60"/>
  <c r="AC181" i="60"/>
  <c r="AD181" i="60"/>
  <c r="AE181" i="60"/>
  <c r="AF181" i="60"/>
  <c r="AG181" i="60"/>
  <c r="AH181" i="60"/>
  <c r="AI181" i="60"/>
  <c r="E182" i="60"/>
  <c r="F182" i="60"/>
  <c r="G182" i="60"/>
  <c r="H182" i="60"/>
  <c r="I182" i="60"/>
  <c r="J182" i="60"/>
  <c r="K182" i="60"/>
  <c r="L182" i="60"/>
  <c r="M182" i="60"/>
  <c r="N182" i="60"/>
  <c r="O182" i="60"/>
  <c r="P182" i="60"/>
  <c r="Q182" i="60"/>
  <c r="R182" i="60"/>
  <c r="S182" i="60"/>
  <c r="T182" i="60"/>
  <c r="U182" i="60"/>
  <c r="V182" i="60"/>
  <c r="W182" i="60"/>
  <c r="X182" i="60"/>
  <c r="Y182" i="60"/>
  <c r="Z182" i="60"/>
  <c r="AA182" i="60"/>
  <c r="AB182" i="60"/>
  <c r="AC182" i="60"/>
  <c r="AD182" i="60"/>
  <c r="AE182" i="60"/>
  <c r="AF182" i="60"/>
  <c r="AG182" i="60"/>
  <c r="AH182" i="60"/>
  <c r="AI182" i="60"/>
  <c r="E183" i="60"/>
  <c r="F183" i="60"/>
  <c r="G183" i="60"/>
  <c r="H183" i="60"/>
  <c r="I183" i="60"/>
  <c r="J183" i="60"/>
  <c r="K183" i="60"/>
  <c r="L183" i="60"/>
  <c r="M183" i="60"/>
  <c r="N183" i="60"/>
  <c r="O183" i="60"/>
  <c r="P183" i="60"/>
  <c r="Q183" i="60"/>
  <c r="R183" i="60"/>
  <c r="S183" i="60"/>
  <c r="T183" i="60"/>
  <c r="U183" i="60"/>
  <c r="V183" i="60"/>
  <c r="W183" i="60"/>
  <c r="X183" i="60"/>
  <c r="Y183" i="60"/>
  <c r="Z183" i="60"/>
  <c r="AA183" i="60"/>
  <c r="AB183" i="60"/>
  <c r="AC183" i="60"/>
  <c r="AD183" i="60"/>
  <c r="AE183" i="60"/>
  <c r="AF183" i="60"/>
  <c r="AG183" i="60"/>
  <c r="AH183" i="60"/>
  <c r="AI183" i="60"/>
  <c r="E184" i="60"/>
  <c r="F184" i="60"/>
  <c r="G184" i="60"/>
  <c r="H184" i="60"/>
  <c r="I184" i="60"/>
  <c r="J184" i="60"/>
  <c r="K184" i="60"/>
  <c r="L184" i="60"/>
  <c r="M184" i="60"/>
  <c r="N184" i="60"/>
  <c r="O184" i="60"/>
  <c r="P184" i="60"/>
  <c r="Q184" i="60"/>
  <c r="R184" i="60"/>
  <c r="S184" i="60"/>
  <c r="T184" i="60"/>
  <c r="U184" i="60"/>
  <c r="V184" i="60"/>
  <c r="W184" i="60"/>
  <c r="X184" i="60"/>
  <c r="Y184" i="60"/>
  <c r="Z184" i="60"/>
  <c r="AA184" i="60"/>
  <c r="AB184" i="60"/>
  <c r="AC184" i="60"/>
  <c r="AD184" i="60"/>
  <c r="AE184" i="60"/>
  <c r="AF184" i="60"/>
  <c r="AG184" i="60"/>
  <c r="AH184" i="60"/>
  <c r="AI184" i="60"/>
  <c r="E185" i="60"/>
  <c r="F185" i="60"/>
  <c r="G185" i="60"/>
  <c r="H185" i="60"/>
  <c r="I185" i="60"/>
  <c r="J185" i="60"/>
  <c r="K185" i="60"/>
  <c r="L185" i="60"/>
  <c r="M185" i="60"/>
  <c r="N185" i="60"/>
  <c r="O185" i="60"/>
  <c r="P185" i="60"/>
  <c r="Q185" i="60"/>
  <c r="R185" i="60"/>
  <c r="S185" i="60"/>
  <c r="T185" i="60"/>
  <c r="U185" i="60"/>
  <c r="V185" i="60"/>
  <c r="W185" i="60"/>
  <c r="X185" i="60"/>
  <c r="Y185" i="60"/>
  <c r="Z185" i="60"/>
  <c r="AA185" i="60"/>
  <c r="AB185" i="60"/>
  <c r="AC185" i="60"/>
  <c r="AD185" i="60"/>
  <c r="AE185" i="60"/>
  <c r="AF185" i="60"/>
  <c r="AG185" i="60"/>
  <c r="AH185" i="60"/>
  <c r="AI185" i="60"/>
  <c r="E186" i="60"/>
  <c r="F186" i="60"/>
  <c r="G186" i="60"/>
  <c r="H186" i="60"/>
  <c r="I186" i="60"/>
  <c r="J186" i="60"/>
  <c r="K186" i="60"/>
  <c r="L186" i="60"/>
  <c r="M186" i="60"/>
  <c r="N186" i="60"/>
  <c r="O186" i="60"/>
  <c r="P186" i="60"/>
  <c r="Q186" i="60"/>
  <c r="R186" i="60"/>
  <c r="S186" i="60"/>
  <c r="T186" i="60"/>
  <c r="U186" i="60"/>
  <c r="V186" i="60"/>
  <c r="W186" i="60"/>
  <c r="X186" i="60"/>
  <c r="Y186" i="60"/>
  <c r="Z186" i="60"/>
  <c r="AA186" i="60"/>
  <c r="AB186" i="60"/>
  <c r="AC186" i="60"/>
  <c r="AD186" i="60"/>
  <c r="AE186" i="60"/>
  <c r="AF186" i="60"/>
  <c r="AG186" i="60"/>
  <c r="AH186" i="60"/>
  <c r="AI186" i="60"/>
  <c r="E187" i="60"/>
  <c r="F187" i="60"/>
  <c r="G187" i="60"/>
  <c r="H187" i="60"/>
  <c r="I187" i="60"/>
  <c r="J187" i="60"/>
  <c r="K187" i="60"/>
  <c r="L187" i="60"/>
  <c r="M187" i="60"/>
  <c r="N187" i="60"/>
  <c r="O187" i="60"/>
  <c r="P187" i="60"/>
  <c r="Q187" i="60"/>
  <c r="R187" i="60"/>
  <c r="S187" i="60"/>
  <c r="T187" i="60"/>
  <c r="U187" i="60"/>
  <c r="V187" i="60"/>
  <c r="W187" i="60"/>
  <c r="X187" i="60"/>
  <c r="Y187" i="60"/>
  <c r="Z187" i="60"/>
  <c r="AA187" i="60"/>
  <c r="AB187" i="60"/>
  <c r="AC187" i="60"/>
  <c r="AD187" i="60"/>
  <c r="AE187" i="60"/>
  <c r="AF187" i="60"/>
  <c r="AG187" i="60"/>
  <c r="AH187" i="60"/>
  <c r="AI187" i="60"/>
  <c r="E188" i="60"/>
  <c r="F188" i="60"/>
  <c r="G188" i="60"/>
  <c r="H188" i="60"/>
  <c r="I188" i="60"/>
  <c r="J188" i="60"/>
  <c r="K188" i="60"/>
  <c r="L188" i="60"/>
  <c r="M188" i="60"/>
  <c r="N188" i="60"/>
  <c r="O188" i="60"/>
  <c r="P188" i="60"/>
  <c r="Q188" i="60"/>
  <c r="R188" i="60"/>
  <c r="S188" i="60"/>
  <c r="T188" i="60"/>
  <c r="U188" i="60"/>
  <c r="V188" i="60"/>
  <c r="W188" i="60"/>
  <c r="X188" i="60"/>
  <c r="Y188" i="60"/>
  <c r="Z188" i="60"/>
  <c r="AA188" i="60"/>
  <c r="AB188" i="60"/>
  <c r="AC188" i="60"/>
  <c r="AD188" i="60"/>
  <c r="AE188" i="60"/>
  <c r="AF188" i="60"/>
  <c r="AG188" i="60"/>
  <c r="AH188" i="60"/>
  <c r="AI188" i="60"/>
  <c r="E189" i="60"/>
  <c r="F189" i="60"/>
  <c r="G189" i="60"/>
  <c r="H189" i="60"/>
  <c r="I189" i="60"/>
  <c r="J189" i="60"/>
  <c r="K189" i="60"/>
  <c r="L189" i="60"/>
  <c r="M189" i="60"/>
  <c r="N189" i="60"/>
  <c r="O189" i="60"/>
  <c r="P189" i="60"/>
  <c r="Q189" i="60"/>
  <c r="R189" i="60"/>
  <c r="S189" i="60"/>
  <c r="T189" i="60"/>
  <c r="U189" i="60"/>
  <c r="V189" i="60"/>
  <c r="W189" i="60"/>
  <c r="X189" i="60"/>
  <c r="Y189" i="60"/>
  <c r="Z189" i="60"/>
  <c r="AA189" i="60"/>
  <c r="AB189" i="60"/>
  <c r="AC189" i="60"/>
  <c r="AD189" i="60"/>
  <c r="AE189" i="60"/>
  <c r="AF189" i="60"/>
  <c r="AG189" i="60"/>
  <c r="AH189" i="60"/>
  <c r="AI189" i="60"/>
  <c r="E190" i="60"/>
  <c r="F190" i="60"/>
  <c r="G190" i="60"/>
  <c r="H190" i="60"/>
  <c r="I190" i="60"/>
  <c r="J190" i="60"/>
  <c r="K190" i="60"/>
  <c r="L190" i="60"/>
  <c r="M190" i="60"/>
  <c r="N190" i="60"/>
  <c r="O190" i="60"/>
  <c r="P190" i="60"/>
  <c r="Q190" i="60"/>
  <c r="R190" i="60"/>
  <c r="S190" i="60"/>
  <c r="T190" i="60"/>
  <c r="U190" i="60"/>
  <c r="V190" i="60"/>
  <c r="W190" i="60"/>
  <c r="X190" i="60"/>
  <c r="Y190" i="60"/>
  <c r="Z190" i="60"/>
  <c r="AA190" i="60"/>
  <c r="AB190" i="60"/>
  <c r="AC190" i="60"/>
  <c r="AD190" i="60"/>
  <c r="AE190" i="60"/>
  <c r="AF190" i="60"/>
  <c r="AG190" i="60"/>
  <c r="AH190" i="60"/>
  <c r="AI190" i="60"/>
  <c r="E191" i="60"/>
  <c r="F191" i="60"/>
  <c r="G191" i="60"/>
  <c r="H191" i="60"/>
  <c r="I191" i="60"/>
  <c r="J191" i="60"/>
  <c r="K191" i="60"/>
  <c r="L191" i="60"/>
  <c r="M191" i="60"/>
  <c r="N191" i="60"/>
  <c r="O191" i="60"/>
  <c r="P191" i="60"/>
  <c r="Q191" i="60"/>
  <c r="R191" i="60"/>
  <c r="S191" i="60"/>
  <c r="T191" i="60"/>
  <c r="U191" i="60"/>
  <c r="V191" i="60"/>
  <c r="W191" i="60"/>
  <c r="X191" i="60"/>
  <c r="Y191" i="60"/>
  <c r="Z191" i="60"/>
  <c r="AA191" i="60"/>
  <c r="AB191" i="60"/>
  <c r="AC191" i="60"/>
  <c r="AD191" i="60"/>
  <c r="AE191" i="60"/>
  <c r="AF191" i="60"/>
  <c r="AG191" i="60"/>
  <c r="AH191" i="60"/>
  <c r="AI191" i="60"/>
  <c r="E192" i="60"/>
  <c r="F192" i="60"/>
  <c r="G192" i="60"/>
  <c r="H192" i="60"/>
  <c r="I192" i="60"/>
  <c r="J192" i="60"/>
  <c r="K192" i="60"/>
  <c r="L192" i="60"/>
  <c r="M192" i="60"/>
  <c r="N192" i="60"/>
  <c r="O192" i="60"/>
  <c r="P192" i="60"/>
  <c r="Q192" i="60"/>
  <c r="R192" i="60"/>
  <c r="S192" i="60"/>
  <c r="T192" i="60"/>
  <c r="U192" i="60"/>
  <c r="V192" i="60"/>
  <c r="W192" i="60"/>
  <c r="X192" i="60"/>
  <c r="Y192" i="60"/>
  <c r="Z192" i="60"/>
  <c r="AA192" i="60"/>
  <c r="AB192" i="60"/>
  <c r="AC192" i="60"/>
  <c r="AD192" i="60"/>
  <c r="AE192" i="60"/>
  <c r="AF192" i="60"/>
  <c r="AG192" i="60"/>
  <c r="AH192" i="60"/>
  <c r="AI192" i="60"/>
  <c r="E193" i="60"/>
  <c r="F193" i="60"/>
  <c r="G193" i="60"/>
  <c r="H193" i="60"/>
  <c r="I193" i="60"/>
  <c r="J193" i="60"/>
  <c r="K193" i="60"/>
  <c r="L193" i="60"/>
  <c r="M193" i="60"/>
  <c r="N193" i="60"/>
  <c r="O193" i="60"/>
  <c r="P193" i="60"/>
  <c r="Q193" i="60"/>
  <c r="R193" i="60"/>
  <c r="S193" i="60"/>
  <c r="T193" i="60"/>
  <c r="U193" i="60"/>
  <c r="V193" i="60"/>
  <c r="W193" i="60"/>
  <c r="X193" i="60"/>
  <c r="Y193" i="60"/>
  <c r="Z193" i="60"/>
  <c r="AA193" i="60"/>
  <c r="AB193" i="60"/>
  <c r="AC193" i="60"/>
  <c r="AD193" i="60"/>
  <c r="AE193" i="60"/>
  <c r="AF193" i="60"/>
  <c r="AG193" i="60"/>
  <c r="AH193" i="60"/>
  <c r="AI193" i="60"/>
  <c r="E194" i="60"/>
  <c r="F194" i="60"/>
  <c r="G194" i="60"/>
  <c r="H194" i="60"/>
  <c r="I194" i="60"/>
  <c r="J194" i="60"/>
  <c r="K194" i="60"/>
  <c r="L194" i="60"/>
  <c r="M194" i="60"/>
  <c r="N194" i="60"/>
  <c r="O194" i="60"/>
  <c r="P194" i="60"/>
  <c r="Q194" i="60"/>
  <c r="R194" i="60"/>
  <c r="S194" i="60"/>
  <c r="T194" i="60"/>
  <c r="U194" i="60"/>
  <c r="V194" i="60"/>
  <c r="W194" i="60"/>
  <c r="X194" i="60"/>
  <c r="Y194" i="60"/>
  <c r="Z194" i="60"/>
  <c r="AA194" i="60"/>
  <c r="AB194" i="60"/>
  <c r="AC194" i="60"/>
  <c r="AD194" i="60"/>
  <c r="AE194" i="60"/>
  <c r="AF194" i="60"/>
  <c r="AG194" i="60"/>
  <c r="AH194" i="60"/>
  <c r="AI194" i="60"/>
  <c r="E195" i="60"/>
  <c r="F195" i="60"/>
  <c r="G195" i="60"/>
  <c r="H195" i="60"/>
  <c r="I195" i="60"/>
  <c r="J195" i="60"/>
  <c r="K195" i="60"/>
  <c r="L195" i="60"/>
  <c r="M195" i="60"/>
  <c r="N195" i="60"/>
  <c r="O195" i="60"/>
  <c r="P195" i="60"/>
  <c r="Q195" i="60"/>
  <c r="R195" i="60"/>
  <c r="S195" i="60"/>
  <c r="T195" i="60"/>
  <c r="U195" i="60"/>
  <c r="V195" i="60"/>
  <c r="W195" i="60"/>
  <c r="X195" i="60"/>
  <c r="Y195" i="60"/>
  <c r="Z195" i="60"/>
  <c r="AA195" i="60"/>
  <c r="AB195" i="60"/>
  <c r="AC195" i="60"/>
  <c r="AD195" i="60"/>
  <c r="AE195" i="60"/>
  <c r="AF195" i="60"/>
  <c r="AG195" i="60"/>
  <c r="AH195" i="60"/>
  <c r="AI195" i="60"/>
  <c r="E196" i="60"/>
  <c r="F196" i="60"/>
  <c r="G196" i="60"/>
  <c r="H196" i="60"/>
  <c r="I196" i="60"/>
  <c r="J196" i="60"/>
  <c r="K196" i="60"/>
  <c r="L196" i="60"/>
  <c r="M196" i="60"/>
  <c r="N196" i="60"/>
  <c r="O196" i="60"/>
  <c r="P196" i="60"/>
  <c r="Q196" i="60"/>
  <c r="R196" i="60"/>
  <c r="S196" i="60"/>
  <c r="T196" i="60"/>
  <c r="U196" i="60"/>
  <c r="V196" i="60"/>
  <c r="W196" i="60"/>
  <c r="X196" i="60"/>
  <c r="Y196" i="60"/>
  <c r="Z196" i="60"/>
  <c r="AA196" i="60"/>
  <c r="AB196" i="60"/>
  <c r="AC196" i="60"/>
  <c r="AD196" i="60"/>
  <c r="AE196" i="60"/>
  <c r="AF196" i="60"/>
  <c r="AG196" i="60"/>
  <c r="AH196" i="60"/>
  <c r="AI196" i="60"/>
  <c r="E197" i="60"/>
  <c r="F197" i="60"/>
  <c r="G197" i="60"/>
  <c r="H197" i="60"/>
  <c r="I197" i="60"/>
  <c r="J197" i="60"/>
  <c r="K197" i="60"/>
  <c r="L197" i="60"/>
  <c r="M197" i="60"/>
  <c r="N197" i="60"/>
  <c r="O197" i="60"/>
  <c r="P197" i="60"/>
  <c r="Q197" i="60"/>
  <c r="R197" i="60"/>
  <c r="S197" i="60"/>
  <c r="T197" i="60"/>
  <c r="U197" i="60"/>
  <c r="V197" i="60"/>
  <c r="W197" i="60"/>
  <c r="X197" i="60"/>
  <c r="Y197" i="60"/>
  <c r="Z197" i="60"/>
  <c r="AA197" i="60"/>
  <c r="AB197" i="60"/>
  <c r="AC197" i="60"/>
  <c r="AD197" i="60"/>
  <c r="AE197" i="60"/>
  <c r="AF197" i="60"/>
  <c r="AG197" i="60"/>
  <c r="AH197" i="60"/>
  <c r="AI197" i="60"/>
  <c r="E198" i="60"/>
  <c r="F198" i="60"/>
  <c r="G198" i="60"/>
  <c r="H198" i="60"/>
  <c r="I198" i="60"/>
  <c r="J198" i="60"/>
  <c r="K198" i="60"/>
  <c r="L198" i="60"/>
  <c r="M198" i="60"/>
  <c r="N198" i="60"/>
  <c r="O198" i="60"/>
  <c r="P198" i="60"/>
  <c r="Q198" i="60"/>
  <c r="R198" i="60"/>
  <c r="S198" i="60"/>
  <c r="T198" i="60"/>
  <c r="U198" i="60"/>
  <c r="V198" i="60"/>
  <c r="W198" i="60"/>
  <c r="X198" i="60"/>
  <c r="Y198" i="60"/>
  <c r="Z198" i="60"/>
  <c r="AA198" i="60"/>
  <c r="AB198" i="60"/>
  <c r="AC198" i="60"/>
  <c r="AD198" i="60"/>
  <c r="AE198" i="60"/>
  <c r="AF198" i="60"/>
  <c r="AG198" i="60"/>
  <c r="AH198" i="60"/>
  <c r="AI198" i="60"/>
  <c r="E199" i="60"/>
  <c r="F199" i="60"/>
  <c r="G199" i="60"/>
  <c r="H199" i="60"/>
  <c r="I199" i="60"/>
  <c r="J199" i="60"/>
  <c r="K199" i="60"/>
  <c r="L199" i="60"/>
  <c r="M199" i="60"/>
  <c r="N199" i="60"/>
  <c r="O199" i="60"/>
  <c r="P199" i="60"/>
  <c r="Q199" i="60"/>
  <c r="R199" i="60"/>
  <c r="S199" i="60"/>
  <c r="T199" i="60"/>
  <c r="U199" i="60"/>
  <c r="V199" i="60"/>
  <c r="W199" i="60"/>
  <c r="X199" i="60"/>
  <c r="Y199" i="60"/>
  <c r="Z199" i="60"/>
  <c r="AA199" i="60"/>
  <c r="AB199" i="60"/>
  <c r="AC199" i="60"/>
  <c r="AD199" i="60"/>
  <c r="AE199" i="60"/>
  <c r="AF199" i="60"/>
  <c r="AG199" i="60"/>
  <c r="AH199" i="60"/>
  <c r="AI199" i="60"/>
  <c r="E200" i="60"/>
  <c r="F200" i="60"/>
  <c r="G200" i="60"/>
  <c r="H200" i="60"/>
  <c r="I200" i="60"/>
  <c r="J200" i="60"/>
  <c r="K200" i="60"/>
  <c r="L200" i="60"/>
  <c r="M200" i="60"/>
  <c r="N200" i="60"/>
  <c r="O200" i="60"/>
  <c r="P200" i="60"/>
  <c r="Q200" i="60"/>
  <c r="R200" i="60"/>
  <c r="S200" i="60"/>
  <c r="T200" i="60"/>
  <c r="U200" i="60"/>
  <c r="V200" i="60"/>
  <c r="W200" i="60"/>
  <c r="X200" i="60"/>
  <c r="Y200" i="60"/>
  <c r="Z200" i="60"/>
  <c r="AA200" i="60"/>
  <c r="AB200" i="60"/>
  <c r="AC200" i="60"/>
  <c r="AD200" i="60"/>
  <c r="AE200" i="60"/>
  <c r="AF200" i="60"/>
  <c r="AG200" i="60"/>
  <c r="AH200" i="60"/>
  <c r="AI200" i="60"/>
  <c r="E201" i="60"/>
  <c r="F201" i="60"/>
  <c r="G201" i="60"/>
  <c r="H201" i="60"/>
  <c r="I201" i="60"/>
  <c r="J201" i="60"/>
  <c r="K201" i="60"/>
  <c r="L201" i="60"/>
  <c r="M201" i="60"/>
  <c r="N201" i="60"/>
  <c r="O201" i="60"/>
  <c r="P201" i="60"/>
  <c r="Q201" i="60"/>
  <c r="R201" i="60"/>
  <c r="S201" i="60"/>
  <c r="T201" i="60"/>
  <c r="U201" i="60"/>
  <c r="V201" i="60"/>
  <c r="W201" i="60"/>
  <c r="X201" i="60"/>
  <c r="Y201" i="60"/>
  <c r="Z201" i="60"/>
  <c r="AA201" i="60"/>
  <c r="AB201" i="60"/>
  <c r="AC201" i="60"/>
  <c r="AD201" i="60"/>
  <c r="AE201" i="60"/>
  <c r="AF201" i="60"/>
  <c r="AG201" i="60"/>
  <c r="AH201" i="60"/>
  <c r="AI201" i="60"/>
  <c r="E202" i="60"/>
  <c r="F202" i="60"/>
  <c r="G202" i="60"/>
  <c r="H202" i="60"/>
  <c r="I202" i="60"/>
  <c r="J202" i="60"/>
  <c r="K202" i="60"/>
  <c r="L202" i="60"/>
  <c r="M202" i="60"/>
  <c r="N202" i="60"/>
  <c r="O202" i="60"/>
  <c r="P202" i="60"/>
  <c r="Q202" i="60"/>
  <c r="R202" i="60"/>
  <c r="S202" i="60"/>
  <c r="T202" i="60"/>
  <c r="U202" i="60"/>
  <c r="V202" i="60"/>
  <c r="W202" i="60"/>
  <c r="X202" i="60"/>
  <c r="Y202" i="60"/>
  <c r="Z202" i="60"/>
  <c r="AA202" i="60"/>
  <c r="AB202" i="60"/>
  <c r="AC202" i="60"/>
  <c r="AD202" i="60"/>
  <c r="AE202" i="60"/>
  <c r="AF202" i="60"/>
  <c r="AG202" i="60"/>
  <c r="AH202" i="60"/>
  <c r="AI202" i="60"/>
  <c r="E203" i="60"/>
  <c r="F203" i="60"/>
  <c r="G203" i="60"/>
  <c r="H203" i="60"/>
  <c r="I203" i="60"/>
  <c r="J203" i="60"/>
  <c r="K203" i="60"/>
  <c r="L203" i="60"/>
  <c r="M203" i="60"/>
  <c r="N203" i="60"/>
  <c r="O203" i="60"/>
  <c r="P203" i="60"/>
  <c r="Q203" i="60"/>
  <c r="R203" i="60"/>
  <c r="S203" i="60"/>
  <c r="T203" i="60"/>
  <c r="U203" i="60"/>
  <c r="V203" i="60"/>
  <c r="W203" i="60"/>
  <c r="X203" i="60"/>
  <c r="Y203" i="60"/>
  <c r="Z203" i="60"/>
  <c r="AA203" i="60"/>
  <c r="AB203" i="60"/>
  <c r="AC203" i="60"/>
  <c r="AD203" i="60"/>
  <c r="AE203" i="60"/>
  <c r="AF203" i="60"/>
  <c r="AG203" i="60"/>
  <c r="AH203" i="60"/>
  <c r="AI203" i="60"/>
  <c r="E204" i="60"/>
  <c r="F204" i="60"/>
  <c r="G204" i="60"/>
  <c r="H204" i="60"/>
  <c r="I204" i="60"/>
  <c r="J204" i="60"/>
  <c r="K204" i="60"/>
  <c r="L204" i="60"/>
  <c r="M204" i="60"/>
  <c r="N204" i="60"/>
  <c r="O204" i="60"/>
  <c r="P204" i="60"/>
  <c r="Q204" i="60"/>
  <c r="R204" i="60"/>
  <c r="S204" i="60"/>
  <c r="T204" i="60"/>
  <c r="U204" i="60"/>
  <c r="V204" i="60"/>
  <c r="W204" i="60"/>
  <c r="X204" i="60"/>
  <c r="Y204" i="60"/>
  <c r="Z204" i="60"/>
  <c r="AA204" i="60"/>
  <c r="AB204" i="60"/>
  <c r="AC204" i="60"/>
  <c r="AD204" i="60"/>
  <c r="AE204" i="60"/>
  <c r="AF204" i="60"/>
  <c r="AG204" i="60"/>
  <c r="AH204" i="60"/>
  <c r="AI204" i="60"/>
  <c r="E205" i="60"/>
  <c r="F205" i="60"/>
  <c r="G205" i="60"/>
  <c r="H205" i="60"/>
  <c r="I205" i="60"/>
  <c r="J205" i="60"/>
  <c r="K205" i="60"/>
  <c r="L205" i="60"/>
  <c r="M205" i="60"/>
  <c r="N205" i="60"/>
  <c r="O205" i="60"/>
  <c r="P205" i="60"/>
  <c r="Q205" i="60"/>
  <c r="R205" i="60"/>
  <c r="S205" i="60"/>
  <c r="T205" i="60"/>
  <c r="U205" i="60"/>
  <c r="V205" i="60"/>
  <c r="W205" i="60"/>
  <c r="X205" i="60"/>
  <c r="Y205" i="60"/>
  <c r="Z205" i="60"/>
  <c r="AA205" i="60"/>
  <c r="AB205" i="60"/>
  <c r="AC205" i="60"/>
  <c r="AD205" i="60"/>
  <c r="AE205" i="60"/>
  <c r="AF205" i="60"/>
  <c r="AG205" i="60"/>
  <c r="AH205" i="60"/>
  <c r="AI205" i="60"/>
  <c r="E206" i="60"/>
  <c r="F206" i="60"/>
  <c r="G206" i="60"/>
  <c r="H206" i="60"/>
  <c r="I206" i="60"/>
  <c r="J206" i="60"/>
  <c r="K206" i="60"/>
  <c r="L206" i="60"/>
  <c r="M206" i="60"/>
  <c r="N206" i="60"/>
  <c r="O206" i="60"/>
  <c r="P206" i="60"/>
  <c r="Q206" i="60"/>
  <c r="R206" i="60"/>
  <c r="S206" i="60"/>
  <c r="T206" i="60"/>
  <c r="U206" i="60"/>
  <c r="V206" i="60"/>
  <c r="W206" i="60"/>
  <c r="X206" i="60"/>
  <c r="Y206" i="60"/>
  <c r="Z206" i="60"/>
  <c r="AA206" i="60"/>
  <c r="AB206" i="60"/>
  <c r="AC206" i="60"/>
  <c r="AD206" i="60"/>
  <c r="AE206" i="60"/>
  <c r="AF206" i="60"/>
  <c r="AG206" i="60"/>
  <c r="AH206" i="60"/>
  <c r="AI206" i="60"/>
  <c r="E207" i="60"/>
  <c r="F207" i="60"/>
  <c r="G207" i="60"/>
  <c r="H207" i="60"/>
  <c r="I207" i="60"/>
  <c r="J207" i="60"/>
  <c r="K207" i="60"/>
  <c r="L207" i="60"/>
  <c r="M207" i="60"/>
  <c r="N207" i="60"/>
  <c r="O207" i="60"/>
  <c r="P207" i="60"/>
  <c r="Q207" i="60"/>
  <c r="R207" i="60"/>
  <c r="S207" i="60"/>
  <c r="T207" i="60"/>
  <c r="U207" i="60"/>
  <c r="V207" i="60"/>
  <c r="W207" i="60"/>
  <c r="X207" i="60"/>
  <c r="Y207" i="60"/>
  <c r="Z207" i="60"/>
  <c r="AA207" i="60"/>
  <c r="AB207" i="60"/>
  <c r="AC207" i="60"/>
  <c r="AD207" i="60"/>
  <c r="AE207" i="60"/>
  <c r="AF207" i="60"/>
  <c r="AG207" i="60"/>
  <c r="AH207" i="60"/>
  <c r="AI207" i="60"/>
  <c r="E208" i="60"/>
  <c r="F208" i="60"/>
  <c r="G208" i="60"/>
  <c r="H208" i="60"/>
  <c r="I208" i="60"/>
  <c r="J208" i="60"/>
  <c r="K208" i="60"/>
  <c r="L208" i="60"/>
  <c r="M208" i="60"/>
  <c r="N208" i="60"/>
  <c r="O208" i="60"/>
  <c r="P208" i="60"/>
  <c r="Q208" i="60"/>
  <c r="R208" i="60"/>
  <c r="S208" i="60"/>
  <c r="T208" i="60"/>
  <c r="U208" i="60"/>
  <c r="V208" i="60"/>
  <c r="W208" i="60"/>
  <c r="X208" i="60"/>
  <c r="Y208" i="60"/>
  <c r="Z208" i="60"/>
  <c r="AA208" i="60"/>
  <c r="AB208" i="60"/>
  <c r="AC208" i="60"/>
  <c r="AD208" i="60"/>
  <c r="AE208" i="60"/>
  <c r="AF208" i="60"/>
  <c r="AG208" i="60"/>
  <c r="AH208" i="60"/>
  <c r="AI208" i="60"/>
  <c r="E209" i="60"/>
  <c r="F209" i="60"/>
  <c r="G209" i="60"/>
  <c r="H209" i="60"/>
  <c r="I209" i="60"/>
  <c r="J209" i="60"/>
  <c r="K209" i="60"/>
  <c r="L209" i="60"/>
  <c r="M209" i="60"/>
  <c r="N209" i="60"/>
  <c r="O209" i="60"/>
  <c r="P209" i="60"/>
  <c r="Q209" i="60"/>
  <c r="R209" i="60"/>
  <c r="S209" i="60"/>
  <c r="T209" i="60"/>
  <c r="U209" i="60"/>
  <c r="V209" i="60"/>
  <c r="W209" i="60"/>
  <c r="X209" i="60"/>
  <c r="Y209" i="60"/>
  <c r="Z209" i="60"/>
  <c r="AA209" i="60"/>
  <c r="AB209" i="60"/>
  <c r="AC209" i="60"/>
  <c r="AD209" i="60"/>
  <c r="AE209" i="60"/>
  <c r="AF209" i="60"/>
  <c r="AG209" i="60"/>
  <c r="AH209" i="60"/>
  <c r="AI209" i="60"/>
  <c r="E210" i="60"/>
  <c r="F210" i="60"/>
  <c r="G210" i="60"/>
  <c r="H210" i="60"/>
  <c r="I210" i="60"/>
  <c r="J210" i="60"/>
  <c r="K210" i="60"/>
  <c r="L210" i="60"/>
  <c r="M210" i="60"/>
  <c r="N210" i="60"/>
  <c r="O210" i="60"/>
  <c r="P210" i="60"/>
  <c r="Q210" i="60"/>
  <c r="R210" i="60"/>
  <c r="S210" i="60"/>
  <c r="T210" i="60"/>
  <c r="U210" i="60"/>
  <c r="V210" i="60"/>
  <c r="W210" i="60"/>
  <c r="X210" i="60"/>
  <c r="Y210" i="60"/>
  <c r="Z210" i="60"/>
  <c r="AA210" i="60"/>
  <c r="AB210" i="60"/>
  <c r="AC210" i="60"/>
  <c r="AD210" i="60"/>
  <c r="AE210" i="60"/>
  <c r="AF210" i="60"/>
  <c r="AG210" i="60"/>
  <c r="AH210" i="60"/>
  <c r="AI210" i="60"/>
  <c r="E211" i="60"/>
  <c r="F211" i="60"/>
  <c r="G211" i="60"/>
  <c r="H211" i="60"/>
  <c r="I211" i="60"/>
  <c r="J211" i="60"/>
  <c r="K211" i="60"/>
  <c r="L211" i="60"/>
  <c r="M211" i="60"/>
  <c r="N211" i="60"/>
  <c r="O211" i="60"/>
  <c r="P211" i="60"/>
  <c r="Q211" i="60"/>
  <c r="R211" i="60"/>
  <c r="S211" i="60"/>
  <c r="T211" i="60"/>
  <c r="U211" i="60"/>
  <c r="V211" i="60"/>
  <c r="W211" i="60"/>
  <c r="X211" i="60"/>
  <c r="Y211" i="60"/>
  <c r="Z211" i="60"/>
  <c r="AA211" i="60"/>
  <c r="AB211" i="60"/>
  <c r="AC211" i="60"/>
  <c r="AD211" i="60"/>
  <c r="AE211" i="60"/>
  <c r="AF211" i="60"/>
  <c r="AG211" i="60"/>
  <c r="AH211" i="60"/>
  <c r="AI211" i="60"/>
  <c r="E212" i="60"/>
  <c r="F212" i="60"/>
  <c r="G212" i="60"/>
  <c r="H212" i="60"/>
  <c r="I212" i="60"/>
  <c r="J212" i="60"/>
  <c r="K212" i="60"/>
  <c r="L212" i="60"/>
  <c r="M212" i="60"/>
  <c r="N212" i="60"/>
  <c r="O212" i="60"/>
  <c r="P212" i="60"/>
  <c r="Q212" i="60"/>
  <c r="R212" i="60"/>
  <c r="S212" i="60"/>
  <c r="T212" i="60"/>
  <c r="U212" i="60"/>
  <c r="V212" i="60"/>
  <c r="W212" i="60"/>
  <c r="X212" i="60"/>
  <c r="Y212" i="60"/>
  <c r="Z212" i="60"/>
  <c r="AA212" i="60"/>
  <c r="AB212" i="60"/>
  <c r="AC212" i="60"/>
  <c r="AD212" i="60"/>
  <c r="AE212" i="60"/>
  <c r="AF212" i="60"/>
  <c r="AG212" i="60"/>
  <c r="AH212" i="60"/>
  <c r="AI212" i="60"/>
  <c r="E213" i="60"/>
  <c r="F213" i="60"/>
  <c r="G213" i="60"/>
  <c r="H213" i="60"/>
  <c r="I213" i="60"/>
  <c r="J213" i="60"/>
  <c r="K213" i="60"/>
  <c r="L213" i="60"/>
  <c r="M213" i="60"/>
  <c r="N213" i="60"/>
  <c r="O213" i="60"/>
  <c r="P213" i="60"/>
  <c r="Q213" i="60"/>
  <c r="R213" i="60"/>
  <c r="S213" i="60"/>
  <c r="T213" i="60"/>
  <c r="U213" i="60"/>
  <c r="V213" i="60"/>
  <c r="W213" i="60"/>
  <c r="X213" i="60"/>
  <c r="Y213" i="60"/>
  <c r="Z213" i="60"/>
  <c r="AA213" i="60"/>
  <c r="AB213" i="60"/>
  <c r="AC213" i="60"/>
  <c r="AD213" i="60"/>
  <c r="AE213" i="60"/>
  <c r="AF213" i="60"/>
  <c r="AG213" i="60"/>
  <c r="AH213" i="60"/>
  <c r="AI213" i="60"/>
  <c r="E214" i="60"/>
  <c r="F214" i="60"/>
  <c r="G214" i="60"/>
  <c r="H214" i="60"/>
  <c r="I214" i="60"/>
  <c r="J214" i="60"/>
  <c r="K214" i="60"/>
  <c r="L214" i="60"/>
  <c r="M214" i="60"/>
  <c r="N214" i="60"/>
  <c r="O214" i="60"/>
  <c r="P214" i="60"/>
  <c r="Q214" i="60"/>
  <c r="R214" i="60"/>
  <c r="S214" i="60"/>
  <c r="T214" i="60"/>
  <c r="U214" i="60"/>
  <c r="V214" i="60"/>
  <c r="W214" i="60"/>
  <c r="X214" i="60"/>
  <c r="Y214" i="60"/>
  <c r="Z214" i="60"/>
  <c r="AA214" i="60"/>
  <c r="AB214" i="60"/>
  <c r="AC214" i="60"/>
  <c r="AD214" i="60"/>
  <c r="AE214" i="60"/>
  <c r="AF214" i="60"/>
  <c r="AG214" i="60"/>
  <c r="AH214" i="60"/>
  <c r="AI214" i="60"/>
  <c r="E215" i="60"/>
  <c r="F215" i="60"/>
  <c r="G215" i="60"/>
  <c r="H215" i="60"/>
  <c r="I215" i="60"/>
  <c r="J215" i="60"/>
  <c r="K215" i="60"/>
  <c r="L215" i="60"/>
  <c r="M215" i="60"/>
  <c r="N215" i="60"/>
  <c r="O215" i="60"/>
  <c r="P215" i="60"/>
  <c r="Q215" i="60"/>
  <c r="R215" i="60"/>
  <c r="S215" i="60"/>
  <c r="T215" i="60"/>
  <c r="U215" i="60"/>
  <c r="V215" i="60"/>
  <c r="W215" i="60"/>
  <c r="X215" i="60"/>
  <c r="Y215" i="60"/>
  <c r="Z215" i="60"/>
  <c r="AA215" i="60"/>
  <c r="AB215" i="60"/>
  <c r="AC215" i="60"/>
  <c r="AD215" i="60"/>
  <c r="AE215" i="60"/>
  <c r="AF215" i="60"/>
  <c r="AG215" i="60"/>
  <c r="AH215" i="60"/>
  <c r="AI215" i="60"/>
  <c r="E216" i="60"/>
  <c r="F216" i="60"/>
  <c r="G216" i="60"/>
  <c r="H216" i="60"/>
  <c r="I216" i="60"/>
  <c r="J216" i="60"/>
  <c r="K216" i="60"/>
  <c r="L216" i="60"/>
  <c r="M216" i="60"/>
  <c r="N216" i="60"/>
  <c r="O216" i="60"/>
  <c r="P216" i="60"/>
  <c r="Q216" i="60"/>
  <c r="R216" i="60"/>
  <c r="S216" i="60"/>
  <c r="T216" i="60"/>
  <c r="U216" i="60"/>
  <c r="V216" i="60"/>
  <c r="W216" i="60"/>
  <c r="X216" i="60"/>
  <c r="Y216" i="60"/>
  <c r="Z216" i="60"/>
  <c r="AA216" i="60"/>
  <c r="AB216" i="60"/>
  <c r="AC216" i="60"/>
  <c r="AD216" i="60"/>
  <c r="AE216" i="60"/>
  <c r="AF216" i="60"/>
  <c r="AG216" i="60"/>
  <c r="AH216" i="60"/>
  <c r="AI216" i="60"/>
  <c r="E217" i="60"/>
  <c r="F217" i="60"/>
  <c r="G217" i="60"/>
  <c r="H217" i="60"/>
  <c r="I217" i="60"/>
  <c r="J217" i="60"/>
  <c r="K217" i="60"/>
  <c r="L217" i="60"/>
  <c r="M217" i="60"/>
  <c r="N217" i="60"/>
  <c r="O217" i="60"/>
  <c r="P217" i="60"/>
  <c r="Q217" i="60"/>
  <c r="R217" i="60"/>
  <c r="S217" i="60"/>
  <c r="T217" i="60"/>
  <c r="U217" i="60"/>
  <c r="V217" i="60"/>
  <c r="W217" i="60"/>
  <c r="X217" i="60"/>
  <c r="Y217" i="60"/>
  <c r="Z217" i="60"/>
  <c r="AA217" i="60"/>
  <c r="AB217" i="60"/>
  <c r="AC217" i="60"/>
  <c r="AD217" i="60"/>
  <c r="AE217" i="60"/>
  <c r="AF217" i="60"/>
  <c r="AG217" i="60"/>
  <c r="AH217" i="60"/>
  <c r="AI217" i="60"/>
  <c r="E218" i="60"/>
  <c r="F218" i="60"/>
  <c r="G218" i="60"/>
  <c r="H218" i="60"/>
  <c r="I218" i="60"/>
  <c r="J218" i="60"/>
  <c r="K218" i="60"/>
  <c r="L218" i="60"/>
  <c r="M218" i="60"/>
  <c r="N218" i="60"/>
  <c r="O218" i="60"/>
  <c r="P218" i="60"/>
  <c r="Q218" i="60"/>
  <c r="R218" i="60"/>
  <c r="S218" i="60"/>
  <c r="T218" i="60"/>
  <c r="U218" i="60"/>
  <c r="V218" i="60"/>
  <c r="W218" i="60"/>
  <c r="X218" i="60"/>
  <c r="Y218" i="60"/>
  <c r="Z218" i="60"/>
  <c r="AA218" i="60"/>
  <c r="AB218" i="60"/>
  <c r="AC218" i="60"/>
  <c r="AD218" i="60"/>
  <c r="AE218" i="60"/>
  <c r="AF218" i="60"/>
  <c r="AG218" i="60"/>
  <c r="AH218" i="60"/>
  <c r="AI218" i="60"/>
  <c r="E219" i="60"/>
  <c r="F219" i="60"/>
  <c r="G219" i="60"/>
  <c r="H219" i="60"/>
  <c r="I219" i="60"/>
  <c r="J219" i="60"/>
  <c r="K219" i="60"/>
  <c r="L219" i="60"/>
  <c r="M219" i="60"/>
  <c r="N219" i="60"/>
  <c r="O219" i="60"/>
  <c r="P219" i="60"/>
  <c r="Q219" i="60"/>
  <c r="R219" i="60"/>
  <c r="S219" i="60"/>
  <c r="T219" i="60"/>
  <c r="U219" i="60"/>
  <c r="V219" i="60"/>
  <c r="W219" i="60"/>
  <c r="X219" i="60"/>
  <c r="Y219" i="60"/>
  <c r="Z219" i="60"/>
  <c r="AA219" i="60"/>
  <c r="AB219" i="60"/>
  <c r="AC219" i="60"/>
  <c r="AD219" i="60"/>
  <c r="AE219" i="60"/>
  <c r="AF219" i="60"/>
  <c r="AG219" i="60"/>
  <c r="AH219" i="60"/>
  <c r="AI219" i="60"/>
  <c r="E220" i="60"/>
  <c r="F220" i="60"/>
  <c r="G220" i="60"/>
  <c r="H220" i="60"/>
  <c r="I220" i="60"/>
  <c r="J220" i="60"/>
  <c r="K220" i="60"/>
  <c r="L220" i="60"/>
  <c r="M220" i="60"/>
  <c r="N220" i="60"/>
  <c r="O220" i="60"/>
  <c r="P220" i="60"/>
  <c r="Q220" i="60"/>
  <c r="R220" i="60"/>
  <c r="S220" i="60"/>
  <c r="T220" i="60"/>
  <c r="U220" i="60"/>
  <c r="V220" i="60"/>
  <c r="W220" i="60"/>
  <c r="X220" i="60"/>
  <c r="Y220" i="60"/>
  <c r="Z220" i="60"/>
  <c r="AA220" i="60"/>
  <c r="AB220" i="60"/>
  <c r="AC220" i="60"/>
  <c r="AD220" i="60"/>
  <c r="AE220" i="60"/>
  <c r="AF220" i="60"/>
  <c r="AG220" i="60"/>
  <c r="AH220" i="60"/>
  <c r="AI220" i="60"/>
  <c r="E221" i="60"/>
  <c r="F221" i="60"/>
  <c r="G221" i="60"/>
  <c r="H221" i="60"/>
  <c r="I221" i="60"/>
  <c r="J221" i="60"/>
  <c r="K221" i="60"/>
  <c r="L221" i="60"/>
  <c r="M221" i="60"/>
  <c r="N221" i="60"/>
  <c r="O221" i="60"/>
  <c r="P221" i="60"/>
  <c r="Q221" i="60"/>
  <c r="R221" i="60"/>
  <c r="S221" i="60"/>
  <c r="T221" i="60"/>
  <c r="U221" i="60"/>
  <c r="V221" i="60"/>
  <c r="W221" i="60"/>
  <c r="X221" i="60"/>
  <c r="Y221" i="60"/>
  <c r="Z221" i="60"/>
  <c r="AA221" i="60"/>
  <c r="AB221" i="60"/>
  <c r="AC221" i="60"/>
  <c r="AD221" i="60"/>
  <c r="AE221" i="60"/>
  <c r="AF221" i="60"/>
  <c r="AG221" i="60"/>
  <c r="AH221" i="60"/>
  <c r="AI221" i="60"/>
  <c r="E222" i="60"/>
  <c r="F222" i="60"/>
  <c r="G222" i="60"/>
  <c r="H222" i="60"/>
  <c r="I222" i="60"/>
  <c r="J222" i="60"/>
  <c r="K222" i="60"/>
  <c r="L222" i="60"/>
  <c r="M222" i="60"/>
  <c r="N222" i="60"/>
  <c r="O222" i="60"/>
  <c r="P222" i="60"/>
  <c r="Q222" i="60"/>
  <c r="R222" i="60"/>
  <c r="S222" i="60"/>
  <c r="T222" i="60"/>
  <c r="U222" i="60"/>
  <c r="V222" i="60"/>
  <c r="W222" i="60"/>
  <c r="X222" i="60"/>
  <c r="Y222" i="60"/>
  <c r="Z222" i="60"/>
  <c r="AA222" i="60"/>
  <c r="AB222" i="60"/>
  <c r="AC222" i="60"/>
  <c r="AD222" i="60"/>
  <c r="AE222" i="60"/>
  <c r="AF222" i="60"/>
  <c r="AG222" i="60"/>
  <c r="AH222" i="60"/>
  <c r="AI222" i="60"/>
  <c r="E223" i="60"/>
  <c r="F223" i="60"/>
  <c r="G223" i="60"/>
  <c r="H223" i="60"/>
  <c r="I223" i="60"/>
  <c r="J223" i="60"/>
  <c r="K223" i="60"/>
  <c r="L223" i="60"/>
  <c r="M223" i="60"/>
  <c r="N223" i="60"/>
  <c r="O223" i="60"/>
  <c r="P223" i="60"/>
  <c r="Q223" i="60"/>
  <c r="R223" i="60"/>
  <c r="S223" i="60"/>
  <c r="T223" i="60"/>
  <c r="U223" i="60"/>
  <c r="V223" i="60"/>
  <c r="W223" i="60"/>
  <c r="X223" i="60"/>
  <c r="Y223" i="60"/>
  <c r="Z223" i="60"/>
  <c r="AA223" i="60"/>
  <c r="AB223" i="60"/>
  <c r="AC223" i="60"/>
  <c r="AD223" i="60"/>
  <c r="AE223" i="60"/>
  <c r="AF223" i="60"/>
  <c r="AG223" i="60"/>
  <c r="AH223" i="60"/>
  <c r="AI223" i="60"/>
  <c r="D156" i="60"/>
  <c r="D157" i="60"/>
  <c r="D158" i="60"/>
  <c r="D159" i="60"/>
  <c r="D160" i="60"/>
  <c r="D161" i="60"/>
  <c r="D162" i="60"/>
  <c r="D163" i="60"/>
  <c r="D164" i="60"/>
  <c r="D165" i="60"/>
  <c r="D166" i="60"/>
  <c r="D167" i="60"/>
  <c r="D168" i="60"/>
  <c r="D169" i="60"/>
  <c r="D170" i="60"/>
  <c r="D171" i="60"/>
  <c r="D172" i="60"/>
  <c r="D173" i="60"/>
  <c r="D174" i="60"/>
  <c r="D175" i="60"/>
  <c r="D176" i="60"/>
  <c r="D177" i="60"/>
  <c r="D178" i="60"/>
  <c r="D179" i="60"/>
  <c r="D180" i="60"/>
  <c r="D181" i="60"/>
  <c r="D182" i="60"/>
  <c r="D183" i="60"/>
  <c r="D184" i="60"/>
  <c r="D185" i="60"/>
  <c r="D186" i="60"/>
  <c r="D187" i="60"/>
  <c r="D188" i="60"/>
  <c r="D189" i="60"/>
  <c r="D190" i="60"/>
  <c r="D191" i="60"/>
  <c r="D192" i="60"/>
  <c r="D193" i="60"/>
  <c r="D194" i="60"/>
  <c r="D195" i="60"/>
  <c r="D196" i="60"/>
  <c r="D197" i="60"/>
  <c r="D198" i="60"/>
  <c r="D199" i="60"/>
  <c r="D200" i="60"/>
  <c r="D201" i="60"/>
  <c r="D202" i="60"/>
  <c r="D203" i="60"/>
  <c r="D204" i="60"/>
  <c r="D205" i="60"/>
  <c r="D206" i="60"/>
  <c r="D207" i="60"/>
  <c r="D208" i="60"/>
  <c r="D209" i="60"/>
  <c r="D210" i="60"/>
  <c r="D211" i="60"/>
  <c r="D212" i="60"/>
  <c r="D213" i="60"/>
  <c r="D214" i="60"/>
  <c r="D215" i="60"/>
  <c r="D216" i="60"/>
  <c r="D217" i="60"/>
  <c r="D218" i="60"/>
  <c r="D219" i="60"/>
  <c r="D220" i="60"/>
  <c r="D221" i="60"/>
  <c r="D222" i="60"/>
  <c r="D223" i="60"/>
  <c r="D155" i="60"/>
  <c r="C26" i="40"/>
  <c r="C37" i="40" s="1"/>
  <c r="D26" i="40"/>
  <c r="D37" i="40" s="1"/>
  <c r="E26" i="40"/>
  <c r="E37" i="40" s="1"/>
  <c r="F26" i="40"/>
  <c r="F37" i="40" s="1"/>
  <c r="G26" i="40"/>
  <c r="G37" i="40" s="1"/>
  <c r="H26" i="40"/>
  <c r="I26" i="40"/>
  <c r="J26" i="40"/>
  <c r="J37" i="40" s="1"/>
  <c r="K26" i="40"/>
  <c r="K37" i="40" s="1"/>
  <c r="L26" i="40"/>
  <c r="L37" i="40" s="1"/>
  <c r="M26" i="40"/>
  <c r="M37" i="40" s="1"/>
  <c r="N26" i="40"/>
  <c r="N37" i="40" s="1"/>
  <c r="O26" i="40"/>
  <c r="O37" i="40" s="1"/>
  <c r="P26" i="40"/>
  <c r="Q26" i="40"/>
  <c r="R26" i="40"/>
  <c r="R37" i="40" s="1"/>
  <c r="S26" i="40"/>
  <c r="S37" i="40" s="1"/>
  <c r="T26" i="40"/>
  <c r="T37" i="40" s="1"/>
  <c r="U26" i="40"/>
  <c r="U37" i="40" s="1"/>
  <c r="V26" i="40"/>
  <c r="V37" i="40" s="1"/>
  <c r="W26" i="40"/>
  <c r="W37" i="40" s="1"/>
  <c r="X26" i="40"/>
  <c r="Y26" i="40"/>
  <c r="Z26" i="40"/>
  <c r="Z37" i="40" s="1"/>
  <c r="AA26" i="40"/>
  <c r="AA37" i="40" s="1"/>
  <c r="AB26" i="40"/>
  <c r="AB37" i="40" s="1"/>
  <c r="AC26" i="40"/>
  <c r="AC37" i="40" s="1"/>
  <c r="AD26" i="40"/>
  <c r="AD37" i="40" s="1"/>
  <c r="AE26" i="40"/>
  <c r="AE37" i="40" s="1"/>
  <c r="AF26" i="40"/>
  <c r="AG26" i="40"/>
  <c r="B26" i="40"/>
  <c r="B37" i="40" s="1"/>
  <c r="C25" i="40"/>
  <c r="D25" i="40"/>
  <c r="E25" i="40"/>
  <c r="F25" i="40"/>
  <c r="G25" i="40"/>
  <c r="H25" i="40"/>
  <c r="I25" i="40"/>
  <c r="J25" i="40"/>
  <c r="K25" i="40"/>
  <c r="L25" i="40"/>
  <c r="M25" i="40"/>
  <c r="N25" i="40"/>
  <c r="O25" i="40"/>
  <c r="P25" i="40"/>
  <c r="Q25" i="40"/>
  <c r="R25" i="40"/>
  <c r="S25" i="40"/>
  <c r="T25" i="40"/>
  <c r="U25" i="40"/>
  <c r="V25" i="40"/>
  <c r="W25" i="40"/>
  <c r="X25" i="40"/>
  <c r="Y25" i="40"/>
  <c r="Z25" i="40"/>
  <c r="AA25" i="40"/>
  <c r="AB25" i="40"/>
  <c r="AC25" i="40"/>
  <c r="AD25" i="40"/>
  <c r="AE25" i="40"/>
  <c r="AF25" i="40"/>
  <c r="AG25" i="40"/>
  <c r="B25" i="40"/>
  <c r="O2" i="60"/>
  <c r="P2" i="60"/>
  <c r="Q2" i="60"/>
  <c r="C14" i="40"/>
  <c r="D14" i="40"/>
  <c r="E14" i="40"/>
  <c r="F14" i="40"/>
  <c r="G14" i="40"/>
  <c r="H14" i="40"/>
  <c r="I14" i="40"/>
  <c r="J14" i="40"/>
  <c r="K14" i="40"/>
  <c r="L14" i="40"/>
  <c r="M14" i="40"/>
  <c r="N14" i="40"/>
  <c r="O14" i="40"/>
  <c r="P14" i="40"/>
  <c r="Q14" i="40"/>
  <c r="R14" i="40"/>
  <c r="S14" i="40"/>
  <c r="T14" i="40"/>
  <c r="U14" i="40"/>
  <c r="V14" i="40"/>
  <c r="W14" i="40"/>
  <c r="X14" i="40"/>
  <c r="Y14" i="40"/>
  <c r="Z14" i="40"/>
  <c r="AA14" i="40"/>
  <c r="AB14" i="40"/>
  <c r="AC14" i="40"/>
  <c r="AD14" i="40"/>
  <c r="AE14" i="40"/>
  <c r="AF14" i="40"/>
  <c r="AG14" i="40"/>
  <c r="B14" i="40"/>
  <c r="E155" i="58"/>
  <c r="F155" i="58"/>
  <c r="G155" i="58"/>
  <c r="H155" i="58"/>
  <c r="I155" i="58"/>
  <c r="J155" i="58"/>
  <c r="K155" i="58"/>
  <c r="L155" i="58"/>
  <c r="M155" i="58"/>
  <c r="N155" i="58"/>
  <c r="O155" i="58"/>
  <c r="P155" i="58"/>
  <c r="Q155" i="58"/>
  <c r="R155" i="58"/>
  <c r="S155" i="58"/>
  <c r="T155" i="58"/>
  <c r="U155" i="58"/>
  <c r="V155" i="58"/>
  <c r="W155" i="58"/>
  <c r="X155" i="58"/>
  <c r="Y155" i="58"/>
  <c r="Z155" i="58"/>
  <c r="AA155" i="58"/>
  <c r="AB155" i="58"/>
  <c r="AC155" i="58"/>
  <c r="AD155" i="58"/>
  <c r="AE155" i="58"/>
  <c r="AF155" i="58"/>
  <c r="AG155" i="58"/>
  <c r="AH155" i="58"/>
  <c r="AI155" i="58"/>
  <c r="E156" i="58"/>
  <c r="F156" i="58"/>
  <c r="G156" i="58"/>
  <c r="H156" i="58"/>
  <c r="I156" i="58"/>
  <c r="J156" i="58"/>
  <c r="K156" i="58"/>
  <c r="L156" i="58"/>
  <c r="M156" i="58"/>
  <c r="N156" i="58"/>
  <c r="O156" i="58"/>
  <c r="P156" i="58"/>
  <c r="Q156" i="58"/>
  <c r="R156" i="58"/>
  <c r="S156" i="58"/>
  <c r="T156" i="58"/>
  <c r="U156" i="58"/>
  <c r="V156" i="58"/>
  <c r="W156" i="58"/>
  <c r="X156" i="58"/>
  <c r="Y156" i="58"/>
  <c r="Z156" i="58"/>
  <c r="AA156" i="58"/>
  <c r="AB156" i="58"/>
  <c r="AC156" i="58"/>
  <c r="AD156" i="58"/>
  <c r="AE156" i="58"/>
  <c r="AF156" i="58"/>
  <c r="AG156" i="58"/>
  <c r="AH156" i="58"/>
  <c r="AI156" i="58"/>
  <c r="E157" i="58"/>
  <c r="F157" i="58"/>
  <c r="G157" i="58"/>
  <c r="H157" i="58"/>
  <c r="I157" i="58"/>
  <c r="J157" i="58"/>
  <c r="K157" i="58"/>
  <c r="L157" i="58"/>
  <c r="M157" i="58"/>
  <c r="N157" i="58"/>
  <c r="O157" i="58"/>
  <c r="P157" i="58"/>
  <c r="Q157" i="58"/>
  <c r="R157" i="58"/>
  <c r="S157" i="58"/>
  <c r="T157" i="58"/>
  <c r="U157" i="58"/>
  <c r="V157" i="58"/>
  <c r="W157" i="58"/>
  <c r="X157" i="58"/>
  <c r="Y157" i="58"/>
  <c r="Z157" i="58"/>
  <c r="AA157" i="58"/>
  <c r="AB157" i="58"/>
  <c r="AC157" i="58"/>
  <c r="AD157" i="58"/>
  <c r="AE157" i="58"/>
  <c r="AF157" i="58"/>
  <c r="AG157" i="58"/>
  <c r="AH157" i="58"/>
  <c r="AI157" i="58"/>
  <c r="E158" i="58"/>
  <c r="F158" i="58"/>
  <c r="G158" i="58"/>
  <c r="H158" i="58"/>
  <c r="I158" i="58"/>
  <c r="J158" i="58"/>
  <c r="K158" i="58"/>
  <c r="L158" i="58"/>
  <c r="M158" i="58"/>
  <c r="N158" i="58"/>
  <c r="O158" i="58"/>
  <c r="P158" i="58"/>
  <c r="Q158" i="58"/>
  <c r="R158" i="58"/>
  <c r="S158" i="58"/>
  <c r="T158" i="58"/>
  <c r="U158" i="58"/>
  <c r="V158" i="58"/>
  <c r="W158" i="58"/>
  <c r="X158" i="58"/>
  <c r="Y158" i="58"/>
  <c r="Z158" i="58"/>
  <c r="AA158" i="58"/>
  <c r="AB158" i="58"/>
  <c r="AC158" i="58"/>
  <c r="AD158" i="58"/>
  <c r="AE158" i="58"/>
  <c r="AF158" i="58"/>
  <c r="AG158" i="58"/>
  <c r="AH158" i="58"/>
  <c r="AI158" i="58"/>
  <c r="E159" i="58"/>
  <c r="F159" i="58"/>
  <c r="G159" i="58"/>
  <c r="H159" i="58"/>
  <c r="I159" i="58"/>
  <c r="J159" i="58"/>
  <c r="K159" i="58"/>
  <c r="L159" i="58"/>
  <c r="M159" i="58"/>
  <c r="N159" i="58"/>
  <c r="O159" i="58"/>
  <c r="P159" i="58"/>
  <c r="Q159" i="58"/>
  <c r="R159" i="58"/>
  <c r="S159" i="58"/>
  <c r="T159" i="58"/>
  <c r="U159" i="58"/>
  <c r="V159" i="58"/>
  <c r="W159" i="58"/>
  <c r="X159" i="58"/>
  <c r="Y159" i="58"/>
  <c r="Z159" i="58"/>
  <c r="AA159" i="58"/>
  <c r="AB159" i="58"/>
  <c r="AC159" i="58"/>
  <c r="AD159" i="58"/>
  <c r="AE159" i="58"/>
  <c r="AF159" i="58"/>
  <c r="AG159" i="58"/>
  <c r="AH159" i="58"/>
  <c r="AI159" i="58"/>
  <c r="E160" i="58"/>
  <c r="F160" i="58"/>
  <c r="G160" i="58"/>
  <c r="H160" i="58"/>
  <c r="I160" i="58"/>
  <c r="J160" i="58"/>
  <c r="K160" i="58"/>
  <c r="L160" i="58"/>
  <c r="M160" i="58"/>
  <c r="N160" i="58"/>
  <c r="O160" i="58"/>
  <c r="P160" i="58"/>
  <c r="Q160" i="58"/>
  <c r="R160" i="58"/>
  <c r="S160" i="58"/>
  <c r="T160" i="58"/>
  <c r="U160" i="58"/>
  <c r="V160" i="58"/>
  <c r="W160" i="58"/>
  <c r="X160" i="58"/>
  <c r="Y160" i="58"/>
  <c r="Z160" i="58"/>
  <c r="AA160" i="58"/>
  <c r="AB160" i="58"/>
  <c r="AC160" i="58"/>
  <c r="AD160" i="58"/>
  <c r="AE160" i="58"/>
  <c r="AF160" i="58"/>
  <c r="AG160" i="58"/>
  <c r="AH160" i="58"/>
  <c r="AI160" i="58"/>
  <c r="E161" i="58"/>
  <c r="F161" i="58"/>
  <c r="G161" i="58"/>
  <c r="H161" i="58"/>
  <c r="I161" i="58"/>
  <c r="J161" i="58"/>
  <c r="K161" i="58"/>
  <c r="L161" i="58"/>
  <c r="M161" i="58"/>
  <c r="N161" i="58"/>
  <c r="O161" i="58"/>
  <c r="P161" i="58"/>
  <c r="Q161" i="58"/>
  <c r="R161" i="58"/>
  <c r="S161" i="58"/>
  <c r="T161" i="58"/>
  <c r="U161" i="58"/>
  <c r="V161" i="58"/>
  <c r="W161" i="58"/>
  <c r="X161" i="58"/>
  <c r="Y161" i="58"/>
  <c r="Z161" i="58"/>
  <c r="AA161" i="58"/>
  <c r="AB161" i="58"/>
  <c r="AC161" i="58"/>
  <c r="AD161" i="58"/>
  <c r="AE161" i="58"/>
  <c r="AF161" i="58"/>
  <c r="AG161" i="58"/>
  <c r="AH161" i="58"/>
  <c r="AI161" i="58"/>
  <c r="E162" i="58"/>
  <c r="F162" i="58"/>
  <c r="G162" i="58"/>
  <c r="H162" i="58"/>
  <c r="I162" i="58"/>
  <c r="J162" i="58"/>
  <c r="K162" i="58"/>
  <c r="L162" i="58"/>
  <c r="M162" i="58"/>
  <c r="N162" i="58"/>
  <c r="O162" i="58"/>
  <c r="P162" i="58"/>
  <c r="Q162" i="58"/>
  <c r="R162" i="58"/>
  <c r="S162" i="58"/>
  <c r="T162" i="58"/>
  <c r="U162" i="58"/>
  <c r="V162" i="58"/>
  <c r="W162" i="58"/>
  <c r="X162" i="58"/>
  <c r="Y162" i="58"/>
  <c r="Z162" i="58"/>
  <c r="AA162" i="58"/>
  <c r="AB162" i="58"/>
  <c r="AC162" i="58"/>
  <c r="AD162" i="58"/>
  <c r="AE162" i="58"/>
  <c r="AF162" i="58"/>
  <c r="AG162" i="58"/>
  <c r="AH162" i="58"/>
  <c r="AI162" i="58"/>
  <c r="E163" i="58"/>
  <c r="F163" i="58"/>
  <c r="G163" i="58"/>
  <c r="H163" i="58"/>
  <c r="I163" i="58"/>
  <c r="J163" i="58"/>
  <c r="K163" i="58"/>
  <c r="L163" i="58"/>
  <c r="M163" i="58"/>
  <c r="N163" i="58"/>
  <c r="O163" i="58"/>
  <c r="P163" i="58"/>
  <c r="Q163" i="58"/>
  <c r="R163" i="58"/>
  <c r="S163" i="58"/>
  <c r="T163" i="58"/>
  <c r="U163" i="58"/>
  <c r="V163" i="58"/>
  <c r="W163" i="58"/>
  <c r="X163" i="58"/>
  <c r="Y163" i="58"/>
  <c r="Z163" i="58"/>
  <c r="AA163" i="58"/>
  <c r="AB163" i="58"/>
  <c r="AC163" i="58"/>
  <c r="AD163" i="58"/>
  <c r="AE163" i="58"/>
  <c r="AF163" i="58"/>
  <c r="AG163" i="58"/>
  <c r="AH163" i="58"/>
  <c r="AI163" i="58"/>
  <c r="E164" i="58"/>
  <c r="F164" i="58"/>
  <c r="G164" i="58"/>
  <c r="H164" i="58"/>
  <c r="I164" i="58"/>
  <c r="J164" i="58"/>
  <c r="K164" i="58"/>
  <c r="L164" i="58"/>
  <c r="M164" i="58"/>
  <c r="N164" i="58"/>
  <c r="O164" i="58"/>
  <c r="P164" i="58"/>
  <c r="Q164" i="58"/>
  <c r="R164" i="58"/>
  <c r="S164" i="58"/>
  <c r="T164" i="58"/>
  <c r="U164" i="58"/>
  <c r="V164" i="58"/>
  <c r="W164" i="58"/>
  <c r="X164" i="58"/>
  <c r="Y164" i="58"/>
  <c r="Z164" i="58"/>
  <c r="AA164" i="58"/>
  <c r="AB164" i="58"/>
  <c r="AC164" i="58"/>
  <c r="AD164" i="58"/>
  <c r="AE164" i="58"/>
  <c r="AF164" i="58"/>
  <c r="AG164" i="58"/>
  <c r="AH164" i="58"/>
  <c r="AI164" i="58"/>
  <c r="E165" i="58"/>
  <c r="F165" i="58"/>
  <c r="G165" i="58"/>
  <c r="H165" i="58"/>
  <c r="I165" i="58"/>
  <c r="J165" i="58"/>
  <c r="K165" i="58"/>
  <c r="L165" i="58"/>
  <c r="M165" i="58"/>
  <c r="N165" i="58"/>
  <c r="O165" i="58"/>
  <c r="P165" i="58"/>
  <c r="Q165" i="58"/>
  <c r="R165" i="58"/>
  <c r="S165" i="58"/>
  <c r="T165" i="58"/>
  <c r="U165" i="58"/>
  <c r="V165" i="58"/>
  <c r="W165" i="58"/>
  <c r="X165" i="58"/>
  <c r="Y165" i="58"/>
  <c r="Z165" i="58"/>
  <c r="AA165" i="58"/>
  <c r="AB165" i="58"/>
  <c r="AC165" i="58"/>
  <c r="AD165" i="58"/>
  <c r="AE165" i="58"/>
  <c r="AF165" i="58"/>
  <c r="AG165" i="58"/>
  <c r="AH165" i="58"/>
  <c r="AI165" i="58"/>
  <c r="E166" i="58"/>
  <c r="F166" i="58"/>
  <c r="G166" i="58"/>
  <c r="H166" i="58"/>
  <c r="I166" i="58"/>
  <c r="J166" i="58"/>
  <c r="K166" i="58"/>
  <c r="L166" i="58"/>
  <c r="M166" i="58"/>
  <c r="N166" i="58"/>
  <c r="O166" i="58"/>
  <c r="P166" i="58"/>
  <c r="Q166" i="58"/>
  <c r="R166" i="58"/>
  <c r="S166" i="58"/>
  <c r="T166" i="58"/>
  <c r="U166" i="58"/>
  <c r="V166" i="58"/>
  <c r="W166" i="58"/>
  <c r="X166" i="58"/>
  <c r="Y166" i="58"/>
  <c r="Z166" i="58"/>
  <c r="AA166" i="58"/>
  <c r="AB166" i="58"/>
  <c r="AC166" i="58"/>
  <c r="AD166" i="58"/>
  <c r="AE166" i="58"/>
  <c r="AF166" i="58"/>
  <c r="AG166" i="58"/>
  <c r="AH166" i="58"/>
  <c r="AI166" i="58"/>
  <c r="E167" i="58"/>
  <c r="F167" i="58"/>
  <c r="G167" i="58"/>
  <c r="H167" i="58"/>
  <c r="I167" i="58"/>
  <c r="J167" i="58"/>
  <c r="K167" i="58"/>
  <c r="L167" i="58"/>
  <c r="M167" i="58"/>
  <c r="N167" i="58"/>
  <c r="O167" i="58"/>
  <c r="P167" i="58"/>
  <c r="Q167" i="58"/>
  <c r="R167" i="58"/>
  <c r="S167" i="58"/>
  <c r="T167" i="58"/>
  <c r="U167" i="58"/>
  <c r="V167" i="58"/>
  <c r="W167" i="58"/>
  <c r="X167" i="58"/>
  <c r="Y167" i="58"/>
  <c r="Z167" i="58"/>
  <c r="AA167" i="58"/>
  <c r="AB167" i="58"/>
  <c r="AC167" i="58"/>
  <c r="AD167" i="58"/>
  <c r="AE167" i="58"/>
  <c r="AF167" i="58"/>
  <c r="AG167" i="58"/>
  <c r="AH167" i="58"/>
  <c r="AI167" i="58"/>
  <c r="E168" i="58"/>
  <c r="F168" i="58"/>
  <c r="G168" i="58"/>
  <c r="H168" i="58"/>
  <c r="I168" i="58"/>
  <c r="J168" i="58"/>
  <c r="K168" i="58"/>
  <c r="L168" i="58"/>
  <c r="M168" i="58"/>
  <c r="N168" i="58"/>
  <c r="O168" i="58"/>
  <c r="P168" i="58"/>
  <c r="Q168" i="58"/>
  <c r="R168" i="58"/>
  <c r="S168" i="58"/>
  <c r="T168" i="58"/>
  <c r="U168" i="58"/>
  <c r="V168" i="58"/>
  <c r="W168" i="58"/>
  <c r="X168" i="58"/>
  <c r="Y168" i="58"/>
  <c r="Z168" i="58"/>
  <c r="AA168" i="58"/>
  <c r="AB168" i="58"/>
  <c r="AC168" i="58"/>
  <c r="AD168" i="58"/>
  <c r="AE168" i="58"/>
  <c r="AF168" i="58"/>
  <c r="AG168" i="58"/>
  <c r="AH168" i="58"/>
  <c r="AI168" i="58"/>
  <c r="E169" i="58"/>
  <c r="F169" i="58"/>
  <c r="G169" i="58"/>
  <c r="H169" i="58"/>
  <c r="I169" i="58"/>
  <c r="J169" i="58"/>
  <c r="K169" i="58"/>
  <c r="L169" i="58"/>
  <c r="M169" i="58"/>
  <c r="N169" i="58"/>
  <c r="O169" i="58"/>
  <c r="P169" i="58"/>
  <c r="Q169" i="58"/>
  <c r="R169" i="58"/>
  <c r="S169" i="58"/>
  <c r="T169" i="58"/>
  <c r="U169" i="58"/>
  <c r="V169" i="58"/>
  <c r="W169" i="58"/>
  <c r="X169" i="58"/>
  <c r="Y169" i="58"/>
  <c r="Z169" i="58"/>
  <c r="AA169" i="58"/>
  <c r="AB169" i="58"/>
  <c r="AC169" i="58"/>
  <c r="AD169" i="58"/>
  <c r="AE169" i="58"/>
  <c r="AF169" i="58"/>
  <c r="AG169" i="58"/>
  <c r="AH169" i="58"/>
  <c r="AI169" i="58"/>
  <c r="E170" i="58"/>
  <c r="F170" i="58"/>
  <c r="G170" i="58"/>
  <c r="H170" i="58"/>
  <c r="I170" i="58"/>
  <c r="J170" i="58"/>
  <c r="K170" i="58"/>
  <c r="L170" i="58"/>
  <c r="M170" i="58"/>
  <c r="N170" i="58"/>
  <c r="O170" i="58"/>
  <c r="P170" i="58"/>
  <c r="Q170" i="58"/>
  <c r="R170" i="58"/>
  <c r="S170" i="58"/>
  <c r="T170" i="58"/>
  <c r="U170" i="58"/>
  <c r="V170" i="58"/>
  <c r="W170" i="58"/>
  <c r="X170" i="58"/>
  <c r="Y170" i="58"/>
  <c r="Z170" i="58"/>
  <c r="AA170" i="58"/>
  <c r="AB170" i="58"/>
  <c r="AC170" i="58"/>
  <c r="AD170" i="58"/>
  <c r="AE170" i="58"/>
  <c r="AF170" i="58"/>
  <c r="AG170" i="58"/>
  <c r="AH170" i="58"/>
  <c r="AI170" i="58"/>
  <c r="E171" i="58"/>
  <c r="F171" i="58"/>
  <c r="G171" i="58"/>
  <c r="H171" i="58"/>
  <c r="I171" i="58"/>
  <c r="J171" i="58"/>
  <c r="K171" i="58"/>
  <c r="L171" i="58"/>
  <c r="M171" i="58"/>
  <c r="N171" i="58"/>
  <c r="O171" i="58"/>
  <c r="P171" i="58"/>
  <c r="Q171" i="58"/>
  <c r="R171" i="58"/>
  <c r="S171" i="58"/>
  <c r="T171" i="58"/>
  <c r="U171" i="58"/>
  <c r="V171" i="58"/>
  <c r="W171" i="58"/>
  <c r="X171" i="58"/>
  <c r="Y171" i="58"/>
  <c r="Z171" i="58"/>
  <c r="AA171" i="58"/>
  <c r="AB171" i="58"/>
  <c r="AC171" i="58"/>
  <c r="AD171" i="58"/>
  <c r="AE171" i="58"/>
  <c r="AF171" i="58"/>
  <c r="AG171" i="58"/>
  <c r="AH171" i="58"/>
  <c r="AI171" i="58"/>
  <c r="E172" i="58"/>
  <c r="F172" i="58"/>
  <c r="G172" i="58"/>
  <c r="H172" i="58"/>
  <c r="I172" i="58"/>
  <c r="J172" i="58"/>
  <c r="K172" i="58"/>
  <c r="L172" i="58"/>
  <c r="M172" i="58"/>
  <c r="N172" i="58"/>
  <c r="O172" i="58"/>
  <c r="P172" i="58"/>
  <c r="Q172" i="58"/>
  <c r="R172" i="58"/>
  <c r="S172" i="58"/>
  <c r="T172" i="58"/>
  <c r="U172" i="58"/>
  <c r="V172" i="58"/>
  <c r="W172" i="58"/>
  <c r="X172" i="58"/>
  <c r="Y172" i="58"/>
  <c r="Z172" i="58"/>
  <c r="AA172" i="58"/>
  <c r="AB172" i="58"/>
  <c r="AC172" i="58"/>
  <c r="AD172" i="58"/>
  <c r="AE172" i="58"/>
  <c r="AF172" i="58"/>
  <c r="AG172" i="58"/>
  <c r="AH172" i="58"/>
  <c r="AI172" i="58"/>
  <c r="E173" i="58"/>
  <c r="F173" i="58"/>
  <c r="G173" i="58"/>
  <c r="H173" i="58"/>
  <c r="I173" i="58"/>
  <c r="J173" i="58"/>
  <c r="K173" i="58"/>
  <c r="L173" i="58"/>
  <c r="M173" i="58"/>
  <c r="N173" i="58"/>
  <c r="O173" i="58"/>
  <c r="P173" i="58"/>
  <c r="Q173" i="58"/>
  <c r="R173" i="58"/>
  <c r="S173" i="58"/>
  <c r="T173" i="58"/>
  <c r="U173" i="58"/>
  <c r="V173" i="58"/>
  <c r="W173" i="58"/>
  <c r="X173" i="58"/>
  <c r="Y173" i="58"/>
  <c r="Z173" i="58"/>
  <c r="AA173" i="58"/>
  <c r="AB173" i="58"/>
  <c r="AC173" i="58"/>
  <c r="AD173" i="58"/>
  <c r="AE173" i="58"/>
  <c r="AF173" i="58"/>
  <c r="AG173" i="58"/>
  <c r="AH173" i="58"/>
  <c r="AI173" i="58"/>
  <c r="E174" i="58"/>
  <c r="F174" i="58"/>
  <c r="G174" i="58"/>
  <c r="H174" i="58"/>
  <c r="I174" i="58"/>
  <c r="J174" i="58"/>
  <c r="K174" i="58"/>
  <c r="L174" i="58"/>
  <c r="M174" i="58"/>
  <c r="N174" i="58"/>
  <c r="O174" i="58"/>
  <c r="P174" i="58"/>
  <c r="Q174" i="58"/>
  <c r="R174" i="58"/>
  <c r="S174" i="58"/>
  <c r="T174" i="58"/>
  <c r="U174" i="58"/>
  <c r="V174" i="58"/>
  <c r="W174" i="58"/>
  <c r="X174" i="58"/>
  <c r="Y174" i="58"/>
  <c r="Z174" i="58"/>
  <c r="AA174" i="58"/>
  <c r="AB174" i="58"/>
  <c r="AC174" i="58"/>
  <c r="AD174" i="58"/>
  <c r="AE174" i="58"/>
  <c r="AF174" i="58"/>
  <c r="AG174" i="58"/>
  <c r="AH174" i="58"/>
  <c r="AI174" i="58"/>
  <c r="E175" i="58"/>
  <c r="F175" i="58"/>
  <c r="G175" i="58"/>
  <c r="H175" i="58"/>
  <c r="I175" i="58"/>
  <c r="J175" i="58"/>
  <c r="K175" i="58"/>
  <c r="L175" i="58"/>
  <c r="M175" i="58"/>
  <c r="N175" i="58"/>
  <c r="O175" i="58"/>
  <c r="P175" i="58"/>
  <c r="Q175" i="58"/>
  <c r="R175" i="58"/>
  <c r="S175" i="58"/>
  <c r="T175" i="58"/>
  <c r="U175" i="58"/>
  <c r="V175" i="58"/>
  <c r="W175" i="58"/>
  <c r="X175" i="58"/>
  <c r="Y175" i="58"/>
  <c r="Z175" i="58"/>
  <c r="AA175" i="58"/>
  <c r="AB175" i="58"/>
  <c r="AC175" i="58"/>
  <c r="AD175" i="58"/>
  <c r="AE175" i="58"/>
  <c r="AF175" i="58"/>
  <c r="AG175" i="58"/>
  <c r="AH175" i="58"/>
  <c r="AI175" i="58"/>
  <c r="E176" i="58"/>
  <c r="F176" i="58"/>
  <c r="G176" i="58"/>
  <c r="H176" i="58"/>
  <c r="I176" i="58"/>
  <c r="J176" i="58"/>
  <c r="K176" i="58"/>
  <c r="L176" i="58"/>
  <c r="M176" i="58"/>
  <c r="N176" i="58"/>
  <c r="O176" i="58"/>
  <c r="P176" i="58"/>
  <c r="Q176" i="58"/>
  <c r="R176" i="58"/>
  <c r="S176" i="58"/>
  <c r="T176" i="58"/>
  <c r="U176" i="58"/>
  <c r="V176" i="58"/>
  <c r="W176" i="58"/>
  <c r="X176" i="58"/>
  <c r="Y176" i="58"/>
  <c r="Z176" i="58"/>
  <c r="AA176" i="58"/>
  <c r="AB176" i="58"/>
  <c r="AC176" i="58"/>
  <c r="AD176" i="58"/>
  <c r="AE176" i="58"/>
  <c r="AF176" i="58"/>
  <c r="AG176" i="58"/>
  <c r="AH176" i="58"/>
  <c r="AI176" i="58"/>
  <c r="E177" i="58"/>
  <c r="F177" i="58"/>
  <c r="G177" i="58"/>
  <c r="H177" i="58"/>
  <c r="I177" i="58"/>
  <c r="J177" i="58"/>
  <c r="K177" i="58"/>
  <c r="L177" i="58"/>
  <c r="M177" i="58"/>
  <c r="N177" i="58"/>
  <c r="O177" i="58"/>
  <c r="P177" i="58"/>
  <c r="Q177" i="58"/>
  <c r="R177" i="58"/>
  <c r="S177" i="58"/>
  <c r="T177" i="58"/>
  <c r="U177" i="58"/>
  <c r="V177" i="58"/>
  <c r="W177" i="58"/>
  <c r="X177" i="58"/>
  <c r="Y177" i="58"/>
  <c r="Z177" i="58"/>
  <c r="AA177" i="58"/>
  <c r="AB177" i="58"/>
  <c r="AC177" i="58"/>
  <c r="AD177" i="58"/>
  <c r="AE177" i="58"/>
  <c r="AF177" i="58"/>
  <c r="AG177" i="58"/>
  <c r="AH177" i="58"/>
  <c r="AI177" i="58"/>
  <c r="E178" i="58"/>
  <c r="F178" i="58"/>
  <c r="G178" i="58"/>
  <c r="H178" i="58"/>
  <c r="I178" i="58"/>
  <c r="J178" i="58"/>
  <c r="K178" i="58"/>
  <c r="L178" i="58"/>
  <c r="M178" i="58"/>
  <c r="N178" i="58"/>
  <c r="O178" i="58"/>
  <c r="P178" i="58"/>
  <c r="Q178" i="58"/>
  <c r="R178" i="58"/>
  <c r="S178" i="58"/>
  <c r="T178" i="58"/>
  <c r="U178" i="58"/>
  <c r="V178" i="58"/>
  <c r="W178" i="58"/>
  <c r="X178" i="58"/>
  <c r="Y178" i="58"/>
  <c r="Z178" i="58"/>
  <c r="AA178" i="58"/>
  <c r="AB178" i="58"/>
  <c r="AC178" i="58"/>
  <c r="AD178" i="58"/>
  <c r="AE178" i="58"/>
  <c r="AF178" i="58"/>
  <c r="AG178" i="58"/>
  <c r="AH178" i="58"/>
  <c r="AI178" i="58"/>
  <c r="E179" i="58"/>
  <c r="F179" i="58"/>
  <c r="G179" i="58"/>
  <c r="H179" i="58"/>
  <c r="I179" i="58"/>
  <c r="J179" i="58"/>
  <c r="K179" i="58"/>
  <c r="L179" i="58"/>
  <c r="M179" i="58"/>
  <c r="N179" i="58"/>
  <c r="O179" i="58"/>
  <c r="P179" i="58"/>
  <c r="Q179" i="58"/>
  <c r="R179" i="58"/>
  <c r="S179" i="58"/>
  <c r="T179" i="58"/>
  <c r="U179" i="58"/>
  <c r="V179" i="58"/>
  <c r="W179" i="58"/>
  <c r="X179" i="58"/>
  <c r="Y179" i="58"/>
  <c r="Z179" i="58"/>
  <c r="AA179" i="58"/>
  <c r="AB179" i="58"/>
  <c r="AC179" i="58"/>
  <c r="AD179" i="58"/>
  <c r="AE179" i="58"/>
  <c r="AF179" i="58"/>
  <c r="AG179" i="58"/>
  <c r="AH179" i="58"/>
  <c r="AI179" i="58"/>
  <c r="E180" i="58"/>
  <c r="F180" i="58"/>
  <c r="G180" i="58"/>
  <c r="H180" i="58"/>
  <c r="I180" i="58"/>
  <c r="J180" i="58"/>
  <c r="K180" i="58"/>
  <c r="L180" i="58"/>
  <c r="M180" i="58"/>
  <c r="N180" i="58"/>
  <c r="O180" i="58"/>
  <c r="P180" i="58"/>
  <c r="Q180" i="58"/>
  <c r="R180" i="58"/>
  <c r="S180" i="58"/>
  <c r="T180" i="58"/>
  <c r="U180" i="58"/>
  <c r="V180" i="58"/>
  <c r="W180" i="58"/>
  <c r="X180" i="58"/>
  <c r="Y180" i="58"/>
  <c r="Z180" i="58"/>
  <c r="AA180" i="58"/>
  <c r="AB180" i="58"/>
  <c r="AC180" i="58"/>
  <c r="AD180" i="58"/>
  <c r="AE180" i="58"/>
  <c r="AF180" i="58"/>
  <c r="AG180" i="58"/>
  <c r="AH180" i="58"/>
  <c r="AI180" i="58"/>
  <c r="E181" i="58"/>
  <c r="F181" i="58"/>
  <c r="G181" i="58"/>
  <c r="H181" i="58"/>
  <c r="I181" i="58"/>
  <c r="J181" i="58"/>
  <c r="K181" i="58"/>
  <c r="L181" i="58"/>
  <c r="M181" i="58"/>
  <c r="N181" i="58"/>
  <c r="O181" i="58"/>
  <c r="P181" i="58"/>
  <c r="Q181" i="58"/>
  <c r="R181" i="58"/>
  <c r="S181" i="58"/>
  <c r="T181" i="58"/>
  <c r="U181" i="58"/>
  <c r="V181" i="58"/>
  <c r="W181" i="58"/>
  <c r="X181" i="58"/>
  <c r="Y181" i="58"/>
  <c r="Z181" i="58"/>
  <c r="AA181" i="58"/>
  <c r="AB181" i="58"/>
  <c r="AC181" i="58"/>
  <c r="AD181" i="58"/>
  <c r="AE181" i="58"/>
  <c r="AF181" i="58"/>
  <c r="AG181" i="58"/>
  <c r="AH181" i="58"/>
  <c r="AI181" i="58"/>
  <c r="E182" i="58"/>
  <c r="F182" i="58"/>
  <c r="G182" i="58"/>
  <c r="H182" i="58"/>
  <c r="I182" i="58"/>
  <c r="J182" i="58"/>
  <c r="K182" i="58"/>
  <c r="L182" i="58"/>
  <c r="M182" i="58"/>
  <c r="N182" i="58"/>
  <c r="O182" i="58"/>
  <c r="P182" i="58"/>
  <c r="Q182" i="58"/>
  <c r="R182" i="58"/>
  <c r="S182" i="58"/>
  <c r="T182" i="58"/>
  <c r="U182" i="58"/>
  <c r="V182" i="58"/>
  <c r="W182" i="58"/>
  <c r="X182" i="58"/>
  <c r="Y182" i="58"/>
  <c r="Z182" i="58"/>
  <c r="AA182" i="58"/>
  <c r="AB182" i="58"/>
  <c r="AC182" i="58"/>
  <c r="AD182" i="58"/>
  <c r="AE182" i="58"/>
  <c r="AF182" i="58"/>
  <c r="AG182" i="58"/>
  <c r="AH182" i="58"/>
  <c r="AI182" i="58"/>
  <c r="E183" i="58"/>
  <c r="F183" i="58"/>
  <c r="G183" i="58"/>
  <c r="H183" i="58"/>
  <c r="I183" i="58"/>
  <c r="J183" i="58"/>
  <c r="K183" i="58"/>
  <c r="L183" i="58"/>
  <c r="M183" i="58"/>
  <c r="N183" i="58"/>
  <c r="O183" i="58"/>
  <c r="P183" i="58"/>
  <c r="Q183" i="58"/>
  <c r="R183" i="58"/>
  <c r="S183" i="58"/>
  <c r="T183" i="58"/>
  <c r="U183" i="58"/>
  <c r="V183" i="58"/>
  <c r="W183" i="58"/>
  <c r="X183" i="58"/>
  <c r="Y183" i="58"/>
  <c r="Z183" i="58"/>
  <c r="AA183" i="58"/>
  <c r="AB183" i="58"/>
  <c r="AC183" i="58"/>
  <c r="AD183" i="58"/>
  <c r="AE183" i="58"/>
  <c r="AF183" i="58"/>
  <c r="AG183" i="58"/>
  <c r="AH183" i="58"/>
  <c r="AI183" i="58"/>
  <c r="E184" i="58"/>
  <c r="F184" i="58"/>
  <c r="G184" i="58"/>
  <c r="H184" i="58"/>
  <c r="I184" i="58"/>
  <c r="J184" i="58"/>
  <c r="K184" i="58"/>
  <c r="L184" i="58"/>
  <c r="M184" i="58"/>
  <c r="N184" i="58"/>
  <c r="O184" i="58"/>
  <c r="P184" i="58"/>
  <c r="Q184" i="58"/>
  <c r="R184" i="58"/>
  <c r="S184" i="58"/>
  <c r="T184" i="58"/>
  <c r="U184" i="58"/>
  <c r="V184" i="58"/>
  <c r="W184" i="58"/>
  <c r="X184" i="58"/>
  <c r="Y184" i="58"/>
  <c r="Z184" i="58"/>
  <c r="AA184" i="58"/>
  <c r="AB184" i="58"/>
  <c r="AC184" i="58"/>
  <c r="AD184" i="58"/>
  <c r="AE184" i="58"/>
  <c r="AF184" i="58"/>
  <c r="AG184" i="58"/>
  <c r="AH184" i="58"/>
  <c r="AI184" i="58"/>
  <c r="E185" i="58"/>
  <c r="F185" i="58"/>
  <c r="G185" i="58"/>
  <c r="H185" i="58"/>
  <c r="I185" i="58"/>
  <c r="J185" i="58"/>
  <c r="K185" i="58"/>
  <c r="L185" i="58"/>
  <c r="M185" i="58"/>
  <c r="N185" i="58"/>
  <c r="O185" i="58"/>
  <c r="P185" i="58"/>
  <c r="Q185" i="58"/>
  <c r="R185" i="58"/>
  <c r="S185" i="58"/>
  <c r="T185" i="58"/>
  <c r="U185" i="58"/>
  <c r="V185" i="58"/>
  <c r="W185" i="58"/>
  <c r="X185" i="58"/>
  <c r="Y185" i="58"/>
  <c r="Z185" i="58"/>
  <c r="AA185" i="58"/>
  <c r="AB185" i="58"/>
  <c r="AC185" i="58"/>
  <c r="AD185" i="58"/>
  <c r="AE185" i="58"/>
  <c r="AF185" i="58"/>
  <c r="AG185" i="58"/>
  <c r="AH185" i="58"/>
  <c r="AI185" i="58"/>
  <c r="E186" i="58"/>
  <c r="F186" i="58"/>
  <c r="G186" i="58"/>
  <c r="H186" i="58"/>
  <c r="I186" i="58"/>
  <c r="J186" i="58"/>
  <c r="K186" i="58"/>
  <c r="L186" i="58"/>
  <c r="M186" i="58"/>
  <c r="N186" i="58"/>
  <c r="O186" i="58"/>
  <c r="P186" i="58"/>
  <c r="Q186" i="58"/>
  <c r="R186" i="58"/>
  <c r="S186" i="58"/>
  <c r="T186" i="58"/>
  <c r="U186" i="58"/>
  <c r="V186" i="58"/>
  <c r="W186" i="58"/>
  <c r="X186" i="58"/>
  <c r="Y186" i="58"/>
  <c r="Z186" i="58"/>
  <c r="AA186" i="58"/>
  <c r="AB186" i="58"/>
  <c r="AC186" i="58"/>
  <c r="AD186" i="58"/>
  <c r="AE186" i="58"/>
  <c r="AF186" i="58"/>
  <c r="AG186" i="58"/>
  <c r="AH186" i="58"/>
  <c r="AI186" i="58"/>
  <c r="E187" i="58"/>
  <c r="F187" i="58"/>
  <c r="G187" i="58"/>
  <c r="H187" i="58"/>
  <c r="I187" i="58"/>
  <c r="J187" i="58"/>
  <c r="K187" i="58"/>
  <c r="L187" i="58"/>
  <c r="M187" i="58"/>
  <c r="N187" i="58"/>
  <c r="O187" i="58"/>
  <c r="P187" i="58"/>
  <c r="Q187" i="58"/>
  <c r="R187" i="58"/>
  <c r="S187" i="58"/>
  <c r="T187" i="58"/>
  <c r="U187" i="58"/>
  <c r="V187" i="58"/>
  <c r="W187" i="58"/>
  <c r="X187" i="58"/>
  <c r="Y187" i="58"/>
  <c r="Z187" i="58"/>
  <c r="AA187" i="58"/>
  <c r="AB187" i="58"/>
  <c r="AC187" i="58"/>
  <c r="AD187" i="58"/>
  <c r="AE187" i="58"/>
  <c r="AF187" i="58"/>
  <c r="AG187" i="58"/>
  <c r="AH187" i="58"/>
  <c r="AI187" i="58"/>
  <c r="E188" i="58"/>
  <c r="F188" i="58"/>
  <c r="G188" i="58"/>
  <c r="H188" i="58"/>
  <c r="I188" i="58"/>
  <c r="J188" i="58"/>
  <c r="K188" i="58"/>
  <c r="L188" i="58"/>
  <c r="M188" i="58"/>
  <c r="N188" i="58"/>
  <c r="O188" i="58"/>
  <c r="P188" i="58"/>
  <c r="Q188" i="58"/>
  <c r="R188" i="58"/>
  <c r="S188" i="58"/>
  <c r="T188" i="58"/>
  <c r="U188" i="58"/>
  <c r="V188" i="58"/>
  <c r="W188" i="58"/>
  <c r="X188" i="58"/>
  <c r="Y188" i="58"/>
  <c r="Z188" i="58"/>
  <c r="AA188" i="58"/>
  <c r="AB188" i="58"/>
  <c r="AC188" i="58"/>
  <c r="AD188" i="58"/>
  <c r="AE188" i="58"/>
  <c r="AF188" i="58"/>
  <c r="AG188" i="58"/>
  <c r="AH188" i="58"/>
  <c r="AI188" i="58"/>
  <c r="E189" i="58"/>
  <c r="F189" i="58"/>
  <c r="G189" i="58"/>
  <c r="H189" i="58"/>
  <c r="I189" i="58"/>
  <c r="J189" i="58"/>
  <c r="K189" i="58"/>
  <c r="L189" i="58"/>
  <c r="M189" i="58"/>
  <c r="N189" i="58"/>
  <c r="O189" i="58"/>
  <c r="P189" i="58"/>
  <c r="Q189" i="58"/>
  <c r="R189" i="58"/>
  <c r="S189" i="58"/>
  <c r="T189" i="58"/>
  <c r="U189" i="58"/>
  <c r="V189" i="58"/>
  <c r="W189" i="58"/>
  <c r="X189" i="58"/>
  <c r="Y189" i="58"/>
  <c r="Z189" i="58"/>
  <c r="AA189" i="58"/>
  <c r="AB189" i="58"/>
  <c r="AC189" i="58"/>
  <c r="AD189" i="58"/>
  <c r="AE189" i="58"/>
  <c r="AF189" i="58"/>
  <c r="AG189" i="58"/>
  <c r="AH189" i="58"/>
  <c r="AI189" i="58"/>
  <c r="E190" i="58"/>
  <c r="F190" i="58"/>
  <c r="G190" i="58"/>
  <c r="H190" i="58"/>
  <c r="I190" i="58"/>
  <c r="J190" i="58"/>
  <c r="K190" i="58"/>
  <c r="L190" i="58"/>
  <c r="M190" i="58"/>
  <c r="N190" i="58"/>
  <c r="O190" i="58"/>
  <c r="P190" i="58"/>
  <c r="Q190" i="58"/>
  <c r="R190" i="58"/>
  <c r="S190" i="58"/>
  <c r="T190" i="58"/>
  <c r="U190" i="58"/>
  <c r="V190" i="58"/>
  <c r="W190" i="58"/>
  <c r="X190" i="58"/>
  <c r="Y190" i="58"/>
  <c r="Z190" i="58"/>
  <c r="AA190" i="58"/>
  <c r="AB190" i="58"/>
  <c r="AC190" i="58"/>
  <c r="AD190" i="58"/>
  <c r="AE190" i="58"/>
  <c r="AF190" i="58"/>
  <c r="AG190" i="58"/>
  <c r="AH190" i="58"/>
  <c r="AI190" i="58"/>
  <c r="E191" i="58"/>
  <c r="F191" i="58"/>
  <c r="G191" i="58"/>
  <c r="H191" i="58"/>
  <c r="I191" i="58"/>
  <c r="J191" i="58"/>
  <c r="K191" i="58"/>
  <c r="L191" i="58"/>
  <c r="M191" i="58"/>
  <c r="N191" i="58"/>
  <c r="O191" i="58"/>
  <c r="P191" i="58"/>
  <c r="Q191" i="58"/>
  <c r="R191" i="58"/>
  <c r="S191" i="58"/>
  <c r="T191" i="58"/>
  <c r="U191" i="58"/>
  <c r="V191" i="58"/>
  <c r="W191" i="58"/>
  <c r="X191" i="58"/>
  <c r="Y191" i="58"/>
  <c r="Z191" i="58"/>
  <c r="AA191" i="58"/>
  <c r="AB191" i="58"/>
  <c r="AC191" i="58"/>
  <c r="AD191" i="58"/>
  <c r="AE191" i="58"/>
  <c r="AF191" i="58"/>
  <c r="AG191" i="58"/>
  <c r="AH191" i="58"/>
  <c r="AI191" i="58"/>
  <c r="E192" i="58"/>
  <c r="F192" i="58"/>
  <c r="G192" i="58"/>
  <c r="H192" i="58"/>
  <c r="I192" i="58"/>
  <c r="J192" i="58"/>
  <c r="K192" i="58"/>
  <c r="L192" i="58"/>
  <c r="M192" i="58"/>
  <c r="N192" i="58"/>
  <c r="O192" i="58"/>
  <c r="P192" i="58"/>
  <c r="Q192" i="58"/>
  <c r="R192" i="58"/>
  <c r="S192" i="58"/>
  <c r="T192" i="58"/>
  <c r="U192" i="58"/>
  <c r="V192" i="58"/>
  <c r="W192" i="58"/>
  <c r="X192" i="58"/>
  <c r="Y192" i="58"/>
  <c r="Z192" i="58"/>
  <c r="AA192" i="58"/>
  <c r="AB192" i="58"/>
  <c r="AC192" i="58"/>
  <c r="AD192" i="58"/>
  <c r="AE192" i="58"/>
  <c r="AF192" i="58"/>
  <c r="AG192" i="58"/>
  <c r="AH192" i="58"/>
  <c r="AI192" i="58"/>
  <c r="E193" i="58"/>
  <c r="F193" i="58"/>
  <c r="G193" i="58"/>
  <c r="H193" i="58"/>
  <c r="I193" i="58"/>
  <c r="J193" i="58"/>
  <c r="K193" i="58"/>
  <c r="L193" i="58"/>
  <c r="M193" i="58"/>
  <c r="N193" i="58"/>
  <c r="O193" i="58"/>
  <c r="P193" i="58"/>
  <c r="Q193" i="58"/>
  <c r="R193" i="58"/>
  <c r="S193" i="58"/>
  <c r="T193" i="58"/>
  <c r="U193" i="58"/>
  <c r="V193" i="58"/>
  <c r="W193" i="58"/>
  <c r="X193" i="58"/>
  <c r="Y193" i="58"/>
  <c r="Z193" i="58"/>
  <c r="AA193" i="58"/>
  <c r="AB193" i="58"/>
  <c r="AC193" i="58"/>
  <c r="AD193" i="58"/>
  <c r="AE193" i="58"/>
  <c r="AF193" i="58"/>
  <c r="AG193" i="58"/>
  <c r="AH193" i="58"/>
  <c r="AI193" i="58"/>
  <c r="E194" i="58"/>
  <c r="F194" i="58"/>
  <c r="G194" i="58"/>
  <c r="H194" i="58"/>
  <c r="I194" i="58"/>
  <c r="J194" i="58"/>
  <c r="K194" i="58"/>
  <c r="L194" i="58"/>
  <c r="M194" i="58"/>
  <c r="N194" i="58"/>
  <c r="O194" i="58"/>
  <c r="P194" i="58"/>
  <c r="Q194" i="58"/>
  <c r="R194" i="58"/>
  <c r="S194" i="58"/>
  <c r="T194" i="58"/>
  <c r="U194" i="58"/>
  <c r="V194" i="58"/>
  <c r="W194" i="58"/>
  <c r="X194" i="58"/>
  <c r="Y194" i="58"/>
  <c r="Z194" i="58"/>
  <c r="AA194" i="58"/>
  <c r="AB194" i="58"/>
  <c r="AC194" i="58"/>
  <c r="AD194" i="58"/>
  <c r="AE194" i="58"/>
  <c r="AF194" i="58"/>
  <c r="AG194" i="58"/>
  <c r="AH194" i="58"/>
  <c r="AI194" i="58"/>
  <c r="E195" i="58"/>
  <c r="F195" i="58"/>
  <c r="G195" i="58"/>
  <c r="H195" i="58"/>
  <c r="I195" i="58"/>
  <c r="J195" i="58"/>
  <c r="K195" i="58"/>
  <c r="L195" i="58"/>
  <c r="M195" i="58"/>
  <c r="N195" i="58"/>
  <c r="O195" i="58"/>
  <c r="P195" i="58"/>
  <c r="Q195" i="58"/>
  <c r="R195" i="58"/>
  <c r="S195" i="58"/>
  <c r="T195" i="58"/>
  <c r="U195" i="58"/>
  <c r="V195" i="58"/>
  <c r="W195" i="58"/>
  <c r="X195" i="58"/>
  <c r="Y195" i="58"/>
  <c r="Z195" i="58"/>
  <c r="AA195" i="58"/>
  <c r="AB195" i="58"/>
  <c r="AC195" i="58"/>
  <c r="AD195" i="58"/>
  <c r="AE195" i="58"/>
  <c r="AF195" i="58"/>
  <c r="AG195" i="58"/>
  <c r="AH195" i="58"/>
  <c r="AI195" i="58"/>
  <c r="E196" i="58"/>
  <c r="F196" i="58"/>
  <c r="G196" i="58"/>
  <c r="H196" i="58"/>
  <c r="I196" i="58"/>
  <c r="J196" i="58"/>
  <c r="K196" i="58"/>
  <c r="L196" i="58"/>
  <c r="M196" i="58"/>
  <c r="N196" i="58"/>
  <c r="O196" i="58"/>
  <c r="P196" i="58"/>
  <c r="Q196" i="58"/>
  <c r="R196" i="58"/>
  <c r="S196" i="58"/>
  <c r="T196" i="58"/>
  <c r="U196" i="58"/>
  <c r="V196" i="58"/>
  <c r="W196" i="58"/>
  <c r="X196" i="58"/>
  <c r="Y196" i="58"/>
  <c r="Z196" i="58"/>
  <c r="AA196" i="58"/>
  <c r="AB196" i="58"/>
  <c r="AC196" i="58"/>
  <c r="AD196" i="58"/>
  <c r="AE196" i="58"/>
  <c r="AF196" i="58"/>
  <c r="AG196" i="58"/>
  <c r="AH196" i="58"/>
  <c r="AI196" i="58"/>
  <c r="E197" i="58"/>
  <c r="F197" i="58"/>
  <c r="G197" i="58"/>
  <c r="H197" i="58"/>
  <c r="I197" i="58"/>
  <c r="J197" i="58"/>
  <c r="K197" i="58"/>
  <c r="L197" i="58"/>
  <c r="M197" i="58"/>
  <c r="N197" i="58"/>
  <c r="O197" i="58"/>
  <c r="P197" i="58"/>
  <c r="Q197" i="58"/>
  <c r="R197" i="58"/>
  <c r="S197" i="58"/>
  <c r="T197" i="58"/>
  <c r="U197" i="58"/>
  <c r="V197" i="58"/>
  <c r="W197" i="58"/>
  <c r="X197" i="58"/>
  <c r="Y197" i="58"/>
  <c r="Z197" i="58"/>
  <c r="AA197" i="58"/>
  <c r="AB197" i="58"/>
  <c r="AC197" i="58"/>
  <c r="AD197" i="58"/>
  <c r="AE197" i="58"/>
  <c r="AF197" i="58"/>
  <c r="AG197" i="58"/>
  <c r="AH197" i="58"/>
  <c r="AI197" i="58"/>
  <c r="E198" i="58"/>
  <c r="F198" i="58"/>
  <c r="G198" i="58"/>
  <c r="H198" i="58"/>
  <c r="I198" i="58"/>
  <c r="J198" i="58"/>
  <c r="K198" i="58"/>
  <c r="L198" i="58"/>
  <c r="M198" i="58"/>
  <c r="N198" i="58"/>
  <c r="O198" i="58"/>
  <c r="P198" i="58"/>
  <c r="Q198" i="58"/>
  <c r="R198" i="58"/>
  <c r="S198" i="58"/>
  <c r="T198" i="58"/>
  <c r="U198" i="58"/>
  <c r="V198" i="58"/>
  <c r="W198" i="58"/>
  <c r="X198" i="58"/>
  <c r="Y198" i="58"/>
  <c r="Z198" i="58"/>
  <c r="AA198" i="58"/>
  <c r="AB198" i="58"/>
  <c r="AC198" i="58"/>
  <c r="AD198" i="58"/>
  <c r="AE198" i="58"/>
  <c r="AF198" i="58"/>
  <c r="AG198" i="58"/>
  <c r="AH198" i="58"/>
  <c r="AI198" i="58"/>
  <c r="E199" i="58"/>
  <c r="F199" i="58"/>
  <c r="G199" i="58"/>
  <c r="H199" i="58"/>
  <c r="I199" i="58"/>
  <c r="J199" i="58"/>
  <c r="K199" i="58"/>
  <c r="L199" i="58"/>
  <c r="M199" i="58"/>
  <c r="N199" i="58"/>
  <c r="O199" i="58"/>
  <c r="P199" i="58"/>
  <c r="Q199" i="58"/>
  <c r="R199" i="58"/>
  <c r="S199" i="58"/>
  <c r="T199" i="58"/>
  <c r="U199" i="58"/>
  <c r="V199" i="58"/>
  <c r="W199" i="58"/>
  <c r="X199" i="58"/>
  <c r="Y199" i="58"/>
  <c r="Z199" i="58"/>
  <c r="AA199" i="58"/>
  <c r="AB199" i="58"/>
  <c r="AC199" i="58"/>
  <c r="AD199" i="58"/>
  <c r="AE199" i="58"/>
  <c r="AF199" i="58"/>
  <c r="AG199" i="58"/>
  <c r="AH199" i="58"/>
  <c r="AI199" i="58"/>
  <c r="E200" i="58"/>
  <c r="F200" i="58"/>
  <c r="G200" i="58"/>
  <c r="H200" i="58"/>
  <c r="I200" i="58"/>
  <c r="J200" i="58"/>
  <c r="K200" i="58"/>
  <c r="L200" i="58"/>
  <c r="M200" i="58"/>
  <c r="N200" i="58"/>
  <c r="O200" i="58"/>
  <c r="P200" i="58"/>
  <c r="Q200" i="58"/>
  <c r="R200" i="58"/>
  <c r="S200" i="58"/>
  <c r="T200" i="58"/>
  <c r="U200" i="58"/>
  <c r="V200" i="58"/>
  <c r="W200" i="58"/>
  <c r="X200" i="58"/>
  <c r="Y200" i="58"/>
  <c r="Z200" i="58"/>
  <c r="AA200" i="58"/>
  <c r="AB200" i="58"/>
  <c r="AC200" i="58"/>
  <c r="AD200" i="58"/>
  <c r="AE200" i="58"/>
  <c r="AF200" i="58"/>
  <c r="AG200" i="58"/>
  <c r="AH200" i="58"/>
  <c r="AI200" i="58"/>
  <c r="E201" i="58"/>
  <c r="F201" i="58"/>
  <c r="G201" i="58"/>
  <c r="H201" i="58"/>
  <c r="I201" i="58"/>
  <c r="J201" i="58"/>
  <c r="K201" i="58"/>
  <c r="L201" i="58"/>
  <c r="M201" i="58"/>
  <c r="N201" i="58"/>
  <c r="O201" i="58"/>
  <c r="P201" i="58"/>
  <c r="Q201" i="58"/>
  <c r="R201" i="58"/>
  <c r="S201" i="58"/>
  <c r="T201" i="58"/>
  <c r="U201" i="58"/>
  <c r="V201" i="58"/>
  <c r="W201" i="58"/>
  <c r="X201" i="58"/>
  <c r="Y201" i="58"/>
  <c r="Z201" i="58"/>
  <c r="AA201" i="58"/>
  <c r="AB201" i="58"/>
  <c r="AC201" i="58"/>
  <c r="AD201" i="58"/>
  <c r="AE201" i="58"/>
  <c r="AF201" i="58"/>
  <c r="AG201" i="58"/>
  <c r="AH201" i="58"/>
  <c r="AI201" i="58"/>
  <c r="E202" i="58"/>
  <c r="F202" i="58"/>
  <c r="G202" i="58"/>
  <c r="H202" i="58"/>
  <c r="I202" i="58"/>
  <c r="J202" i="58"/>
  <c r="K202" i="58"/>
  <c r="L202" i="58"/>
  <c r="M202" i="58"/>
  <c r="N202" i="58"/>
  <c r="O202" i="58"/>
  <c r="P202" i="58"/>
  <c r="Q202" i="58"/>
  <c r="R202" i="58"/>
  <c r="S202" i="58"/>
  <c r="T202" i="58"/>
  <c r="U202" i="58"/>
  <c r="V202" i="58"/>
  <c r="W202" i="58"/>
  <c r="X202" i="58"/>
  <c r="Y202" i="58"/>
  <c r="Z202" i="58"/>
  <c r="AA202" i="58"/>
  <c r="AB202" i="58"/>
  <c r="AC202" i="58"/>
  <c r="AD202" i="58"/>
  <c r="AE202" i="58"/>
  <c r="AF202" i="58"/>
  <c r="AG202" i="58"/>
  <c r="AH202" i="58"/>
  <c r="AI202" i="58"/>
  <c r="E203" i="58"/>
  <c r="F203" i="58"/>
  <c r="G203" i="58"/>
  <c r="H203" i="58"/>
  <c r="I203" i="58"/>
  <c r="J203" i="58"/>
  <c r="K203" i="58"/>
  <c r="L203" i="58"/>
  <c r="M203" i="58"/>
  <c r="N203" i="58"/>
  <c r="O203" i="58"/>
  <c r="P203" i="58"/>
  <c r="Q203" i="58"/>
  <c r="R203" i="58"/>
  <c r="S203" i="58"/>
  <c r="T203" i="58"/>
  <c r="U203" i="58"/>
  <c r="V203" i="58"/>
  <c r="W203" i="58"/>
  <c r="X203" i="58"/>
  <c r="Y203" i="58"/>
  <c r="Z203" i="58"/>
  <c r="AA203" i="58"/>
  <c r="AB203" i="58"/>
  <c r="AC203" i="58"/>
  <c r="AD203" i="58"/>
  <c r="AE203" i="58"/>
  <c r="AF203" i="58"/>
  <c r="AG203" i="58"/>
  <c r="AH203" i="58"/>
  <c r="AI203" i="58"/>
  <c r="E204" i="58"/>
  <c r="F204" i="58"/>
  <c r="G204" i="58"/>
  <c r="H204" i="58"/>
  <c r="I204" i="58"/>
  <c r="J204" i="58"/>
  <c r="K204" i="58"/>
  <c r="L204" i="58"/>
  <c r="M204" i="58"/>
  <c r="N204" i="58"/>
  <c r="O204" i="58"/>
  <c r="P204" i="58"/>
  <c r="Q204" i="58"/>
  <c r="R204" i="58"/>
  <c r="S204" i="58"/>
  <c r="T204" i="58"/>
  <c r="U204" i="58"/>
  <c r="V204" i="58"/>
  <c r="W204" i="58"/>
  <c r="X204" i="58"/>
  <c r="Y204" i="58"/>
  <c r="Z204" i="58"/>
  <c r="AA204" i="58"/>
  <c r="AB204" i="58"/>
  <c r="AC204" i="58"/>
  <c r="AD204" i="58"/>
  <c r="AE204" i="58"/>
  <c r="AF204" i="58"/>
  <c r="AG204" i="58"/>
  <c r="AH204" i="58"/>
  <c r="AI204" i="58"/>
  <c r="E205" i="58"/>
  <c r="F205" i="58"/>
  <c r="G205" i="58"/>
  <c r="H205" i="58"/>
  <c r="I205" i="58"/>
  <c r="J205" i="58"/>
  <c r="K205" i="58"/>
  <c r="L205" i="58"/>
  <c r="M205" i="58"/>
  <c r="N205" i="58"/>
  <c r="O205" i="58"/>
  <c r="P205" i="58"/>
  <c r="Q205" i="58"/>
  <c r="R205" i="58"/>
  <c r="S205" i="58"/>
  <c r="T205" i="58"/>
  <c r="U205" i="58"/>
  <c r="V205" i="58"/>
  <c r="W205" i="58"/>
  <c r="X205" i="58"/>
  <c r="Y205" i="58"/>
  <c r="Z205" i="58"/>
  <c r="AA205" i="58"/>
  <c r="AB205" i="58"/>
  <c r="AC205" i="58"/>
  <c r="AD205" i="58"/>
  <c r="AE205" i="58"/>
  <c r="AF205" i="58"/>
  <c r="AG205" i="58"/>
  <c r="AH205" i="58"/>
  <c r="AI205" i="58"/>
  <c r="E206" i="58"/>
  <c r="F206" i="58"/>
  <c r="G206" i="58"/>
  <c r="H206" i="58"/>
  <c r="I206" i="58"/>
  <c r="J206" i="58"/>
  <c r="K206" i="58"/>
  <c r="L206" i="58"/>
  <c r="M206" i="58"/>
  <c r="N206" i="58"/>
  <c r="O206" i="58"/>
  <c r="P206" i="58"/>
  <c r="Q206" i="58"/>
  <c r="R206" i="58"/>
  <c r="S206" i="58"/>
  <c r="T206" i="58"/>
  <c r="U206" i="58"/>
  <c r="V206" i="58"/>
  <c r="W206" i="58"/>
  <c r="X206" i="58"/>
  <c r="Y206" i="58"/>
  <c r="Z206" i="58"/>
  <c r="AA206" i="58"/>
  <c r="AB206" i="58"/>
  <c r="AC206" i="58"/>
  <c r="AD206" i="58"/>
  <c r="AE206" i="58"/>
  <c r="AF206" i="58"/>
  <c r="AG206" i="58"/>
  <c r="AH206" i="58"/>
  <c r="AI206" i="58"/>
  <c r="E207" i="58"/>
  <c r="F207" i="58"/>
  <c r="G207" i="58"/>
  <c r="H207" i="58"/>
  <c r="I207" i="58"/>
  <c r="J207" i="58"/>
  <c r="K207" i="58"/>
  <c r="L207" i="58"/>
  <c r="M207" i="58"/>
  <c r="N207" i="58"/>
  <c r="O207" i="58"/>
  <c r="P207" i="58"/>
  <c r="Q207" i="58"/>
  <c r="R207" i="58"/>
  <c r="S207" i="58"/>
  <c r="T207" i="58"/>
  <c r="U207" i="58"/>
  <c r="V207" i="58"/>
  <c r="W207" i="58"/>
  <c r="X207" i="58"/>
  <c r="Y207" i="58"/>
  <c r="Z207" i="58"/>
  <c r="AA207" i="58"/>
  <c r="AB207" i="58"/>
  <c r="AC207" i="58"/>
  <c r="AD207" i="58"/>
  <c r="AE207" i="58"/>
  <c r="AF207" i="58"/>
  <c r="AG207" i="58"/>
  <c r="AH207" i="58"/>
  <c r="AI207" i="58"/>
  <c r="E208" i="58"/>
  <c r="F208" i="58"/>
  <c r="G208" i="58"/>
  <c r="H208" i="58"/>
  <c r="I208" i="58"/>
  <c r="J208" i="58"/>
  <c r="K208" i="58"/>
  <c r="L208" i="58"/>
  <c r="M208" i="58"/>
  <c r="N208" i="58"/>
  <c r="O208" i="58"/>
  <c r="P208" i="58"/>
  <c r="Q208" i="58"/>
  <c r="R208" i="58"/>
  <c r="S208" i="58"/>
  <c r="T208" i="58"/>
  <c r="U208" i="58"/>
  <c r="V208" i="58"/>
  <c r="W208" i="58"/>
  <c r="X208" i="58"/>
  <c r="Y208" i="58"/>
  <c r="Z208" i="58"/>
  <c r="AA208" i="58"/>
  <c r="AB208" i="58"/>
  <c r="AC208" i="58"/>
  <c r="AD208" i="58"/>
  <c r="AE208" i="58"/>
  <c r="AF208" i="58"/>
  <c r="AG208" i="58"/>
  <c r="AH208" i="58"/>
  <c r="AI208" i="58"/>
  <c r="E209" i="58"/>
  <c r="F209" i="58"/>
  <c r="G209" i="58"/>
  <c r="H209" i="58"/>
  <c r="I209" i="58"/>
  <c r="J209" i="58"/>
  <c r="K209" i="58"/>
  <c r="L209" i="58"/>
  <c r="M209" i="58"/>
  <c r="N209" i="58"/>
  <c r="O209" i="58"/>
  <c r="P209" i="58"/>
  <c r="Q209" i="58"/>
  <c r="R209" i="58"/>
  <c r="S209" i="58"/>
  <c r="T209" i="58"/>
  <c r="U209" i="58"/>
  <c r="V209" i="58"/>
  <c r="W209" i="58"/>
  <c r="X209" i="58"/>
  <c r="Y209" i="58"/>
  <c r="Z209" i="58"/>
  <c r="AA209" i="58"/>
  <c r="AB209" i="58"/>
  <c r="AC209" i="58"/>
  <c r="AD209" i="58"/>
  <c r="AE209" i="58"/>
  <c r="AF209" i="58"/>
  <c r="AG209" i="58"/>
  <c r="AH209" i="58"/>
  <c r="AI209" i="58"/>
  <c r="E210" i="58"/>
  <c r="F210" i="58"/>
  <c r="G210" i="58"/>
  <c r="H210" i="58"/>
  <c r="I210" i="58"/>
  <c r="J210" i="58"/>
  <c r="K210" i="58"/>
  <c r="L210" i="58"/>
  <c r="M210" i="58"/>
  <c r="N210" i="58"/>
  <c r="O210" i="58"/>
  <c r="P210" i="58"/>
  <c r="Q210" i="58"/>
  <c r="R210" i="58"/>
  <c r="S210" i="58"/>
  <c r="T210" i="58"/>
  <c r="U210" i="58"/>
  <c r="V210" i="58"/>
  <c r="W210" i="58"/>
  <c r="X210" i="58"/>
  <c r="Y210" i="58"/>
  <c r="Z210" i="58"/>
  <c r="AA210" i="58"/>
  <c r="AB210" i="58"/>
  <c r="AC210" i="58"/>
  <c r="AD210" i="58"/>
  <c r="AE210" i="58"/>
  <c r="AF210" i="58"/>
  <c r="AG210" i="58"/>
  <c r="AH210" i="58"/>
  <c r="AI210" i="58"/>
  <c r="E211" i="58"/>
  <c r="F211" i="58"/>
  <c r="G211" i="58"/>
  <c r="H211" i="58"/>
  <c r="I211" i="58"/>
  <c r="J211" i="58"/>
  <c r="K211" i="58"/>
  <c r="L211" i="58"/>
  <c r="M211" i="58"/>
  <c r="N211" i="58"/>
  <c r="O211" i="58"/>
  <c r="P211" i="58"/>
  <c r="Q211" i="58"/>
  <c r="R211" i="58"/>
  <c r="S211" i="58"/>
  <c r="T211" i="58"/>
  <c r="U211" i="58"/>
  <c r="V211" i="58"/>
  <c r="W211" i="58"/>
  <c r="X211" i="58"/>
  <c r="Y211" i="58"/>
  <c r="Z211" i="58"/>
  <c r="AA211" i="58"/>
  <c r="AB211" i="58"/>
  <c r="AC211" i="58"/>
  <c r="AD211" i="58"/>
  <c r="AE211" i="58"/>
  <c r="AF211" i="58"/>
  <c r="AG211" i="58"/>
  <c r="AH211" i="58"/>
  <c r="AI211" i="58"/>
  <c r="E212" i="58"/>
  <c r="F212" i="58"/>
  <c r="G212" i="58"/>
  <c r="H212" i="58"/>
  <c r="I212" i="58"/>
  <c r="J212" i="58"/>
  <c r="K212" i="58"/>
  <c r="L212" i="58"/>
  <c r="M212" i="58"/>
  <c r="N212" i="58"/>
  <c r="O212" i="58"/>
  <c r="P212" i="58"/>
  <c r="Q212" i="58"/>
  <c r="R212" i="58"/>
  <c r="S212" i="58"/>
  <c r="T212" i="58"/>
  <c r="U212" i="58"/>
  <c r="V212" i="58"/>
  <c r="W212" i="58"/>
  <c r="X212" i="58"/>
  <c r="Y212" i="58"/>
  <c r="Z212" i="58"/>
  <c r="AA212" i="58"/>
  <c r="AB212" i="58"/>
  <c r="AC212" i="58"/>
  <c r="AD212" i="58"/>
  <c r="AE212" i="58"/>
  <c r="AF212" i="58"/>
  <c r="AG212" i="58"/>
  <c r="AH212" i="58"/>
  <c r="AI212" i="58"/>
  <c r="E213" i="58"/>
  <c r="F213" i="58"/>
  <c r="G213" i="58"/>
  <c r="H213" i="58"/>
  <c r="I213" i="58"/>
  <c r="J213" i="58"/>
  <c r="K213" i="58"/>
  <c r="L213" i="58"/>
  <c r="M213" i="58"/>
  <c r="N213" i="58"/>
  <c r="O213" i="58"/>
  <c r="P213" i="58"/>
  <c r="Q213" i="58"/>
  <c r="R213" i="58"/>
  <c r="S213" i="58"/>
  <c r="T213" i="58"/>
  <c r="U213" i="58"/>
  <c r="V213" i="58"/>
  <c r="W213" i="58"/>
  <c r="X213" i="58"/>
  <c r="Y213" i="58"/>
  <c r="Z213" i="58"/>
  <c r="AA213" i="58"/>
  <c r="AB213" i="58"/>
  <c r="AC213" i="58"/>
  <c r="AD213" i="58"/>
  <c r="AE213" i="58"/>
  <c r="AF213" i="58"/>
  <c r="AG213" i="58"/>
  <c r="AH213" i="58"/>
  <c r="AI213" i="58"/>
  <c r="E214" i="58"/>
  <c r="F214" i="58"/>
  <c r="G214" i="58"/>
  <c r="H214" i="58"/>
  <c r="I214" i="58"/>
  <c r="J214" i="58"/>
  <c r="K214" i="58"/>
  <c r="L214" i="58"/>
  <c r="M214" i="58"/>
  <c r="N214" i="58"/>
  <c r="O214" i="58"/>
  <c r="P214" i="58"/>
  <c r="Q214" i="58"/>
  <c r="R214" i="58"/>
  <c r="S214" i="58"/>
  <c r="T214" i="58"/>
  <c r="U214" i="58"/>
  <c r="V214" i="58"/>
  <c r="W214" i="58"/>
  <c r="X214" i="58"/>
  <c r="Y214" i="58"/>
  <c r="Z214" i="58"/>
  <c r="AA214" i="58"/>
  <c r="AB214" i="58"/>
  <c r="AC214" i="58"/>
  <c r="AD214" i="58"/>
  <c r="AE214" i="58"/>
  <c r="AF214" i="58"/>
  <c r="AG214" i="58"/>
  <c r="AH214" i="58"/>
  <c r="AI214" i="58"/>
  <c r="E215" i="58"/>
  <c r="F215" i="58"/>
  <c r="G215" i="58"/>
  <c r="H215" i="58"/>
  <c r="I215" i="58"/>
  <c r="J215" i="58"/>
  <c r="K215" i="58"/>
  <c r="L215" i="58"/>
  <c r="M215" i="58"/>
  <c r="N215" i="58"/>
  <c r="O215" i="58"/>
  <c r="P215" i="58"/>
  <c r="Q215" i="58"/>
  <c r="R215" i="58"/>
  <c r="S215" i="58"/>
  <c r="T215" i="58"/>
  <c r="U215" i="58"/>
  <c r="V215" i="58"/>
  <c r="W215" i="58"/>
  <c r="X215" i="58"/>
  <c r="Y215" i="58"/>
  <c r="Z215" i="58"/>
  <c r="AA215" i="58"/>
  <c r="AB215" i="58"/>
  <c r="AC215" i="58"/>
  <c r="AD215" i="58"/>
  <c r="AE215" i="58"/>
  <c r="AF215" i="58"/>
  <c r="AG215" i="58"/>
  <c r="AH215" i="58"/>
  <c r="AI215" i="58"/>
  <c r="E216" i="58"/>
  <c r="F216" i="58"/>
  <c r="G216" i="58"/>
  <c r="H216" i="58"/>
  <c r="I216" i="58"/>
  <c r="J216" i="58"/>
  <c r="K216" i="58"/>
  <c r="L216" i="58"/>
  <c r="M216" i="58"/>
  <c r="N216" i="58"/>
  <c r="O216" i="58"/>
  <c r="P216" i="58"/>
  <c r="Q216" i="58"/>
  <c r="R216" i="58"/>
  <c r="S216" i="58"/>
  <c r="T216" i="58"/>
  <c r="U216" i="58"/>
  <c r="V216" i="58"/>
  <c r="W216" i="58"/>
  <c r="X216" i="58"/>
  <c r="Y216" i="58"/>
  <c r="Z216" i="58"/>
  <c r="AA216" i="58"/>
  <c r="AB216" i="58"/>
  <c r="AC216" i="58"/>
  <c r="AD216" i="58"/>
  <c r="AE216" i="58"/>
  <c r="AF216" i="58"/>
  <c r="AG216" i="58"/>
  <c r="AH216" i="58"/>
  <c r="AI216" i="58"/>
  <c r="E217" i="58"/>
  <c r="F217" i="58"/>
  <c r="G217" i="58"/>
  <c r="H217" i="58"/>
  <c r="I217" i="58"/>
  <c r="J217" i="58"/>
  <c r="K217" i="58"/>
  <c r="L217" i="58"/>
  <c r="M217" i="58"/>
  <c r="N217" i="58"/>
  <c r="O217" i="58"/>
  <c r="P217" i="58"/>
  <c r="Q217" i="58"/>
  <c r="R217" i="58"/>
  <c r="S217" i="58"/>
  <c r="T217" i="58"/>
  <c r="U217" i="58"/>
  <c r="V217" i="58"/>
  <c r="W217" i="58"/>
  <c r="X217" i="58"/>
  <c r="Y217" i="58"/>
  <c r="Z217" i="58"/>
  <c r="AA217" i="58"/>
  <c r="AB217" i="58"/>
  <c r="AC217" i="58"/>
  <c r="AD217" i="58"/>
  <c r="AE217" i="58"/>
  <c r="AF217" i="58"/>
  <c r="AG217" i="58"/>
  <c r="AH217" i="58"/>
  <c r="AI217" i="58"/>
  <c r="E218" i="58"/>
  <c r="F218" i="58"/>
  <c r="G218" i="58"/>
  <c r="H218" i="58"/>
  <c r="I218" i="58"/>
  <c r="J218" i="58"/>
  <c r="K218" i="58"/>
  <c r="L218" i="58"/>
  <c r="M218" i="58"/>
  <c r="N218" i="58"/>
  <c r="O218" i="58"/>
  <c r="P218" i="58"/>
  <c r="Q218" i="58"/>
  <c r="R218" i="58"/>
  <c r="S218" i="58"/>
  <c r="T218" i="58"/>
  <c r="U218" i="58"/>
  <c r="V218" i="58"/>
  <c r="W218" i="58"/>
  <c r="X218" i="58"/>
  <c r="Y218" i="58"/>
  <c r="Z218" i="58"/>
  <c r="AA218" i="58"/>
  <c r="AB218" i="58"/>
  <c r="AC218" i="58"/>
  <c r="AD218" i="58"/>
  <c r="AE218" i="58"/>
  <c r="AF218" i="58"/>
  <c r="AG218" i="58"/>
  <c r="AH218" i="58"/>
  <c r="AI218" i="58"/>
  <c r="E219" i="58"/>
  <c r="F219" i="58"/>
  <c r="G219" i="58"/>
  <c r="H219" i="58"/>
  <c r="I219" i="58"/>
  <c r="J219" i="58"/>
  <c r="K219" i="58"/>
  <c r="L219" i="58"/>
  <c r="M219" i="58"/>
  <c r="N219" i="58"/>
  <c r="O219" i="58"/>
  <c r="P219" i="58"/>
  <c r="Q219" i="58"/>
  <c r="R219" i="58"/>
  <c r="S219" i="58"/>
  <c r="T219" i="58"/>
  <c r="U219" i="58"/>
  <c r="V219" i="58"/>
  <c r="W219" i="58"/>
  <c r="X219" i="58"/>
  <c r="Y219" i="58"/>
  <c r="Z219" i="58"/>
  <c r="AA219" i="58"/>
  <c r="AB219" i="58"/>
  <c r="AC219" i="58"/>
  <c r="AD219" i="58"/>
  <c r="AE219" i="58"/>
  <c r="AF219" i="58"/>
  <c r="AG219" i="58"/>
  <c r="AH219" i="58"/>
  <c r="AI219" i="58"/>
  <c r="E220" i="58"/>
  <c r="F220" i="58"/>
  <c r="G220" i="58"/>
  <c r="H220" i="58"/>
  <c r="I220" i="58"/>
  <c r="J220" i="58"/>
  <c r="K220" i="58"/>
  <c r="L220" i="58"/>
  <c r="M220" i="58"/>
  <c r="N220" i="58"/>
  <c r="O220" i="58"/>
  <c r="P220" i="58"/>
  <c r="Q220" i="58"/>
  <c r="R220" i="58"/>
  <c r="S220" i="58"/>
  <c r="T220" i="58"/>
  <c r="U220" i="58"/>
  <c r="V220" i="58"/>
  <c r="W220" i="58"/>
  <c r="X220" i="58"/>
  <c r="Y220" i="58"/>
  <c r="Z220" i="58"/>
  <c r="AA220" i="58"/>
  <c r="AB220" i="58"/>
  <c r="AC220" i="58"/>
  <c r="AD220" i="58"/>
  <c r="AE220" i="58"/>
  <c r="AF220" i="58"/>
  <c r="AG220" i="58"/>
  <c r="AH220" i="58"/>
  <c r="AI220" i="58"/>
  <c r="E221" i="58"/>
  <c r="F221" i="58"/>
  <c r="G221" i="58"/>
  <c r="H221" i="58"/>
  <c r="I221" i="58"/>
  <c r="J221" i="58"/>
  <c r="K221" i="58"/>
  <c r="L221" i="58"/>
  <c r="M221" i="58"/>
  <c r="N221" i="58"/>
  <c r="O221" i="58"/>
  <c r="P221" i="58"/>
  <c r="Q221" i="58"/>
  <c r="R221" i="58"/>
  <c r="S221" i="58"/>
  <c r="T221" i="58"/>
  <c r="U221" i="58"/>
  <c r="V221" i="58"/>
  <c r="W221" i="58"/>
  <c r="X221" i="58"/>
  <c r="Y221" i="58"/>
  <c r="Z221" i="58"/>
  <c r="AA221" i="58"/>
  <c r="AB221" i="58"/>
  <c r="AC221" i="58"/>
  <c r="AD221" i="58"/>
  <c r="AE221" i="58"/>
  <c r="AF221" i="58"/>
  <c r="AG221" i="58"/>
  <c r="AH221" i="58"/>
  <c r="AI221" i="58"/>
  <c r="E222" i="58"/>
  <c r="F222" i="58"/>
  <c r="G222" i="58"/>
  <c r="H222" i="58"/>
  <c r="I222" i="58"/>
  <c r="J222" i="58"/>
  <c r="K222" i="58"/>
  <c r="L222" i="58"/>
  <c r="M222" i="58"/>
  <c r="N222" i="58"/>
  <c r="O222" i="58"/>
  <c r="P222" i="58"/>
  <c r="Q222" i="58"/>
  <c r="R222" i="58"/>
  <c r="S222" i="58"/>
  <c r="T222" i="58"/>
  <c r="U222" i="58"/>
  <c r="V222" i="58"/>
  <c r="W222" i="58"/>
  <c r="X222" i="58"/>
  <c r="Y222" i="58"/>
  <c r="Z222" i="58"/>
  <c r="AA222" i="58"/>
  <c r="AB222" i="58"/>
  <c r="AC222" i="58"/>
  <c r="AD222" i="58"/>
  <c r="AE222" i="58"/>
  <c r="AF222" i="58"/>
  <c r="AG222" i="58"/>
  <c r="AH222" i="58"/>
  <c r="AI222" i="58"/>
  <c r="E223" i="58"/>
  <c r="F223" i="58"/>
  <c r="G223" i="58"/>
  <c r="H223" i="58"/>
  <c r="I223" i="58"/>
  <c r="J223" i="58"/>
  <c r="K223" i="58"/>
  <c r="L223" i="58"/>
  <c r="M223" i="58"/>
  <c r="N223" i="58"/>
  <c r="O223" i="58"/>
  <c r="P223" i="58"/>
  <c r="Q223" i="58"/>
  <c r="R223" i="58"/>
  <c r="S223" i="58"/>
  <c r="T223" i="58"/>
  <c r="U223" i="58"/>
  <c r="V223" i="58"/>
  <c r="W223" i="58"/>
  <c r="X223" i="58"/>
  <c r="Y223" i="58"/>
  <c r="Z223" i="58"/>
  <c r="AA223" i="58"/>
  <c r="AB223" i="58"/>
  <c r="AC223" i="58"/>
  <c r="AD223" i="58"/>
  <c r="AE223" i="58"/>
  <c r="AF223" i="58"/>
  <c r="AG223" i="58"/>
  <c r="AH223" i="58"/>
  <c r="AI223" i="58"/>
  <c r="D156" i="58"/>
  <c r="D157" i="58"/>
  <c r="D158" i="58"/>
  <c r="D159" i="58"/>
  <c r="D160" i="58"/>
  <c r="D161" i="58"/>
  <c r="D162" i="58"/>
  <c r="D163" i="58"/>
  <c r="D164" i="58"/>
  <c r="D165" i="58"/>
  <c r="D166" i="58"/>
  <c r="D167" i="58"/>
  <c r="D168" i="58"/>
  <c r="D169" i="58"/>
  <c r="D170" i="58"/>
  <c r="D171" i="58"/>
  <c r="D172" i="58"/>
  <c r="D173" i="58"/>
  <c r="D174" i="58"/>
  <c r="D175" i="58"/>
  <c r="D176" i="58"/>
  <c r="D177" i="58"/>
  <c r="D178" i="58"/>
  <c r="D179" i="58"/>
  <c r="D180" i="58"/>
  <c r="D181" i="58"/>
  <c r="D182" i="58"/>
  <c r="D183" i="58"/>
  <c r="D184" i="58"/>
  <c r="D185" i="58"/>
  <c r="D186" i="58"/>
  <c r="D187" i="58"/>
  <c r="D188" i="58"/>
  <c r="D189" i="58"/>
  <c r="D190" i="58"/>
  <c r="D191" i="58"/>
  <c r="D192" i="58"/>
  <c r="D193" i="58"/>
  <c r="D194" i="58"/>
  <c r="D195" i="58"/>
  <c r="D196" i="58"/>
  <c r="D197" i="58"/>
  <c r="D198" i="58"/>
  <c r="D199" i="58"/>
  <c r="D200" i="58"/>
  <c r="D201" i="58"/>
  <c r="D202" i="58"/>
  <c r="D203" i="58"/>
  <c r="D204" i="58"/>
  <c r="D205" i="58"/>
  <c r="D206" i="58"/>
  <c r="D207" i="58"/>
  <c r="D208" i="58"/>
  <c r="D209" i="58"/>
  <c r="D210" i="58"/>
  <c r="D211" i="58"/>
  <c r="D212" i="58"/>
  <c r="D213" i="58"/>
  <c r="D214" i="58"/>
  <c r="D215" i="58"/>
  <c r="D216" i="58"/>
  <c r="D217" i="58"/>
  <c r="D218" i="58"/>
  <c r="D219" i="58"/>
  <c r="D220" i="58"/>
  <c r="D221" i="58"/>
  <c r="D222" i="58"/>
  <c r="D223" i="58"/>
  <c r="D155" i="58"/>
  <c r="AI3" i="60"/>
  <c r="AH3" i="60"/>
  <c r="AD3" i="60"/>
  <c r="AC3" i="60"/>
  <c r="AB3" i="60"/>
  <c r="AA3" i="60"/>
  <c r="Z3" i="60"/>
  <c r="V3" i="60"/>
  <c r="U3" i="60"/>
  <c r="T3" i="60"/>
  <c r="S3" i="60"/>
  <c r="R3" i="60"/>
  <c r="N3" i="60"/>
  <c r="M3" i="60"/>
  <c r="L3" i="60"/>
  <c r="K3" i="60"/>
  <c r="J3" i="60"/>
  <c r="F3" i="60"/>
  <c r="E3" i="60"/>
  <c r="D3" i="60"/>
  <c r="AI2" i="60"/>
  <c r="AH2" i="60"/>
  <c r="AD2" i="60"/>
  <c r="AC2" i="60"/>
  <c r="AB2" i="60"/>
  <c r="AA2" i="60"/>
  <c r="Z2" i="60"/>
  <c r="V2" i="60"/>
  <c r="U2" i="60"/>
  <c r="T2" i="60"/>
  <c r="S2" i="60"/>
  <c r="R2" i="60"/>
  <c r="N2" i="60"/>
  <c r="M2" i="60"/>
  <c r="L2" i="60"/>
  <c r="K2" i="60"/>
  <c r="J2" i="60"/>
  <c r="F2" i="60"/>
  <c r="E2" i="60"/>
  <c r="D2" i="60"/>
  <c r="D3" i="59"/>
  <c r="D3" i="58"/>
  <c r="D2" i="58"/>
  <c r="V2" i="57"/>
  <c r="W2" i="57"/>
  <c r="V3" i="57"/>
  <c r="W3" i="57"/>
  <c r="B13" i="40"/>
  <c r="C13" i="40"/>
  <c r="D13" i="40"/>
  <c r="H13" i="40"/>
  <c r="I13" i="40"/>
  <c r="J13" i="40"/>
  <c r="K13" i="40"/>
  <c r="L13" i="40"/>
  <c r="P13" i="40"/>
  <c r="Q13" i="40"/>
  <c r="R13" i="40"/>
  <c r="S13" i="40"/>
  <c r="T13" i="40"/>
  <c r="X13" i="40"/>
  <c r="Y13" i="40"/>
  <c r="Z13" i="40"/>
  <c r="AA13" i="40"/>
  <c r="AB13" i="40"/>
  <c r="AF13" i="40"/>
  <c r="AG13" i="40"/>
  <c r="D154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B12" i="40"/>
  <c r="C12" i="40"/>
  <c r="D12" i="40"/>
  <c r="H12" i="40"/>
  <c r="I12" i="40"/>
  <c r="J12" i="40"/>
  <c r="K12" i="40"/>
  <c r="L12" i="40"/>
  <c r="P12" i="40"/>
  <c r="Q12" i="40"/>
  <c r="R12" i="40"/>
  <c r="S12" i="40"/>
  <c r="T12" i="40"/>
  <c r="X12" i="40"/>
  <c r="Y12" i="40"/>
  <c r="Z12" i="40"/>
  <c r="AA12" i="40"/>
  <c r="AB12" i="40"/>
  <c r="AF12" i="40"/>
  <c r="AG12" i="40"/>
  <c r="U3" i="55"/>
  <c r="T3" i="55"/>
  <c r="S3" i="55"/>
  <c r="R3" i="55"/>
  <c r="Q3" i="55"/>
  <c r="P3" i="55"/>
  <c r="O3" i="55"/>
  <c r="N3" i="55"/>
  <c r="M3" i="55"/>
  <c r="L3" i="55"/>
  <c r="K3" i="55"/>
  <c r="J3" i="55"/>
  <c r="I3" i="55"/>
  <c r="H3" i="55"/>
  <c r="G3" i="55"/>
  <c r="F3" i="55"/>
  <c r="E3" i="55"/>
  <c r="D3" i="55"/>
  <c r="U2" i="55"/>
  <c r="T2" i="55"/>
  <c r="S2" i="55"/>
  <c r="R2" i="55"/>
  <c r="Q2" i="55"/>
  <c r="P2" i="55"/>
  <c r="O2" i="55"/>
  <c r="N2" i="55"/>
  <c r="M2" i="55"/>
  <c r="L2" i="55"/>
  <c r="K2" i="55"/>
  <c r="J2" i="55"/>
  <c r="I2" i="55"/>
  <c r="H2" i="55"/>
  <c r="G2" i="55"/>
  <c r="F2" i="55"/>
  <c r="E2" i="55"/>
  <c r="D2" i="55"/>
  <c r="Y37" i="40" l="1"/>
  <c r="X37" i="40"/>
  <c r="I37" i="40"/>
  <c r="H37" i="40"/>
  <c r="AG37" i="40"/>
  <c r="Q37" i="40"/>
  <c r="AF37" i="40"/>
  <c r="P37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24" authorId="0" shapeId="0" xr:uid="{1B0E074F-F854-467C-BCBD-5F8B6626D38E}">
      <text>
        <r>
          <rPr>
            <sz val="9"/>
            <color indexed="81"/>
            <rFont val="細明體"/>
            <family val="3"/>
            <charset val="136"/>
          </rPr>
          <t>1150515新北市、台中市、彰化縣、南投縣、花蓮縣、澎湖縣、基隆市、新竹市、嘉義市、連江縣修醫療補助</t>
        </r>
      </text>
    </comment>
    <comment ref="A25" authorId="0" shapeId="0" xr:uid="{6CD88AEA-A61F-48F2-ADC0-4D52E80E005B}">
      <text>
        <r>
          <rPr>
            <sz val="9"/>
            <color indexed="81"/>
            <rFont val="細明體"/>
            <family val="3"/>
            <charset val="136"/>
          </rPr>
          <t>1150331南投縣修正生活扶助之本年累計至期底人數
1150515南投縣、澎湖縣縣醫療補助</t>
        </r>
      </text>
    </comment>
    <comment ref="A26" authorId="0" shapeId="0" xr:uid="{23C3309B-06A3-47E5-90BB-C72FA73BA054}">
      <text>
        <r>
          <rPr>
            <sz val="9"/>
            <color indexed="81"/>
            <rFont val="細明體"/>
            <family val="3"/>
            <charset val="136"/>
          </rPr>
          <t>1150515新北市、台中市、彰化縣、南投縣、花蓮縣、基隆市、新竹市、嘉義市、連江縣修醫療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7E2E83A4-B17E-4E27-89AF-4E12EF3124EA}">
      <text>
        <r>
          <rPr>
            <sz val="9"/>
            <color indexed="81"/>
            <rFont val="細明體"/>
            <family val="3"/>
            <charset val="136"/>
          </rPr>
          <t>1150515新北市、台中市、彰化縣、南投縣、花蓮縣、澎湖縣、基隆市、新竹市、嘉義市、連江縣修醫療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507F3209-FF7D-44FB-9B0D-B5DE75B01EEE}">
      <text>
        <r>
          <rPr>
            <sz val="9"/>
            <color indexed="81"/>
            <rFont val="細明體"/>
            <family val="3"/>
            <charset val="136"/>
          </rPr>
          <t>115051新北市、台中市、彰化縣、南投縣、花蓮縣、基隆市、新竹市、嘉義市、連江縣修醫療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BCBE11F6-F253-49EA-8954-92A86D7BCF13}">
      <text>
        <r>
          <rPr>
            <sz val="9"/>
            <color indexed="81"/>
            <rFont val="細明體"/>
            <family val="3"/>
            <charset val="136"/>
          </rPr>
          <t>1150331南投縣修正生活扶助之本年累計至期底人數
1150515南投縣、澎湖縣縣醫療補助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6E9CD97D-8D5B-4F71-A54E-C57F1AD6094A}">
      <text>
        <r>
          <rPr>
            <sz val="9"/>
            <color indexed="81"/>
            <rFont val="細明體"/>
            <family val="3"/>
            <charset val="136"/>
          </rPr>
          <t>114.7.31依社家署來函，臺南市、新竹縣、澎湖縣基隆市、新竹市、金門縣修正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1C55BC61-953A-4D10-AFE4-B9133C51CD19}">
      <text>
        <r>
          <rPr>
            <sz val="9"/>
            <color indexed="81"/>
            <rFont val="細明體"/>
            <family val="3"/>
            <charset val="136"/>
          </rPr>
          <t>114.3.31基隆市修生活扶助累計至期底人數
114.7.31依社家署來函，臺南市、新竹縣、澎湖縣基隆市、新竹市、金門縣修正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114.3.31基隆市修生活扶助累計至期底人數
114.7.31依社家署來函，新竹縣、基隆市、新竹市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951AE6BA-CAB3-4BD2-831F-4B689EF3FB89}">
      <text>
        <r>
          <rPr>
            <sz val="9"/>
            <color indexed="81"/>
            <rFont val="細明體"/>
            <family val="3"/>
            <charset val="136"/>
          </rPr>
          <t>11407依社家署來文：桃園市、臺南市、新竹縣、嘉義縣、基隆市、新竹市、金門縣修正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FD85FBAF-AC3C-4D31-AB65-7C3DB120214B}">
      <text>
        <r>
          <rPr>
            <b/>
            <sz val="9"/>
            <color indexed="81"/>
            <rFont val="細明體"/>
            <family val="3"/>
            <charset val="136"/>
          </rPr>
          <t>11407依社家署來文：桃園市、新竹縣、嘉義縣、台東縣、澎湖縣修正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11005修正緊急生活扶助:南投縣.屏東縣.澎湖縣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C00-000001000000}">
      <text>
        <r>
          <rPr>
            <sz val="9"/>
            <color indexed="81"/>
            <rFont val="細明體"/>
            <family val="3"/>
            <charset val="136"/>
          </rPr>
          <t>1080730台北市修托育補助Q1-Q4
1100219台東縣修生活扶助之累計至期底人數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D00-000001000000}">
      <text>
        <r>
          <rPr>
            <sz val="9"/>
            <color indexed="81"/>
            <rFont val="Tahoma"/>
            <family val="2"/>
          </rPr>
          <t>1070502</t>
        </r>
        <r>
          <rPr>
            <sz val="9"/>
            <color indexed="81"/>
            <rFont val="細明體"/>
            <family val="3"/>
            <charset val="136"/>
          </rPr>
          <t>苗栗縣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 xml:space="preserve">連江縣修醫療本年累計至季底人數
</t>
        </r>
        <r>
          <rPr>
            <sz val="9"/>
            <color indexed="81"/>
            <rFont val="Tahoma"/>
            <family val="2"/>
          </rPr>
          <t>1070809</t>
        </r>
        <r>
          <rPr>
            <sz val="9"/>
            <color indexed="81"/>
            <rFont val="細明體"/>
            <family val="3"/>
            <charset val="136"/>
          </rPr>
          <t>台北市修緊急生活扶助</t>
        </r>
        <r>
          <rPr>
            <sz val="9"/>
            <color indexed="81"/>
            <rFont val="Tahoma"/>
            <family val="2"/>
          </rPr>
          <t>Q1-Q4
1080730</t>
        </r>
        <r>
          <rPr>
            <sz val="9"/>
            <color indexed="81"/>
            <rFont val="細明體"/>
            <family val="3"/>
            <charset val="136"/>
          </rPr>
          <t>台北市修托育補助</t>
        </r>
        <r>
          <rPr>
            <sz val="9"/>
            <color indexed="81"/>
            <rFont val="Tahoma"/>
            <family val="2"/>
          </rPr>
          <t>Q1-Q4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sz val="9"/>
            <color indexed="81"/>
            <rFont val="Tahoma"/>
            <family val="2"/>
          </rPr>
          <t>10604</t>
        </r>
        <r>
          <rPr>
            <sz val="9"/>
            <color indexed="81"/>
            <rFont val="細明體"/>
            <family val="3"/>
            <charset val="136"/>
          </rPr>
          <t>台北市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台南市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高雄市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新竹縣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雲林縣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台東縣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花蓮縣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澎湖縣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>嘉義市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細明體"/>
            <family val="3"/>
            <charset val="136"/>
          </rPr>
          <t xml:space="preserve">連江縣修正醫療補助
</t>
        </r>
        <r>
          <rPr>
            <sz val="9"/>
            <color indexed="81"/>
            <rFont val="Tahoma"/>
            <family val="2"/>
          </rPr>
          <t>10701</t>
        </r>
        <r>
          <rPr>
            <sz val="9"/>
            <color indexed="81"/>
            <rFont val="細明體"/>
            <family val="3"/>
            <charset val="136"/>
          </rPr>
          <t>高雄市.嘉義縣修弱勢兒童及少年生活扶助
1080122臺北市修正Q1-Q4弱勢兒童及少年生活扶助
1080730台北市修托育補助Q1-Q4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F00-000001000000}">
      <text>
        <r>
          <rPr>
            <sz val="9"/>
            <color indexed="81"/>
            <rFont val="Tahoma"/>
            <family val="2"/>
          </rPr>
          <t>1080122</t>
        </r>
        <r>
          <rPr>
            <sz val="9"/>
            <color indexed="81"/>
            <rFont val="細明體"/>
            <family val="3"/>
            <charset val="136"/>
          </rPr>
          <t>臺北市修正Q1-Q4弱勢兒童及少年生活扶助</t>
        </r>
      </text>
    </comment>
  </commentList>
</comments>
</file>

<file path=xl/sharedStrings.xml><?xml version="1.0" encoding="utf-8"?>
<sst xmlns="http://schemas.openxmlformats.org/spreadsheetml/2006/main" count="8726" uniqueCount="215">
  <si>
    <t>Total</t>
  </si>
  <si>
    <t>New Taipei City</t>
    <phoneticPr fontId="5" type="noConversion"/>
  </si>
  <si>
    <t>Taipei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</si>
  <si>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</si>
  <si>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</si>
  <si>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</si>
  <si>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</si>
  <si>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</si>
  <si>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</si>
  <si>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</si>
  <si>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</si>
  <si>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</si>
  <si>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</si>
  <si>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</si>
  <si>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</si>
  <si>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</si>
  <si>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</si>
  <si>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</si>
  <si>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</si>
  <si>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</si>
  <si>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</si>
  <si>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</si>
  <si>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5" type="noConversion"/>
  </si>
  <si>
    <t>Taichung City</t>
    <phoneticPr fontId="3" type="noConversion"/>
  </si>
  <si>
    <t>Taoyuan City</t>
    <phoneticPr fontId="5" type="noConversion"/>
  </si>
  <si>
    <r>
      <rPr>
        <sz val="9"/>
        <rFont val="標楷體"/>
        <family val="4"/>
        <charset val="136"/>
      </rPr>
      <t>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津貼
</t>
    </r>
    <r>
      <rPr>
        <sz val="9"/>
        <rFont val="Times New Roman"/>
        <family val="1"/>
      </rPr>
      <t>Childcare Subsidies/Allowance for Low-Income Families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</si>
  <si>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</si>
  <si>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</si>
  <si>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</si>
  <si>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</si>
  <si>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</si>
  <si>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</si>
  <si>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5" type="noConversion"/>
  </si>
  <si>
    <r>
      <rPr>
        <sz val="8"/>
        <rFont val="標楷體"/>
        <family val="4"/>
        <charset val="136"/>
      </rPr>
      <t>說明：本表寄養經費為家庭寄養費用，新北市結餘偏高，係含括機構安置、戶苗計算安置及親屬安置之經費。</t>
    </r>
    <phoneticPr fontId="5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</si>
  <si>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2016/03/08</t>
    </r>
    <phoneticPr fontId="5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</si>
  <si>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</si>
  <si>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</si>
  <si>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</si>
  <si>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總計</t>
    </r>
    <phoneticPr fontId="5" type="noConversion"/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</si>
  <si>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</si>
  <si>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　宜蘭縣</t>
    </r>
    <phoneticPr fontId="5" type="noConversion"/>
  </si>
  <si>
    <r>
      <rPr>
        <sz val="9"/>
        <rFont val="標楷體"/>
        <family val="4"/>
        <charset val="136"/>
      </rPr>
      <t>　新竹縣</t>
    </r>
    <phoneticPr fontId="5" type="noConversion"/>
  </si>
  <si>
    <r>
      <rPr>
        <sz val="9"/>
        <rFont val="標楷體"/>
        <family val="4"/>
        <charset val="136"/>
      </rPr>
      <t>　苗栗縣</t>
    </r>
    <phoneticPr fontId="5" type="noConversion"/>
  </si>
  <si>
    <r>
      <rPr>
        <sz val="9"/>
        <rFont val="標楷體"/>
        <family val="4"/>
        <charset val="136"/>
      </rPr>
      <t>　彰化縣</t>
    </r>
    <phoneticPr fontId="5" type="noConversion"/>
  </si>
  <si>
    <r>
      <rPr>
        <sz val="9"/>
        <rFont val="標楷體"/>
        <family val="4"/>
        <charset val="136"/>
      </rPr>
      <t>　南投縣</t>
    </r>
    <phoneticPr fontId="5" type="noConversion"/>
  </si>
  <si>
    <r>
      <rPr>
        <sz val="9"/>
        <rFont val="標楷體"/>
        <family val="4"/>
        <charset val="136"/>
      </rPr>
      <t>　雲林縣</t>
    </r>
    <phoneticPr fontId="5" type="noConversion"/>
  </si>
  <si>
    <r>
      <rPr>
        <sz val="9"/>
        <rFont val="標楷體"/>
        <family val="4"/>
        <charset val="136"/>
      </rPr>
      <t>　嘉義縣</t>
    </r>
    <phoneticPr fontId="5" type="noConversion"/>
  </si>
  <si>
    <r>
      <rPr>
        <sz val="9"/>
        <rFont val="標楷體"/>
        <family val="4"/>
        <charset val="136"/>
      </rPr>
      <t>　屏東縣</t>
    </r>
    <phoneticPr fontId="5" type="noConversion"/>
  </si>
  <si>
    <r>
      <rPr>
        <sz val="9"/>
        <rFont val="標楷體"/>
        <family val="4"/>
        <charset val="136"/>
      </rPr>
      <t>　臺東縣</t>
    </r>
    <phoneticPr fontId="5" type="noConversion"/>
  </si>
  <si>
    <r>
      <rPr>
        <sz val="9"/>
        <rFont val="標楷體"/>
        <family val="4"/>
        <charset val="136"/>
      </rPr>
      <t>　花蓮縣</t>
    </r>
    <phoneticPr fontId="5" type="noConversion"/>
  </si>
  <si>
    <r>
      <rPr>
        <sz val="9"/>
        <rFont val="標楷體"/>
        <family val="4"/>
        <charset val="136"/>
      </rPr>
      <t>　澎湖縣</t>
    </r>
    <phoneticPr fontId="5" type="noConversion"/>
  </si>
  <si>
    <r>
      <rPr>
        <sz val="9"/>
        <rFont val="標楷體"/>
        <family val="4"/>
        <charset val="136"/>
      </rPr>
      <t>　基隆市</t>
    </r>
    <phoneticPr fontId="5" type="noConversion"/>
  </si>
  <si>
    <r>
      <rPr>
        <sz val="9"/>
        <rFont val="標楷體"/>
        <family val="4"/>
        <charset val="136"/>
      </rPr>
      <t>　新竹市</t>
    </r>
    <phoneticPr fontId="5" type="noConversion"/>
  </si>
  <si>
    <r>
      <rPr>
        <sz val="9"/>
        <rFont val="標楷體"/>
        <family val="4"/>
        <charset val="136"/>
      </rPr>
      <t>　嘉義市</t>
    </r>
    <phoneticPr fontId="5" type="noConversion"/>
  </si>
  <si>
    <r>
      <rPr>
        <sz val="9"/>
        <rFont val="標楷體"/>
        <family val="4"/>
        <charset val="136"/>
      </rPr>
      <t>　金門縣</t>
    </r>
    <phoneticPr fontId="5" type="noConversion"/>
  </si>
  <si>
    <r>
      <rPr>
        <sz val="9"/>
        <rFont val="標楷體"/>
        <family val="4"/>
        <charset val="136"/>
      </rPr>
      <t>　連江縣</t>
    </r>
    <phoneticPr fontId="5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</si>
  <si>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</si>
  <si>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</si>
  <si>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t>Total</t>
    <phoneticPr fontId="3" type="noConversion"/>
  </si>
  <si>
    <t>Total</t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</si>
  <si>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</si>
  <si>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</si>
  <si>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t>General</t>
    <phoneticPr fontId="3" type="noConversion"/>
  </si>
  <si>
    <t>General</t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</si>
  <si>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</si>
  <si>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</si>
  <si>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</si>
  <si>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sz val="9"/>
        <rFont val="標楷體"/>
        <family val="4"/>
        <charset val="136"/>
      </rPr>
      <t xml:space="preserve">弱勢兒童及少年生活扶助
</t>
    </r>
    <r>
      <rPr>
        <sz val="9"/>
        <rFont val="Times New Roman"/>
        <family val="1"/>
      </rPr>
      <t>Living Support for Disadvantaged Child and Youth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</si>
  <si>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</si>
  <si>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</si>
  <si>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</si>
  <si>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</si>
  <si>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</si>
  <si>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</si>
  <si>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總計</t>
    </r>
    <phoneticPr fontId="5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</si>
  <si>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</si>
  <si>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5" type="noConversion"/>
  </si>
  <si>
    <t>…</t>
    <phoneticPr fontId="5" type="noConversion"/>
  </si>
  <si>
    <t>…</t>
    <phoneticPr fontId="5" type="noConversion"/>
  </si>
  <si>
    <r>
      <rPr>
        <sz val="9"/>
        <rFont val="標楷體"/>
        <family val="4"/>
        <charset val="136"/>
      </rPr>
      <t>本年累計至期底人數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Accumulated to the End of the Current Persons</t>
    </r>
    <phoneticPr fontId="3" type="noConversion"/>
  </si>
  <si>
    <r>
      <rPr>
        <b/>
        <sz val="16"/>
        <rFont val="標楷體"/>
        <family val="4"/>
        <charset val="136"/>
      </rPr>
      <t>弱勢兒童及少年扶助概況</t>
    </r>
    <r>
      <rPr>
        <b/>
        <sz val="16"/>
        <rFont val="Times New Roman"/>
        <family val="1"/>
      </rPr>
      <t>Overview of Allowances for Disadvantaged Child and Youth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</si>
  <si>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</si>
  <si>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 2017 </t>
    </r>
    <phoneticPr fontId="5" type="noConversion"/>
  </si>
  <si>
    <t xml:space="preserve">  新北市</t>
    <phoneticPr fontId="5" type="noConversion"/>
  </si>
  <si>
    <t xml:space="preserve">   New Taipei City</t>
    <phoneticPr fontId="3" type="noConversion"/>
  </si>
  <si>
    <t xml:space="preserve">  臺北市</t>
    <phoneticPr fontId="5" type="noConversion"/>
  </si>
  <si>
    <t xml:space="preserve">    Taipei City</t>
    <phoneticPr fontId="3" type="noConversion"/>
  </si>
  <si>
    <t xml:space="preserve">  桃園市</t>
    <phoneticPr fontId="5" type="noConversion"/>
  </si>
  <si>
    <t>Taoyuan  City</t>
    <phoneticPr fontId="5" type="noConversion"/>
  </si>
  <si>
    <t xml:space="preserve">  臺中市</t>
    <phoneticPr fontId="5" type="noConversion"/>
  </si>
  <si>
    <t>Taichung City</t>
    <phoneticPr fontId="3" type="noConversion"/>
  </si>
  <si>
    <t xml:space="preserve">  臺南市</t>
    <phoneticPr fontId="5" type="noConversion"/>
  </si>
  <si>
    <t xml:space="preserve">     Tainan City</t>
    <phoneticPr fontId="3" type="noConversion"/>
  </si>
  <si>
    <t xml:space="preserve">  高雄市</t>
    <phoneticPr fontId="5" type="noConversion"/>
  </si>
  <si>
    <t xml:space="preserve">  Kaohsiung City</t>
    <phoneticPr fontId="3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</si>
  <si>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</si>
  <si>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</si>
  <si>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</si>
  <si>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</si>
  <si>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</si>
  <si>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</si>
  <si>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</si>
  <si>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</si>
  <si>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</si>
  <si>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</si>
  <si>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</si>
  <si>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</si>
  <si>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</si>
  <si>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</si>
  <si>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</si>
  <si>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</si>
  <si>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</si>
  <si>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</si>
  <si>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</si>
  <si>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</si>
  <si>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南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</si>
  <si>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2018 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</si>
  <si>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5" type="noConversion"/>
  </si>
  <si>
    <r>
      <rPr>
        <sz val="9"/>
        <rFont val="標楷體"/>
        <family val="4"/>
        <charset val="136"/>
      </rP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</si>
  <si>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sz val="9"/>
        <rFont val="標楷體"/>
        <family val="4"/>
        <charset val="136"/>
      </rPr>
      <t xml:space="preserve">弱勢兒童及少年生活扶助
</t>
    </r>
    <r>
      <rPr>
        <sz val="9"/>
        <rFont val="Times New Roman"/>
        <family val="1"/>
      </rPr>
      <t>Living Support for Disadvantaged Child and Youth</t>
    </r>
    <phoneticPr fontId="3" type="noConversion"/>
  </si>
  <si>
    <r>
      <rPr>
        <sz val="9"/>
        <rFont val="標楷體"/>
        <family val="4"/>
        <charset val="136"/>
      </rPr>
      <t>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津貼
</t>
    </r>
    <r>
      <rPr>
        <sz val="9"/>
        <rFont val="Times New Roman"/>
        <family val="1"/>
      </rPr>
      <t>Childcare Subsidies/Allowance for Low-Income Families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</si>
  <si>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</si>
  <si>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</si>
  <si>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</si>
  <si>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</si>
  <si>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</si>
  <si>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</si>
  <si>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本年累計至期底人數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Accumulated to the End of the Current Persons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</si>
  <si>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2019/9/30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</si>
  <si>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</si>
  <si>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5" type="noConversion"/>
  </si>
  <si>
    <r>
      <t>弱勢兒童及少年扶助概況</t>
    </r>
    <r>
      <rPr>
        <b/>
        <sz val="16"/>
        <rFont val="Times New Roman"/>
        <family val="1"/>
      </rPr>
      <t>Overview of Allowances for Disadvantaged Child and Youth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</si>
  <si>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</si>
  <si>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5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</si>
  <si>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</si>
  <si>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</si>
  <si>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</si>
  <si>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</si>
  <si>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</si>
  <si>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</si>
  <si>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宜蘭縣</t>
    </r>
    <phoneticPr fontId="5" type="noConversion"/>
  </si>
  <si>
    <r>
      <rPr>
        <sz val="9"/>
        <rFont val="標楷體"/>
        <family val="4"/>
        <charset val="136"/>
      </rPr>
      <t>新竹縣</t>
    </r>
    <phoneticPr fontId="5" type="noConversion"/>
  </si>
  <si>
    <r>
      <rPr>
        <sz val="9"/>
        <rFont val="標楷體"/>
        <family val="4"/>
        <charset val="136"/>
      </rPr>
      <t>苗栗縣</t>
    </r>
    <phoneticPr fontId="5" type="noConversion"/>
  </si>
  <si>
    <r>
      <rPr>
        <sz val="9"/>
        <rFont val="標楷體"/>
        <family val="4"/>
        <charset val="136"/>
      </rPr>
      <t>彰化縣</t>
    </r>
    <phoneticPr fontId="5" type="noConversion"/>
  </si>
  <si>
    <r>
      <rPr>
        <sz val="9"/>
        <rFont val="標楷體"/>
        <family val="4"/>
        <charset val="136"/>
      </rPr>
      <t>南投縣</t>
    </r>
    <phoneticPr fontId="5" type="noConversion"/>
  </si>
  <si>
    <r>
      <rPr>
        <sz val="9"/>
        <rFont val="標楷體"/>
        <family val="4"/>
        <charset val="136"/>
      </rPr>
      <t>雲林縣</t>
    </r>
    <phoneticPr fontId="5" type="noConversion"/>
  </si>
  <si>
    <r>
      <rPr>
        <sz val="9"/>
        <rFont val="標楷體"/>
        <family val="4"/>
        <charset val="136"/>
      </rPr>
      <t>嘉義縣</t>
    </r>
    <phoneticPr fontId="5" type="noConversion"/>
  </si>
  <si>
    <r>
      <rPr>
        <sz val="9"/>
        <rFont val="標楷體"/>
        <family val="4"/>
        <charset val="136"/>
      </rPr>
      <t>屏東縣</t>
    </r>
    <phoneticPr fontId="5" type="noConversion"/>
  </si>
  <si>
    <r>
      <rPr>
        <sz val="9"/>
        <rFont val="標楷體"/>
        <family val="4"/>
        <charset val="136"/>
      </rPr>
      <t>臺東縣</t>
    </r>
    <phoneticPr fontId="5" type="noConversion"/>
  </si>
  <si>
    <r>
      <rPr>
        <sz val="9"/>
        <rFont val="標楷體"/>
        <family val="4"/>
        <charset val="136"/>
      </rPr>
      <t>花蓮縣</t>
    </r>
    <phoneticPr fontId="5" type="noConversion"/>
  </si>
  <si>
    <r>
      <rPr>
        <sz val="9"/>
        <rFont val="標楷體"/>
        <family val="4"/>
        <charset val="136"/>
      </rPr>
      <t>澎湖縣</t>
    </r>
    <phoneticPr fontId="5" type="noConversion"/>
  </si>
  <si>
    <r>
      <rPr>
        <sz val="9"/>
        <rFont val="標楷體"/>
        <family val="4"/>
        <charset val="136"/>
      </rPr>
      <t>基隆市</t>
    </r>
    <phoneticPr fontId="5" type="noConversion"/>
  </si>
  <si>
    <r>
      <rPr>
        <sz val="9"/>
        <rFont val="標楷體"/>
        <family val="4"/>
        <charset val="136"/>
      </rPr>
      <t>新竹市</t>
    </r>
    <phoneticPr fontId="5" type="noConversion"/>
  </si>
  <si>
    <r>
      <rPr>
        <sz val="9"/>
        <rFont val="標楷體"/>
        <family val="4"/>
        <charset val="136"/>
      </rPr>
      <t>嘉義市</t>
    </r>
    <phoneticPr fontId="5" type="noConversion"/>
  </si>
  <si>
    <r>
      <rPr>
        <sz val="9"/>
        <rFont val="標楷體"/>
        <family val="4"/>
        <charset val="136"/>
      </rPr>
      <t>金門縣</t>
    </r>
    <phoneticPr fontId="5" type="noConversion"/>
  </si>
  <si>
    <r>
      <rPr>
        <sz val="9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</si>
  <si>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</si>
  <si>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</si>
  <si>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</si>
  <si>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</si>
  <si>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phoneticPr fontId="5" type="noConversion"/>
  </si>
  <si>
    <r>
      <rPr>
        <sz val="9"/>
        <rFont val="標楷體"/>
        <family val="4"/>
        <charset val="136"/>
      </rPr>
      <t xml:space="preserve">人次(月)  </t>
    </r>
    <r>
      <rPr>
        <sz val="9"/>
        <rFont val="Times New Roman"/>
        <family val="1"/>
      </rPr>
      <t xml:space="preserve">
Person0Times</t>
    </r>
    <phoneticPr fontId="5" type="noConversion"/>
  </si>
  <si>
    <r>
      <rPr>
        <sz val="9"/>
        <rFont val="標楷體"/>
        <family val="4"/>
        <charset val="136"/>
      </rPr>
      <t xml:space="preserve">弱勢兒童及少年醫療補助
</t>
    </r>
    <r>
      <rPr>
        <sz val="9"/>
        <rFont val="Times New Roman"/>
        <family val="1"/>
      </rPr>
      <t>Medical Subsidies for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</si>
  <si>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弱勢兒少緊急生活扶助
</t>
    </r>
    <r>
      <rPr>
        <sz val="9"/>
        <rFont val="Times New Roman"/>
        <family val="1"/>
      </rPr>
      <t>Emergency Living Relief to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</si>
  <si>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弱勢兒童及少年醫療補助
</t>
    </r>
    <r>
      <rPr>
        <sz val="9"/>
        <rFont val="Times New Roman"/>
        <family val="1"/>
      </rPr>
      <t>Medical Subsidies for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</si>
  <si>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緊急生活扶助
</t>
    </r>
    <r>
      <rPr>
        <sz val="9"/>
        <rFont val="Times New Roman"/>
        <family val="1"/>
      </rPr>
      <t>Emergency Living Relief to Disadvantaged Child and Youth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</si>
  <si>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</si>
  <si>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</si>
  <si>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5" type="noConversion"/>
  </si>
  <si>
    <t>附註：</t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</si>
  <si>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5" type="noConversion"/>
  </si>
  <si>
    <t xml:space="preserve">Indigenous </t>
  </si>
  <si>
    <t>Indigenous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</si>
  <si>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</si>
  <si>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 xml:space="preserve"> Jan.-June, 2025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</si>
  <si>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 xml:space="preserve"> July-Dec., 2025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</si>
  <si>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104-114</t>
    </r>
    <r>
      <rPr>
        <sz val="10"/>
        <rFont val="標楷體"/>
        <family val="4"/>
        <charset val="136"/>
      </rPr>
      <t>年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</si>
  <si>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July-Dec., 2024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</si>
  <si>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>, Jan.-June, 2024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</si>
  <si>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</si>
  <si>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2025/07/31</t>
    </r>
    <phoneticPr fontId="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</si>
  <si>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,2025 (r)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</si>
  <si>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2026/05/20</t>
    </r>
    <phoneticPr fontId="5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</si>
  <si>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 xml:space="preserve"> July-Dec.(r)</t>
    </r>
    <phoneticPr fontId="5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</si>
  <si>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</si>
  <si>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 xml:space="preserve">弱勢兒童及少年生活扶助
</t>
    </r>
    <r>
      <rPr>
        <sz val="9"/>
        <rFont val="Times New Roman"/>
        <family val="1"/>
      </rPr>
      <t>Living Support for Disadvantaged Child and Youth</t>
    </r>
    <phoneticPr fontId="3" type="noConversion"/>
  </si>
  <si>
    <r>
      <rPr>
        <sz val="9"/>
        <rFont val="標楷體"/>
        <family val="4"/>
        <charset val="136"/>
      </rPr>
      <t xml:space="preserve">弱勢兒童及少年醫療補助
</t>
    </r>
    <r>
      <rPr>
        <sz val="9"/>
        <rFont val="Times New Roman"/>
        <family val="1"/>
      </rPr>
      <t>Medical Subsidies for Disadvantaged Child and Youth</t>
    </r>
    <phoneticPr fontId="3" type="noConversion"/>
  </si>
  <si>
    <r>
      <rPr>
        <sz val="9"/>
        <rFont val="標楷體"/>
        <family val="4"/>
        <charset val="136"/>
      </rPr>
      <t>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津貼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註</t>
    </r>
    <r>
      <rPr>
        <sz val="9"/>
        <rFont val="Times New Roman"/>
        <family val="1"/>
      </rPr>
      <t>1)</t>
    </r>
    <r>
      <rPr>
        <sz val="9"/>
        <rFont val="標楷體"/>
        <family val="4"/>
        <charset val="136"/>
      </rPr>
      <t xml:space="preserve">
</t>
    </r>
    <r>
      <rPr>
        <sz val="9"/>
        <rFont val="Times New Roman"/>
        <family val="1"/>
      </rPr>
      <t>Childcare Subsidies/Allowance for Low-Income Families</t>
    </r>
    <phoneticPr fontId="3" type="noConversion"/>
  </si>
  <si>
    <r>
      <rPr>
        <sz val="9"/>
        <rFont val="標楷體"/>
        <family val="4"/>
        <charset val="136"/>
      </rPr>
      <t xml:space="preserve">弱勢兒少緊急生活扶助
</t>
    </r>
    <r>
      <rPr>
        <sz val="9"/>
        <rFont val="Times New Roman"/>
        <family val="1"/>
      </rPr>
      <t>Emergency Living Relief to Disadvantaged Child and Youth</t>
    </r>
    <phoneticPr fontId="3" type="noConversion"/>
  </si>
  <si>
    <r>
      <rPr>
        <sz val="9"/>
        <rFont val="標楷體"/>
        <family val="4"/>
        <charset val="136"/>
      </rPr>
      <t>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</si>
  <si>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本年累計至期底人數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Accumulated to the End of the Current Persons</t>
    </r>
    <phoneticPr fontId="3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</si>
  <si>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  
Person-Times</t>
    </r>
    <phoneticPr fontId="5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</si>
  <si>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Amount(NT$)</t>
    </r>
    <phoneticPr fontId="3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</si>
  <si>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</t>
    </r>
    <phoneticPr fontId="5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</si>
  <si>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</si>
  <si>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</si>
  <si>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</si>
  <si>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</si>
  <si>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</si>
  <si>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</si>
  <si>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</si>
  <si>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12"/>
        <color indexed="8"/>
        <rFont val="新細明體"/>
        <family val="1"/>
        <charset val="136"/>
      </rPr>
      <t/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</si>
  <si>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</si>
  <si>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5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</si>
  <si>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5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</si>
  <si>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5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</si>
  <si>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 xml:space="preserve"> Jan.-June</t>
    </r>
    <phoneticPr fontId="5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</si>
  <si>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 xml:space="preserve"> July-Dec.</t>
    </r>
    <phoneticPr fontId="5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</si>
  <si>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 xml:space="preserve"> Jan.-June(r)</t>
    </r>
    <phoneticPr fontId="5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</si>
  <si>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</si>
  <si>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 xml:space="preserve">    1.</t>
    </r>
    <r>
      <rPr>
        <sz val="9"/>
        <rFont val="標楷體"/>
        <family val="4"/>
        <charset val="136"/>
      </rPr>
      <t>「托育補助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津貼」：</t>
    </r>
    <phoneticPr fontId="5" type="noConversion"/>
  </si>
  <si>
    <r>
      <t xml:space="preserve">        (1)</t>
    </r>
    <r>
      <rPr>
        <sz val="9"/>
        <rFont val="標楷體"/>
        <family val="4"/>
        <charset val="136"/>
      </rPr>
      <t>因應幼托整合，幼兒園統一由教育單位管轄，故自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年起本表不含就讀於「幼兒園」之托育補助。</t>
    </r>
  </si>
  <si>
    <r>
      <t xml:space="preserve">        (2)</t>
    </r>
    <r>
      <rPr>
        <sz val="9"/>
        <rFont val="標楷體"/>
        <family val="4"/>
        <charset val="136"/>
      </rPr>
      <t>由於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年準公共化托育開辦，親屬托育歸為家內照顧之一環並擴大育兒津貼補助對象，致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年申請弱勢兒少托兒補助人數減少。</t>
    </r>
    <phoneticPr fontId="5" type="noConversion"/>
  </si>
  <si>
    <r>
      <t xml:space="preserve">        (3)</t>
    </r>
    <r>
      <rPr>
        <sz val="9"/>
        <rFont val="標楷體"/>
        <family val="4"/>
        <charset val="136"/>
      </rPr>
      <t>由於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月修法取消弱勢兒童托育費用補助申請者就業要件限制，致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年申請托育補助人數及金額增加。</t>
    </r>
    <phoneticPr fontId="5" type="noConversion"/>
  </si>
  <si>
    <r>
      <t xml:space="preserve">        (4)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月提高托育補助金額，致本年累計至期底人數減少但金額增加之情形發生。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</si>
</sst>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26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6"/>
      <name val="Times New Roman"/>
      <family val="1"/>
    </font>
    <font>
      <sz val="9"/>
      <color indexed="12"/>
      <name val="Times New Roman"/>
      <family val="1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4"/>
      <charset val="136"/>
    </font>
    <font>
      <b/>
      <sz val="9"/>
      <name val="標楷體"/>
      <family val="4"/>
      <charset val="136"/>
    </font>
    <font>
      <sz val="9"/>
      <name val="Microsoft JhengHei UI"/>
      <family val="2"/>
      <charset val="136"/>
    </font>
    <font>
      <sz val="9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94">
    <xf numFmtId="0" fontId="0" fillId="0" borderId="0" xfId="0"/>
    <xf numFmtId="0" fontId="12" fillId="0" borderId="0" xfId="0" applyFont="1"/>
    <xf numFmtId="176" fontId="12" fillId="0" borderId="0" xfId="0" applyNumberFormat="1" applyFont="1" applyAlignment="1">
      <alignment horizontal="left"/>
    </xf>
    <xf numFmtId="176" fontId="0" fillId="0" borderId="0" xfId="0" applyNumberFormat="1" applyAlignment="1">
      <alignment horizontal="right"/>
    </xf>
    <xf numFmtId="176" fontId="0" fillId="0" borderId="4" xfId="0" applyNumberFormat="1" applyBorder="1" applyAlignment="1">
      <alignment horizontal="right"/>
    </xf>
    <xf numFmtId="177" fontId="13" fillId="0" borderId="0" xfId="1" applyNumberFormat="1" applyFont="1">
      <alignment vertical="center"/>
    </xf>
    <xf numFmtId="0" fontId="0" fillId="0" borderId="0" xfId="3" applyFont="1"/>
    <xf numFmtId="176" fontId="0" fillId="0" borderId="0" xfId="0" applyNumberFormat="1"/>
    <xf numFmtId="0" fontId="0" fillId="0" borderId="0" xfId="0" applyAlignment="1">
      <alignment horizontal="center"/>
    </xf>
    <xf numFmtId="0" fontId="14" fillId="0" borderId="4" xfId="3" applyFont="1" applyBorder="1" applyAlignment="1">
      <alignment horizontal="left"/>
    </xf>
    <xf numFmtId="0" fontId="14" fillId="0" borderId="0" xfId="0" applyFont="1"/>
    <xf numFmtId="0" fontId="16" fillId="0" borderId="0" xfId="0" applyFont="1"/>
    <xf numFmtId="176" fontId="16" fillId="0" borderId="0" xfId="0" applyNumberFormat="1" applyFont="1" applyAlignment="1">
      <alignment horizontal="left"/>
    </xf>
    <xf numFmtId="176" fontId="16" fillId="0" borderId="4" xfId="0" applyNumberFormat="1" applyFont="1" applyBorder="1" applyAlignment="1">
      <alignment horizontal="left"/>
    </xf>
    <xf numFmtId="49" fontId="2" fillId="3" borderId="7" xfId="2" applyNumberFormat="1" applyFont="1" applyFill="1" applyBorder="1" applyAlignment="1">
      <alignment vertical="top" wrapText="1"/>
    </xf>
    <xf numFmtId="176" fontId="17" fillId="3" borderId="0" xfId="0" applyNumberFormat="1" applyFont="1" applyFill="1" applyAlignment="1">
      <alignment horizontal="right" vertical="center"/>
    </xf>
    <xf numFmtId="0" fontId="2" fillId="0" borderId="0" xfId="3" applyFont="1"/>
    <xf numFmtId="177" fontId="12" fillId="0" borderId="0" xfId="0" applyNumberFormat="1" applyFont="1" applyAlignment="1">
      <alignment vertical="center"/>
    </xf>
    <xf numFmtId="0" fontId="14" fillId="0" borderId="0" xfId="1" applyFont="1">
      <alignment vertical="center"/>
    </xf>
    <xf numFmtId="49" fontId="18" fillId="3" borderId="8" xfId="2" applyNumberFormat="1" applyFont="1" applyFill="1" applyBorder="1" applyAlignment="1">
      <alignment horizontal="right" vertical="center"/>
    </xf>
    <xf numFmtId="49" fontId="18" fillId="3" borderId="6" xfId="2" applyNumberFormat="1" applyFont="1" applyFill="1" applyBorder="1" applyAlignment="1">
      <alignment horizontal="left" vertical="center"/>
    </xf>
    <xf numFmtId="49" fontId="14" fillId="0" borderId="9" xfId="2" applyNumberFormat="1" applyFont="1" applyBorder="1" applyAlignment="1">
      <alignment horizontal="right" vertical="center"/>
    </xf>
    <xf numFmtId="49" fontId="14" fillId="0" borderId="1" xfId="2" applyNumberFormat="1" applyFont="1" applyBorder="1" applyAlignment="1">
      <alignment horizontal="left" vertical="center"/>
    </xf>
    <xf numFmtId="49" fontId="14" fillId="0" borderId="3" xfId="2" applyNumberFormat="1" applyFont="1" applyBorder="1" applyAlignment="1">
      <alignment horizontal="right" vertical="center"/>
    </xf>
    <xf numFmtId="49" fontId="14" fillId="0" borderId="2" xfId="2" applyNumberFormat="1" applyFont="1" applyBorder="1" applyAlignment="1">
      <alignment horizontal="left" vertical="center"/>
    </xf>
    <xf numFmtId="177" fontId="14" fillId="0" borderId="0" xfId="1" applyNumberFormat="1" applyFont="1">
      <alignment vertical="center"/>
    </xf>
    <xf numFmtId="177" fontId="16" fillId="0" borderId="0" xfId="0" applyNumberFormat="1" applyFont="1" applyAlignment="1">
      <alignment vertical="center"/>
    </xf>
    <xf numFmtId="0" fontId="14" fillId="0" borderId="0" xfId="3" applyFont="1"/>
    <xf numFmtId="0" fontId="14" fillId="0" borderId="0" xfId="0" applyFont="1" applyAlignment="1">
      <alignment horizontal="center"/>
    </xf>
    <xf numFmtId="0" fontId="9" fillId="0" borderId="0" xfId="0" applyFont="1"/>
    <xf numFmtId="49" fontId="10" fillId="3" borderId="10" xfId="0" applyNumberFormat="1" applyFont="1" applyFill="1" applyBorder="1" applyAlignment="1">
      <alignment vertical="center"/>
    </xf>
    <xf numFmtId="49" fontId="2" fillId="3" borderId="7" xfId="2" applyNumberFormat="1" applyFont="1" applyFill="1" applyBorder="1" applyAlignment="1">
      <alignment horizontal="center" vertical="top" wrapText="1"/>
    </xf>
    <xf numFmtId="49" fontId="10" fillId="3" borderId="7" xfId="2" applyNumberFormat="1" applyFont="1" applyFill="1" applyBorder="1" applyAlignment="1">
      <alignment horizontal="center" vertical="top" wrapText="1"/>
    </xf>
    <xf numFmtId="0" fontId="20" fillId="0" borderId="0" xfId="0" applyFont="1"/>
    <xf numFmtId="177" fontId="22" fillId="0" borderId="0" xfId="1" applyNumberFormat="1" applyFont="1">
      <alignment vertical="center"/>
    </xf>
    <xf numFmtId="0" fontId="22" fillId="0" borderId="4" xfId="3" applyFont="1" applyBorder="1" applyAlignment="1">
      <alignment horizontal="left"/>
    </xf>
    <xf numFmtId="0" fontId="24" fillId="0" borderId="0" xfId="0" applyFont="1"/>
    <xf numFmtId="0" fontId="22" fillId="0" borderId="0" xfId="0" applyFont="1" applyAlignment="1">
      <alignment horizontal="left"/>
    </xf>
    <xf numFmtId="176" fontId="20" fillId="0" borderId="0" xfId="0" applyNumberFormat="1" applyFont="1" applyAlignment="1">
      <alignment horizontal="right" vertical="center"/>
    </xf>
    <xf numFmtId="49" fontId="0" fillId="0" borderId="1" xfId="2" applyNumberFormat="1" applyFont="1" applyBorder="1" applyAlignment="1">
      <alignment horizontal="left" vertical="center" wrapText="1" indent="1"/>
    </xf>
    <xf numFmtId="49" fontId="25" fillId="0" borderId="1" xfId="2" applyNumberFormat="1" applyFont="1" applyBorder="1" applyAlignment="1">
      <alignment horizontal="left" vertical="center" wrapText="1" indent="1"/>
    </xf>
    <xf numFmtId="49" fontId="20" fillId="0" borderId="1" xfId="2" applyNumberFormat="1" applyFont="1" applyBorder="1" applyAlignment="1">
      <alignment horizontal="left" vertical="center" wrapText="1" indent="1"/>
    </xf>
    <xf numFmtId="49" fontId="25" fillId="0" borderId="1" xfId="2" applyNumberFormat="1" applyFont="1" applyBorder="1" applyAlignment="1">
      <alignment horizontal="left" vertical="center" wrapText="1" indent="3"/>
    </xf>
    <xf numFmtId="177" fontId="0" fillId="0" borderId="7" xfId="2" applyNumberFormat="1" applyFont="1" applyBorder="1" applyAlignment="1">
      <alignment horizontal="center" vertical="center" wrapText="1"/>
    </xf>
    <xf numFmtId="177" fontId="0" fillId="0" borderId="10" xfId="2" applyNumberFormat="1" applyFont="1" applyBorder="1" applyAlignment="1">
      <alignment horizontal="center" vertical="center" wrapText="1"/>
    </xf>
    <xf numFmtId="177" fontId="0" fillId="0" borderId="11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 wrapText="1"/>
    </xf>
    <xf numFmtId="177" fontId="0" fillId="0" borderId="2" xfId="2" applyNumberFormat="1" applyFont="1" applyBorder="1" applyAlignment="1">
      <alignment horizontal="center" vertical="center" wrapText="1"/>
    </xf>
    <xf numFmtId="177" fontId="0" fillId="0" borderId="8" xfId="2" applyNumberFormat="1" applyFont="1" applyBorder="1" applyAlignment="1">
      <alignment horizontal="center" vertical="center" wrapText="1"/>
    </xf>
    <xf numFmtId="177" fontId="0" fillId="0" borderId="5" xfId="2" applyNumberFormat="1" applyFont="1" applyBorder="1" applyAlignment="1">
      <alignment horizontal="center" vertical="center" wrapText="1"/>
    </xf>
    <xf numFmtId="177" fontId="0" fillId="0" borderId="6" xfId="2" applyNumberFormat="1" applyFont="1" applyBorder="1" applyAlignment="1">
      <alignment horizontal="center" vertical="center" wrapText="1"/>
    </xf>
    <xf numFmtId="177" fontId="0" fillId="0" borderId="3" xfId="2" applyNumberFormat="1" applyFont="1" applyBorder="1" applyAlignment="1">
      <alignment horizontal="center" vertical="center" wrapText="1"/>
    </xf>
    <xf numFmtId="177" fontId="0" fillId="0" borderId="4" xfId="2" applyNumberFormat="1" applyFont="1" applyBorder="1" applyAlignment="1">
      <alignment horizontal="center" vertical="center" wrapText="1"/>
    </xf>
    <xf numFmtId="177" fontId="21" fillId="0" borderId="8" xfId="2" applyNumberFormat="1" applyFont="1" applyBorder="1" applyAlignment="1">
      <alignment horizontal="center" vertical="center" wrapText="1"/>
    </xf>
    <xf numFmtId="177" fontId="0" fillId="0" borderId="9" xfId="2" applyNumberFormat="1" applyFont="1" applyBorder="1" applyAlignment="1">
      <alignment horizontal="center" vertical="center" wrapText="1"/>
    </xf>
    <xf numFmtId="177" fontId="0" fillId="0" borderId="0" xfId="2" applyNumberFormat="1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77" fontId="2" fillId="0" borderId="5" xfId="2" applyNumberFormat="1" applyFont="1" applyBorder="1" applyAlignment="1">
      <alignment horizontal="center" vertical="center" wrapText="1"/>
    </xf>
    <xf numFmtId="177" fontId="2" fillId="0" borderId="6" xfId="2" applyNumberFormat="1" applyFont="1" applyBorder="1" applyAlignment="1">
      <alignment horizontal="center" vertical="center" wrapText="1"/>
    </xf>
    <xf numFmtId="177" fontId="2" fillId="0" borderId="3" xfId="2" applyNumberFormat="1" applyFont="1" applyBorder="1" applyAlignment="1">
      <alignment horizontal="center" vertical="center" wrapText="1"/>
    </xf>
    <xf numFmtId="177" fontId="2" fillId="0" borderId="4" xfId="2" applyNumberFormat="1" applyFont="1" applyBorder="1" applyAlignment="1">
      <alignment horizontal="center" vertical="center" wrapText="1"/>
    </xf>
    <xf numFmtId="177" fontId="2" fillId="0" borderId="2" xfId="2" applyNumberFormat="1" applyFont="1" applyBorder="1" applyAlignment="1">
      <alignment horizontal="center" vertical="center" wrapText="1"/>
    </xf>
    <xf numFmtId="177" fontId="2" fillId="0" borderId="10" xfId="2" applyNumberFormat="1" applyFont="1" applyBorder="1" applyAlignment="1">
      <alignment horizontal="center" vertical="center" wrapText="1"/>
    </xf>
    <xf numFmtId="177" fontId="2" fillId="0" borderId="11" xfId="2" applyNumberFormat="1" applyFont="1" applyBorder="1" applyAlignment="1">
      <alignment horizontal="center" vertical="center" wrapText="1"/>
    </xf>
    <xf numFmtId="177" fontId="2" fillId="0" borderId="9" xfId="2" applyNumberFormat="1" applyFont="1" applyBorder="1" applyAlignment="1">
      <alignment horizontal="center" vertical="center" wrapText="1"/>
    </xf>
    <xf numFmtId="177" fontId="2" fillId="0" borderId="1" xfId="2" applyNumberFormat="1" applyFont="1" applyBorder="1" applyAlignment="1">
      <alignment horizontal="center" vertical="center" wrapText="1"/>
    </xf>
    <xf numFmtId="49" fontId="13" fillId="2" borderId="10" xfId="0" applyNumberFormat="1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center" vertical="center"/>
    </xf>
    <xf numFmtId="49" fontId="2" fillId="0" borderId="10" xfId="2" applyNumberFormat="1" applyFont="1" applyBorder="1" applyAlignment="1">
      <alignment horizontal="center" vertical="center" wrapText="1"/>
    </xf>
    <xf numFmtId="49" fontId="2" fillId="0" borderId="11" xfId="2" applyNumberFormat="1" applyFont="1" applyBorder="1" applyAlignment="1">
      <alignment horizontal="center" vertical="center" wrapText="1"/>
    </xf>
    <xf numFmtId="177" fontId="2" fillId="0" borderId="0" xfId="2" applyNumberFormat="1" applyFont="1" applyAlignment="1">
      <alignment horizontal="center" vertical="center" wrapText="1"/>
    </xf>
    <xf numFmtId="177" fontId="21" fillId="0" borderId="7" xfId="2" applyNumberFormat="1" applyFont="1" applyBorder="1" applyAlignment="1">
      <alignment horizontal="center" vertical="center" wrapText="1"/>
    </xf>
    <xf numFmtId="49" fontId="0" fillId="0" borderId="10" xfId="2" applyNumberFormat="1" applyFont="1" applyBorder="1" applyAlignment="1">
      <alignment horizontal="center" vertical="center" wrapText="1"/>
    </xf>
    <xf numFmtId="49" fontId="0" fillId="0" borderId="11" xfId="2" applyNumberFormat="1" applyFont="1" applyBorder="1" applyAlignment="1">
      <alignment horizontal="center" vertical="center" wrapText="1"/>
    </xf>
    <xf numFmtId="177" fontId="2" fillId="0" borderId="8" xfId="2" applyNumberFormat="1" applyFont="1" applyBorder="1" applyAlignment="1">
      <alignment horizontal="center" vertical="center" wrapText="1"/>
    </xf>
    <xf numFmtId="177" fontId="2" fillId="0" borderId="7" xfId="2" applyNumberFormat="1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vertical="center"/>
    </xf>
    <xf numFmtId="49" fontId="0" fillId="2" borderId="2" xfId="0" applyNumberFormat="1" applyFill="1" applyBorder="1" applyAlignment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25" fillId="0" borderId="1" xfId="2" applyNumberFormat="1" applyFont="1" applyBorder="1" applyAlignment="1">
      <alignment horizontal="center" vertical="center" wrapText="1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4" xfId="0" applyFont="1" applyBorder="1"/>
    <xf numFmtId="176" fontId="0" fillId="0" borderId="0" xfId="0" applyNumberFormat="1" applyFont="1" applyAlignment="1">
      <alignment horizontal="right"/>
    </xf>
    <xf numFmtId="0" fontId="0" fillId="0" borderId="5" xfId="0" applyFont="1" applyBorder="1"/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7E1C01F3-4364-4AD3-986E-A3F324314FBA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3F85D5B-EB4A-435E-BD8B-E242987A4E62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3B462F05-B6A7-4226-A452-08EF8B469538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33F598E4-9BC7-4F61-AF23-336F0A61443E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8D8E88EB-CDE5-42B3-87D4-3224A2A270E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A37F87EC-BD5B-40A6-9729-3A85FEAFE765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5078FEB-970B-49BA-BE92-B896A10ED7D7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D71275-DDAB-40C9-BA1D-F59AA7DD6625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BAE90C8B-F0DA-4A74-8CB9-C387BF524DE2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6F927F24-FCB3-45AB-9404-DD27C57A4B47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638438F7-3A8A-4CF4-86BC-6D91A09050FA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2627A034-9C72-4AFF-B90B-54FE240D0C3E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CFFE2CD3-3162-46DB-A5D3-05487F2F5EAB}"/>
            </a:ext>
          </a:extLst>
        </xdr:cNvPr>
        <xdr:cNvSpPr txBox="1">
          <a:spLocks noChangeArrowheads="1"/>
        </xdr:cNvSpPr>
      </xdr:nvSpPr>
      <xdr:spPr bwMode="auto">
        <a:xfrm>
          <a:off x="14264640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F29766E-33EB-48C5-9304-98BAA7B03CD0}"/>
            </a:ext>
          </a:extLst>
        </xdr:cNvPr>
        <xdr:cNvSpPr txBox="1">
          <a:spLocks noChangeArrowheads="1"/>
        </xdr:cNvSpPr>
      </xdr:nvSpPr>
      <xdr:spPr bwMode="auto">
        <a:xfrm>
          <a:off x="14264640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29A60503-DCBA-4780-B418-9E271586B1C8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10E97C6D-23B7-44A5-951D-888120F7BE9E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1F8D1F50-8C18-4A37-9F2E-3413117056FC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97D2AFD1-D58E-4ECD-B98C-AD8127B01579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F31B7041-F275-4123-8123-E952722656A4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35F7FCC1-4154-4F36-9CB0-BE4F25D006B9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9DAE52FB-8AB4-4AE6-AFAC-C56CA0295D29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1A7D22A6-73F4-4B01-8887-5E836C8A49F1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18E9AD01-B29E-4FBB-B30B-BC721FD69368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41F3623-9E74-4EDF-8205-F74A90D3DAF4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B6351F6-E949-4AC1-9B84-D2115BBB3B73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15A004DB-73D5-4E5F-8809-D67E341BF125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FC369986-16BD-45DA-9C60-E590C4D9DF8A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5A01D1F5-C66F-49F4-B9D5-8BB8EBABB405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4F5E5A3D-4257-4281-961B-22770D190374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7F83BCAC-5B95-40AF-BDB5-77808E116E2C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4AAF3EF9-7146-47F6-BCB7-DCB72A44B22E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E1468BC9-387A-4D69-84F2-F8A288FD1218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82E60039-ACB6-4398-8A5C-5FAF99D575DF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AA36F77-2E22-42E0-9025-B5661511035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1760CF85-8A1E-4E54-9C65-44B221C4BF28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FF137321-94F8-403D-8AB2-BA7A225AD44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39668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39668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39668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75025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75025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16173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16173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16173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16173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397317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397317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1304353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1304353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1304353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1304353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83751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583751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2583751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395031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395031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06368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206368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206368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06368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4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3902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3902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8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90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FBD03F91-3F34-49B3-87B8-344214458453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E0DE6C72-0A29-4E92-B761-C8B403E9BF22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EA750BE3-AE70-49F4-B900-AFEC3C790C2E}"/>
            </a:ext>
          </a:extLst>
        </xdr:cNvPr>
        <xdr:cNvSpPr txBox="1">
          <a:spLocks noChangeArrowheads="1"/>
        </xdr:cNvSpPr>
      </xdr:nvSpPr>
      <xdr:spPr bwMode="auto">
        <a:xfrm>
          <a:off x="2578989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85726BE2-141C-495C-9806-9ACEED67D210}"/>
            </a:ext>
          </a:extLst>
        </xdr:cNvPr>
        <xdr:cNvSpPr txBox="1">
          <a:spLocks noChangeArrowheads="1"/>
        </xdr:cNvSpPr>
      </xdr:nvSpPr>
      <xdr:spPr bwMode="auto">
        <a:xfrm>
          <a:off x="13902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7EB80376-0426-4662-BED4-42C2EF15338F}"/>
            </a:ext>
          </a:extLst>
        </xdr:cNvPr>
        <xdr:cNvSpPr txBox="1">
          <a:spLocks noChangeArrowheads="1"/>
        </xdr:cNvSpPr>
      </xdr:nvSpPr>
      <xdr:spPr bwMode="auto">
        <a:xfrm>
          <a:off x="13902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57E919EF-E8C7-4441-859C-141980BF70DE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D8461C2F-7DBE-4C98-B5C2-695B01FC8124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EF9DEC61-D40C-48CF-8B4E-FFE975C96C26}"/>
            </a:ext>
          </a:extLst>
        </xdr:cNvPr>
        <xdr:cNvSpPr txBox="1">
          <a:spLocks noChangeArrowheads="1"/>
        </xdr:cNvSpPr>
      </xdr:nvSpPr>
      <xdr:spPr bwMode="auto">
        <a:xfrm>
          <a:off x="205892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B1003FD1-ECFF-4C8B-9C3F-2AE8132F6295}"/>
            </a:ext>
          </a:extLst>
        </xdr:cNvPr>
        <xdr:cNvSpPr txBox="1">
          <a:spLocks noChangeArrowheads="1"/>
        </xdr:cNvSpPr>
      </xdr:nvSpPr>
      <xdr:spPr bwMode="auto">
        <a:xfrm>
          <a:off x="205892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BE708D5C-6A5B-4EC8-9CD5-35017682302F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15E914D-9877-4A95-ACD2-91D4077B586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E39279DE-2E3A-4567-905C-CFDE62A8EC26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5D5A51CC-0D9B-4A8E-9CA5-B48AAA37F2F5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265C0382-D7CA-4F61-A06A-ACADA81787D4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1D3057CF-19A6-4A3D-90E9-435EE77DE454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B50F4857-37CC-473D-9C2F-D46DDB20B532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45482D9-398B-42A5-B2D3-627A2FFC01B6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D9ABA1D5-510F-4449-A568-E9271D050BB6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E4996D23-2B81-4F50-A01E-70B680D467A9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E2EE382A-9531-4033-BE25-136222E4ECEC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6E6A53F3-10DA-4A6A-AE2C-D4A2920869F6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2AC539AA-00E8-4A49-B5C0-19F053C078DE}"/>
            </a:ext>
          </a:extLst>
        </xdr:cNvPr>
        <xdr:cNvSpPr txBox="1">
          <a:spLocks noChangeArrowheads="1"/>
        </xdr:cNvSpPr>
      </xdr:nvSpPr>
      <xdr:spPr bwMode="auto">
        <a:xfrm>
          <a:off x="14264640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47E386EF-E708-47A2-8D7E-9310C758A897}"/>
            </a:ext>
          </a:extLst>
        </xdr:cNvPr>
        <xdr:cNvSpPr txBox="1">
          <a:spLocks noChangeArrowheads="1"/>
        </xdr:cNvSpPr>
      </xdr:nvSpPr>
      <xdr:spPr bwMode="auto">
        <a:xfrm>
          <a:off x="14264640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DDC8D90C-6D60-4BEE-B042-10CDBA130117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B4F83AE7-BD03-435C-8C3F-170362A55DE4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C99DE0B8-F813-48EF-A744-1F97015D5CF6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760AB682-FFD9-4577-9370-220C5860AB47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83A129-BD1E-47EE-BC5B-190ED7E39F85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4E104FF9-A8E1-4BE7-9A04-09E923E0DF0E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88A8683E-AF0B-4067-98FA-E80451BC75C1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1B479C6-AD8F-4D49-9F8E-3ABC8BA4B457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37972014-86E9-477E-A6BE-1B03E86EABF0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FEC4ADD-95BA-4AF5-B7DD-20ADABF261E2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280A068A-A05A-486B-8ACC-03695D45A2D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B85F1CC-6F9E-485C-B7C4-FF7434479C5E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35404175-BE51-4B8C-86E0-03723A4F7D0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470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533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441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83</xdr:row>
      <xdr:rowOff>0</xdr:rowOff>
    </xdr:from>
    <xdr:to>
      <xdr:col>34</xdr:col>
      <xdr:colOff>310515</xdr:colOff>
      <xdr:row>83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84461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99117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83</xdr:row>
      <xdr:rowOff>0</xdr:rowOff>
    </xdr:from>
    <xdr:to>
      <xdr:col>27</xdr:col>
      <xdr:colOff>310515</xdr:colOff>
      <xdr:row>83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14712315" y="1264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8446115" y="1583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9117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9117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4712315" y="16459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4712315" y="15544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54236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654236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654236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1979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41979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141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141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14169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14169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3B8FEAE5-4796-4DEF-95CA-BC89DFFCB959}"/>
            </a:ext>
          </a:extLst>
        </xdr:cNvPr>
        <xdr:cNvSpPr txBox="1">
          <a:spLocks noChangeArrowheads="1"/>
        </xdr:cNvSpPr>
      </xdr:nvSpPr>
      <xdr:spPr bwMode="auto">
        <a:xfrm>
          <a:off x="26609040" y="19135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A9311F53-4CC0-4C9F-9A8F-81B4418FE5A3}"/>
            </a:ext>
          </a:extLst>
        </xdr:cNvPr>
        <xdr:cNvSpPr txBox="1">
          <a:spLocks noChangeArrowheads="1"/>
        </xdr:cNvSpPr>
      </xdr:nvSpPr>
      <xdr:spPr bwMode="auto">
        <a:xfrm>
          <a:off x="26609040" y="19135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9F1C6AA4-1311-4D79-A81F-D6026B952D2D}"/>
            </a:ext>
          </a:extLst>
        </xdr:cNvPr>
        <xdr:cNvSpPr txBox="1">
          <a:spLocks noChangeArrowheads="1"/>
        </xdr:cNvSpPr>
      </xdr:nvSpPr>
      <xdr:spPr bwMode="auto">
        <a:xfrm>
          <a:off x="26609040" y="19135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5D7AA59-33EF-4622-8CB5-799666096720}"/>
            </a:ext>
          </a:extLst>
        </xdr:cNvPr>
        <xdr:cNvSpPr txBox="1">
          <a:spLocks noChangeArrowheads="1"/>
        </xdr:cNvSpPr>
      </xdr:nvSpPr>
      <xdr:spPr bwMode="auto">
        <a:xfrm>
          <a:off x="14264640" y="1990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72A2FD55-0B1C-47E8-97A1-0D1D84D62F47}"/>
            </a:ext>
          </a:extLst>
        </xdr:cNvPr>
        <xdr:cNvSpPr txBox="1">
          <a:spLocks noChangeArrowheads="1"/>
        </xdr:cNvSpPr>
      </xdr:nvSpPr>
      <xdr:spPr bwMode="auto">
        <a:xfrm>
          <a:off x="14264640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9E88EF1-29D5-4087-8A31-B7DD87FA59DA}"/>
            </a:ext>
          </a:extLst>
        </xdr:cNvPr>
        <xdr:cNvSpPr txBox="1">
          <a:spLocks noChangeArrowheads="1"/>
        </xdr:cNvSpPr>
      </xdr:nvSpPr>
      <xdr:spPr bwMode="auto">
        <a:xfrm>
          <a:off x="21208365" y="1990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31DCB797-5498-4C87-A5C6-BCF749D06FFA}"/>
            </a:ext>
          </a:extLst>
        </xdr:cNvPr>
        <xdr:cNvSpPr txBox="1">
          <a:spLocks noChangeArrowheads="1"/>
        </xdr:cNvSpPr>
      </xdr:nvSpPr>
      <xdr:spPr bwMode="auto">
        <a:xfrm>
          <a:off x="2120836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4ADE5F63-7B48-4F51-B640-C1FEBA2C3D37}"/>
            </a:ext>
          </a:extLst>
        </xdr:cNvPr>
        <xdr:cNvSpPr txBox="1">
          <a:spLocks noChangeArrowheads="1"/>
        </xdr:cNvSpPr>
      </xdr:nvSpPr>
      <xdr:spPr bwMode="auto">
        <a:xfrm>
          <a:off x="21208365" y="1990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5A4A3B32-8430-4A41-A49C-FD37C6A667EA}"/>
            </a:ext>
          </a:extLst>
        </xdr:cNvPr>
        <xdr:cNvSpPr txBox="1">
          <a:spLocks noChangeArrowheads="1"/>
        </xdr:cNvSpPr>
      </xdr:nvSpPr>
      <xdr:spPr bwMode="auto">
        <a:xfrm>
          <a:off x="2120836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F6F5DC57-7C97-4D75-A5D1-7BB3923F0AF6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6CEFCBE0-10D8-466E-B7FA-7238F61D97AB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5517899A-ABEC-4BA5-97D3-4FFBC5CFF88C}"/>
            </a:ext>
          </a:extLst>
        </xdr:cNvPr>
        <xdr:cNvSpPr txBox="1">
          <a:spLocks noChangeArrowheads="1"/>
        </xdr:cNvSpPr>
      </xdr:nvSpPr>
      <xdr:spPr bwMode="auto">
        <a:xfrm>
          <a:off x="26609040" y="3183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C5A5D13F-B579-4391-9327-80ADC00FDB9D}"/>
            </a:ext>
          </a:extLst>
        </xdr:cNvPr>
        <xdr:cNvSpPr txBox="1">
          <a:spLocks noChangeArrowheads="1"/>
        </xdr:cNvSpPr>
      </xdr:nvSpPr>
      <xdr:spPr bwMode="auto">
        <a:xfrm>
          <a:off x="14264640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98B764CC-F3C4-473C-B37C-2B5AEBDE0DB0}"/>
            </a:ext>
          </a:extLst>
        </xdr:cNvPr>
        <xdr:cNvSpPr txBox="1">
          <a:spLocks noChangeArrowheads="1"/>
        </xdr:cNvSpPr>
      </xdr:nvSpPr>
      <xdr:spPr bwMode="auto">
        <a:xfrm>
          <a:off x="14264640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C985D0AC-00CC-48E1-AF4C-EFC3CC54B005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F469D688-B030-47E9-8028-38E8C43EC86F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6C1B0A4A-0B56-438E-9424-704F0AC0A3FF}"/>
            </a:ext>
          </a:extLst>
        </xdr:cNvPr>
        <xdr:cNvSpPr txBox="1">
          <a:spLocks noChangeArrowheads="1"/>
        </xdr:cNvSpPr>
      </xdr:nvSpPr>
      <xdr:spPr bwMode="auto">
        <a:xfrm>
          <a:off x="21208365" y="32604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53DDCFA-BFBC-4A46-8FD0-52EE8DAD3900}"/>
            </a:ext>
          </a:extLst>
        </xdr:cNvPr>
        <xdr:cNvSpPr txBox="1">
          <a:spLocks noChangeArrowheads="1"/>
        </xdr:cNvSpPr>
      </xdr:nvSpPr>
      <xdr:spPr bwMode="auto">
        <a:xfrm>
          <a:off x="21208365" y="3151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8512D5EA-5C77-4302-B0F8-BBA5A336BCCF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4B6F9448-1EE1-44F5-B6F8-E20262DA3DD6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15FEF9B3-265E-4E9D-B36D-CAD87FCFEC95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62A049DB-3FFE-44E1-A0F2-D317B36D8DAF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BFD8E62A-0CE9-40C0-AAC3-9C48D0757141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5883213D-5465-4054-A388-82AF8402BD02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9C16B228-2AF4-47A9-B82F-CDD6E7D23BD4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8F66082F-6983-4049-AE74-B235B9165C9F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CBFB4C65-CBB5-400D-A679-D6C1E7CEE882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46716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46716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46716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321117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321117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965769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965769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965769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965769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CEE5C365-2A65-4C00-B6EA-0EE50C32C13D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F48C342D-3D86-4754-967D-C33FB924271B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103</xdr:row>
      <xdr:rowOff>133350</xdr:rowOff>
    </xdr:from>
    <xdr:to>
      <xdr:col>34</xdr:col>
      <xdr:colOff>310515</xdr:colOff>
      <xdr:row>103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B8BA5B47-5695-4F5F-BA9E-50FB3CAD7450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108</xdr:row>
      <xdr:rowOff>0</xdr:rowOff>
    </xdr:from>
    <xdr:to>
      <xdr:col>18</xdr:col>
      <xdr:colOff>310515</xdr:colOff>
      <xdr:row>108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F806518A-2597-4F85-A932-0111DE65AEE1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102</xdr:row>
      <xdr:rowOff>0</xdr:rowOff>
    </xdr:from>
    <xdr:to>
      <xdr:col>18</xdr:col>
      <xdr:colOff>310515</xdr:colOff>
      <xdr:row>102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71ECC060-8DC0-4F3D-8483-A91966A9D59D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730FAAB-0A30-49BF-83E2-44B6986B135A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B6A1A480-2DAC-45B3-B72D-23B203B7146A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108</xdr:row>
      <xdr:rowOff>0</xdr:rowOff>
    </xdr:from>
    <xdr:to>
      <xdr:col>27</xdr:col>
      <xdr:colOff>310515</xdr:colOff>
      <xdr:row>108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EBDF4DFC-4B8D-4F46-8C87-7890B1E38841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102</xdr:row>
      <xdr:rowOff>0</xdr:rowOff>
    </xdr:from>
    <xdr:to>
      <xdr:col>27</xdr:col>
      <xdr:colOff>310515</xdr:colOff>
      <xdr:row>102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B8B5DC99-D4E0-418E-8C21-80DBF2F7135F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CE9D1BF7-7A48-47D6-A158-050AE7DAAD1D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109A881-3AE4-46FE-B81E-C8111B2A5279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173</xdr:row>
      <xdr:rowOff>133350</xdr:rowOff>
    </xdr:from>
    <xdr:to>
      <xdr:col>34</xdr:col>
      <xdr:colOff>310515</xdr:colOff>
      <xdr:row>173</xdr:row>
      <xdr:rowOff>133350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AD6A4642-3A2F-4BA4-BE64-9B0EAA9F3FCF}"/>
            </a:ext>
          </a:extLst>
        </xdr:cNvPr>
        <xdr:cNvSpPr txBox="1">
          <a:spLocks noChangeArrowheads="1"/>
        </xdr:cNvSpPr>
      </xdr:nvSpPr>
      <xdr:spPr bwMode="auto">
        <a:xfrm>
          <a:off x="2660904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178</xdr:row>
      <xdr:rowOff>0</xdr:rowOff>
    </xdr:from>
    <xdr:to>
      <xdr:col>18</xdr:col>
      <xdr:colOff>310515</xdr:colOff>
      <xdr:row>178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3798F1A3-02DD-4844-A4DE-5E730339922B}"/>
            </a:ext>
          </a:extLst>
        </xdr:cNvPr>
        <xdr:cNvSpPr txBox="1">
          <a:spLocks noChangeArrowheads="1"/>
        </xdr:cNvSpPr>
      </xdr:nvSpPr>
      <xdr:spPr bwMode="auto">
        <a:xfrm>
          <a:off x="1426464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172</xdr:row>
      <xdr:rowOff>0</xdr:rowOff>
    </xdr:from>
    <xdr:to>
      <xdr:col>18</xdr:col>
      <xdr:colOff>310515</xdr:colOff>
      <xdr:row>172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95AA3FDF-6DFE-4FD3-BCF6-A00D3D229EF1}"/>
            </a:ext>
          </a:extLst>
        </xdr:cNvPr>
        <xdr:cNvSpPr txBox="1">
          <a:spLocks noChangeArrowheads="1"/>
        </xdr:cNvSpPr>
      </xdr:nvSpPr>
      <xdr:spPr bwMode="auto">
        <a:xfrm>
          <a:off x="1426464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393F903C-1992-4FF3-A0C8-64B2FB7656ED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F12C5661-26FD-4CE4-8490-594F75259211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178</xdr:row>
      <xdr:rowOff>0</xdr:rowOff>
    </xdr:from>
    <xdr:to>
      <xdr:col>27</xdr:col>
      <xdr:colOff>310515</xdr:colOff>
      <xdr:row>178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DE9805C5-1403-474E-AE26-5D3445CA84A6}"/>
            </a:ext>
          </a:extLst>
        </xdr:cNvPr>
        <xdr:cNvSpPr txBox="1">
          <a:spLocks noChangeArrowheads="1"/>
        </xdr:cNvSpPr>
      </xdr:nvSpPr>
      <xdr:spPr bwMode="auto">
        <a:xfrm>
          <a:off x="2120836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172</xdr:row>
      <xdr:rowOff>0</xdr:rowOff>
    </xdr:from>
    <xdr:to>
      <xdr:col>27</xdr:col>
      <xdr:colOff>310515</xdr:colOff>
      <xdr:row>172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4E01884E-AF0D-462D-A64B-0A62D0D0B618}"/>
            </a:ext>
          </a:extLst>
        </xdr:cNvPr>
        <xdr:cNvSpPr txBox="1">
          <a:spLocks noChangeArrowheads="1"/>
        </xdr:cNvSpPr>
      </xdr:nvSpPr>
      <xdr:spPr bwMode="auto">
        <a:xfrm>
          <a:off x="2120836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24138255" y="574167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1304353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304353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19284315" y="64846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9284315" y="54330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2413825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1304353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19284315" y="15095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2586037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1397317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1397317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206597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206597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>
          <a:spLocks noChangeArrowheads="1"/>
        </xdr:cNvSpPr>
      </xdr:nvSpPr>
      <xdr:spPr bwMode="auto">
        <a:xfrm>
          <a:off x="258603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>
          <a:spLocks noChangeArrowheads="1"/>
        </xdr:cNvSpPr>
      </xdr:nvSpPr>
      <xdr:spPr bwMode="auto">
        <a:xfrm>
          <a:off x="1397317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206597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265652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>
          <a:spLocks noChangeArrowheads="1"/>
        </xdr:cNvSpPr>
      </xdr:nvSpPr>
      <xdr:spPr bwMode="auto">
        <a:xfrm>
          <a:off x="14220825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>
          <a:spLocks noChangeArrowheads="1"/>
        </xdr:cNvSpPr>
      </xdr:nvSpPr>
      <xdr:spPr bwMode="auto">
        <a:xfrm>
          <a:off x="21164550" y="1550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30</xdr:row>
      <xdr:rowOff>133350</xdr:rowOff>
    </xdr:from>
    <xdr:to>
      <xdr:col>34</xdr:col>
      <xdr:colOff>310515</xdr:colOff>
      <xdr:row>30</xdr:row>
      <xdr:rowOff>133350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2646362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1417002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1417002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35</xdr:row>
      <xdr:rowOff>0</xdr:rowOff>
    </xdr:from>
    <xdr:to>
      <xdr:col>27</xdr:col>
      <xdr:colOff>310515</xdr:colOff>
      <xdr:row>35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21085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29</xdr:row>
      <xdr:rowOff>0</xdr:rowOff>
    </xdr:from>
    <xdr:to>
      <xdr:col>27</xdr:col>
      <xdr:colOff>310515</xdr:colOff>
      <xdr:row>29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21085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34</xdr:col>
      <xdr:colOff>310515</xdr:colOff>
      <xdr:row>84</xdr:row>
      <xdr:rowOff>0</xdr:rowOff>
    </xdr:from>
    <xdr:to>
      <xdr:col>34</xdr:col>
      <xdr:colOff>310515</xdr:colOff>
      <xdr:row>84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265652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142208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84</xdr:row>
      <xdr:rowOff>0</xdr:rowOff>
    </xdr:from>
    <xdr:to>
      <xdr:col>18</xdr:col>
      <xdr:colOff>310515</xdr:colOff>
      <xdr:row>84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142208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2116455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27</xdr:col>
      <xdr:colOff>310515</xdr:colOff>
      <xdr:row>84</xdr:row>
      <xdr:rowOff>0</xdr:rowOff>
    </xdr:from>
    <xdr:to>
      <xdr:col>27</xdr:col>
      <xdr:colOff>310515</xdr:colOff>
      <xdr:row>84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2116455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310515</xdr:colOff>
      <xdr:row>30</xdr:row>
      <xdr:rowOff>133350</xdr:rowOff>
    </xdr:from>
    <xdr:to>
      <xdr:col>22</xdr:col>
      <xdr:colOff>310515</xdr:colOff>
      <xdr:row>30</xdr:row>
      <xdr:rowOff>133350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2455545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30</xdr:row>
      <xdr:rowOff>133350</xdr:rowOff>
    </xdr:from>
    <xdr:to>
      <xdr:col>22</xdr:col>
      <xdr:colOff>310515</xdr:colOff>
      <xdr:row>30</xdr:row>
      <xdr:rowOff>133350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2455545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30</xdr:row>
      <xdr:rowOff>133350</xdr:rowOff>
    </xdr:from>
    <xdr:to>
      <xdr:col>22</xdr:col>
      <xdr:colOff>310515</xdr:colOff>
      <xdr:row>30</xdr:row>
      <xdr:rowOff>133350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24555450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35</xdr:row>
      <xdr:rowOff>0</xdr:rowOff>
    </xdr:from>
    <xdr:to>
      <xdr:col>12</xdr:col>
      <xdr:colOff>310515</xdr:colOff>
      <xdr:row>35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18059400" y="718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29</xdr:row>
      <xdr:rowOff>0</xdr:rowOff>
    </xdr:from>
    <xdr:to>
      <xdr:col>12</xdr:col>
      <xdr:colOff>310515</xdr:colOff>
      <xdr:row>29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18059400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 txBox="1">
          <a:spLocks noChangeArrowheads="1"/>
        </xdr:cNvSpPr>
      </xdr:nvSpPr>
      <xdr:spPr bwMode="auto">
        <a:xfrm>
          <a:off x="8832477" y="8134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 txBox="1">
          <a:spLocks noChangeArrowheads="1"/>
        </xdr:cNvSpPr>
      </xdr:nvSpPr>
      <xdr:spPr bwMode="auto">
        <a:xfrm>
          <a:off x="8832477" y="14992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35</xdr:row>
      <xdr:rowOff>0</xdr:rowOff>
    </xdr:from>
    <xdr:to>
      <xdr:col>18</xdr:col>
      <xdr:colOff>310515</xdr:colOff>
      <xdr:row>35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 txBox="1">
          <a:spLocks noChangeArrowheads="1"/>
        </xdr:cNvSpPr>
      </xdr:nvSpPr>
      <xdr:spPr bwMode="auto">
        <a:xfrm>
          <a:off x="8832477" y="8134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29</xdr:row>
      <xdr:rowOff>0</xdr:rowOff>
    </xdr:from>
    <xdr:to>
      <xdr:col>18</xdr:col>
      <xdr:colOff>310515</xdr:colOff>
      <xdr:row>29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 txBox="1">
          <a:spLocks noChangeArrowheads="1"/>
        </xdr:cNvSpPr>
      </xdr:nvSpPr>
      <xdr:spPr bwMode="auto">
        <a:xfrm>
          <a:off x="8832477" y="14992351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1523047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1523047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15230475" y="5791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87661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87661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28809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128809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12880975" y="708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12880975" y="548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152876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152876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22</xdr:col>
      <xdr:colOff>310515</xdr:colOff>
      <xdr:row>83</xdr:row>
      <xdr:rowOff>0</xdr:rowOff>
    </xdr:from>
    <xdr:to>
      <xdr:col>22</xdr:col>
      <xdr:colOff>310515</xdr:colOff>
      <xdr:row>83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>
          <a:spLocks noChangeArrowheads="1"/>
        </xdr:cNvSpPr>
      </xdr:nvSpPr>
      <xdr:spPr bwMode="auto">
        <a:xfrm>
          <a:off x="15287625" y="5867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>
          <a:spLocks noChangeArrowheads="1"/>
        </xdr:cNvSpPr>
      </xdr:nvSpPr>
      <xdr:spPr bwMode="auto">
        <a:xfrm>
          <a:off x="879157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12</xdr:col>
      <xdr:colOff>310515</xdr:colOff>
      <xdr:row>83</xdr:row>
      <xdr:rowOff>0</xdr:rowOff>
    </xdr:from>
    <xdr:to>
      <xdr:col>12</xdr:col>
      <xdr:colOff>310515</xdr:colOff>
      <xdr:row>83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>
          <a:spLocks noChangeArrowheads="1"/>
        </xdr:cNvSpPr>
      </xdr:nvSpPr>
      <xdr:spPr bwMode="auto">
        <a:xfrm>
          <a:off x="879157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>
          <a:spLocks noChangeArrowheads="1"/>
        </xdr:cNvSpPr>
      </xdr:nvSpPr>
      <xdr:spPr bwMode="auto">
        <a:xfrm>
          <a:off x="129254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>
          <a:spLocks noChangeArrowheads="1"/>
        </xdr:cNvSpPr>
      </xdr:nvSpPr>
      <xdr:spPr bwMode="auto">
        <a:xfrm>
          <a:off x="129254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 txBox="1">
          <a:spLocks noChangeArrowheads="1"/>
        </xdr:cNvSpPr>
      </xdr:nvSpPr>
      <xdr:spPr bwMode="auto">
        <a:xfrm>
          <a:off x="12925425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  <xdr:twoCellAnchor>
    <xdr:from>
      <xdr:col>18</xdr:col>
      <xdr:colOff>310515</xdr:colOff>
      <xdr:row>83</xdr:row>
      <xdr:rowOff>0</xdr:rowOff>
    </xdr:from>
    <xdr:to>
      <xdr:col>18</xdr:col>
      <xdr:colOff>310515</xdr:colOff>
      <xdr:row>83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 txBox="1">
          <a:spLocks noChangeArrowheads="1"/>
        </xdr:cNvSpPr>
      </xdr:nvSpPr>
      <xdr:spPr bwMode="auto">
        <a:xfrm>
          <a:off x="12925425" y="5553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"/>
  <sheetViews>
    <sheetView tabSelected="1" zoomScaleNormal="100" workbookViewId="0">
      <pane xSplit="1" ySplit="11" topLeftCell="B19" activePane="bottomRight" state="frozen"/>
      <selection activeCell="S4" sqref="S4:V6"/>
      <selection pane="topRight" activeCell="S4" sqref="S4:V6"/>
      <selection pane="bottomLeft" activeCell="S4" sqref="S4:V6"/>
      <selection pane="bottomRight" activeCell="D35" sqref="D35"/>
    </sheetView>
  </sheetViews>
  <sheetFormatPr defaultColWidth="9.33203125" defaultRowHeight="12" x14ac:dyDescent="0.2"/>
  <cols>
    <col min="1" max="1" width="25.1640625" style="93" customWidth="1"/>
    <col min="2" max="4" width="12.33203125" style="83" customWidth="1"/>
    <col min="5" max="5" width="14" style="83" customWidth="1"/>
    <col min="6" max="6" width="13.5" style="83" customWidth="1"/>
    <col min="7" max="7" width="13.83203125" style="83" customWidth="1"/>
    <col min="8" max="8" width="12.83203125" style="83" customWidth="1"/>
    <col min="9" max="9" width="14.6640625" style="83" customWidth="1"/>
    <col min="10" max="12" width="12.33203125" style="83" customWidth="1"/>
    <col min="13" max="13" width="13.5" style="83" customWidth="1"/>
    <col min="14" max="14" width="13.6640625" style="83" customWidth="1"/>
    <col min="15" max="15" width="13.83203125" style="83" customWidth="1"/>
    <col min="16" max="16" width="12.83203125" style="83" customWidth="1"/>
    <col min="17" max="17" width="14.6640625" style="83" customWidth="1"/>
    <col min="18" max="20" width="12.33203125" style="83" customWidth="1"/>
    <col min="21" max="23" width="13.5" style="83" customWidth="1"/>
    <col min="24" max="24" width="12.83203125" style="83" customWidth="1"/>
    <col min="25" max="25" width="14.6640625" style="83" customWidth="1"/>
    <col min="26" max="28" width="12.33203125" style="83" customWidth="1"/>
    <col min="29" max="31" width="13.6640625" style="83" customWidth="1"/>
    <col min="32" max="32" width="12.83203125" style="83" customWidth="1"/>
    <col min="33" max="33" width="14.6640625" style="83" customWidth="1"/>
    <col min="34" max="16384" width="9.33203125" style="83"/>
  </cols>
  <sheetData>
    <row r="1" spans="1:33" s="1" customFormat="1" ht="21" x14ac:dyDescent="0.3">
      <c r="A1" s="29" t="s">
        <v>131</v>
      </c>
    </row>
    <row r="2" spans="1:33" ht="14.25" x14ac:dyDescent="0.25">
      <c r="A2" s="37" t="s">
        <v>176</v>
      </c>
    </row>
    <row r="3" spans="1:33" x14ac:dyDescent="0.2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</row>
    <row r="4" spans="1:33" ht="22.5" customHeight="1" x14ac:dyDescent="0.2">
      <c r="A4" s="50" t="s">
        <v>184</v>
      </c>
      <c r="B4" s="48" t="s">
        <v>185</v>
      </c>
      <c r="C4" s="49"/>
      <c r="D4" s="49"/>
      <c r="E4" s="49"/>
      <c r="F4" s="49"/>
      <c r="G4" s="49"/>
      <c r="H4" s="49"/>
      <c r="I4" s="50"/>
      <c r="J4" s="48" t="s">
        <v>186</v>
      </c>
      <c r="K4" s="49"/>
      <c r="L4" s="49"/>
      <c r="M4" s="49"/>
      <c r="N4" s="49"/>
      <c r="O4" s="49"/>
      <c r="P4" s="49"/>
      <c r="Q4" s="50"/>
      <c r="R4" s="48" t="s">
        <v>187</v>
      </c>
      <c r="S4" s="49"/>
      <c r="T4" s="49"/>
      <c r="U4" s="49"/>
      <c r="V4" s="49"/>
      <c r="W4" s="49"/>
      <c r="X4" s="49"/>
      <c r="Y4" s="50"/>
      <c r="Z4" s="48" t="s">
        <v>188</v>
      </c>
      <c r="AA4" s="49"/>
      <c r="AB4" s="49"/>
      <c r="AC4" s="49"/>
      <c r="AD4" s="49"/>
      <c r="AE4" s="49"/>
      <c r="AF4" s="49"/>
      <c r="AG4" s="49"/>
    </row>
    <row r="5" spans="1:33" ht="22.5" customHeight="1" x14ac:dyDescent="0.2">
      <c r="A5" s="46"/>
      <c r="B5" s="54"/>
      <c r="C5" s="55"/>
      <c r="D5" s="55"/>
      <c r="E5" s="55"/>
      <c r="F5" s="55"/>
      <c r="G5" s="55"/>
      <c r="H5" s="55"/>
      <c r="I5" s="46"/>
      <c r="J5" s="54"/>
      <c r="K5" s="55"/>
      <c r="L5" s="55"/>
      <c r="M5" s="55"/>
      <c r="N5" s="55"/>
      <c r="O5" s="55"/>
      <c r="P5" s="55"/>
      <c r="Q5" s="46"/>
      <c r="R5" s="54"/>
      <c r="S5" s="55"/>
      <c r="T5" s="55"/>
      <c r="U5" s="55"/>
      <c r="V5" s="55"/>
      <c r="W5" s="55"/>
      <c r="X5" s="55"/>
      <c r="Y5" s="46"/>
      <c r="Z5" s="54"/>
      <c r="AA5" s="55"/>
      <c r="AB5" s="55"/>
      <c r="AC5" s="55"/>
      <c r="AD5" s="55"/>
      <c r="AE5" s="55"/>
      <c r="AF5" s="55"/>
      <c r="AG5" s="55"/>
    </row>
    <row r="6" spans="1:33" ht="11.25" customHeight="1" x14ac:dyDescent="0.2">
      <c r="A6" s="46"/>
      <c r="B6" s="51"/>
      <c r="C6" s="52"/>
      <c r="D6" s="52"/>
      <c r="E6" s="52"/>
      <c r="F6" s="52"/>
      <c r="G6" s="52"/>
      <c r="H6" s="52"/>
      <c r="I6" s="47"/>
      <c r="J6" s="51"/>
      <c r="K6" s="52"/>
      <c r="L6" s="52"/>
      <c r="M6" s="52"/>
      <c r="N6" s="52"/>
      <c r="O6" s="52"/>
      <c r="P6" s="52"/>
      <c r="Q6" s="47"/>
      <c r="R6" s="51"/>
      <c r="S6" s="52"/>
      <c r="T6" s="52"/>
      <c r="U6" s="52"/>
      <c r="V6" s="52"/>
      <c r="W6" s="52"/>
      <c r="X6" s="52"/>
      <c r="Y6" s="47"/>
      <c r="Z6" s="51"/>
      <c r="AA6" s="52"/>
      <c r="AB6" s="52"/>
      <c r="AC6" s="52"/>
      <c r="AD6" s="52"/>
      <c r="AE6" s="52"/>
      <c r="AF6" s="52"/>
      <c r="AG6" s="52"/>
    </row>
    <row r="7" spans="1:33" ht="14.25" customHeight="1" x14ac:dyDescent="0.2">
      <c r="A7" s="46"/>
      <c r="B7" s="48" t="s">
        <v>189</v>
      </c>
      <c r="C7" s="49"/>
      <c r="D7" s="50"/>
      <c r="E7" s="48" t="s">
        <v>190</v>
      </c>
      <c r="F7" s="49"/>
      <c r="G7" s="50"/>
      <c r="H7" s="43" t="s">
        <v>191</v>
      </c>
      <c r="I7" s="43" t="s">
        <v>192</v>
      </c>
      <c r="J7" s="48" t="s">
        <v>189</v>
      </c>
      <c r="K7" s="49"/>
      <c r="L7" s="50"/>
      <c r="M7" s="48" t="s">
        <v>190</v>
      </c>
      <c r="N7" s="49"/>
      <c r="O7" s="50"/>
      <c r="P7" s="43" t="s">
        <v>191</v>
      </c>
      <c r="Q7" s="43" t="s">
        <v>192</v>
      </c>
      <c r="R7" s="48" t="s">
        <v>189</v>
      </c>
      <c r="S7" s="49"/>
      <c r="T7" s="50"/>
      <c r="U7" s="48" t="s">
        <v>190</v>
      </c>
      <c r="V7" s="49"/>
      <c r="W7" s="50"/>
      <c r="X7" s="43" t="s">
        <v>191</v>
      </c>
      <c r="Y7" s="43" t="s">
        <v>192</v>
      </c>
      <c r="Z7" s="48" t="s">
        <v>189</v>
      </c>
      <c r="AA7" s="49"/>
      <c r="AB7" s="50"/>
      <c r="AC7" s="48" t="s">
        <v>190</v>
      </c>
      <c r="AD7" s="49"/>
      <c r="AE7" s="50"/>
      <c r="AF7" s="43" t="s">
        <v>191</v>
      </c>
      <c r="AG7" s="48" t="s">
        <v>192</v>
      </c>
    </row>
    <row r="8" spans="1:33" ht="11.25" customHeight="1" x14ac:dyDescent="0.2">
      <c r="A8" s="46"/>
      <c r="B8" s="51"/>
      <c r="C8" s="52"/>
      <c r="D8" s="47"/>
      <c r="E8" s="51"/>
      <c r="F8" s="52"/>
      <c r="G8" s="47"/>
      <c r="H8" s="44"/>
      <c r="I8" s="44"/>
      <c r="J8" s="51"/>
      <c r="K8" s="52"/>
      <c r="L8" s="47"/>
      <c r="M8" s="51"/>
      <c r="N8" s="52"/>
      <c r="O8" s="47"/>
      <c r="P8" s="44"/>
      <c r="Q8" s="44"/>
      <c r="R8" s="51"/>
      <c r="S8" s="52"/>
      <c r="T8" s="47"/>
      <c r="U8" s="51"/>
      <c r="V8" s="52"/>
      <c r="W8" s="47"/>
      <c r="X8" s="44"/>
      <c r="Y8" s="44"/>
      <c r="Z8" s="51"/>
      <c r="AA8" s="52"/>
      <c r="AB8" s="47"/>
      <c r="AC8" s="51"/>
      <c r="AD8" s="52"/>
      <c r="AE8" s="47"/>
      <c r="AF8" s="44"/>
      <c r="AG8" s="54"/>
    </row>
    <row r="9" spans="1:33" ht="19.5" customHeight="1" x14ac:dyDescent="0.2">
      <c r="A9" s="46"/>
      <c r="B9" s="43" t="s">
        <v>193</v>
      </c>
      <c r="C9" s="43" t="s">
        <v>194</v>
      </c>
      <c r="D9" s="46" t="s">
        <v>195</v>
      </c>
      <c r="E9" s="43" t="s">
        <v>193</v>
      </c>
      <c r="F9" s="43" t="s">
        <v>194</v>
      </c>
      <c r="G9" s="43" t="s">
        <v>195</v>
      </c>
      <c r="H9" s="44"/>
      <c r="I9" s="44"/>
      <c r="J9" s="43" t="s">
        <v>193</v>
      </c>
      <c r="K9" s="43" t="s">
        <v>194</v>
      </c>
      <c r="L9" s="46" t="s">
        <v>195</v>
      </c>
      <c r="M9" s="43" t="s">
        <v>193</v>
      </c>
      <c r="N9" s="43" t="s">
        <v>194</v>
      </c>
      <c r="O9" s="43" t="s">
        <v>195</v>
      </c>
      <c r="P9" s="44"/>
      <c r="Q9" s="44"/>
      <c r="R9" s="43" t="s">
        <v>193</v>
      </c>
      <c r="S9" s="43" t="s">
        <v>194</v>
      </c>
      <c r="T9" s="46" t="s">
        <v>195</v>
      </c>
      <c r="U9" s="43" t="s">
        <v>193</v>
      </c>
      <c r="V9" s="43" t="s">
        <v>194</v>
      </c>
      <c r="W9" s="43" t="s">
        <v>195</v>
      </c>
      <c r="X9" s="44"/>
      <c r="Y9" s="44"/>
      <c r="Z9" s="43" t="s">
        <v>193</v>
      </c>
      <c r="AA9" s="43" t="s">
        <v>194</v>
      </c>
      <c r="AB9" s="46" t="s">
        <v>195</v>
      </c>
      <c r="AC9" s="43" t="s">
        <v>193</v>
      </c>
      <c r="AD9" s="43" t="s">
        <v>194</v>
      </c>
      <c r="AE9" s="43" t="s">
        <v>195</v>
      </c>
      <c r="AF9" s="44"/>
      <c r="AG9" s="54"/>
    </row>
    <row r="10" spans="1:33" ht="11.25" customHeight="1" x14ac:dyDescent="0.2">
      <c r="A10" s="46"/>
      <c r="B10" s="44"/>
      <c r="C10" s="44"/>
      <c r="D10" s="46"/>
      <c r="E10" s="44"/>
      <c r="F10" s="44"/>
      <c r="G10" s="44"/>
      <c r="H10" s="44"/>
      <c r="I10" s="44"/>
      <c r="J10" s="44"/>
      <c r="K10" s="44"/>
      <c r="L10" s="46"/>
      <c r="M10" s="44"/>
      <c r="N10" s="44"/>
      <c r="O10" s="44"/>
      <c r="P10" s="44"/>
      <c r="Q10" s="44"/>
      <c r="R10" s="44"/>
      <c r="S10" s="44"/>
      <c r="T10" s="46"/>
      <c r="U10" s="44"/>
      <c r="V10" s="44"/>
      <c r="W10" s="44"/>
      <c r="X10" s="44"/>
      <c r="Y10" s="44"/>
      <c r="Z10" s="44"/>
      <c r="AA10" s="44"/>
      <c r="AB10" s="46"/>
      <c r="AC10" s="44"/>
      <c r="AD10" s="44"/>
      <c r="AE10" s="44"/>
      <c r="AF10" s="44"/>
      <c r="AG10" s="54"/>
    </row>
    <row r="11" spans="1:33" x14ac:dyDescent="0.2">
      <c r="A11" s="47"/>
      <c r="B11" s="45"/>
      <c r="C11" s="45"/>
      <c r="D11" s="47"/>
      <c r="E11" s="45"/>
      <c r="F11" s="45"/>
      <c r="G11" s="45"/>
      <c r="H11" s="45"/>
      <c r="I11" s="45"/>
      <c r="J11" s="45"/>
      <c r="K11" s="45"/>
      <c r="L11" s="47"/>
      <c r="M11" s="45"/>
      <c r="N11" s="45"/>
      <c r="O11" s="45"/>
      <c r="P11" s="45"/>
      <c r="Q11" s="45"/>
      <c r="R11" s="45"/>
      <c r="S11" s="45"/>
      <c r="T11" s="47"/>
      <c r="U11" s="45"/>
      <c r="V11" s="45"/>
      <c r="W11" s="45"/>
      <c r="X11" s="45"/>
      <c r="Y11" s="45"/>
      <c r="Z11" s="45"/>
      <c r="AA11" s="45"/>
      <c r="AB11" s="47"/>
      <c r="AC11" s="45"/>
      <c r="AD11" s="45"/>
      <c r="AE11" s="45"/>
      <c r="AF11" s="45"/>
      <c r="AG11" s="51"/>
    </row>
    <row r="12" spans="1:33" ht="15" customHeight="1" x14ac:dyDescent="0.2">
      <c r="A12" s="39" t="s">
        <v>196</v>
      </c>
      <c r="B12" s="85">
        <f>'2015'!D12</f>
        <v>119242</v>
      </c>
      <c r="C12" s="85">
        <f>'2015'!E12</f>
        <v>60758</v>
      </c>
      <c r="D12" s="85">
        <f>'2015'!F12</f>
        <v>58484</v>
      </c>
      <c r="E12" s="85" t="s">
        <v>78</v>
      </c>
      <c r="F12" s="85" t="s">
        <v>78</v>
      </c>
      <c r="G12" s="85" t="s">
        <v>78</v>
      </c>
      <c r="H12" s="85">
        <f>'2015'!G12</f>
        <v>1385684</v>
      </c>
      <c r="I12" s="85">
        <f>'2015'!H12</f>
        <v>2708602026</v>
      </c>
      <c r="J12" s="85">
        <f>'2015'!I12</f>
        <v>2183</v>
      </c>
      <c r="K12" s="85">
        <f>'2015'!J12</f>
        <v>1243</v>
      </c>
      <c r="L12" s="85">
        <f>'2015'!K12</f>
        <v>940</v>
      </c>
      <c r="M12" s="85" t="s">
        <v>77</v>
      </c>
      <c r="N12" s="85" t="s">
        <v>77</v>
      </c>
      <c r="O12" s="85" t="s">
        <v>77</v>
      </c>
      <c r="P12" s="85">
        <f>'2015'!L12</f>
        <v>10860</v>
      </c>
      <c r="Q12" s="85">
        <f>'2015'!M12</f>
        <v>87541886</v>
      </c>
      <c r="R12" s="85">
        <f>'2015'!N12</f>
        <v>730</v>
      </c>
      <c r="S12" s="85">
        <f>'2015'!O12</f>
        <v>384</v>
      </c>
      <c r="T12" s="85">
        <f>'2015'!P12</f>
        <v>346</v>
      </c>
      <c r="U12" s="85" t="s">
        <v>78</v>
      </c>
      <c r="V12" s="85" t="s">
        <v>78</v>
      </c>
      <c r="W12" s="85" t="s">
        <v>78</v>
      </c>
      <c r="X12" s="85">
        <f>'2015'!Q12</f>
        <v>7071</v>
      </c>
      <c r="Y12" s="85">
        <f>'2015'!R12</f>
        <v>20249959</v>
      </c>
      <c r="Z12" s="85">
        <f>'2015'!S12</f>
        <v>3767</v>
      </c>
      <c r="AA12" s="85">
        <f>'2015'!T12</f>
        <v>1890</v>
      </c>
      <c r="AB12" s="85">
        <f>'2015'!U12</f>
        <v>1877</v>
      </c>
      <c r="AC12" s="85" t="s">
        <v>77</v>
      </c>
      <c r="AD12" s="85" t="s">
        <v>77</v>
      </c>
      <c r="AE12" s="85" t="s">
        <v>77</v>
      </c>
      <c r="AF12" s="85">
        <f>'2015'!V12</f>
        <v>53070</v>
      </c>
      <c r="AG12" s="85">
        <f>'2015'!W12</f>
        <v>153128062</v>
      </c>
    </row>
    <row r="13" spans="1:33" ht="15" customHeight="1" x14ac:dyDescent="0.2">
      <c r="A13" s="39" t="s">
        <v>197</v>
      </c>
      <c r="B13" s="85">
        <f>'2016'!D12</f>
        <v>117903</v>
      </c>
      <c r="C13" s="85">
        <f>'2016'!E12</f>
        <v>60010</v>
      </c>
      <c r="D13" s="85">
        <f>'2016'!F12</f>
        <v>57893</v>
      </c>
      <c r="E13" s="85" t="s">
        <v>78</v>
      </c>
      <c r="F13" s="85" t="s">
        <v>78</v>
      </c>
      <c r="G13" s="85" t="s">
        <v>78</v>
      </c>
      <c r="H13" s="85">
        <f>'2016'!G12</f>
        <v>1382965</v>
      </c>
      <c r="I13" s="85">
        <f>'2016'!H12</f>
        <v>2796728434</v>
      </c>
      <c r="J13" s="85">
        <f>'2016'!I12</f>
        <v>1460</v>
      </c>
      <c r="K13" s="85">
        <f>'2016'!J12</f>
        <v>771</v>
      </c>
      <c r="L13" s="85">
        <f>'2016'!K12</f>
        <v>689</v>
      </c>
      <c r="M13" s="85" t="s">
        <v>77</v>
      </c>
      <c r="N13" s="85" t="s">
        <v>77</v>
      </c>
      <c r="O13" s="85" t="s">
        <v>77</v>
      </c>
      <c r="P13" s="85">
        <f>'2016'!L12</f>
        <v>7635</v>
      </c>
      <c r="Q13" s="85">
        <f>'2016'!M12</f>
        <v>61985427</v>
      </c>
      <c r="R13" s="85">
        <f>'2016'!N12</f>
        <v>885</v>
      </c>
      <c r="S13" s="85">
        <f>'2016'!O12</f>
        <v>467</v>
      </c>
      <c r="T13" s="85">
        <f>'2016'!P12</f>
        <v>418</v>
      </c>
      <c r="U13" s="85" t="s">
        <v>78</v>
      </c>
      <c r="V13" s="85" t="s">
        <v>78</v>
      </c>
      <c r="W13" s="85" t="s">
        <v>78</v>
      </c>
      <c r="X13" s="85">
        <f>'2016'!Q12</f>
        <v>10017</v>
      </c>
      <c r="Y13" s="85">
        <f>'2016'!R12</f>
        <v>31201911</v>
      </c>
      <c r="Z13" s="85">
        <f>'2016'!S12</f>
        <v>3599</v>
      </c>
      <c r="AA13" s="85">
        <f>'2016'!T12</f>
        <v>1890</v>
      </c>
      <c r="AB13" s="85">
        <f>'2016'!U12</f>
        <v>1709</v>
      </c>
      <c r="AC13" s="85" t="s">
        <v>77</v>
      </c>
      <c r="AD13" s="85" t="s">
        <v>77</v>
      </c>
      <c r="AE13" s="85" t="s">
        <v>77</v>
      </c>
      <c r="AF13" s="85">
        <f>'2016'!V12</f>
        <v>45391</v>
      </c>
      <c r="AG13" s="85">
        <f>'2016'!W12</f>
        <v>129665655</v>
      </c>
    </row>
    <row r="14" spans="1:33" ht="15" customHeight="1" x14ac:dyDescent="0.2">
      <c r="A14" s="39" t="s">
        <v>198</v>
      </c>
      <c r="B14" s="85">
        <f>'2017'!D12</f>
        <v>113640</v>
      </c>
      <c r="C14" s="85">
        <f>'2017'!E12</f>
        <v>57517</v>
      </c>
      <c r="D14" s="85">
        <f>'2017'!F12</f>
        <v>56123</v>
      </c>
      <c r="E14" s="85">
        <f>'2017'!G12</f>
        <v>129847</v>
      </c>
      <c r="F14" s="85">
        <f>'2017'!H12</f>
        <v>66081</v>
      </c>
      <c r="G14" s="85">
        <f>'2017'!I12</f>
        <v>63766</v>
      </c>
      <c r="H14" s="85">
        <f>'2017'!J12</f>
        <v>1339627</v>
      </c>
      <c r="I14" s="85">
        <f>'2017'!K12</f>
        <v>2707905683</v>
      </c>
      <c r="J14" s="85">
        <f>'2017'!L12</f>
        <v>2163</v>
      </c>
      <c r="K14" s="85">
        <f>'2017'!M12</f>
        <v>1254</v>
      </c>
      <c r="L14" s="85">
        <f>'2017'!N12</f>
        <v>909</v>
      </c>
      <c r="M14" s="85">
        <f>'2017'!O12</f>
        <v>5384</v>
      </c>
      <c r="N14" s="85">
        <f>'2017'!P12</f>
        <v>2989</v>
      </c>
      <c r="O14" s="85">
        <f>'2017'!Q12</f>
        <v>2395</v>
      </c>
      <c r="P14" s="85">
        <f>'2017'!R12</f>
        <v>10695</v>
      </c>
      <c r="Q14" s="85">
        <f>'2017'!S12</f>
        <v>98960660</v>
      </c>
      <c r="R14" s="85">
        <f>'2017'!T12</f>
        <v>811</v>
      </c>
      <c r="S14" s="85">
        <f>'2017'!U12</f>
        <v>442</v>
      </c>
      <c r="T14" s="85">
        <f>'2017'!V12</f>
        <v>369</v>
      </c>
      <c r="U14" s="85">
        <f>'2017'!W12</f>
        <v>1631</v>
      </c>
      <c r="V14" s="85">
        <f>'2017'!X12</f>
        <v>885</v>
      </c>
      <c r="W14" s="85">
        <f>'2017'!Y12</f>
        <v>746</v>
      </c>
      <c r="X14" s="85">
        <f>'2017'!Z12</f>
        <v>10297</v>
      </c>
      <c r="Y14" s="85">
        <f>'2017'!AA12</f>
        <v>25585268</v>
      </c>
      <c r="Z14" s="85">
        <f>'2017'!AB12</f>
        <v>2585</v>
      </c>
      <c r="AA14" s="85">
        <f>'2017'!AC12</f>
        <v>1304</v>
      </c>
      <c r="AB14" s="85">
        <f>'2017'!AD12</f>
        <v>1281</v>
      </c>
      <c r="AC14" s="85">
        <f>'2017'!AE12</f>
        <v>7089</v>
      </c>
      <c r="AD14" s="85">
        <f>'2017'!AF12</f>
        <v>3692</v>
      </c>
      <c r="AE14" s="85">
        <f>'2017'!AG12</f>
        <v>3397</v>
      </c>
      <c r="AF14" s="85">
        <f>'2017'!AH12</f>
        <v>36536</v>
      </c>
      <c r="AG14" s="85">
        <f>'2017'!AI12</f>
        <v>105143187</v>
      </c>
    </row>
    <row r="15" spans="1:33" ht="15" customHeight="1" x14ac:dyDescent="0.2">
      <c r="A15" s="39" t="s">
        <v>199</v>
      </c>
      <c r="B15" s="85">
        <f>'2018'!D12</f>
        <v>109041</v>
      </c>
      <c r="C15" s="85">
        <f>'2018'!E12</f>
        <v>55290</v>
      </c>
      <c r="D15" s="85">
        <f>'2018'!F12</f>
        <v>53751</v>
      </c>
      <c r="E15" s="85">
        <f>'2018'!G12</f>
        <v>129705</v>
      </c>
      <c r="F15" s="85">
        <f>'2018'!H12</f>
        <v>65633</v>
      </c>
      <c r="G15" s="85">
        <f>'2018'!I12</f>
        <v>64072</v>
      </c>
      <c r="H15" s="85">
        <f>'2018'!J12</f>
        <v>1309150</v>
      </c>
      <c r="I15" s="85">
        <f>'2018'!K12</f>
        <v>2635270627</v>
      </c>
      <c r="J15" s="85">
        <f>'2018'!L12</f>
        <v>2167</v>
      </c>
      <c r="K15" s="85">
        <f>'2018'!M12</f>
        <v>1359</v>
      </c>
      <c r="L15" s="85">
        <f>'2018'!N12</f>
        <v>808</v>
      </c>
      <c r="M15" s="85">
        <f>'2018'!O12</f>
        <v>7802</v>
      </c>
      <c r="N15" s="85">
        <f>'2018'!P12</f>
        <v>4544</v>
      </c>
      <c r="O15" s="85">
        <f>'2018'!Q12</f>
        <v>3258</v>
      </c>
      <c r="P15" s="85">
        <f>'2018'!R12</f>
        <v>12118</v>
      </c>
      <c r="Q15" s="85">
        <f>'2018'!S12</f>
        <v>115556809</v>
      </c>
      <c r="R15" s="85">
        <f>'2018'!T12</f>
        <v>823</v>
      </c>
      <c r="S15" s="85">
        <f>'2018'!U12</f>
        <v>448</v>
      </c>
      <c r="T15" s="85">
        <f>'2018'!V12</f>
        <v>375</v>
      </c>
      <c r="U15" s="85">
        <f>'2018'!W12</f>
        <v>3419</v>
      </c>
      <c r="V15" s="85">
        <f>'2018'!X12</f>
        <v>1844</v>
      </c>
      <c r="W15" s="85">
        <f>'2018'!Y12</f>
        <v>1575</v>
      </c>
      <c r="X15" s="85">
        <f>'2018'!Z12</f>
        <v>9903</v>
      </c>
      <c r="Y15" s="85">
        <f>'2018'!AA12</f>
        <v>28415722</v>
      </c>
      <c r="Z15" s="85">
        <f>'2018'!AB12</f>
        <v>2662</v>
      </c>
      <c r="AA15" s="85">
        <f>'2018'!AC12</f>
        <v>1388</v>
      </c>
      <c r="AB15" s="85">
        <f>'2018'!AD12</f>
        <v>1274</v>
      </c>
      <c r="AC15" s="85">
        <f>'2018'!AE12</f>
        <v>8179</v>
      </c>
      <c r="AD15" s="85">
        <f>'2018'!AF12</f>
        <v>4089</v>
      </c>
      <c r="AE15" s="85">
        <f>'2018'!AG12</f>
        <v>4090</v>
      </c>
      <c r="AF15" s="85">
        <f>'2018'!AH12</f>
        <v>33309</v>
      </c>
      <c r="AG15" s="85">
        <f>'2018'!AI12</f>
        <v>96693823</v>
      </c>
    </row>
    <row r="16" spans="1:33" s="33" customFormat="1" ht="15" customHeight="1" x14ac:dyDescent="0.2">
      <c r="A16" s="39" t="s">
        <v>200</v>
      </c>
      <c r="B16" s="85">
        <f>'2019'!D12</f>
        <v>105725</v>
      </c>
      <c r="C16" s="85">
        <f>'2019'!E12</f>
        <v>53634</v>
      </c>
      <c r="D16" s="85">
        <f>'2019'!F12</f>
        <v>52091</v>
      </c>
      <c r="E16" s="85">
        <f>'2019'!G12</f>
        <v>121890</v>
      </c>
      <c r="F16" s="85">
        <f>'2019'!H12</f>
        <v>61901</v>
      </c>
      <c r="G16" s="85">
        <f>'2019'!I12</f>
        <v>59989</v>
      </c>
      <c r="H16" s="85">
        <f>'2019'!J12</f>
        <v>1239001</v>
      </c>
      <c r="I16" s="85">
        <f>'2019'!K12</f>
        <v>2498099276</v>
      </c>
      <c r="J16" s="85">
        <f>'2019'!L12</f>
        <v>3109</v>
      </c>
      <c r="K16" s="85">
        <f>'2019'!M12</f>
        <v>1854</v>
      </c>
      <c r="L16" s="85">
        <f>'2019'!N12</f>
        <v>1255</v>
      </c>
      <c r="M16" s="85">
        <f>'2019'!O12</f>
        <v>8412</v>
      </c>
      <c r="N16" s="85">
        <f>'2019'!P12</f>
        <v>4880</v>
      </c>
      <c r="O16" s="85">
        <f>'2019'!Q12</f>
        <v>3532</v>
      </c>
      <c r="P16" s="85">
        <f>'2019'!R12</f>
        <v>12903</v>
      </c>
      <c r="Q16" s="85">
        <f>'2019'!S12</f>
        <v>119474166</v>
      </c>
      <c r="R16" s="85">
        <f>'2019'!T12</f>
        <v>134</v>
      </c>
      <c r="S16" s="85">
        <f>'2019'!U12</f>
        <v>82</v>
      </c>
      <c r="T16" s="85">
        <f>'2019'!V12</f>
        <v>52</v>
      </c>
      <c r="U16" s="85">
        <f>'2019'!W12</f>
        <v>392</v>
      </c>
      <c r="V16" s="85">
        <f>'2019'!X12</f>
        <v>221</v>
      </c>
      <c r="W16" s="85">
        <f>'2019'!Y12</f>
        <v>171</v>
      </c>
      <c r="X16" s="85">
        <f>'2019'!Z12</f>
        <v>2304</v>
      </c>
      <c r="Y16" s="85">
        <f>'2019'!AA12</f>
        <v>17834440</v>
      </c>
      <c r="Z16" s="85">
        <f>'2019'!AB12</f>
        <v>1916</v>
      </c>
      <c r="AA16" s="85">
        <f>'2019'!AC12</f>
        <v>1014</v>
      </c>
      <c r="AB16" s="85">
        <f>'2019'!AD12</f>
        <v>902</v>
      </c>
      <c r="AC16" s="85">
        <f>'2019'!AE12</f>
        <v>6569</v>
      </c>
      <c r="AD16" s="85">
        <f>'2019'!AF12</f>
        <v>3440</v>
      </c>
      <c r="AE16" s="85">
        <f>'2019'!AG12</f>
        <v>3129</v>
      </c>
      <c r="AF16" s="85">
        <f>'2019'!AH12</f>
        <v>28605</v>
      </c>
      <c r="AG16" s="85">
        <f>'2019'!AI12</f>
        <v>82954006</v>
      </c>
    </row>
    <row r="17" spans="1:33" s="33" customFormat="1" ht="15" customHeight="1" x14ac:dyDescent="0.2">
      <c r="A17" s="39" t="s">
        <v>201</v>
      </c>
      <c r="B17" s="85">
        <f>'2020'!D12</f>
        <v>101381</v>
      </c>
      <c r="C17" s="85">
        <f>'2020'!E12</f>
        <v>51375</v>
      </c>
      <c r="D17" s="85">
        <f>'2020'!F12</f>
        <v>50006</v>
      </c>
      <c r="E17" s="85">
        <f>'2020'!G12</f>
        <v>147405</v>
      </c>
      <c r="F17" s="85">
        <f>'2020'!H12</f>
        <v>74985</v>
      </c>
      <c r="G17" s="85">
        <f>'2020'!I12</f>
        <v>72420</v>
      </c>
      <c r="H17" s="85">
        <f>'2020'!J12</f>
        <v>1200873</v>
      </c>
      <c r="I17" s="85">
        <f>'2020'!K12</f>
        <v>2516064014</v>
      </c>
      <c r="J17" s="85">
        <f>'2020'!L12</f>
        <v>3292</v>
      </c>
      <c r="K17" s="85">
        <f>'2020'!M12</f>
        <v>2019</v>
      </c>
      <c r="L17" s="85">
        <f>'2020'!N12</f>
        <v>1273</v>
      </c>
      <c r="M17" s="85">
        <f>'2020'!O12</f>
        <v>8223</v>
      </c>
      <c r="N17" s="85">
        <f>'2020'!P12</f>
        <v>4740</v>
      </c>
      <c r="O17" s="85">
        <f>'2020'!Q12</f>
        <v>3483</v>
      </c>
      <c r="P17" s="85">
        <f>'2020'!R12</f>
        <v>15406</v>
      </c>
      <c r="Q17" s="85">
        <f>'2020'!S12</f>
        <v>127491166</v>
      </c>
      <c r="R17" s="85">
        <f>'2020'!T12</f>
        <v>192</v>
      </c>
      <c r="S17" s="85">
        <f>'2020'!U12</f>
        <v>113</v>
      </c>
      <c r="T17" s="85">
        <f>'2020'!V12</f>
        <v>79</v>
      </c>
      <c r="U17" s="85">
        <f>'2020'!W12</f>
        <v>282</v>
      </c>
      <c r="V17" s="85">
        <f>'2020'!X12</f>
        <v>161</v>
      </c>
      <c r="W17" s="85">
        <f>'2020'!Y12</f>
        <v>121</v>
      </c>
      <c r="X17" s="85">
        <f>'2020'!Z12</f>
        <v>1992</v>
      </c>
      <c r="Y17" s="85">
        <f>'2020'!AA12</f>
        <v>12299113</v>
      </c>
      <c r="Z17" s="85">
        <f>'2020'!AB12</f>
        <v>1878</v>
      </c>
      <c r="AA17" s="85">
        <f>'2020'!AC12</f>
        <v>995</v>
      </c>
      <c r="AB17" s="85">
        <f>'2020'!AD12</f>
        <v>883</v>
      </c>
      <c r="AC17" s="85">
        <f>'2020'!AE12</f>
        <v>5474</v>
      </c>
      <c r="AD17" s="85">
        <f>'2020'!AF12</f>
        <v>2863</v>
      </c>
      <c r="AE17" s="85">
        <f>'2020'!AG12</f>
        <v>2611</v>
      </c>
      <c r="AF17" s="85">
        <f>'2020'!AH12</f>
        <v>24877</v>
      </c>
      <c r="AG17" s="85">
        <f>'2020'!AI12</f>
        <v>70827839</v>
      </c>
    </row>
    <row r="18" spans="1:33" s="33" customFormat="1" ht="15" customHeight="1" x14ac:dyDescent="0.2">
      <c r="A18" s="39" t="s">
        <v>202</v>
      </c>
      <c r="B18" s="85">
        <f>'2021'!D12</f>
        <v>98142</v>
      </c>
      <c r="C18" s="85">
        <f>'2021'!E12</f>
        <v>49836</v>
      </c>
      <c r="D18" s="85">
        <f>'2021'!F12</f>
        <v>48306</v>
      </c>
      <c r="E18" s="85">
        <f>'2021'!G12</f>
        <v>115978</v>
      </c>
      <c r="F18" s="85">
        <f>'2021'!H12</f>
        <v>58227</v>
      </c>
      <c r="G18" s="85">
        <f>'2021'!I12</f>
        <v>57751</v>
      </c>
      <c r="H18" s="85">
        <f>'2021'!J12</f>
        <v>1157898</v>
      </c>
      <c r="I18" s="85">
        <f>'2021'!K12</f>
        <v>2423920410</v>
      </c>
      <c r="J18" s="85">
        <f>'2021'!L12</f>
        <v>4033</v>
      </c>
      <c r="K18" s="85">
        <f>'2021'!M12</f>
        <v>2413</v>
      </c>
      <c r="L18" s="85">
        <f>'2021'!N12</f>
        <v>1620</v>
      </c>
      <c r="M18" s="85">
        <f>'2021'!O12</f>
        <v>8840</v>
      </c>
      <c r="N18" s="85">
        <f>'2021'!P12</f>
        <v>5092</v>
      </c>
      <c r="O18" s="85">
        <f>'2021'!Q12</f>
        <v>3748</v>
      </c>
      <c r="P18" s="85">
        <f>'2021'!R12</f>
        <v>16056</v>
      </c>
      <c r="Q18" s="85">
        <f>'2021'!S12</f>
        <v>142400564</v>
      </c>
      <c r="R18" s="85">
        <f>'2021'!T12</f>
        <v>1074</v>
      </c>
      <c r="S18" s="85">
        <f>'2021'!U12</f>
        <v>583</v>
      </c>
      <c r="T18" s="85">
        <f>'2021'!V12</f>
        <v>491</v>
      </c>
      <c r="U18" s="85">
        <f>'2021'!W12</f>
        <v>2948</v>
      </c>
      <c r="V18" s="85">
        <f>'2021'!X12</f>
        <v>1629</v>
      </c>
      <c r="W18" s="85">
        <f>'2021'!Y12</f>
        <v>1319</v>
      </c>
      <c r="X18" s="85">
        <f>'2021'!Z12</f>
        <v>10802</v>
      </c>
      <c r="Y18" s="85">
        <f>'2021'!AA12</f>
        <v>79255157</v>
      </c>
      <c r="Z18" s="85">
        <f>'2021'!AB12</f>
        <v>1324</v>
      </c>
      <c r="AA18" s="85">
        <f>'2021'!AC12</f>
        <v>665</v>
      </c>
      <c r="AB18" s="85">
        <f>'2021'!AD12</f>
        <v>659</v>
      </c>
      <c r="AC18" s="85">
        <f>'2021'!AE12</f>
        <v>3567</v>
      </c>
      <c r="AD18" s="85">
        <f>'2021'!AF12</f>
        <v>1852</v>
      </c>
      <c r="AE18" s="85">
        <f>'2021'!AG12</f>
        <v>1715</v>
      </c>
      <c r="AF18" s="85">
        <f>'2021'!AH12</f>
        <v>19753</v>
      </c>
      <c r="AG18" s="85">
        <f>'2021'!AI12</f>
        <v>57281519</v>
      </c>
    </row>
    <row r="19" spans="1:33" ht="15" customHeight="1" x14ac:dyDescent="0.2">
      <c r="A19" s="39" t="s">
        <v>203</v>
      </c>
      <c r="B19" s="85">
        <f>'2022'!D12</f>
        <v>94050</v>
      </c>
      <c r="C19" s="85">
        <f>'2022'!E12</f>
        <v>47589</v>
      </c>
      <c r="D19" s="85">
        <f>'2022'!F12</f>
        <v>46461</v>
      </c>
      <c r="E19" s="85">
        <f>'2022'!G12</f>
        <v>108754</v>
      </c>
      <c r="F19" s="85">
        <f>'2022'!H12</f>
        <v>55023</v>
      </c>
      <c r="G19" s="85">
        <f>'2022'!I12</f>
        <v>53731</v>
      </c>
      <c r="H19" s="85">
        <f>'2022'!J12</f>
        <v>1131488</v>
      </c>
      <c r="I19" s="85">
        <f>'2022'!K12</f>
        <v>2433135997</v>
      </c>
      <c r="J19" s="85">
        <f>'2022'!L12</f>
        <v>4466</v>
      </c>
      <c r="K19" s="85">
        <f>'2022'!M12</f>
        <v>2665</v>
      </c>
      <c r="L19" s="85">
        <f>'2022'!N12</f>
        <v>1801</v>
      </c>
      <c r="M19" s="85">
        <f>'2022'!O12</f>
        <v>9573</v>
      </c>
      <c r="N19" s="85">
        <f>'2022'!P12</f>
        <v>5468</v>
      </c>
      <c r="O19" s="85">
        <f>'2022'!Q12</f>
        <v>4105</v>
      </c>
      <c r="P19" s="85">
        <f>'2022'!R12</f>
        <v>17378</v>
      </c>
      <c r="Q19" s="85">
        <f>'2022'!S12</f>
        <v>143001807</v>
      </c>
      <c r="R19" s="85">
        <f>'2022'!T12</f>
        <v>990</v>
      </c>
      <c r="S19" s="85">
        <f>'2022'!U12</f>
        <v>550</v>
      </c>
      <c r="T19" s="85">
        <f>'2022'!V12</f>
        <v>440</v>
      </c>
      <c r="U19" s="85">
        <f>'2022'!W12</f>
        <v>1840</v>
      </c>
      <c r="V19" s="85">
        <f>'2022'!X12</f>
        <v>1046</v>
      </c>
      <c r="W19" s="85">
        <f>'2022'!Y12</f>
        <v>794</v>
      </c>
      <c r="X19" s="85">
        <f>'2022'!Z12</f>
        <v>11296</v>
      </c>
      <c r="Y19" s="85">
        <f>'2022'!AA12</f>
        <v>97981790</v>
      </c>
      <c r="Z19" s="85">
        <f>'2022'!AB12</f>
        <v>1136</v>
      </c>
      <c r="AA19" s="85">
        <f>'2022'!AC12</f>
        <v>593</v>
      </c>
      <c r="AB19" s="85">
        <f>'2022'!AD12</f>
        <v>543</v>
      </c>
      <c r="AC19" s="85">
        <f>'2022'!AE12</f>
        <v>2779</v>
      </c>
      <c r="AD19" s="85">
        <f>'2022'!AF12</f>
        <v>1446</v>
      </c>
      <c r="AE19" s="85">
        <f>'2022'!AG12</f>
        <v>1333</v>
      </c>
      <c r="AF19" s="85">
        <f>'2022'!AH12</f>
        <v>15544</v>
      </c>
      <c r="AG19" s="85">
        <f>'2022'!AI12</f>
        <v>45609764</v>
      </c>
    </row>
    <row r="20" spans="1:33" ht="15" customHeight="1" x14ac:dyDescent="0.2">
      <c r="A20" s="39" t="s">
        <v>204</v>
      </c>
      <c r="B20" s="85">
        <f>'2023'!D12</f>
        <v>88174</v>
      </c>
      <c r="C20" s="85">
        <f>'2023'!E12</f>
        <v>44857</v>
      </c>
      <c r="D20" s="85">
        <f>'2023'!F12</f>
        <v>43317</v>
      </c>
      <c r="E20" s="85">
        <f>'2023'!G12</f>
        <v>99474</v>
      </c>
      <c r="F20" s="85">
        <f>'2023'!H12</f>
        <v>50520</v>
      </c>
      <c r="G20" s="85">
        <f>'2023'!I12</f>
        <v>48954</v>
      </c>
      <c r="H20" s="85">
        <f>'2023'!J12</f>
        <v>1058871</v>
      </c>
      <c r="I20" s="85">
        <f>'2023'!K12</f>
        <v>2206445059</v>
      </c>
      <c r="J20" s="85">
        <f>'2023'!L12</f>
        <v>4853</v>
      </c>
      <c r="K20" s="85">
        <f>'2023'!M12</f>
        <v>3069</v>
      </c>
      <c r="L20" s="85">
        <f>'2023'!N12</f>
        <v>1784</v>
      </c>
      <c r="M20" s="85">
        <f>'2023'!O12</f>
        <v>14591</v>
      </c>
      <c r="N20" s="85">
        <f>'2023'!P12</f>
        <v>8798</v>
      </c>
      <c r="O20" s="85">
        <f>'2023'!Q12</f>
        <v>5793</v>
      </c>
      <c r="P20" s="85">
        <f>'2023'!R12</f>
        <v>20567</v>
      </c>
      <c r="Q20" s="85">
        <f>'2023'!S12</f>
        <v>159642963</v>
      </c>
      <c r="R20" s="85">
        <f>'2023'!T12</f>
        <v>1002</v>
      </c>
      <c r="S20" s="85">
        <f>'2023'!U12</f>
        <v>554</v>
      </c>
      <c r="T20" s="85">
        <f>'2023'!V12</f>
        <v>448</v>
      </c>
      <c r="U20" s="85">
        <f>'2023'!W12</f>
        <v>2204</v>
      </c>
      <c r="V20" s="85">
        <f>'2023'!X12</f>
        <v>1240</v>
      </c>
      <c r="W20" s="85">
        <f>'2023'!Y12</f>
        <v>964</v>
      </c>
      <c r="X20" s="85">
        <f>'2023'!Z12</f>
        <v>11910</v>
      </c>
      <c r="Y20" s="85">
        <f>'2023'!AA12</f>
        <v>108081538</v>
      </c>
      <c r="Z20" s="85">
        <f>'2023'!AB12</f>
        <v>1056</v>
      </c>
      <c r="AA20" s="85">
        <f>'2023'!AC12</f>
        <v>537</v>
      </c>
      <c r="AB20" s="85">
        <f>'2023'!AD12</f>
        <v>519</v>
      </c>
      <c r="AC20" s="85">
        <f>'2023'!AE12</f>
        <v>2698</v>
      </c>
      <c r="AD20" s="85">
        <f>'2023'!AF12</f>
        <v>1363</v>
      </c>
      <c r="AE20" s="85">
        <f>'2023'!AG12</f>
        <v>1335</v>
      </c>
      <c r="AF20" s="85">
        <f>'2023'!AH12</f>
        <v>14067</v>
      </c>
      <c r="AG20" s="85">
        <f>'2023'!AI12</f>
        <v>41234928</v>
      </c>
    </row>
    <row r="21" spans="1:33" ht="15" customHeight="1" x14ac:dyDescent="0.2">
      <c r="A21" s="39" t="s">
        <v>205</v>
      </c>
      <c r="B21" s="85">
        <f>'2024'!D12</f>
        <v>82849</v>
      </c>
      <c r="C21" s="85">
        <f>'2024'!E12</f>
        <v>42047</v>
      </c>
      <c r="D21" s="85">
        <f>'2024'!F12</f>
        <v>40802</v>
      </c>
      <c r="E21" s="85">
        <f>'2024'!G12</f>
        <v>98456</v>
      </c>
      <c r="F21" s="85">
        <f>'2024'!H12</f>
        <v>50019</v>
      </c>
      <c r="G21" s="85">
        <f>'2024'!I12</f>
        <v>48437</v>
      </c>
      <c r="H21" s="85">
        <f>'2024'!J12</f>
        <v>1020350</v>
      </c>
      <c r="I21" s="85">
        <f>'2024'!K12</f>
        <v>2249004138</v>
      </c>
      <c r="J21" s="85">
        <f>'2024'!L12</f>
        <v>5664</v>
      </c>
      <c r="K21" s="85">
        <f>'2024'!M12</f>
        <v>3658</v>
      </c>
      <c r="L21" s="85">
        <f>'2024'!N12</f>
        <v>2006</v>
      </c>
      <c r="M21" s="85">
        <f>'2024'!O12</f>
        <v>11778</v>
      </c>
      <c r="N21" s="85">
        <f>'2024'!P12</f>
        <v>7100</v>
      </c>
      <c r="O21" s="85">
        <f>'2024'!Q12</f>
        <v>4678</v>
      </c>
      <c r="P21" s="85">
        <f>'2024'!R12</f>
        <v>21085</v>
      </c>
      <c r="Q21" s="85">
        <f>'2024'!S12</f>
        <v>184720464</v>
      </c>
      <c r="R21" s="85">
        <f>'2024'!T12</f>
        <v>1334</v>
      </c>
      <c r="S21" s="85">
        <f>'2024'!U12</f>
        <v>732</v>
      </c>
      <c r="T21" s="85">
        <f>'2024'!V12</f>
        <v>602</v>
      </c>
      <c r="U21" s="85">
        <f>'2024'!W12</f>
        <v>2856</v>
      </c>
      <c r="V21" s="85">
        <f>'2024'!X12</f>
        <v>1586</v>
      </c>
      <c r="W21" s="85">
        <f>'2024'!Y12</f>
        <v>1270</v>
      </c>
      <c r="X21" s="85">
        <f>'2024'!Z12</f>
        <v>14533</v>
      </c>
      <c r="Y21" s="85">
        <f>'2024'!AA12</f>
        <v>164550541</v>
      </c>
      <c r="Z21" s="85">
        <f>'2024'!AB12</f>
        <v>1020</v>
      </c>
      <c r="AA21" s="85">
        <f>'2024'!AC12</f>
        <v>511</v>
      </c>
      <c r="AB21" s="85">
        <f>'2024'!AD12</f>
        <v>509</v>
      </c>
      <c r="AC21" s="85">
        <f>'2024'!AE12</f>
        <v>2583</v>
      </c>
      <c r="AD21" s="85">
        <f>'2024'!AF12</f>
        <v>1340</v>
      </c>
      <c r="AE21" s="85">
        <f>'2024'!AG12</f>
        <v>1243</v>
      </c>
      <c r="AF21" s="85">
        <f>'2024'!AH12</f>
        <v>12463</v>
      </c>
      <c r="AG21" s="85">
        <f>'2024'!AI12</f>
        <v>36506111</v>
      </c>
    </row>
    <row r="22" spans="1:33" ht="15" hidden="1" customHeight="1" x14ac:dyDescent="0.2">
      <c r="A22" s="40" t="s">
        <v>206</v>
      </c>
      <c r="B22" s="81">
        <f>'Jan.-June, 2024'!D12</f>
        <v>83043</v>
      </c>
      <c r="C22" s="81">
        <f>'Jan.-June, 2024'!E12</f>
        <v>42304</v>
      </c>
      <c r="D22" s="81">
        <f>'Jan.-June, 2024'!F12</f>
        <v>40739</v>
      </c>
      <c r="E22" s="81">
        <f>'Jan.-June, 2024'!G12</f>
        <v>89512</v>
      </c>
      <c r="F22" s="81">
        <f>'Jan.-June, 2024'!H12</f>
        <v>45575</v>
      </c>
      <c r="G22" s="81">
        <f>'Jan.-June, 2024'!I12</f>
        <v>43937</v>
      </c>
      <c r="H22" s="81">
        <f>'Jan.-June, 2024'!J12</f>
        <v>517441</v>
      </c>
      <c r="I22" s="81">
        <f>'Jan.-June, 2024'!K12</f>
        <v>1119124058</v>
      </c>
      <c r="J22" s="81">
        <f>'Jan.-June, 2024'!L12</f>
        <v>2596</v>
      </c>
      <c r="K22" s="81">
        <f>'Jan.-June, 2024'!M12</f>
        <v>1595</v>
      </c>
      <c r="L22" s="81">
        <f>'Jan.-June, 2024'!N12</f>
        <v>1001</v>
      </c>
      <c r="M22" s="81">
        <f>'Jan.-June, 2024'!O12</f>
        <v>7222</v>
      </c>
      <c r="N22" s="81">
        <f>'Jan.-June, 2024'!P12</f>
        <v>4626</v>
      </c>
      <c r="O22" s="81">
        <f>'Jan.-June, 2024'!Q12</f>
        <v>2596</v>
      </c>
      <c r="P22" s="81">
        <f>'Jan.-June, 2024'!R12</f>
        <v>7579</v>
      </c>
      <c r="Q22" s="81">
        <f>'Jan.-June, 2024'!S12</f>
        <v>74597319</v>
      </c>
      <c r="R22" s="81">
        <f>'Jan.-June, 2024'!T12</f>
        <v>1348</v>
      </c>
      <c r="S22" s="81">
        <f>'Jan.-June, 2024'!U12</f>
        <v>746</v>
      </c>
      <c r="T22" s="81">
        <f>'Jan.-June, 2024'!V12</f>
        <v>602</v>
      </c>
      <c r="U22" s="81">
        <f>'Jan.-June, 2024'!W12</f>
        <v>1595</v>
      </c>
      <c r="V22" s="81">
        <f>'Jan.-June, 2024'!X12</f>
        <v>884</v>
      </c>
      <c r="W22" s="81">
        <f>'Jan.-June, 2024'!Y12</f>
        <v>711</v>
      </c>
      <c r="X22" s="81">
        <f>'Jan.-June, 2024'!Z12</f>
        <v>7207</v>
      </c>
      <c r="Y22" s="81">
        <f>'Jan.-June, 2024'!AA12</f>
        <v>79238250</v>
      </c>
      <c r="Z22" s="81">
        <f>'Jan.-June, 2024'!AB12</f>
        <v>1025</v>
      </c>
      <c r="AA22" s="81">
        <f>'Jan.-June, 2024'!AC12</f>
        <v>536</v>
      </c>
      <c r="AB22" s="81">
        <f>'Jan.-June, 2024'!AD12</f>
        <v>489</v>
      </c>
      <c r="AC22" s="81">
        <f>'Jan.-June, 2024'!AE12</f>
        <v>1652</v>
      </c>
      <c r="AD22" s="81">
        <f>'Jan.-June, 2024'!AF12</f>
        <v>849</v>
      </c>
      <c r="AE22" s="81">
        <f>'Jan.-June, 2024'!AG12</f>
        <v>803</v>
      </c>
      <c r="AF22" s="81">
        <f>'Jan.-June, 2024'!AH12</f>
        <v>6475</v>
      </c>
      <c r="AG22" s="81">
        <f>'Jan.-June, 2024'!AI12</f>
        <v>18937129</v>
      </c>
    </row>
    <row r="23" spans="1:33" ht="15" hidden="1" customHeight="1" x14ac:dyDescent="0.2">
      <c r="A23" s="40" t="s">
        <v>207</v>
      </c>
      <c r="B23" s="81">
        <f>'July-Dec., 2024'!D12</f>
        <v>82849</v>
      </c>
      <c r="C23" s="81">
        <f>'July-Dec., 2024'!E12</f>
        <v>42047</v>
      </c>
      <c r="D23" s="81">
        <f>'July-Dec., 2024'!F12</f>
        <v>40802</v>
      </c>
      <c r="E23" s="81">
        <f>'July-Dec., 2024'!G12</f>
        <v>98456</v>
      </c>
      <c r="F23" s="81">
        <f>'July-Dec., 2024'!H12</f>
        <v>50019</v>
      </c>
      <c r="G23" s="81">
        <f>'July-Dec., 2024'!I12</f>
        <v>48437</v>
      </c>
      <c r="H23" s="81">
        <f>'July-Dec., 2024'!J12</f>
        <v>502909</v>
      </c>
      <c r="I23" s="81">
        <f>'July-Dec., 2024'!K12</f>
        <v>1129880080</v>
      </c>
      <c r="J23" s="81">
        <f>'July-Dec., 2024'!L12</f>
        <v>5664</v>
      </c>
      <c r="K23" s="81">
        <f>'July-Dec., 2024'!M12</f>
        <v>3658</v>
      </c>
      <c r="L23" s="81">
        <f>'July-Dec., 2024'!N12</f>
        <v>2006</v>
      </c>
      <c r="M23" s="81">
        <f>'July-Dec., 2024'!O12</f>
        <v>11778</v>
      </c>
      <c r="N23" s="81">
        <f>'July-Dec., 2024'!P12</f>
        <v>7100</v>
      </c>
      <c r="O23" s="81">
        <f>'July-Dec., 2024'!Q12</f>
        <v>4678</v>
      </c>
      <c r="P23" s="81">
        <f>'July-Dec., 2024'!R12</f>
        <v>13506</v>
      </c>
      <c r="Q23" s="81">
        <f>'July-Dec., 2024'!S12</f>
        <v>110123145</v>
      </c>
      <c r="R23" s="81">
        <f>'July-Dec., 2024'!T12</f>
        <v>1334</v>
      </c>
      <c r="S23" s="81">
        <f>'July-Dec., 2024'!U12</f>
        <v>732</v>
      </c>
      <c r="T23" s="81">
        <f>'July-Dec., 2024'!V12</f>
        <v>602</v>
      </c>
      <c r="U23" s="81">
        <f>'July-Dec., 2024'!W12</f>
        <v>2856</v>
      </c>
      <c r="V23" s="81">
        <f>'July-Dec., 2024'!X12</f>
        <v>1586</v>
      </c>
      <c r="W23" s="81">
        <f>'July-Dec., 2024'!Y12</f>
        <v>1270</v>
      </c>
      <c r="X23" s="81">
        <f>'July-Dec., 2024'!Z12</f>
        <v>7326</v>
      </c>
      <c r="Y23" s="81">
        <f>'July-Dec., 2024'!AA12</f>
        <v>85312291</v>
      </c>
      <c r="Z23" s="81">
        <f>'July-Dec., 2024'!AB12</f>
        <v>1020</v>
      </c>
      <c r="AA23" s="81">
        <f>'July-Dec., 2024'!AC12</f>
        <v>511</v>
      </c>
      <c r="AB23" s="81">
        <f>'July-Dec., 2024'!AD12</f>
        <v>509</v>
      </c>
      <c r="AC23" s="81">
        <f>'July-Dec., 2024'!AE12</f>
        <v>2583</v>
      </c>
      <c r="AD23" s="81">
        <f>'July-Dec., 2024'!AF12</f>
        <v>1340</v>
      </c>
      <c r="AE23" s="81">
        <f>'July-Dec., 2024'!AG12</f>
        <v>1243</v>
      </c>
      <c r="AF23" s="81">
        <f>'July-Dec., 2024'!AH12</f>
        <v>5988</v>
      </c>
      <c r="AG23" s="81">
        <f>'July-Dec., 2024'!AI12</f>
        <v>17568982</v>
      </c>
    </row>
    <row r="24" spans="1:33" ht="15" customHeight="1" x14ac:dyDescent="0.2">
      <c r="A24" s="41" t="s">
        <v>181</v>
      </c>
      <c r="B24" s="38">
        <f>'2025'!D12</f>
        <v>76125</v>
      </c>
      <c r="C24" s="38">
        <f>'2025'!E12</f>
        <v>38605</v>
      </c>
      <c r="D24" s="38">
        <f>'2025'!F12</f>
        <v>37520</v>
      </c>
      <c r="E24" s="38">
        <f>'2025'!G12</f>
        <v>87640</v>
      </c>
      <c r="F24" s="38">
        <f>'2025'!H12</f>
        <v>44459</v>
      </c>
      <c r="G24" s="38">
        <f>'2025'!I12</f>
        <v>43181</v>
      </c>
      <c r="H24" s="38">
        <f>'2025'!J12</f>
        <v>921461</v>
      </c>
      <c r="I24" s="38">
        <f>'2025'!K12</f>
        <v>2072115313</v>
      </c>
      <c r="J24" s="38">
        <f>'2025'!L12</f>
        <v>8454</v>
      </c>
      <c r="K24" s="38">
        <f>'2025'!M12</f>
        <v>5540</v>
      </c>
      <c r="L24" s="38">
        <f>'2025'!N12</f>
        <v>2914</v>
      </c>
      <c r="M24" s="38">
        <f>'2025'!O12</f>
        <v>15261</v>
      </c>
      <c r="N24" s="38">
        <f>'2025'!P12</f>
        <v>9563</v>
      </c>
      <c r="O24" s="38">
        <f>'2025'!Q12</f>
        <v>5698</v>
      </c>
      <c r="P24" s="38">
        <f>'2025'!R12</f>
        <v>26120</v>
      </c>
      <c r="Q24" s="38">
        <f>'2025'!S12</f>
        <v>206012647</v>
      </c>
      <c r="R24" s="38">
        <f>'2025'!T12</f>
        <v>1408</v>
      </c>
      <c r="S24" s="38">
        <f>'2025'!U12</f>
        <v>788</v>
      </c>
      <c r="T24" s="38">
        <f>'2025'!V12</f>
        <v>620</v>
      </c>
      <c r="U24" s="38">
        <f>'2025'!W12</f>
        <v>2844</v>
      </c>
      <c r="V24" s="38">
        <f>'2025'!X12</f>
        <v>1600</v>
      </c>
      <c r="W24" s="38">
        <f>'2025'!Y12</f>
        <v>1244</v>
      </c>
      <c r="X24" s="38">
        <f>'2025'!Z12</f>
        <v>17402</v>
      </c>
      <c r="Y24" s="38">
        <f>'2025'!AA12</f>
        <v>205573555</v>
      </c>
      <c r="Z24" s="38">
        <f>'2025'!AB12</f>
        <v>591</v>
      </c>
      <c r="AA24" s="38">
        <f>'2025'!AC12</f>
        <v>295</v>
      </c>
      <c r="AB24" s="38">
        <f>'2025'!AD12</f>
        <v>296</v>
      </c>
      <c r="AC24" s="38">
        <f>'2025'!AE12</f>
        <v>2074</v>
      </c>
      <c r="AD24" s="38">
        <f>'2025'!AF12</f>
        <v>1045</v>
      </c>
      <c r="AE24" s="38">
        <f>'2025'!AG12</f>
        <v>1029</v>
      </c>
      <c r="AF24" s="38">
        <f>'2025'!AH12</f>
        <v>10090</v>
      </c>
      <c r="AG24" s="38">
        <f>'2025'!AI12</f>
        <v>29040021</v>
      </c>
    </row>
    <row r="25" spans="1:33" s="82" customFormat="1" ht="14.25" customHeight="1" x14ac:dyDescent="0.2">
      <c r="A25" s="42" t="s">
        <v>208</v>
      </c>
      <c r="B25" s="81">
        <f>'Jan.-June, 2025'!D12</f>
        <v>76366</v>
      </c>
      <c r="C25" s="81">
        <f>'Jan.-June, 2025'!E12</f>
        <v>38710</v>
      </c>
      <c r="D25" s="81">
        <f>'Jan.-June, 2025'!F12</f>
        <v>37656</v>
      </c>
      <c r="E25" s="81">
        <f>'Jan.-June, 2025'!G12</f>
        <v>81480</v>
      </c>
      <c r="F25" s="81">
        <f>'Jan.-June, 2025'!H12</f>
        <v>41319</v>
      </c>
      <c r="G25" s="81">
        <f>'Jan.-June, 2025'!I12</f>
        <v>40161</v>
      </c>
      <c r="H25" s="81">
        <f>'Jan.-June, 2025'!J12</f>
        <v>459911</v>
      </c>
      <c r="I25" s="81">
        <f>'Jan.-June, 2025'!K12</f>
        <v>1034675467</v>
      </c>
      <c r="J25" s="81">
        <f>'Jan.-June, 2025'!L12</f>
        <v>2950</v>
      </c>
      <c r="K25" s="81">
        <f>'Jan.-June, 2025'!M12</f>
        <v>1841</v>
      </c>
      <c r="L25" s="81">
        <f>'Jan.-June, 2025'!N12</f>
        <v>1109</v>
      </c>
      <c r="M25" s="81">
        <f>'Jan.-June, 2025'!O12</f>
        <v>7988</v>
      </c>
      <c r="N25" s="81">
        <f>'Jan.-June, 2025'!P12</f>
        <v>5230</v>
      </c>
      <c r="O25" s="81">
        <f>'Jan.-June, 2025'!Q12</f>
        <v>2758</v>
      </c>
      <c r="P25" s="81">
        <f>'Jan.-June, 2025'!R12</f>
        <v>8330</v>
      </c>
      <c r="Q25" s="81">
        <f>'Jan.-June, 2025'!S12</f>
        <v>80934607</v>
      </c>
      <c r="R25" s="81">
        <f>'Jan.-June, 2025'!T12</f>
        <v>1469</v>
      </c>
      <c r="S25" s="81">
        <f>'Jan.-June, 2025'!U12</f>
        <v>808</v>
      </c>
      <c r="T25" s="81">
        <f>'Jan.-June, 2025'!V12</f>
        <v>661</v>
      </c>
      <c r="U25" s="81">
        <f>'Jan.-June, 2025'!W12</f>
        <v>1821</v>
      </c>
      <c r="V25" s="81">
        <f>'Jan.-June, 2025'!X12</f>
        <v>1015</v>
      </c>
      <c r="W25" s="81">
        <f>'Jan.-June, 2025'!Y12</f>
        <v>806</v>
      </c>
      <c r="X25" s="81">
        <f>'Jan.-June, 2025'!Z12</f>
        <v>8649</v>
      </c>
      <c r="Y25" s="81">
        <f>'Jan.-June, 2025'!AA12</f>
        <v>102946552</v>
      </c>
      <c r="Z25" s="81">
        <f>'Jan.-June, 2025'!AB12</f>
        <v>886</v>
      </c>
      <c r="AA25" s="81">
        <f>'Jan.-June, 2025'!AC12</f>
        <v>453</v>
      </c>
      <c r="AB25" s="81">
        <f>'Jan.-June, 2025'!AD12</f>
        <v>433</v>
      </c>
      <c r="AC25" s="81">
        <f>'Jan.-June, 2025'!AE12</f>
        <v>1414</v>
      </c>
      <c r="AD25" s="81">
        <f>'Jan.-June, 2025'!AF12</f>
        <v>722</v>
      </c>
      <c r="AE25" s="81">
        <f>'Jan.-June, 2025'!AG12</f>
        <v>692</v>
      </c>
      <c r="AF25" s="81">
        <f>'Jan.-June, 2025'!AH12</f>
        <v>5605</v>
      </c>
      <c r="AG25" s="81">
        <f>'Jan.-June, 2025'!AI12</f>
        <v>16515205</v>
      </c>
    </row>
    <row r="26" spans="1:33" s="82" customFormat="1" ht="14.25" customHeight="1" x14ac:dyDescent="0.2">
      <c r="A26" s="80" t="s">
        <v>183</v>
      </c>
      <c r="B26" s="81">
        <f>'July-Dec., 2025'!D12</f>
        <v>76125</v>
      </c>
      <c r="C26" s="81">
        <f>'July-Dec., 2025'!E12</f>
        <v>38605</v>
      </c>
      <c r="D26" s="81">
        <f>'July-Dec., 2025'!F12</f>
        <v>37520</v>
      </c>
      <c r="E26" s="81">
        <f>'July-Dec., 2025'!G12</f>
        <v>87640</v>
      </c>
      <c r="F26" s="81">
        <f>'July-Dec., 2025'!H12</f>
        <v>44459</v>
      </c>
      <c r="G26" s="81">
        <f>'July-Dec., 2025'!I12</f>
        <v>43181</v>
      </c>
      <c r="H26" s="81">
        <f>'July-Dec., 2025'!J12</f>
        <v>461550</v>
      </c>
      <c r="I26" s="81">
        <f>'July-Dec., 2025'!K12</f>
        <v>1037439846</v>
      </c>
      <c r="J26" s="81">
        <f>'July-Dec., 2025'!L12</f>
        <v>8454</v>
      </c>
      <c r="K26" s="81">
        <f>'July-Dec., 2025'!M12</f>
        <v>5540</v>
      </c>
      <c r="L26" s="81">
        <f>'July-Dec., 2025'!N12</f>
        <v>2914</v>
      </c>
      <c r="M26" s="81">
        <f>'July-Dec., 2025'!O12</f>
        <v>15261</v>
      </c>
      <c r="N26" s="81">
        <f>'July-Dec., 2025'!P12</f>
        <v>9563</v>
      </c>
      <c r="O26" s="81">
        <f>'July-Dec., 2025'!Q12</f>
        <v>5698</v>
      </c>
      <c r="P26" s="81">
        <f>'July-Dec., 2025'!R12</f>
        <v>17790</v>
      </c>
      <c r="Q26" s="81">
        <f>'July-Dec., 2025'!S12</f>
        <v>125078040</v>
      </c>
      <c r="R26" s="81">
        <f>'July-Dec., 2025'!T12</f>
        <v>1408</v>
      </c>
      <c r="S26" s="81">
        <f>'July-Dec., 2025'!U12</f>
        <v>788</v>
      </c>
      <c r="T26" s="81">
        <f>'July-Dec., 2025'!V12</f>
        <v>620</v>
      </c>
      <c r="U26" s="81">
        <f>'July-Dec., 2025'!W12</f>
        <v>2844</v>
      </c>
      <c r="V26" s="81">
        <f>'July-Dec., 2025'!X12</f>
        <v>1600</v>
      </c>
      <c r="W26" s="81">
        <f>'July-Dec., 2025'!Y12</f>
        <v>1244</v>
      </c>
      <c r="X26" s="81">
        <f>'July-Dec., 2025'!Z12</f>
        <v>8753</v>
      </c>
      <c r="Y26" s="81">
        <f>'July-Dec., 2025'!AA12</f>
        <v>102627003</v>
      </c>
      <c r="Z26" s="81">
        <f>'July-Dec., 2025'!AB12</f>
        <v>591</v>
      </c>
      <c r="AA26" s="81">
        <f>'July-Dec., 2025'!AC12</f>
        <v>295</v>
      </c>
      <c r="AB26" s="81">
        <f>'July-Dec., 2025'!AD12</f>
        <v>296</v>
      </c>
      <c r="AC26" s="81">
        <f>'July-Dec., 2025'!AE12</f>
        <v>2074</v>
      </c>
      <c r="AD26" s="81">
        <f>'July-Dec., 2025'!AF12</f>
        <v>1045</v>
      </c>
      <c r="AE26" s="81">
        <f>'July-Dec., 2025'!AG12</f>
        <v>1029</v>
      </c>
      <c r="AF26" s="81">
        <f>'July-Dec., 2025'!AH12</f>
        <v>4485</v>
      </c>
      <c r="AG26" s="81">
        <f>'July-Dec., 2025'!AI12</f>
        <v>12524816</v>
      </c>
    </row>
    <row r="27" spans="1:33" x14ac:dyDescent="0.2">
      <c r="A27" s="86" t="s">
        <v>209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</row>
    <row r="28" spans="1:33" s="82" customFormat="1" x14ac:dyDescent="0.2">
      <c r="A28" s="56" t="s">
        <v>169</v>
      </c>
      <c r="B28" s="87"/>
      <c r="C28" s="87"/>
      <c r="D28" s="87"/>
      <c r="E28" s="87"/>
      <c r="F28" s="87"/>
      <c r="G28" s="87"/>
      <c r="H28" s="87"/>
      <c r="I28" s="87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</row>
    <row r="29" spans="1:33" s="82" customFormat="1" x14ac:dyDescent="0.2">
      <c r="A29" s="87" t="s">
        <v>210</v>
      </c>
      <c r="B29" s="87"/>
      <c r="C29" s="87"/>
      <c r="D29" s="87"/>
      <c r="E29" s="87"/>
      <c r="F29" s="87"/>
      <c r="G29" s="87"/>
      <c r="H29" s="87"/>
      <c r="I29" s="87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</row>
    <row r="30" spans="1:33" s="82" customFormat="1" x14ac:dyDescent="0.2">
      <c r="A30" s="89" t="s">
        <v>211</v>
      </c>
      <c r="B30" s="90"/>
      <c r="C30" s="90"/>
      <c r="D30" s="90"/>
      <c r="E30" s="90"/>
      <c r="F30" s="90"/>
      <c r="G30" s="90"/>
      <c r="H30" s="90"/>
      <c r="I30" s="90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</row>
    <row r="31" spans="1:33" s="82" customFormat="1" x14ac:dyDescent="0.2">
      <c r="A31" s="89" t="s">
        <v>212</v>
      </c>
      <c r="B31" s="90"/>
      <c r="C31" s="90"/>
      <c r="D31" s="90"/>
      <c r="E31" s="90"/>
      <c r="F31" s="90"/>
      <c r="G31" s="90"/>
      <c r="H31" s="90"/>
      <c r="I31" s="90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</row>
    <row r="32" spans="1:33" s="82" customFormat="1" x14ac:dyDescent="0.2">
      <c r="A32" s="89" t="s">
        <v>213</v>
      </c>
      <c r="B32" s="90"/>
      <c r="C32" s="90"/>
      <c r="D32" s="90"/>
      <c r="E32" s="90"/>
      <c r="F32" s="90"/>
      <c r="G32" s="90"/>
      <c r="H32" s="90"/>
      <c r="I32" s="90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</row>
    <row r="33" spans="1:33" x14ac:dyDescent="0.2">
      <c r="A33" s="89" t="s">
        <v>214</v>
      </c>
      <c r="B33" s="91"/>
      <c r="C33" s="91"/>
      <c r="D33" s="91"/>
      <c r="E33" s="91"/>
      <c r="F33" s="91"/>
      <c r="G33" s="91"/>
      <c r="H33" s="91"/>
      <c r="I33" s="91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</row>
    <row r="34" spans="1:33" x14ac:dyDescent="0.2">
      <c r="B34" s="91"/>
      <c r="C34" s="91"/>
      <c r="D34" s="91"/>
      <c r="E34" s="91"/>
      <c r="F34" s="91"/>
      <c r="G34" s="91"/>
      <c r="H34" s="91"/>
      <c r="I34" s="91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</row>
    <row r="35" spans="1:33" x14ac:dyDescent="0.2">
      <c r="A35" s="6" t="s">
        <v>22</v>
      </c>
    </row>
    <row r="36" spans="1:33" ht="14.25" x14ac:dyDescent="0.2">
      <c r="A36" s="34" t="s">
        <v>182</v>
      </c>
    </row>
    <row r="37" spans="1:33" x14ac:dyDescent="0.2">
      <c r="B37" s="83" t="str">
        <f>IF(B26=B24,"","*")</f>
        <v/>
      </c>
      <c r="C37" s="83" t="str">
        <f t="shared" ref="C37:G37" si="0">IF(C26=C24,"","*")</f>
        <v/>
      </c>
      <c r="D37" s="83" t="str">
        <f t="shared" si="0"/>
        <v/>
      </c>
      <c r="E37" s="83" t="str">
        <f t="shared" si="0"/>
        <v/>
      </c>
      <c r="F37" s="83" t="str">
        <f t="shared" si="0"/>
        <v/>
      </c>
      <c r="G37" s="83" t="str">
        <f t="shared" si="0"/>
        <v/>
      </c>
      <c r="H37" s="83" t="str">
        <f>IF(H24=SUM(H25,H26),"","*")</f>
        <v/>
      </c>
      <c r="I37" s="83" t="str">
        <f>IF(I24=SUM(I25,I26),"","*")</f>
        <v/>
      </c>
      <c r="J37" s="83" t="str">
        <f>IF(J26=J24,"","*")</f>
        <v/>
      </c>
      <c r="K37" s="83" t="str">
        <f t="shared" ref="K37:O37" si="1">IF(K26=K24,"","*")</f>
        <v/>
      </c>
      <c r="L37" s="83" t="str">
        <f t="shared" si="1"/>
        <v/>
      </c>
      <c r="M37" s="83" t="str">
        <f t="shared" si="1"/>
        <v/>
      </c>
      <c r="N37" s="83" t="str">
        <f t="shared" si="1"/>
        <v/>
      </c>
      <c r="O37" s="83" t="str">
        <f t="shared" si="1"/>
        <v/>
      </c>
      <c r="P37" s="83" t="str">
        <f>IF(P24=SUM(P25,P26),"","*")</f>
        <v/>
      </c>
      <c r="Q37" s="83" t="str">
        <f>IF(Q24=SUM(Q25,Q26),"","*")</f>
        <v/>
      </c>
      <c r="R37" s="83" t="str">
        <f>IF(R26=R24,"","*")</f>
        <v/>
      </c>
      <c r="S37" s="83" t="str">
        <f t="shared" ref="S37:W37" si="2">IF(S26=S24,"","*")</f>
        <v/>
      </c>
      <c r="T37" s="83" t="str">
        <f t="shared" si="2"/>
        <v/>
      </c>
      <c r="U37" s="83" t="str">
        <f t="shared" si="2"/>
        <v/>
      </c>
      <c r="V37" s="83" t="str">
        <f t="shared" si="2"/>
        <v/>
      </c>
      <c r="W37" s="83" t="str">
        <f t="shared" si="2"/>
        <v/>
      </c>
      <c r="X37" s="83" t="str">
        <f>IF(X24=SUM(X25,X26),"","*")</f>
        <v/>
      </c>
      <c r="Y37" s="83" t="str">
        <f>IF(Y24=SUM(Y25,Y26),"","*")</f>
        <v/>
      </c>
      <c r="Z37" s="83" t="str">
        <f>IF(Z26=Z24,"","*")</f>
        <v/>
      </c>
      <c r="AA37" s="83" t="str">
        <f t="shared" ref="AA37:AE37" si="3">IF(AA26=AA24,"","*")</f>
        <v/>
      </c>
      <c r="AB37" s="83" t="str">
        <f t="shared" si="3"/>
        <v/>
      </c>
      <c r="AC37" s="83" t="str">
        <f t="shared" si="3"/>
        <v/>
      </c>
      <c r="AD37" s="83" t="str">
        <f t="shared" si="3"/>
        <v/>
      </c>
      <c r="AE37" s="83" t="str">
        <f t="shared" si="3"/>
        <v/>
      </c>
      <c r="AF37" s="83" t="str">
        <f>IF(AF24=SUM(AF25,AF26),"","*")</f>
        <v/>
      </c>
      <c r="AG37" s="83" t="str">
        <f>IF(AG24=SUM(AG25,AG26),"","*")</f>
        <v/>
      </c>
    </row>
  </sheetData>
  <mergeCells count="47">
    <mergeCell ref="Z4:AG6"/>
    <mergeCell ref="AD9:AD11"/>
    <mergeCell ref="R7:T8"/>
    <mergeCell ref="H7:H11"/>
    <mergeCell ref="I7:I11"/>
    <mergeCell ref="J7:L8"/>
    <mergeCell ref="K9:K11"/>
    <mergeCell ref="L9:L11"/>
    <mergeCell ref="M7:O8"/>
    <mergeCell ref="AG7:AG11"/>
    <mergeCell ref="AF7:AF11"/>
    <mergeCell ref="N9:N11"/>
    <mergeCell ref="O9:O11"/>
    <mergeCell ref="AC7:AE8"/>
    <mergeCell ref="Z9:Z11"/>
    <mergeCell ref="AC9:AC11"/>
    <mergeCell ref="A29:I29"/>
    <mergeCell ref="AB9:AB11"/>
    <mergeCell ref="X7:X11"/>
    <mergeCell ref="Z7:AB8"/>
    <mergeCell ref="T9:T11"/>
    <mergeCell ref="AA9:AA11"/>
    <mergeCell ref="E7:G8"/>
    <mergeCell ref="G9:G11"/>
    <mergeCell ref="J4:Q6"/>
    <mergeCell ref="W9:W11"/>
    <mergeCell ref="R4:Y6"/>
    <mergeCell ref="P7:P11"/>
    <mergeCell ref="A28:I28"/>
    <mergeCell ref="A4:A11"/>
    <mergeCell ref="B4:I6"/>
    <mergeCell ref="U7:W8"/>
    <mergeCell ref="U9:U11"/>
    <mergeCell ref="V9:V11"/>
    <mergeCell ref="AE9:AE11"/>
    <mergeCell ref="B9:B11"/>
    <mergeCell ref="C9:C11"/>
    <mergeCell ref="Y7:Y11"/>
    <mergeCell ref="R9:R11"/>
    <mergeCell ref="S9:S11"/>
    <mergeCell ref="M9:M11"/>
    <mergeCell ref="Q7:Q11"/>
    <mergeCell ref="F9:F11"/>
    <mergeCell ref="D9:D11"/>
    <mergeCell ref="J9:J11"/>
    <mergeCell ref="B7:D8"/>
    <mergeCell ref="E9:E11"/>
  </mergeCells>
  <phoneticPr fontId="5" type="noConversion"/>
  <printOptions horizontalCentered="1"/>
  <pageMargins left="0.43307086614173229" right="0.43307086614173229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228"/>
  <sheetViews>
    <sheetView zoomScaleNormal="100" zoomScaleSheetLayoutView="100" workbookViewId="0">
      <pane xSplit="4" ySplit="12" topLeftCell="E13" activePane="bottomRight" state="frozen"/>
      <selection activeCell="R226" sqref="R226"/>
      <selection pane="topRight" activeCell="R226" sqref="R226"/>
      <selection pane="bottomLeft" activeCell="R226" sqref="R226"/>
      <selection pane="bottomRight" activeCell="D30" sqref="D30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S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ref="T2:AI2" si="1">IF(T13=SUM(T16,T19,T25,T28,T31,T34,T22,T37,T40,T43,T46,T49,T52,T55,T58,T61,T64,T67,T70,T73,T76,T79),"","*")</f>
        <v/>
      </c>
      <c r="U2" s="12" t="str">
        <f t="shared" si="1"/>
        <v/>
      </c>
      <c r="V2" s="12" t="str">
        <f t="shared" si="1"/>
        <v/>
      </c>
      <c r="W2" s="12" t="str">
        <f t="shared" si="1"/>
        <v/>
      </c>
      <c r="X2" s="12" t="str">
        <f t="shared" si="1"/>
        <v/>
      </c>
      <c r="Y2" s="12" t="str">
        <f t="shared" si="1"/>
        <v/>
      </c>
      <c r="Z2" s="12" t="str">
        <f t="shared" si="1"/>
        <v/>
      </c>
      <c r="AA2" s="12" t="str">
        <f t="shared" si="1"/>
        <v/>
      </c>
      <c r="AB2" s="12" t="str">
        <f t="shared" si="1"/>
        <v/>
      </c>
      <c r="AC2" s="12" t="str">
        <f t="shared" si="1"/>
        <v/>
      </c>
      <c r="AD2" s="12" t="str">
        <f t="shared" si="1"/>
        <v/>
      </c>
      <c r="AE2" s="12" t="str">
        <f t="shared" si="1"/>
        <v/>
      </c>
      <c r="AF2" s="12" t="str">
        <f t="shared" si="1"/>
        <v/>
      </c>
      <c r="AG2" s="12" t="str">
        <f t="shared" si="1"/>
        <v/>
      </c>
      <c r="AH2" s="12" t="str">
        <f t="shared" si="1"/>
        <v/>
      </c>
      <c r="AI2" s="12" t="str">
        <f t="shared" si="1"/>
        <v/>
      </c>
    </row>
    <row r="3" spans="1:35" ht="15" customHeight="1" x14ac:dyDescent="0.3">
      <c r="A3" s="35" t="s">
        <v>179</v>
      </c>
      <c r="B3" s="18"/>
      <c r="C3" s="18"/>
      <c r="D3" s="13" t="str">
        <f>IF(D14=SUM(D17,D20,D26,D29,D32,D35,D23,D38,D41,D44,D47,D50,D53,D56,D59,D62,D65,D68,D71,D74,D77,D80),"","*")</f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ref="T3:AG3" si="2">IF(T14=SUM(T17,T20,T26,T29,T32,T35,T23,T38,T41,T44,T47,T50,T53,T56,T59,T62,T65,T68,T71,T74,T77,T80),"","*")</f>
        <v/>
      </c>
      <c r="U3" s="13" t="str">
        <f t="shared" si="2"/>
        <v/>
      </c>
      <c r="V3" s="13" t="str">
        <f t="shared" si="2"/>
        <v/>
      </c>
      <c r="W3" s="13" t="str">
        <f t="shared" si="2"/>
        <v/>
      </c>
      <c r="X3" s="13" t="str">
        <f t="shared" si="2"/>
        <v/>
      </c>
      <c r="Y3" s="13" t="str">
        <f t="shared" si="2"/>
        <v/>
      </c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 t="str">
        <f t="shared" si="2"/>
        <v/>
      </c>
      <c r="AF3" s="13" t="str">
        <f t="shared" si="2"/>
        <v/>
      </c>
      <c r="AG3" s="13" t="str">
        <f t="shared" si="2"/>
        <v/>
      </c>
      <c r="AH3" s="13" t="str">
        <f t="shared" ref="AH3:AI3" si="3">IF(AH14=SUM(AH17,AH20,AH26,AH29,AH32,AH35,AH23,AH38,AH41,AH44,AH47,AH50,AH53,AH56,AH59,AH62,AH65,AH68,AH71,AH74,AH77,AH80),"","*")</f>
        <v/>
      </c>
      <c r="AI3" s="13" t="str">
        <f t="shared" si="3"/>
        <v/>
      </c>
    </row>
    <row r="4" spans="1:35" ht="22.5" customHeight="1" x14ac:dyDescent="0.2">
      <c r="A4" s="48" t="s">
        <v>66</v>
      </c>
      <c r="B4" s="49"/>
      <c r="C4" s="50"/>
      <c r="D4" s="48" t="s">
        <v>67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54"/>
      <c r="B5" s="55"/>
      <c r="C5" s="46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54"/>
      <c r="B6" s="55"/>
      <c r="C6" s="46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54"/>
      <c r="B7" s="55"/>
      <c r="C7" s="46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54"/>
      <c r="B8" s="55"/>
      <c r="C8" s="46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54"/>
      <c r="B9" s="55"/>
      <c r="C9" s="46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54"/>
      <c r="B10" s="55"/>
      <c r="C10" s="46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1"/>
      <c r="B11" s="52"/>
      <c r="C11" s="47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76125</v>
      </c>
      <c r="E12" s="15">
        <v>38605</v>
      </c>
      <c r="F12" s="15">
        <v>37520</v>
      </c>
      <c r="G12" s="15">
        <v>87640</v>
      </c>
      <c r="H12" s="15">
        <v>44459</v>
      </c>
      <c r="I12" s="15">
        <v>43181</v>
      </c>
      <c r="J12" s="15">
        <v>921461</v>
      </c>
      <c r="K12" s="15">
        <v>2072115313</v>
      </c>
      <c r="L12" s="15">
        <v>8454</v>
      </c>
      <c r="M12" s="15">
        <v>5540</v>
      </c>
      <c r="N12" s="15">
        <v>2914</v>
      </c>
      <c r="O12" s="15">
        <v>15261</v>
      </c>
      <c r="P12" s="15">
        <v>9563</v>
      </c>
      <c r="Q12" s="15">
        <v>5698</v>
      </c>
      <c r="R12" s="15">
        <v>26120</v>
      </c>
      <c r="S12" s="15">
        <v>206012647</v>
      </c>
      <c r="T12" s="15">
        <v>1408</v>
      </c>
      <c r="U12" s="15">
        <v>788</v>
      </c>
      <c r="V12" s="15">
        <v>620</v>
      </c>
      <c r="W12" s="15">
        <v>2844</v>
      </c>
      <c r="X12" s="15">
        <v>1600</v>
      </c>
      <c r="Y12" s="15">
        <v>1244</v>
      </c>
      <c r="Z12" s="15">
        <v>17402</v>
      </c>
      <c r="AA12" s="15">
        <v>205573555</v>
      </c>
      <c r="AB12" s="15">
        <v>591</v>
      </c>
      <c r="AC12" s="15">
        <v>295</v>
      </c>
      <c r="AD12" s="15">
        <v>296</v>
      </c>
      <c r="AE12" s="15">
        <v>2074</v>
      </c>
      <c r="AF12" s="15">
        <v>1045</v>
      </c>
      <c r="AG12" s="15">
        <v>1029</v>
      </c>
      <c r="AH12" s="15">
        <v>10090</v>
      </c>
      <c r="AI12" s="15">
        <v>29040021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67871</v>
      </c>
      <c r="E13" s="3">
        <v>34443</v>
      </c>
      <c r="F13" s="3">
        <v>33428</v>
      </c>
      <c r="G13" s="3">
        <v>77960</v>
      </c>
      <c r="H13" s="3">
        <v>39559</v>
      </c>
      <c r="I13" s="3">
        <v>38401</v>
      </c>
      <c r="J13" s="3">
        <v>824752</v>
      </c>
      <c r="K13" s="3">
        <v>1849903558</v>
      </c>
      <c r="L13" s="3">
        <v>8413</v>
      </c>
      <c r="M13" s="3">
        <v>5517</v>
      </c>
      <c r="N13" s="3">
        <v>2896</v>
      </c>
      <c r="O13" s="3">
        <v>15141</v>
      </c>
      <c r="P13" s="3">
        <v>9483</v>
      </c>
      <c r="Q13" s="3">
        <v>5658</v>
      </c>
      <c r="R13" s="3">
        <v>25926</v>
      </c>
      <c r="S13" s="3">
        <v>203589048</v>
      </c>
      <c r="T13" s="3">
        <v>1374</v>
      </c>
      <c r="U13" s="3">
        <v>773</v>
      </c>
      <c r="V13" s="3">
        <v>601</v>
      </c>
      <c r="W13" s="3">
        <v>2695</v>
      </c>
      <c r="X13" s="3">
        <v>1536</v>
      </c>
      <c r="Y13" s="3">
        <v>1159</v>
      </c>
      <c r="Z13" s="3">
        <v>16576</v>
      </c>
      <c r="AA13" s="3">
        <v>197022603</v>
      </c>
      <c r="AB13" s="3">
        <v>513</v>
      </c>
      <c r="AC13" s="3">
        <v>257</v>
      </c>
      <c r="AD13" s="3">
        <v>256</v>
      </c>
      <c r="AE13" s="3">
        <v>1845</v>
      </c>
      <c r="AF13" s="3">
        <v>934</v>
      </c>
      <c r="AG13" s="3">
        <v>911</v>
      </c>
      <c r="AH13" s="3">
        <v>8771</v>
      </c>
      <c r="AI13" s="3">
        <v>25224782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8254</v>
      </c>
      <c r="E14" s="3">
        <v>4162</v>
      </c>
      <c r="F14" s="3">
        <v>4092</v>
      </c>
      <c r="G14" s="3">
        <v>9680</v>
      </c>
      <c r="H14" s="3">
        <v>4900</v>
      </c>
      <c r="I14" s="3">
        <v>4780</v>
      </c>
      <c r="J14" s="3">
        <v>96709</v>
      </c>
      <c r="K14" s="3">
        <v>222211755</v>
      </c>
      <c r="L14" s="3">
        <v>41</v>
      </c>
      <c r="M14" s="3">
        <v>23</v>
      </c>
      <c r="N14" s="3">
        <v>18</v>
      </c>
      <c r="O14" s="3">
        <v>120</v>
      </c>
      <c r="P14" s="3">
        <v>80</v>
      </c>
      <c r="Q14" s="3">
        <v>40</v>
      </c>
      <c r="R14" s="3">
        <v>194</v>
      </c>
      <c r="S14" s="3">
        <v>2423599</v>
      </c>
      <c r="T14" s="3">
        <v>34</v>
      </c>
      <c r="U14" s="3">
        <v>15</v>
      </c>
      <c r="V14" s="3">
        <v>19</v>
      </c>
      <c r="W14" s="3">
        <v>149</v>
      </c>
      <c r="X14" s="3">
        <v>64</v>
      </c>
      <c r="Y14" s="3">
        <v>85</v>
      </c>
      <c r="Z14" s="3">
        <v>826</v>
      </c>
      <c r="AA14" s="3">
        <v>8550952</v>
      </c>
      <c r="AB14" s="3">
        <v>78</v>
      </c>
      <c r="AC14" s="3">
        <v>38</v>
      </c>
      <c r="AD14" s="3">
        <v>40</v>
      </c>
      <c r="AE14" s="3">
        <v>229</v>
      </c>
      <c r="AF14" s="3">
        <v>111</v>
      </c>
      <c r="AG14" s="3">
        <v>118</v>
      </c>
      <c r="AH14" s="3">
        <v>1319</v>
      </c>
      <c r="AI14" s="3">
        <v>3815239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20668</v>
      </c>
      <c r="E15" s="15">
        <v>10541</v>
      </c>
      <c r="F15" s="15">
        <v>10127</v>
      </c>
      <c r="G15" s="15">
        <v>22070</v>
      </c>
      <c r="H15" s="15">
        <v>11255</v>
      </c>
      <c r="I15" s="15">
        <v>10815</v>
      </c>
      <c r="J15" s="15">
        <v>253180</v>
      </c>
      <c r="K15" s="15">
        <v>560986987</v>
      </c>
      <c r="L15" s="15">
        <v>5279</v>
      </c>
      <c r="M15" s="15">
        <v>3302</v>
      </c>
      <c r="N15" s="15">
        <v>1977</v>
      </c>
      <c r="O15" s="15">
        <v>6878</v>
      </c>
      <c r="P15" s="15">
        <v>4335</v>
      </c>
      <c r="Q15" s="15">
        <v>2543</v>
      </c>
      <c r="R15" s="15">
        <v>9979</v>
      </c>
      <c r="S15" s="15">
        <v>42999975</v>
      </c>
      <c r="T15" s="15">
        <v>177</v>
      </c>
      <c r="U15" s="15">
        <v>100</v>
      </c>
      <c r="V15" s="15">
        <v>77</v>
      </c>
      <c r="W15" s="15">
        <v>278</v>
      </c>
      <c r="X15" s="15">
        <v>165</v>
      </c>
      <c r="Y15" s="15">
        <v>113</v>
      </c>
      <c r="Z15" s="15">
        <v>1881</v>
      </c>
      <c r="AA15" s="15">
        <v>20615183</v>
      </c>
      <c r="AB15" s="15">
        <v>72</v>
      </c>
      <c r="AC15" s="15">
        <v>35</v>
      </c>
      <c r="AD15" s="15">
        <v>37</v>
      </c>
      <c r="AE15" s="15">
        <v>175</v>
      </c>
      <c r="AF15" s="15">
        <v>90</v>
      </c>
      <c r="AG15" s="15">
        <v>85</v>
      </c>
      <c r="AH15" s="15">
        <v>1130</v>
      </c>
      <c r="AI15" s="15">
        <v>3356813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19635</v>
      </c>
      <c r="E16" s="3">
        <v>10014</v>
      </c>
      <c r="F16" s="3">
        <v>9621</v>
      </c>
      <c r="G16" s="3">
        <v>20966</v>
      </c>
      <c r="H16" s="3">
        <v>10692</v>
      </c>
      <c r="I16" s="3">
        <v>10274</v>
      </c>
      <c r="J16" s="3">
        <v>240521</v>
      </c>
      <c r="K16" s="3">
        <v>532937638</v>
      </c>
      <c r="L16" s="3">
        <v>5279</v>
      </c>
      <c r="M16" s="3">
        <v>3302</v>
      </c>
      <c r="N16" s="3">
        <v>1977</v>
      </c>
      <c r="O16" s="3">
        <v>6878</v>
      </c>
      <c r="P16" s="3">
        <v>4335</v>
      </c>
      <c r="Q16" s="3">
        <v>2543</v>
      </c>
      <c r="R16" s="3">
        <v>9979</v>
      </c>
      <c r="S16" s="3">
        <v>42999975</v>
      </c>
      <c r="T16" s="3">
        <v>177</v>
      </c>
      <c r="U16" s="3">
        <v>100</v>
      </c>
      <c r="V16" s="3">
        <v>77</v>
      </c>
      <c r="W16" s="3">
        <v>278</v>
      </c>
      <c r="X16" s="3">
        <v>165</v>
      </c>
      <c r="Y16" s="3">
        <v>113</v>
      </c>
      <c r="Z16" s="3">
        <v>1881</v>
      </c>
      <c r="AA16" s="3">
        <v>20615183</v>
      </c>
      <c r="AB16" s="3">
        <v>72</v>
      </c>
      <c r="AC16" s="3">
        <v>35</v>
      </c>
      <c r="AD16" s="3">
        <v>37</v>
      </c>
      <c r="AE16" s="3">
        <v>175</v>
      </c>
      <c r="AF16" s="3">
        <v>90</v>
      </c>
      <c r="AG16" s="3">
        <v>85</v>
      </c>
      <c r="AH16" s="3">
        <v>1130</v>
      </c>
      <c r="AI16" s="3">
        <v>3356813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1033</v>
      </c>
      <c r="E17" s="3">
        <v>527</v>
      </c>
      <c r="F17" s="3">
        <v>506</v>
      </c>
      <c r="G17" s="3">
        <v>1104</v>
      </c>
      <c r="H17" s="3">
        <v>563</v>
      </c>
      <c r="I17" s="3">
        <v>541</v>
      </c>
      <c r="J17" s="3">
        <v>12659</v>
      </c>
      <c r="K17" s="3">
        <v>28049349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22</v>
      </c>
      <c r="M18" s="15">
        <v>17</v>
      </c>
      <c r="N18" s="15">
        <v>5</v>
      </c>
      <c r="O18" s="15">
        <v>376</v>
      </c>
      <c r="P18" s="15">
        <v>260</v>
      </c>
      <c r="Q18" s="15">
        <v>116</v>
      </c>
      <c r="R18" s="15">
        <v>774</v>
      </c>
      <c r="S18" s="15">
        <v>16965131</v>
      </c>
      <c r="T18" s="15">
        <v>149</v>
      </c>
      <c r="U18" s="15">
        <v>90</v>
      </c>
      <c r="V18" s="15">
        <v>59</v>
      </c>
      <c r="W18" s="15">
        <v>253</v>
      </c>
      <c r="X18" s="15">
        <v>148</v>
      </c>
      <c r="Y18" s="15">
        <v>105</v>
      </c>
      <c r="Z18" s="15">
        <v>1962</v>
      </c>
      <c r="AA18" s="15">
        <v>23383100</v>
      </c>
      <c r="AB18" s="15">
        <v>26</v>
      </c>
      <c r="AC18" s="15">
        <v>11</v>
      </c>
      <c r="AD18" s="15">
        <v>15</v>
      </c>
      <c r="AE18" s="15">
        <v>425</v>
      </c>
      <c r="AF18" s="15">
        <v>221</v>
      </c>
      <c r="AG18" s="15">
        <v>204</v>
      </c>
      <c r="AH18" s="15">
        <v>2211</v>
      </c>
      <c r="AI18" s="15">
        <v>6627423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17</v>
      </c>
      <c r="N19" s="3">
        <v>5</v>
      </c>
      <c r="O19" s="3">
        <v>371</v>
      </c>
      <c r="P19" s="3">
        <v>257</v>
      </c>
      <c r="Q19" s="3">
        <v>114</v>
      </c>
      <c r="R19" s="3">
        <v>765</v>
      </c>
      <c r="S19" s="3">
        <v>16774416</v>
      </c>
      <c r="T19" s="3">
        <v>149</v>
      </c>
      <c r="U19" s="3">
        <v>90</v>
      </c>
      <c r="V19" s="3">
        <v>59</v>
      </c>
      <c r="W19" s="3">
        <v>253</v>
      </c>
      <c r="X19" s="3">
        <v>148</v>
      </c>
      <c r="Y19" s="3">
        <v>105</v>
      </c>
      <c r="Z19" s="3">
        <v>1962</v>
      </c>
      <c r="AA19" s="3">
        <v>23383100</v>
      </c>
      <c r="AB19" s="3">
        <v>23</v>
      </c>
      <c r="AC19" s="3">
        <v>11</v>
      </c>
      <c r="AD19" s="3">
        <v>12</v>
      </c>
      <c r="AE19" s="3">
        <v>414</v>
      </c>
      <c r="AF19" s="3">
        <v>215</v>
      </c>
      <c r="AG19" s="3">
        <v>199</v>
      </c>
      <c r="AH19" s="3">
        <v>2155</v>
      </c>
      <c r="AI19" s="3">
        <v>6459423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  <c r="R20" s="3">
        <v>9</v>
      </c>
      <c r="S20" s="3">
        <v>190715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3</v>
      </c>
      <c r="AC20" s="3">
        <v>0</v>
      </c>
      <c r="AD20" s="3">
        <v>3</v>
      </c>
      <c r="AE20" s="3">
        <v>11</v>
      </c>
      <c r="AF20" s="3">
        <v>6</v>
      </c>
      <c r="AG20" s="3">
        <v>5</v>
      </c>
      <c r="AH20" s="3">
        <v>56</v>
      </c>
      <c r="AI20" s="3">
        <v>168000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5137</v>
      </c>
      <c r="E21" s="15">
        <v>2611</v>
      </c>
      <c r="F21" s="15">
        <v>2526</v>
      </c>
      <c r="G21" s="15">
        <v>6126</v>
      </c>
      <c r="H21" s="15">
        <v>3104</v>
      </c>
      <c r="I21" s="15">
        <v>3022</v>
      </c>
      <c r="J21" s="15">
        <v>61420</v>
      </c>
      <c r="K21" s="15">
        <v>141664785</v>
      </c>
      <c r="L21" s="15">
        <v>330</v>
      </c>
      <c r="M21" s="15">
        <v>171</v>
      </c>
      <c r="N21" s="15">
        <v>159</v>
      </c>
      <c r="O21" s="15">
        <v>3360</v>
      </c>
      <c r="P21" s="15">
        <v>1816</v>
      </c>
      <c r="Q21" s="15">
        <v>1544</v>
      </c>
      <c r="R21" s="15">
        <v>3360</v>
      </c>
      <c r="S21" s="15">
        <v>15963278</v>
      </c>
      <c r="T21" s="15">
        <v>36</v>
      </c>
      <c r="U21" s="15">
        <v>21</v>
      </c>
      <c r="V21" s="15">
        <v>15</v>
      </c>
      <c r="W21" s="15">
        <v>317</v>
      </c>
      <c r="X21" s="15">
        <v>203</v>
      </c>
      <c r="Y21" s="15">
        <v>114</v>
      </c>
      <c r="Z21" s="15">
        <v>1849</v>
      </c>
      <c r="AA21" s="15">
        <v>24588873</v>
      </c>
      <c r="AB21" s="15">
        <v>12</v>
      </c>
      <c r="AC21" s="15">
        <v>6</v>
      </c>
      <c r="AD21" s="15">
        <v>6</v>
      </c>
      <c r="AE21" s="15">
        <v>57</v>
      </c>
      <c r="AF21" s="15">
        <v>28</v>
      </c>
      <c r="AG21" s="15">
        <v>29</v>
      </c>
      <c r="AH21" s="15">
        <v>234</v>
      </c>
      <c r="AI21" s="15">
        <v>702000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4493</v>
      </c>
      <c r="E22" s="3">
        <v>2310</v>
      </c>
      <c r="F22" s="3">
        <v>2183</v>
      </c>
      <c r="G22" s="3">
        <v>5322</v>
      </c>
      <c r="H22" s="3">
        <v>2735</v>
      </c>
      <c r="I22" s="3">
        <v>2587</v>
      </c>
      <c r="J22" s="3">
        <v>54482</v>
      </c>
      <c r="K22" s="3">
        <v>125617191</v>
      </c>
      <c r="L22" s="3">
        <v>330</v>
      </c>
      <c r="M22" s="3">
        <v>171</v>
      </c>
      <c r="N22" s="3">
        <v>159</v>
      </c>
      <c r="O22" s="3">
        <v>3360</v>
      </c>
      <c r="P22" s="3">
        <v>1816</v>
      </c>
      <c r="Q22" s="3">
        <v>1544</v>
      </c>
      <c r="R22" s="3">
        <v>3360</v>
      </c>
      <c r="S22" s="3">
        <v>15963278</v>
      </c>
      <c r="T22" s="3">
        <v>36</v>
      </c>
      <c r="U22" s="3">
        <v>21</v>
      </c>
      <c r="V22" s="3">
        <v>15</v>
      </c>
      <c r="W22" s="3">
        <v>317</v>
      </c>
      <c r="X22" s="3">
        <v>203</v>
      </c>
      <c r="Y22" s="3">
        <v>114</v>
      </c>
      <c r="Z22" s="3">
        <v>1849</v>
      </c>
      <c r="AA22" s="3">
        <v>24588873</v>
      </c>
      <c r="AB22" s="3">
        <v>11</v>
      </c>
      <c r="AC22" s="3">
        <v>5</v>
      </c>
      <c r="AD22" s="3">
        <v>6</v>
      </c>
      <c r="AE22" s="3">
        <v>48</v>
      </c>
      <c r="AF22" s="3">
        <v>25</v>
      </c>
      <c r="AG22" s="3">
        <v>23</v>
      </c>
      <c r="AH22" s="3">
        <v>191</v>
      </c>
      <c r="AI22" s="3">
        <v>573000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644</v>
      </c>
      <c r="E23" s="3">
        <v>301</v>
      </c>
      <c r="F23" s="3">
        <v>343</v>
      </c>
      <c r="G23" s="3">
        <v>804</v>
      </c>
      <c r="H23" s="3">
        <v>369</v>
      </c>
      <c r="I23" s="3">
        <v>435</v>
      </c>
      <c r="J23" s="3">
        <v>6938</v>
      </c>
      <c r="K23" s="3">
        <v>16047594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1</v>
      </c>
      <c r="AD23" s="3">
        <v>0</v>
      </c>
      <c r="AE23" s="3">
        <v>9</v>
      </c>
      <c r="AF23" s="3">
        <v>3</v>
      </c>
      <c r="AG23" s="3">
        <v>6</v>
      </c>
      <c r="AH23" s="3">
        <v>43</v>
      </c>
      <c r="AI23" s="3">
        <v>129000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10463</v>
      </c>
      <c r="E24" s="15">
        <v>5261</v>
      </c>
      <c r="F24" s="15">
        <v>5202</v>
      </c>
      <c r="G24" s="15">
        <v>12623</v>
      </c>
      <c r="H24" s="15">
        <v>6392</v>
      </c>
      <c r="I24" s="15">
        <v>6231</v>
      </c>
      <c r="J24" s="15">
        <v>130243</v>
      </c>
      <c r="K24" s="15">
        <v>285855278</v>
      </c>
      <c r="L24" s="15">
        <v>2679</v>
      </c>
      <c r="M24" s="15">
        <v>1973</v>
      </c>
      <c r="N24" s="15">
        <v>706</v>
      </c>
      <c r="O24" s="15">
        <v>3467</v>
      </c>
      <c r="P24" s="15">
        <v>2494</v>
      </c>
      <c r="Q24" s="15">
        <v>973</v>
      </c>
      <c r="R24" s="15">
        <v>10317</v>
      </c>
      <c r="S24" s="15">
        <v>101805678</v>
      </c>
      <c r="T24" s="15">
        <v>435</v>
      </c>
      <c r="U24" s="15">
        <v>243</v>
      </c>
      <c r="V24" s="15">
        <v>192</v>
      </c>
      <c r="W24" s="15">
        <v>824</v>
      </c>
      <c r="X24" s="15">
        <v>449</v>
      </c>
      <c r="Y24" s="15">
        <v>375</v>
      </c>
      <c r="Z24" s="15">
        <v>4727</v>
      </c>
      <c r="AA24" s="15">
        <v>52751258</v>
      </c>
      <c r="AB24" s="15">
        <v>16</v>
      </c>
      <c r="AC24" s="15">
        <v>7</v>
      </c>
      <c r="AD24" s="15">
        <v>9</v>
      </c>
      <c r="AE24" s="15">
        <v>49</v>
      </c>
      <c r="AF24" s="15">
        <v>23</v>
      </c>
      <c r="AG24" s="15">
        <v>26</v>
      </c>
      <c r="AH24" s="15">
        <v>245</v>
      </c>
      <c r="AI24" s="15">
        <v>677833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9650</v>
      </c>
      <c r="E25" s="3">
        <v>4847</v>
      </c>
      <c r="F25" s="3">
        <v>4803</v>
      </c>
      <c r="G25" s="3">
        <v>11624</v>
      </c>
      <c r="H25" s="3">
        <v>5874</v>
      </c>
      <c r="I25" s="3">
        <v>5750</v>
      </c>
      <c r="J25" s="3">
        <v>120070</v>
      </c>
      <c r="K25" s="3">
        <v>263505197</v>
      </c>
      <c r="L25" s="3">
        <v>2648</v>
      </c>
      <c r="M25" s="3">
        <v>1955</v>
      </c>
      <c r="N25" s="3">
        <v>693</v>
      </c>
      <c r="O25" s="3">
        <v>3407</v>
      </c>
      <c r="P25" s="3">
        <v>2453</v>
      </c>
      <c r="Q25" s="3">
        <v>954</v>
      </c>
      <c r="R25" s="3">
        <v>10197</v>
      </c>
      <c r="S25" s="3">
        <v>100722628</v>
      </c>
      <c r="T25" s="3">
        <v>435</v>
      </c>
      <c r="U25" s="3">
        <v>243</v>
      </c>
      <c r="V25" s="3">
        <v>192</v>
      </c>
      <c r="W25" s="3">
        <v>824</v>
      </c>
      <c r="X25" s="3">
        <v>449</v>
      </c>
      <c r="Y25" s="3">
        <v>375</v>
      </c>
      <c r="Z25" s="3">
        <v>4727</v>
      </c>
      <c r="AA25" s="3">
        <v>52751258</v>
      </c>
      <c r="AB25" s="3">
        <v>12</v>
      </c>
      <c r="AC25" s="3">
        <v>5</v>
      </c>
      <c r="AD25" s="3">
        <v>7</v>
      </c>
      <c r="AE25" s="3">
        <v>41</v>
      </c>
      <c r="AF25" s="3">
        <v>21</v>
      </c>
      <c r="AG25" s="3">
        <v>20</v>
      </c>
      <c r="AH25" s="3">
        <v>212</v>
      </c>
      <c r="AI25" s="3">
        <v>578833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813</v>
      </c>
      <c r="E26" s="3">
        <v>414</v>
      </c>
      <c r="F26" s="3">
        <v>399</v>
      </c>
      <c r="G26" s="3">
        <v>999</v>
      </c>
      <c r="H26" s="3">
        <v>518</v>
      </c>
      <c r="I26" s="3">
        <v>481</v>
      </c>
      <c r="J26" s="3">
        <v>10173</v>
      </c>
      <c r="K26" s="3">
        <v>22350081</v>
      </c>
      <c r="L26" s="3">
        <v>31</v>
      </c>
      <c r="M26" s="3">
        <v>18</v>
      </c>
      <c r="N26" s="3">
        <v>13</v>
      </c>
      <c r="O26" s="3">
        <v>60</v>
      </c>
      <c r="P26" s="3">
        <v>41</v>
      </c>
      <c r="Q26" s="3">
        <v>19</v>
      </c>
      <c r="R26" s="3">
        <v>120</v>
      </c>
      <c r="S26" s="3">
        <v>1083050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2</v>
      </c>
      <c r="AD26" s="3">
        <v>2</v>
      </c>
      <c r="AE26" s="3">
        <v>8</v>
      </c>
      <c r="AF26" s="3">
        <v>2</v>
      </c>
      <c r="AG26" s="3">
        <v>6</v>
      </c>
      <c r="AH26" s="3">
        <v>33</v>
      </c>
      <c r="AI26" s="3">
        <v>99000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5856</v>
      </c>
      <c r="E27" s="15">
        <v>2986</v>
      </c>
      <c r="F27" s="15">
        <v>2870</v>
      </c>
      <c r="G27" s="15">
        <v>6994</v>
      </c>
      <c r="H27" s="15">
        <v>3566</v>
      </c>
      <c r="I27" s="15">
        <v>3428</v>
      </c>
      <c r="J27" s="15">
        <v>70669</v>
      </c>
      <c r="K27" s="15">
        <v>157771646</v>
      </c>
      <c r="L27" s="15">
        <v>7</v>
      </c>
      <c r="M27" s="15">
        <v>2</v>
      </c>
      <c r="N27" s="15">
        <v>5</v>
      </c>
      <c r="O27" s="15">
        <v>91</v>
      </c>
      <c r="P27" s="15">
        <v>47</v>
      </c>
      <c r="Q27" s="15">
        <v>44</v>
      </c>
      <c r="R27" s="15">
        <v>92</v>
      </c>
      <c r="S27" s="15">
        <v>2386735</v>
      </c>
      <c r="T27" s="15">
        <v>105</v>
      </c>
      <c r="U27" s="15">
        <v>75</v>
      </c>
      <c r="V27" s="15">
        <v>30</v>
      </c>
      <c r="W27" s="15">
        <v>187</v>
      </c>
      <c r="X27" s="15">
        <v>128</v>
      </c>
      <c r="Y27" s="15">
        <v>59</v>
      </c>
      <c r="Z27" s="15">
        <v>943</v>
      </c>
      <c r="AA27" s="15">
        <v>12160190</v>
      </c>
      <c r="AB27" s="15">
        <v>74</v>
      </c>
      <c r="AC27" s="15">
        <v>44</v>
      </c>
      <c r="AD27" s="15">
        <v>30</v>
      </c>
      <c r="AE27" s="15">
        <v>187</v>
      </c>
      <c r="AF27" s="15">
        <v>100</v>
      </c>
      <c r="AG27" s="15">
        <v>87</v>
      </c>
      <c r="AH27" s="15">
        <v>936</v>
      </c>
      <c r="AI27" s="15">
        <v>2808000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5684</v>
      </c>
      <c r="E28" s="3">
        <v>2903</v>
      </c>
      <c r="F28" s="3">
        <v>2781</v>
      </c>
      <c r="G28" s="3">
        <v>6788</v>
      </c>
      <c r="H28" s="3">
        <v>3466</v>
      </c>
      <c r="I28" s="3">
        <v>3322</v>
      </c>
      <c r="J28" s="3">
        <v>68687</v>
      </c>
      <c r="K28" s="3">
        <v>153350184</v>
      </c>
      <c r="L28" s="3">
        <v>7</v>
      </c>
      <c r="M28" s="3">
        <v>2</v>
      </c>
      <c r="N28" s="3">
        <v>5</v>
      </c>
      <c r="O28" s="3">
        <v>90</v>
      </c>
      <c r="P28" s="3">
        <v>46</v>
      </c>
      <c r="Q28" s="3">
        <v>44</v>
      </c>
      <c r="R28" s="3">
        <v>91</v>
      </c>
      <c r="S28" s="3">
        <v>2314990</v>
      </c>
      <c r="T28" s="3">
        <v>105</v>
      </c>
      <c r="U28" s="3">
        <v>75</v>
      </c>
      <c r="V28" s="3">
        <v>30</v>
      </c>
      <c r="W28" s="3">
        <v>187</v>
      </c>
      <c r="X28" s="3">
        <v>128</v>
      </c>
      <c r="Y28" s="3">
        <v>59</v>
      </c>
      <c r="Z28" s="3">
        <v>943</v>
      </c>
      <c r="AA28" s="3">
        <v>12160190</v>
      </c>
      <c r="AB28" s="3">
        <v>73</v>
      </c>
      <c r="AC28" s="3">
        <v>44</v>
      </c>
      <c r="AD28" s="3">
        <v>29</v>
      </c>
      <c r="AE28" s="3">
        <v>182</v>
      </c>
      <c r="AF28" s="3">
        <v>98</v>
      </c>
      <c r="AG28" s="3">
        <v>84</v>
      </c>
      <c r="AH28" s="3">
        <v>913</v>
      </c>
      <c r="AI28" s="3">
        <v>2739000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172</v>
      </c>
      <c r="E29" s="3">
        <v>83</v>
      </c>
      <c r="F29" s="3">
        <v>89</v>
      </c>
      <c r="G29" s="3">
        <v>206</v>
      </c>
      <c r="H29" s="3">
        <v>100</v>
      </c>
      <c r="I29" s="3">
        <v>106</v>
      </c>
      <c r="J29" s="3">
        <v>1982</v>
      </c>
      <c r="K29" s="3">
        <v>4421462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71745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</v>
      </c>
      <c r="AC29" s="3">
        <v>0</v>
      </c>
      <c r="AD29" s="3">
        <v>1</v>
      </c>
      <c r="AE29" s="3">
        <v>5</v>
      </c>
      <c r="AF29" s="3">
        <v>2</v>
      </c>
      <c r="AG29" s="3">
        <v>3</v>
      </c>
      <c r="AH29" s="3">
        <v>23</v>
      </c>
      <c r="AI29" s="3">
        <v>69000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7923</v>
      </c>
      <c r="E30" s="15">
        <v>4021</v>
      </c>
      <c r="F30" s="15">
        <v>3902</v>
      </c>
      <c r="G30" s="15">
        <v>9367</v>
      </c>
      <c r="H30" s="15">
        <v>4737</v>
      </c>
      <c r="I30" s="15">
        <v>4630</v>
      </c>
      <c r="J30" s="15">
        <v>98496</v>
      </c>
      <c r="K30" s="15">
        <v>239415628</v>
      </c>
      <c r="L30" s="15">
        <v>30</v>
      </c>
      <c r="M30" s="15">
        <v>19</v>
      </c>
      <c r="N30" s="15">
        <v>11</v>
      </c>
      <c r="O30" s="15">
        <v>137</v>
      </c>
      <c r="P30" s="15">
        <v>81</v>
      </c>
      <c r="Q30" s="15">
        <v>56</v>
      </c>
      <c r="R30" s="15">
        <v>153</v>
      </c>
      <c r="S30" s="15">
        <v>2315745</v>
      </c>
      <c r="T30" s="15">
        <v>144</v>
      </c>
      <c r="U30" s="15">
        <v>71</v>
      </c>
      <c r="V30" s="15">
        <v>73</v>
      </c>
      <c r="W30" s="15">
        <v>223</v>
      </c>
      <c r="X30" s="15">
        <v>114</v>
      </c>
      <c r="Y30" s="15">
        <v>109</v>
      </c>
      <c r="Z30" s="15">
        <v>1605</v>
      </c>
      <c r="AA30" s="15">
        <v>16692191</v>
      </c>
      <c r="AB30" s="15">
        <v>148</v>
      </c>
      <c r="AC30" s="15">
        <v>64</v>
      </c>
      <c r="AD30" s="15">
        <v>84</v>
      </c>
      <c r="AE30" s="15">
        <v>377</v>
      </c>
      <c r="AF30" s="15">
        <v>170</v>
      </c>
      <c r="AG30" s="15">
        <v>207</v>
      </c>
      <c r="AH30" s="15">
        <v>2057</v>
      </c>
      <c r="AI30" s="15">
        <v>5935551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7479</v>
      </c>
      <c r="E31" s="3">
        <v>3784</v>
      </c>
      <c r="F31" s="3">
        <v>3695</v>
      </c>
      <c r="G31" s="3">
        <v>8828</v>
      </c>
      <c r="H31" s="3">
        <v>4453</v>
      </c>
      <c r="I31" s="3">
        <v>4375</v>
      </c>
      <c r="J31" s="3">
        <v>92951</v>
      </c>
      <c r="K31" s="3">
        <v>226069189</v>
      </c>
      <c r="L31" s="3">
        <v>30</v>
      </c>
      <c r="M31" s="3">
        <v>19</v>
      </c>
      <c r="N31" s="3">
        <v>11</v>
      </c>
      <c r="O31" s="3">
        <v>137</v>
      </c>
      <c r="P31" s="3">
        <v>81</v>
      </c>
      <c r="Q31" s="3">
        <v>56</v>
      </c>
      <c r="R31" s="3">
        <v>153</v>
      </c>
      <c r="S31" s="3">
        <v>2315745</v>
      </c>
      <c r="T31" s="3">
        <v>136</v>
      </c>
      <c r="U31" s="3">
        <v>67</v>
      </c>
      <c r="V31" s="3">
        <v>69</v>
      </c>
      <c r="W31" s="3">
        <v>208</v>
      </c>
      <c r="X31" s="3">
        <v>109</v>
      </c>
      <c r="Y31" s="3">
        <v>99</v>
      </c>
      <c r="Z31" s="3">
        <v>1493</v>
      </c>
      <c r="AA31" s="3">
        <v>15712416</v>
      </c>
      <c r="AB31" s="3">
        <v>134</v>
      </c>
      <c r="AC31" s="3">
        <v>58</v>
      </c>
      <c r="AD31" s="3">
        <v>76</v>
      </c>
      <c r="AE31" s="3">
        <v>343</v>
      </c>
      <c r="AF31" s="3">
        <v>155</v>
      </c>
      <c r="AG31" s="3">
        <v>188</v>
      </c>
      <c r="AH31" s="3">
        <v>1839</v>
      </c>
      <c r="AI31" s="3">
        <v>5330124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444</v>
      </c>
      <c r="E32" s="3">
        <v>237</v>
      </c>
      <c r="F32" s="3">
        <v>207</v>
      </c>
      <c r="G32" s="3">
        <v>539</v>
      </c>
      <c r="H32" s="3">
        <v>284</v>
      </c>
      <c r="I32" s="3">
        <v>255</v>
      </c>
      <c r="J32" s="3">
        <v>5545</v>
      </c>
      <c r="K32" s="3">
        <v>13346439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4</v>
      </c>
      <c r="V32" s="3">
        <v>4</v>
      </c>
      <c r="W32" s="3">
        <v>15</v>
      </c>
      <c r="X32" s="3">
        <v>5</v>
      </c>
      <c r="Y32" s="3">
        <v>10</v>
      </c>
      <c r="Z32" s="3">
        <v>112</v>
      </c>
      <c r="AA32" s="3">
        <v>979775</v>
      </c>
      <c r="AB32" s="3">
        <v>14</v>
      </c>
      <c r="AC32" s="3">
        <v>6</v>
      </c>
      <c r="AD32" s="3">
        <v>8</v>
      </c>
      <c r="AE32" s="3">
        <v>34</v>
      </c>
      <c r="AF32" s="3">
        <v>15</v>
      </c>
      <c r="AG32" s="3">
        <v>19</v>
      </c>
      <c r="AH32" s="3">
        <v>218</v>
      </c>
      <c r="AI32" s="3">
        <v>605427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1455</v>
      </c>
      <c r="E33" s="15">
        <v>713</v>
      </c>
      <c r="F33" s="15">
        <v>742</v>
      </c>
      <c r="G33" s="15">
        <v>1556</v>
      </c>
      <c r="H33" s="15">
        <v>781</v>
      </c>
      <c r="I33" s="15">
        <v>775</v>
      </c>
      <c r="J33" s="15">
        <v>16126</v>
      </c>
      <c r="K33" s="15">
        <v>35428597</v>
      </c>
      <c r="L33" s="15">
        <v>5</v>
      </c>
      <c r="M33" s="15">
        <v>3</v>
      </c>
      <c r="N33" s="15">
        <v>2</v>
      </c>
      <c r="O33" s="15">
        <v>11</v>
      </c>
      <c r="P33" s="15">
        <v>7</v>
      </c>
      <c r="Q33" s="15">
        <v>4</v>
      </c>
      <c r="R33" s="15">
        <v>11</v>
      </c>
      <c r="S33" s="15">
        <v>488336</v>
      </c>
      <c r="T33" s="15">
        <v>17</v>
      </c>
      <c r="U33" s="15">
        <v>3</v>
      </c>
      <c r="V33" s="15">
        <v>14</v>
      </c>
      <c r="W33" s="15">
        <v>17</v>
      </c>
      <c r="X33" s="15">
        <v>3</v>
      </c>
      <c r="Y33" s="15">
        <v>14</v>
      </c>
      <c r="Z33" s="15">
        <v>169</v>
      </c>
      <c r="AA33" s="15">
        <v>1687800</v>
      </c>
      <c r="AB33" s="15">
        <v>5</v>
      </c>
      <c r="AC33" s="15">
        <v>3</v>
      </c>
      <c r="AD33" s="15">
        <v>2</v>
      </c>
      <c r="AE33" s="15">
        <v>5</v>
      </c>
      <c r="AF33" s="15">
        <v>3</v>
      </c>
      <c r="AG33" s="15">
        <v>2</v>
      </c>
      <c r="AH33" s="15">
        <v>12</v>
      </c>
      <c r="AI33" s="15">
        <v>36000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1145</v>
      </c>
      <c r="E34" s="3">
        <v>556</v>
      </c>
      <c r="F34" s="3">
        <v>589</v>
      </c>
      <c r="G34" s="3">
        <v>1237</v>
      </c>
      <c r="H34" s="3">
        <v>616</v>
      </c>
      <c r="I34" s="3">
        <v>621</v>
      </c>
      <c r="J34" s="3">
        <v>12793</v>
      </c>
      <c r="K34" s="3">
        <v>28105996</v>
      </c>
      <c r="L34" s="3">
        <v>5</v>
      </c>
      <c r="M34" s="3">
        <v>3</v>
      </c>
      <c r="N34" s="3">
        <v>2</v>
      </c>
      <c r="O34" s="3">
        <v>11</v>
      </c>
      <c r="P34" s="3">
        <v>7</v>
      </c>
      <c r="Q34" s="3">
        <v>4</v>
      </c>
      <c r="R34" s="3">
        <v>11</v>
      </c>
      <c r="S34" s="3">
        <v>488336</v>
      </c>
      <c r="T34" s="3">
        <v>14</v>
      </c>
      <c r="U34" s="3">
        <v>2</v>
      </c>
      <c r="V34" s="3">
        <v>12</v>
      </c>
      <c r="W34" s="3">
        <v>14</v>
      </c>
      <c r="X34" s="3">
        <v>2</v>
      </c>
      <c r="Y34" s="3">
        <v>12</v>
      </c>
      <c r="Z34" s="3">
        <v>133</v>
      </c>
      <c r="AA34" s="3">
        <v>1374800</v>
      </c>
      <c r="AB34" s="3">
        <v>5</v>
      </c>
      <c r="AC34" s="3">
        <v>3</v>
      </c>
      <c r="AD34" s="3">
        <v>2</v>
      </c>
      <c r="AE34" s="3">
        <v>5</v>
      </c>
      <c r="AF34" s="3">
        <v>3</v>
      </c>
      <c r="AG34" s="3">
        <v>2</v>
      </c>
      <c r="AH34" s="3">
        <v>12</v>
      </c>
      <c r="AI34" s="3">
        <v>36000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310</v>
      </c>
      <c r="E35" s="3">
        <v>157</v>
      </c>
      <c r="F35" s="3">
        <v>153</v>
      </c>
      <c r="G35" s="3">
        <v>319</v>
      </c>
      <c r="H35" s="3">
        <v>165</v>
      </c>
      <c r="I35" s="3">
        <v>154</v>
      </c>
      <c r="J35" s="3">
        <v>3333</v>
      </c>
      <c r="K35" s="3">
        <v>7322601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1</v>
      </c>
      <c r="V35" s="3">
        <v>2</v>
      </c>
      <c r="W35" s="3">
        <v>3</v>
      </c>
      <c r="X35" s="3">
        <v>1</v>
      </c>
      <c r="Y35" s="3">
        <v>2</v>
      </c>
      <c r="Z35" s="3">
        <v>36</v>
      </c>
      <c r="AA35" s="3">
        <v>313000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1364</v>
      </c>
      <c r="E36" s="15">
        <v>699</v>
      </c>
      <c r="F36" s="15">
        <v>665</v>
      </c>
      <c r="G36" s="15">
        <v>1408</v>
      </c>
      <c r="H36" s="15">
        <v>730</v>
      </c>
      <c r="I36" s="15">
        <v>678</v>
      </c>
      <c r="J36" s="15">
        <v>14919</v>
      </c>
      <c r="K36" s="15">
        <v>32662799</v>
      </c>
      <c r="L36" s="15">
        <v>11</v>
      </c>
      <c r="M36" s="15">
        <v>9</v>
      </c>
      <c r="N36" s="15">
        <v>2</v>
      </c>
      <c r="O36" s="15">
        <v>22</v>
      </c>
      <c r="P36" s="15">
        <v>18</v>
      </c>
      <c r="Q36" s="15">
        <v>4</v>
      </c>
      <c r="R36" s="15">
        <v>31</v>
      </c>
      <c r="S36" s="15">
        <v>747507</v>
      </c>
      <c r="T36" s="15">
        <v>37</v>
      </c>
      <c r="U36" s="15">
        <v>22</v>
      </c>
      <c r="V36" s="15">
        <v>15</v>
      </c>
      <c r="W36" s="15">
        <v>168</v>
      </c>
      <c r="X36" s="15">
        <v>75</v>
      </c>
      <c r="Y36" s="15">
        <v>93</v>
      </c>
      <c r="Z36" s="15">
        <v>728</v>
      </c>
      <c r="AA36" s="15">
        <v>8708500</v>
      </c>
      <c r="AB36" s="15">
        <v>71</v>
      </c>
      <c r="AC36" s="15">
        <v>39</v>
      </c>
      <c r="AD36" s="15">
        <v>32</v>
      </c>
      <c r="AE36" s="15">
        <v>161</v>
      </c>
      <c r="AF36" s="15">
        <v>80</v>
      </c>
      <c r="AG36" s="15">
        <v>81</v>
      </c>
      <c r="AH36" s="15">
        <v>938</v>
      </c>
      <c r="AI36" s="15">
        <v>2719160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974</v>
      </c>
      <c r="E37" s="3">
        <v>504</v>
      </c>
      <c r="F37" s="3">
        <v>470</v>
      </c>
      <c r="G37" s="3">
        <v>997</v>
      </c>
      <c r="H37" s="3">
        <v>527</v>
      </c>
      <c r="I37" s="3">
        <v>470</v>
      </c>
      <c r="J37" s="3">
        <v>10742</v>
      </c>
      <c r="K37" s="3">
        <v>23503506</v>
      </c>
      <c r="L37" s="3">
        <v>7</v>
      </c>
      <c r="M37" s="3">
        <v>6</v>
      </c>
      <c r="N37" s="3">
        <v>1</v>
      </c>
      <c r="O37" s="3">
        <v>14</v>
      </c>
      <c r="P37" s="3">
        <v>11</v>
      </c>
      <c r="Q37" s="3">
        <v>3</v>
      </c>
      <c r="R37" s="3">
        <v>20</v>
      </c>
      <c r="S37" s="3">
        <v>513098</v>
      </c>
      <c r="T37" s="3">
        <v>34</v>
      </c>
      <c r="U37" s="3">
        <v>21</v>
      </c>
      <c r="V37" s="3">
        <v>13</v>
      </c>
      <c r="W37" s="3">
        <v>75</v>
      </c>
      <c r="X37" s="3">
        <v>35</v>
      </c>
      <c r="Y37" s="3">
        <v>40</v>
      </c>
      <c r="Z37" s="3">
        <v>257</v>
      </c>
      <c r="AA37" s="3">
        <v>3566000</v>
      </c>
      <c r="AB37" s="3">
        <v>47</v>
      </c>
      <c r="AC37" s="3">
        <v>24</v>
      </c>
      <c r="AD37" s="3">
        <v>23</v>
      </c>
      <c r="AE37" s="3">
        <v>97</v>
      </c>
      <c r="AF37" s="3">
        <v>43</v>
      </c>
      <c r="AG37" s="3">
        <v>54</v>
      </c>
      <c r="AH37" s="3">
        <v>531</v>
      </c>
      <c r="AI37" s="3">
        <v>1567058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390</v>
      </c>
      <c r="E38" s="3">
        <v>195</v>
      </c>
      <c r="F38" s="3">
        <v>195</v>
      </c>
      <c r="G38" s="3">
        <v>411</v>
      </c>
      <c r="H38" s="3">
        <v>203</v>
      </c>
      <c r="I38" s="3">
        <v>208</v>
      </c>
      <c r="J38" s="3">
        <v>4177</v>
      </c>
      <c r="K38" s="3">
        <v>9159293</v>
      </c>
      <c r="L38" s="3">
        <v>4</v>
      </c>
      <c r="M38" s="3">
        <v>3</v>
      </c>
      <c r="N38" s="3">
        <v>1</v>
      </c>
      <c r="O38" s="3">
        <v>8</v>
      </c>
      <c r="P38" s="3">
        <v>7</v>
      </c>
      <c r="Q38" s="3">
        <v>1</v>
      </c>
      <c r="R38" s="3">
        <v>11</v>
      </c>
      <c r="S38" s="3">
        <v>234409</v>
      </c>
      <c r="T38" s="3">
        <v>3</v>
      </c>
      <c r="U38" s="3">
        <v>1</v>
      </c>
      <c r="V38" s="3">
        <v>2</v>
      </c>
      <c r="W38" s="3">
        <v>93</v>
      </c>
      <c r="X38" s="3">
        <v>40</v>
      </c>
      <c r="Y38" s="3">
        <v>53</v>
      </c>
      <c r="Z38" s="3">
        <v>471</v>
      </c>
      <c r="AA38" s="3">
        <v>5142500</v>
      </c>
      <c r="AB38" s="3">
        <v>24</v>
      </c>
      <c r="AC38" s="3">
        <v>15</v>
      </c>
      <c r="AD38" s="3">
        <v>9</v>
      </c>
      <c r="AE38" s="3">
        <v>64</v>
      </c>
      <c r="AF38" s="3">
        <v>37</v>
      </c>
      <c r="AG38" s="3">
        <v>27</v>
      </c>
      <c r="AH38" s="3">
        <v>407</v>
      </c>
      <c r="AI38" s="3">
        <v>1152102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1243</v>
      </c>
      <c r="E39" s="15">
        <v>618</v>
      </c>
      <c r="F39" s="15">
        <v>625</v>
      </c>
      <c r="G39" s="15">
        <v>1451</v>
      </c>
      <c r="H39" s="15">
        <v>715</v>
      </c>
      <c r="I39" s="15">
        <v>736</v>
      </c>
      <c r="J39" s="15">
        <v>14590</v>
      </c>
      <c r="K39" s="15">
        <v>32054230</v>
      </c>
      <c r="L39" s="15">
        <v>30</v>
      </c>
      <c r="M39" s="15">
        <v>14</v>
      </c>
      <c r="N39" s="15">
        <v>16</v>
      </c>
      <c r="O39" s="15">
        <v>66</v>
      </c>
      <c r="P39" s="15">
        <v>38</v>
      </c>
      <c r="Q39" s="15">
        <v>28</v>
      </c>
      <c r="R39" s="15">
        <v>513</v>
      </c>
      <c r="S39" s="15">
        <v>1338647</v>
      </c>
      <c r="T39" s="15">
        <v>16</v>
      </c>
      <c r="U39" s="15">
        <v>10</v>
      </c>
      <c r="V39" s="15">
        <v>6</v>
      </c>
      <c r="W39" s="15">
        <v>22</v>
      </c>
      <c r="X39" s="15">
        <v>16</v>
      </c>
      <c r="Y39" s="15">
        <v>6</v>
      </c>
      <c r="Z39" s="15">
        <v>164</v>
      </c>
      <c r="AA39" s="15">
        <v>2266250</v>
      </c>
      <c r="AB39" s="15">
        <v>48</v>
      </c>
      <c r="AC39" s="15">
        <v>27</v>
      </c>
      <c r="AD39" s="15">
        <v>21</v>
      </c>
      <c r="AE39" s="15">
        <v>57</v>
      </c>
      <c r="AF39" s="15">
        <v>29</v>
      </c>
      <c r="AG39" s="15">
        <v>28</v>
      </c>
      <c r="AH39" s="15">
        <v>407</v>
      </c>
      <c r="AI39" s="15">
        <v>578400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1035</v>
      </c>
      <c r="E40" s="3">
        <v>504</v>
      </c>
      <c r="F40" s="3">
        <v>531</v>
      </c>
      <c r="G40" s="3">
        <v>1213</v>
      </c>
      <c r="H40" s="3">
        <v>581</v>
      </c>
      <c r="I40" s="3">
        <v>632</v>
      </c>
      <c r="J40" s="3">
        <v>12235</v>
      </c>
      <c r="K40" s="3">
        <v>26880295</v>
      </c>
      <c r="L40" s="3">
        <v>30</v>
      </c>
      <c r="M40" s="3">
        <v>14</v>
      </c>
      <c r="N40" s="3">
        <v>16</v>
      </c>
      <c r="O40" s="3">
        <v>66</v>
      </c>
      <c r="P40" s="3">
        <v>38</v>
      </c>
      <c r="Q40" s="3">
        <v>28</v>
      </c>
      <c r="R40" s="3">
        <v>513</v>
      </c>
      <c r="S40" s="3">
        <v>1338647</v>
      </c>
      <c r="T40" s="3">
        <v>16</v>
      </c>
      <c r="U40" s="3">
        <v>10</v>
      </c>
      <c r="V40" s="3">
        <v>6</v>
      </c>
      <c r="W40" s="3">
        <v>22</v>
      </c>
      <c r="X40" s="3">
        <v>16</v>
      </c>
      <c r="Y40" s="3">
        <v>6</v>
      </c>
      <c r="Z40" s="3">
        <v>164</v>
      </c>
      <c r="AA40" s="3">
        <v>2266250</v>
      </c>
      <c r="AB40" s="3">
        <v>48</v>
      </c>
      <c r="AC40" s="3">
        <v>27</v>
      </c>
      <c r="AD40" s="3">
        <v>21</v>
      </c>
      <c r="AE40" s="3">
        <v>54</v>
      </c>
      <c r="AF40" s="3">
        <v>29</v>
      </c>
      <c r="AG40" s="3">
        <v>25</v>
      </c>
      <c r="AH40" s="3">
        <v>404</v>
      </c>
      <c r="AI40" s="3">
        <v>569400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208</v>
      </c>
      <c r="E41" s="3">
        <v>114</v>
      </c>
      <c r="F41" s="3">
        <v>94</v>
      </c>
      <c r="G41" s="3">
        <v>238</v>
      </c>
      <c r="H41" s="3">
        <v>134</v>
      </c>
      <c r="I41" s="3">
        <v>104</v>
      </c>
      <c r="J41" s="3">
        <v>2355</v>
      </c>
      <c r="K41" s="3">
        <v>5173935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0</v>
      </c>
      <c r="AG41" s="3">
        <v>3</v>
      </c>
      <c r="AH41" s="3">
        <v>3</v>
      </c>
      <c r="AI41" s="3">
        <v>9000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5329</v>
      </c>
      <c r="E42" s="15">
        <v>2713</v>
      </c>
      <c r="F42" s="15">
        <v>2616</v>
      </c>
      <c r="G42" s="15">
        <v>6257</v>
      </c>
      <c r="H42" s="15">
        <v>3168</v>
      </c>
      <c r="I42" s="15">
        <v>3089</v>
      </c>
      <c r="J42" s="15">
        <v>64709</v>
      </c>
      <c r="K42" s="15">
        <v>141956411</v>
      </c>
      <c r="L42" s="15">
        <v>21</v>
      </c>
      <c r="M42" s="15">
        <v>11</v>
      </c>
      <c r="N42" s="15">
        <v>10</v>
      </c>
      <c r="O42" s="15">
        <v>162</v>
      </c>
      <c r="P42" s="15">
        <v>92</v>
      </c>
      <c r="Q42" s="15">
        <v>70</v>
      </c>
      <c r="R42" s="15">
        <v>162</v>
      </c>
      <c r="S42" s="15">
        <v>4381051</v>
      </c>
      <c r="T42" s="15">
        <v>125</v>
      </c>
      <c r="U42" s="15">
        <v>67</v>
      </c>
      <c r="V42" s="15">
        <v>58</v>
      </c>
      <c r="W42" s="15">
        <v>200</v>
      </c>
      <c r="X42" s="15">
        <v>111</v>
      </c>
      <c r="Y42" s="15">
        <v>89</v>
      </c>
      <c r="Z42" s="15">
        <v>1421</v>
      </c>
      <c r="AA42" s="15">
        <v>18325372</v>
      </c>
      <c r="AB42" s="15">
        <v>26</v>
      </c>
      <c r="AC42" s="15">
        <v>14</v>
      </c>
      <c r="AD42" s="15">
        <v>12</v>
      </c>
      <c r="AE42" s="15">
        <v>105</v>
      </c>
      <c r="AF42" s="15">
        <v>56</v>
      </c>
      <c r="AG42" s="15">
        <v>49</v>
      </c>
      <c r="AH42" s="15">
        <v>509</v>
      </c>
      <c r="AI42" s="15">
        <v>1444606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5140</v>
      </c>
      <c r="E43" s="3">
        <v>2636</v>
      </c>
      <c r="F43" s="3">
        <v>2504</v>
      </c>
      <c r="G43" s="3">
        <v>6043</v>
      </c>
      <c r="H43" s="3">
        <v>3076</v>
      </c>
      <c r="I43" s="3">
        <v>2967</v>
      </c>
      <c r="J43" s="3">
        <v>62485</v>
      </c>
      <c r="K43" s="3">
        <v>137070283</v>
      </c>
      <c r="L43" s="3">
        <v>21</v>
      </c>
      <c r="M43" s="3">
        <v>11</v>
      </c>
      <c r="N43" s="3">
        <v>10</v>
      </c>
      <c r="O43" s="3">
        <v>162</v>
      </c>
      <c r="P43" s="3">
        <v>92</v>
      </c>
      <c r="Q43" s="3">
        <v>70</v>
      </c>
      <c r="R43" s="3">
        <v>162</v>
      </c>
      <c r="S43" s="3">
        <v>4381051</v>
      </c>
      <c r="T43" s="3">
        <v>125</v>
      </c>
      <c r="U43" s="3">
        <v>67</v>
      </c>
      <c r="V43" s="3">
        <v>58</v>
      </c>
      <c r="W43" s="3">
        <v>200</v>
      </c>
      <c r="X43" s="3">
        <v>111</v>
      </c>
      <c r="Y43" s="3">
        <v>89</v>
      </c>
      <c r="Z43" s="3">
        <v>1421</v>
      </c>
      <c r="AA43" s="3">
        <v>18325372</v>
      </c>
      <c r="AB43" s="3">
        <v>26</v>
      </c>
      <c r="AC43" s="3">
        <v>14</v>
      </c>
      <c r="AD43" s="3">
        <v>12</v>
      </c>
      <c r="AE43" s="3">
        <v>103</v>
      </c>
      <c r="AF43" s="3">
        <v>54</v>
      </c>
      <c r="AG43" s="3">
        <v>49</v>
      </c>
      <c r="AH43" s="3">
        <v>500</v>
      </c>
      <c r="AI43" s="3">
        <v>1417606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189</v>
      </c>
      <c r="E44" s="3">
        <v>77</v>
      </c>
      <c r="F44" s="3">
        <v>112</v>
      </c>
      <c r="G44" s="3">
        <v>214</v>
      </c>
      <c r="H44" s="3">
        <v>92</v>
      </c>
      <c r="I44" s="3">
        <v>122</v>
      </c>
      <c r="J44" s="3">
        <v>2224</v>
      </c>
      <c r="K44" s="3">
        <v>4886128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2</v>
      </c>
      <c r="AG44" s="3">
        <v>0</v>
      </c>
      <c r="AH44" s="3">
        <v>9</v>
      </c>
      <c r="AI44" s="3">
        <v>27000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1273</v>
      </c>
      <c r="E45" s="15">
        <v>654</v>
      </c>
      <c r="F45" s="15">
        <v>619</v>
      </c>
      <c r="G45" s="15">
        <v>1435</v>
      </c>
      <c r="H45" s="15">
        <v>749</v>
      </c>
      <c r="I45" s="15">
        <v>686</v>
      </c>
      <c r="J45" s="15">
        <v>14916</v>
      </c>
      <c r="K45" s="15">
        <v>32704542</v>
      </c>
      <c r="L45" s="15">
        <v>5</v>
      </c>
      <c r="M45" s="15">
        <v>3</v>
      </c>
      <c r="N45" s="15">
        <v>2</v>
      </c>
      <c r="O45" s="15">
        <v>43</v>
      </c>
      <c r="P45" s="15">
        <v>21</v>
      </c>
      <c r="Q45" s="15">
        <v>22</v>
      </c>
      <c r="R45" s="15">
        <v>51</v>
      </c>
      <c r="S45" s="15">
        <v>1832782</v>
      </c>
      <c r="T45" s="15">
        <v>2</v>
      </c>
      <c r="U45" s="15">
        <v>0</v>
      </c>
      <c r="V45" s="15">
        <v>2</v>
      </c>
      <c r="W45" s="15">
        <v>2</v>
      </c>
      <c r="X45" s="15">
        <v>0</v>
      </c>
      <c r="Y45" s="15">
        <v>2</v>
      </c>
      <c r="Z45" s="15">
        <v>31</v>
      </c>
      <c r="AA45" s="15">
        <v>403400</v>
      </c>
      <c r="AB45" s="15">
        <v>1</v>
      </c>
      <c r="AC45" s="15">
        <v>0</v>
      </c>
      <c r="AD45" s="15">
        <v>1</v>
      </c>
      <c r="AE45" s="15">
        <v>15</v>
      </c>
      <c r="AF45" s="15">
        <v>10</v>
      </c>
      <c r="AG45" s="15">
        <v>5</v>
      </c>
      <c r="AH45" s="15">
        <v>63</v>
      </c>
      <c r="AI45" s="15">
        <v>189000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1018</v>
      </c>
      <c r="E46" s="3">
        <v>522</v>
      </c>
      <c r="F46" s="3">
        <v>496</v>
      </c>
      <c r="G46" s="3">
        <v>1148</v>
      </c>
      <c r="H46" s="3">
        <v>597</v>
      </c>
      <c r="I46" s="3">
        <v>551</v>
      </c>
      <c r="J46" s="3">
        <v>11933</v>
      </c>
      <c r="K46" s="3">
        <v>26150891</v>
      </c>
      <c r="L46" s="3">
        <v>5</v>
      </c>
      <c r="M46" s="3">
        <v>3</v>
      </c>
      <c r="N46" s="3">
        <v>2</v>
      </c>
      <c r="O46" s="3">
        <v>42</v>
      </c>
      <c r="P46" s="3">
        <v>20</v>
      </c>
      <c r="Q46" s="3">
        <v>22</v>
      </c>
      <c r="R46" s="3">
        <v>46</v>
      </c>
      <c r="S46" s="3">
        <v>1746817</v>
      </c>
      <c r="T46" s="3">
        <v>2</v>
      </c>
      <c r="U46" s="3">
        <v>0</v>
      </c>
      <c r="V46" s="3">
        <v>2</v>
      </c>
      <c r="W46" s="3">
        <v>2</v>
      </c>
      <c r="X46" s="3">
        <v>0</v>
      </c>
      <c r="Y46" s="3">
        <v>2</v>
      </c>
      <c r="Z46" s="3">
        <v>31</v>
      </c>
      <c r="AA46" s="3">
        <v>403400</v>
      </c>
      <c r="AB46" s="3">
        <v>1</v>
      </c>
      <c r="AC46" s="3">
        <v>0</v>
      </c>
      <c r="AD46" s="3">
        <v>1</v>
      </c>
      <c r="AE46" s="3">
        <v>15</v>
      </c>
      <c r="AF46" s="3">
        <v>10</v>
      </c>
      <c r="AG46" s="3">
        <v>5</v>
      </c>
      <c r="AH46" s="3">
        <v>63</v>
      </c>
      <c r="AI46" s="3">
        <v>189000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255</v>
      </c>
      <c r="E47" s="3">
        <v>132</v>
      </c>
      <c r="F47" s="3">
        <v>123</v>
      </c>
      <c r="G47" s="3">
        <v>287</v>
      </c>
      <c r="H47" s="3">
        <v>152</v>
      </c>
      <c r="I47" s="3">
        <v>135</v>
      </c>
      <c r="J47" s="3">
        <v>2983</v>
      </c>
      <c r="K47" s="3">
        <v>6553651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5</v>
      </c>
      <c r="S47" s="3">
        <v>85965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2107</v>
      </c>
      <c r="E48" s="15">
        <v>1048</v>
      </c>
      <c r="F48" s="15">
        <v>1059</v>
      </c>
      <c r="G48" s="15">
        <v>2534</v>
      </c>
      <c r="H48" s="15">
        <v>1266</v>
      </c>
      <c r="I48" s="15">
        <v>1268</v>
      </c>
      <c r="J48" s="15">
        <v>25282</v>
      </c>
      <c r="K48" s="15">
        <v>55544554</v>
      </c>
      <c r="L48" s="15">
        <v>9</v>
      </c>
      <c r="M48" s="15">
        <v>6</v>
      </c>
      <c r="N48" s="15">
        <v>3</v>
      </c>
      <c r="O48" s="15">
        <v>424</v>
      </c>
      <c r="P48" s="15">
        <v>243</v>
      </c>
      <c r="Q48" s="15">
        <v>181</v>
      </c>
      <c r="R48" s="15">
        <v>424</v>
      </c>
      <c r="S48" s="15">
        <v>6829794</v>
      </c>
      <c r="T48" s="15">
        <v>35</v>
      </c>
      <c r="U48" s="15">
        <v>19</v>
      </c>
      <c r="V48" s="15">
        <v>16</v>
      </c>
      <c r="W48" s="15">
        <v>84</v>
      </c>
      <c r="X48" s="15">
        <v>44</v>
      </c>
      <c r="Y48" s="15">
        <v>40</v>
      </c>
      <c r="Z48" s="15">
        <v>352</v>
      </c>
      <c r="AA48" s="15">
        <v>4427894</v>
      </c>
      <c r="AB48" s="15">
        <v>21</v>
      </c>
      <c r="AC48" s="15">
        <v>8</v>
      </c>
      <c r="AD48" s="15">
        <v>13</v>
      </c>
      <c r="AE48" s="15">
        <v>243</v>
      </c>
      <c r="AF48" s="15">
        <v>119</v>
      </c>
      <c r="AG48" s="15">
        <v>124</v>
      </c>
      <c r="AH48" s="15">
        <v>239</v>
      </c>
      <c r="AI48" s="15">
        <v>717000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2062</v>
      </c>
      <c r="E49" s="3">
        <v>1028</v>
      </c>
      <c r="F49" s="3">
        <v>1034</v>
      </c>
      <c r="G49" s="3">
        <v>2482</v>
      </c>
      <c r="H49" s="3">
        <v>1241</v>
      </c>
      <c r="I49" s="3">
        <v>1241</v>
      </c>
      <c r="J49" s="3">
        <v>25199</v>
      </c>
      <c r="K49" s="3">
        <v>55362203</v>
      </c>
      <c r="L49" s="3">
        <v>9</v>
      </c>
      <c r="M49" s="3">
        <v>6</v>
      </c>
      <c r="N49" s="3">
        <v>3</v>
      </c>
      <c r="O49" s="3">
        <v>424</v>
      </c>
      <c r="P49" s="3">
        <v>243</v>
      </c>
      <c r="Q49" s="3">
        <v>181</v>
      </c>
      <c r="R49" s="3">
        <v>424</v>
      </c>
      <c r="S49" s="3">
        <v>6829794</v>
      </c>
      <c r="T49" s="3">
        <v>35</v>
      </c>
      <c r="U49" s="3">
        <v>19</v>
      </c>
      <c r="V49" s="3">
        <v>16</v>
      </c>
      <c r="W49" s="3">
        <v>84</v>
      </c>
      <c r="X49" s="3">
        <v>44</v>
      </c>
      <c r="Y49" s="3">
        <v>40</v>
      </c>
      <c r="Z49" s="3">
        <v>352</v>
      </c>
      <c r="AA49" s="3">
        <v>4427894</v>
      </c>
      <c r="AB49" s="3">
        <v>21</v>
      </c>
      <c r="AC49" s="3">
        <v>8</v>
      </c>
      <c r="AD49" s="3">
        <v>13</v>
      </c>
      <c r="AE49" s="3">
        <v>243</v>
      </c>
      <c r="AF49" s="3">
        <v>119</v>
      </c>
      <c r="AG49" s="3">
        <v>124</v>
      </c>
      <c r="AH49" s="3">
        <v>239</v>
      </c>
      <c r="AI49" s="3">
        <v>717000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45</v>
      </c>
      <c r="E50" s="3">
        <v>20</v>
      </c>
      <c r="F50" s="3">
        <v>25</v>
      </c>
      <c r="G50" s="3">
        <v>52</v>
      </c>
      <c r="H50" s="3">
        <v>25</v>
      </c>
      <c r="I50" s="3">
        <v>27</v>
      </c>
      <c r="J50" s="3">
        <v>83</v>
      </c>
      <c r="K50" s="3">
        <v>182351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2575</v>
      </c>
      <c r="E51" s="15">
        <v>1299</v>
      </c>
      <c r="F51" s="15">
        <v>1276</v>
      </c>
      <c r="G51" s="15">
        <v>3012</v>
      </c>
      <c r="H51" s="15">
        <v>1521</v>
      </c>
      <c r="I51" s="15">
        <v>1491</v>
      </c>
      <c r="J51" s="15">
        <v>31316</v>
      </c>
      <c r="K51" s="15">
        <v>68801249</v>
      </c>
      <c r="L51" s="15">
        <v>2</v>
      </c>
      <c r="M51" s="15">
        <v>0</v>
      </c>
      <c r="N51" s="15">
        <v>2</v>
      </c>
      <c r="O51" s="15">
        <v>24</v>
      </c>
      <c r="P51" s="15">
        <v>10</v>
      </c>
      <c r="Q51" s="15">
        <v>14</v>
      </c>
      <c r="R51" s="15">
        <v>24</v>
      </c>
      <c r="S51" s="15">
        <v>566089</v>
      </c>
      <c r="T51" s="15">
        <v>18</v>
      </c>
      <c r="U51" s="15">
        <v>10</v>
      </c>
      <c r="V51" s="15">
        <v>8</v>
      </c>
      <c r="W51" s="15">
        <v>29</v>
      </c>
      <c r="X51" s="15">
        <v>16</v>
      </c>
      <c r="Y51" s="15">
        <v>13</v>
      </c>
      <c r="Z51" s="15">
        <v>120</v>
      </c>
      <c r="AA51" s="15">
        <v>1713000</v>
      </c>
      <c r="AB51" s="15">
        <v>24</v>
      </c>
      <c r="AC51" s="15">
        <v>13</v>
      </c>
      <c r="AD51" s="15">
        <v>11</v>
      </c>
      <c r="AE51" s="15">
        <v>60</v>
      </c>
      <c r="AF51" s="15">
        <v>30</v>
      </c>
      <c r="AG51" s="15">
        <v>30</v>
      </c>
      <c r="AH51" s="15">
        <v>271</v>
      </c>
      <c r="AI51" s="15">
        <v>813000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2471</v>
      </c>
      <c r="E52" s="3">
        <v>1249</v>
      </c>
      <c r="F52" s="3">
        <v>1222</v>
      </c>
      <c r="G52" s="3">
        <v>2892</v>
      </c>
      <c r="H52" s="3">
        <v>1464</v>
      </c>
      <c r="I52" s="3">
        <v>1428</v>
      </c>
      <c r="J52" s="3">
        <v>30118</v>
      </c>
      <c r="K52" s="3">
        <v>66169243</v>
      </c>
      <c r="L52" s="3">
        <v>2</v>
      </c>
      <c r="M52" s="3">
        <v>0</v>
      </c>
      <c r="N52" s="3">
        <v>2</v>
      </c>
      <c r="O52" s="3">
        <v>24</v>
      </c>
      <c r="P52" s="3">
        <v>10</v>
      </c>
      <c r="Q52" s="3">
        <v>14</v>
      </c>
      <c r="R52" s="3">
        <v>24</v>
      </c>
      <c r="S52" s="3">
        <v>566089</v>
      </c>
      <c r="T52" s="3">
        <v>18</v>
      </c>
      <c r="U52" s="3">
        <v>10</v>
      </c>
      <c r="V52" s="3">
        <v>8</v>
      </c>
      <c r="W52" s="3">
        <v>29</v>
      </c>
      <c r="X52" s="3">
        <v>16</v>
      </c>
      <c r="Y52" s="3">
        <v>13</v>
      </c>
      <c r="Z52" s="3">
        <v>120</v>
      </c>
      <c r="AA52" s="3">
        <v>1713000</v>
      </c>
      <c r="AB52" s="3">
        <v>22</v>
      </c>
      <c r="AC52" s="3">
        <v>13</v>
      </c>
      <c r="AD52" s="3">
        <v>9</v>
      </c>
      <c r="AE52" s="3">
        <v>57</v>
      </c>
      <c r="AF52" s="3">
        <v>30</v>
      </c>
      <c r="AG52" s="3">
        <v>27</v>
      </c>
      <c r="AH52" s="3">
        <v>259</v>
      </c>
      <c r="AI52" s="3">
        <v>777000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104</v>
      </c>
      <c r="E53" s="3">
        <v>50</v>
      </c>
      <c r="F53" s="3">
        <v>54</v>
      </c>
      <c r="G53" s="3">
        <v>120</v>
      </c>
      <c r="H53" s="3">
        <v>57</v>
      </c>
      <c r="I53" s="3">
        <v>63</v>
      </c>
      <c r="J53" s="3">
        <v>1198</v>
      </c>
      <c r="K53" s="3">
        <v>2632006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0</v>
      </c>
      <c r="AD53" s="3">
        <v>2</v>
      </c>
      <c r="AE53" s="3">
        <v>3</v>
      </c>
      <c r="AF53" s="3">
        <v>0</v>
      </c>
      <c r="AG53" s="3">
        <v>3</v>
      </c>
      <c r="AH53" s="3">
        <v>12</v>
      </c>
      <c r="AI53" s="3">
        <v>36000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3086</v>
      </c>
      <c r="E54" s="15">
        <v>1555</v>
      </c>
      <c r="F54" s="15">
        <v>1531</v>
      </c>
      <c r="G54" s="15">
        <v>3665</v>
      </c>
      <c r="H54" s="15">
        <v>1832</v>
      </c>
      <c r="I54" s="15">
        <v>1833</v>
      </c>
      <c r="J54" s="15">
        <v>36851</v>
      </c>
      <c r="K54" s="15">
        <v>80789217</v>
      </c>
      <c r="L54" s="15">
        <v>3</v>
      </c>
      <c r="M54" s="15">
        <v>2</v>
      </c>
      <c r="N54" s="15">
        <v>1</v>
      </c>
      <c r="O54" s="15">
        <v>9</v>
      </c>
      <c r="P54" s="15">
        <v>7</v>
      </c>
      <c r="Q54" s="15">
        <v>2</v>
      </c>
      <c r="R54" s="15">
        <v>10</v>
      </c>
      <c r="S54" s="15">
        <v>777539</v>
      </c>
      <c r="T54" s="15">
        <v>46</v>
      </c>
      <c r="U54" s="15">
        <v>22</v>
      </c>
      <c r="V54" s="15">
        <v>24</v>
      </c>
      <c r="W54" s="15">
        <v>92</v>
      </c>
      <c r="X54" s="15">
        <v>47</v>
      </c>
      <c r="Y54" s="15">
        <v>45</v>
      </c>
      <c r="Z54" s="15">
        <v>549</v>
      </c>
      <c r="AA54" s="15">
        <v>6740238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2467</v>
      </c>
      <c r="E55" s="3">
        <v>1223</v>
      </c>
      <c r="F55" s="3">
        <v>1244</v>
      </c>
      <c r="G55" s="3">
        <v>2939</v>
      </c>
      <c r="H55" s="3">
        <v>1450</v>
      </c>
      <c r="I55" s="3">
        <v>1489</v>
      </c>
      <c r="J55" s="3">
        <v>29451</v>
      </c>
      <c r="K55" s="3">
        <v>64646319</v>
      </c>
      <c r="L55" s="3">
        <v>3</v>
      </c>
      <c r="M55" s="3">
        <v>2</v>
      </c>
      <c r="N55" s="3">
        <v>1</v>
      </c>
      <c r="O55" s="3">
        <v>9</v>
      </c>
      <c r="P55" s="3">
        <v>7</v>
      </c>
      <c r="Q55" s="3">
        <v>2</v>
      </c>
      <c r="R55" s="3">
        <v>10</v>
      </c>
      <c r="S55" s="3">
        <v>777539</v>
      </c>
      <c r="T55" s="3">
        <v>38</v>
      </c>
      <c r="U55" s="3">
        <v>19</v>
      </c>
      <c r="V55" s="3">
        <v>19</v>
      </c>
      <c r="W55" s="3">
        <v>83</v>
      </c>
      <c r="X55" s="3">
        <v>44</v>
      </c>
      <c r="Y55" s="3">
        <v>39</v>
      </c>
      <c r="Z55" s="3">
        <v>501</v>
      </c>
      <c r="AA55" s="3">
        <v>6120350</v>
      </c>
      <c r="AB55" s="3">
        <v>0</v>
      </c>
      <c r="AC55" s="3">
        <v>0</v>
      </c>
      <c r="AD55" s="3">
        <v>0</v>
      </c>
      <c r="AE55" s="3">
        <v>2</v>
      </c>
      <c r="AF55" s="3">
        <v>2</v>
      </c>
      <c r="AG55" s="3">
        <v>0</v>
      </c>
      <c r="AH55" s="3">
        <v>6</v>
      </c>
      <c r="AI55" s="3">
        <v>18000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619</v>
      </c>
      <c r="E56" s="3">
        <v>332</v>
      </c>
      <c r="F56" s="3">
        <v>287</v>
      </c>
      <c r="G56" s="3">
        <v>726</v>
      </c>
      <c r="H56" s="3">
        <v>382</v>
      </c>
      <c r="I56" s="3">
        <v>344</v>
      </c>
      <c r="J56" s="3">
        <v>7400</v>
      </c>
      <c r="K56" s="3">
        <v>16142898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8</v>
      </c>
      <c r="U56" s="3">
        <v>3</v>
      </c>
      <c r="V56" s="3">
        <v>5</v>
      </c>
      <c r="W56" s="3">
        <v>9</v>
      </c>
      <c r="X56" s="3">
        <v>3</v>
      </c>
      <c r="Y56" s="3">
        <v>6</v>
      </c>
      <c r="Z56" s="3">
        <v>48</v>
      </c>
      <c r="AA56" s="3">
        <v>619888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1745</v>
      </c>
      <c r="E57" s="15">
        <v>900</v>
      </c>
      <c r="F57" s="15">
        <v>845</v>
      </c>
      <c r="G57" s="15">
        <v>2102</v>
      </c>
      <c r="H57" s="15">
        <v>1090</v>
      </c>
      <c r="I57" s="15">
        <v>1012</v>
      </c>
      <c r="J57" s="15">
        <v>20957</v>
      </c>
      <c r="K57" s="15">
        <v>50899925</v>
      </c>
      <c r="L57" s="15">
        <v>4</v>
      </c>
      <c r="M57" s="15">
        <v>2</v>
      </c>
      <c r="N57" s="15">
        <v>2</v>
      </c>
      <c r="O57" s="15">
        <v>27</v>
      </c>
      <c r="P57" s="15">
        <v>19</v>
      </c>
      <c r="Q57" s="15">
        <v>8</v>
      </c>
      <c r="R57" s="15">
        <v>28</v>
      </c>
      <c r="S57" s="15">
        <v>915120</v>
      </c>
      <c r="T57" s="15">
        <v>22</v>
      </c>
      <c r="U57" s="15">
        <v>9</v>
      </c>
      <c r="V57" s="15">
        <v>13</v>
      </c>
      <c r="W57" s="15">
        <v>34</v>
      </c>
      <c r="X57" s="15">
        <v>17</v>
      </c>
      <c r="Y57" s="15">
        <v>17</v>
      </c>
      <c r="Z57" s="15">
        <v>236</v>
      </c>
      <c r="AA57" s="15">
        <v>2504676</v>
      </c>
      <c r="AB57" s="15">
        <v>34</v>
      </c>
      <c r="AC57" s="15">
        <v>18</v>
      </c>
      <c r="AD57" s="15">
        <v>16</v>
      </c>
      <c r="AE57" s="15">
        <v>88</v>
      </c>
      <c r="AF57" s="15">
        <v>45</v>
      </c>
      <c r="AG57" s="15">
        <v>43</v>
      </c>
      <c r="AH57" s="15">
        <v>489</v>
      </c>
      <c r="AI57" s="15">
        <v>1420849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529</v>
      </c>
      <c r="E58" s="3">
        <v>271</v>
      </c>
      <c r="F58" s="3">
        <v>258</v>
      </c>
      <c r="G58" s="3">
        <v>640</v>
      </c>
      <c r="H58" s="3">
        <v>329</v>
      </c>
      <c r="I58" s="3">
        <v>311</v>
      </c>
      <c r="J58" s="3">
        <v>6464</v>
      </c>
      <c r="K58" s="3">
        <v>15701056</v>
      </c>
      <c r="L58" s="3">
        <v>2</v>
      </c>
      <c r="M58" s="3">
        <v>0</v>
      </c>
      <c r="N58" s="3">
        <v>2</v>
      </c>
      <c r="O58" s="3">
        <v>9</v>
      </c>
      <c r="P58" s="3">
        <v>6</v>
      </c>
      <c r="Q58" s="3">
        <v>3</v>
      </c>
      <c r="R58" s="3">
        <v>9</v>
      </c>
      <c r="S58" s="3">
        <v>389122</v>
      </c>
      <c r="T58" s="3">
        <v>10</v>
      </c>
      <c r="U58" s="3">
        <v>3</v>
      </c>
      <c r="V58" s="3">
        <v>7</v>
      </c>
      <c r="W58" s="3">
        <v>12</v>
      </c>
      <c r="X58" s="3">
        <v>5</v>
      </c>
      <c r="Y58" s="3">
        <v>7</v>
      </c>
      <c r="Z58" s="3">
        <v>87</v>
      </c>
      <c r="AA58" s="3">
        <v>1116932</v>
      </c>
      <c r="AB58" s="3">
        <v>9</v>
      </c>
      <c r="AC58" s="3">
        <v>5</v>
      </c>
      <c r="AD58" s="3">
        <v>4</v>
      </c>
      <c r="AE58" s="3">
        <v>17</v>
      </c>
      <c r="AF58" s="3">
        <v>8</v>
      </c>
      <c r="AG58" s="3">
        <v>9</v>
      </c>
      <c r="AH58" s="3">
        <v>69</v>
      </c>
      <c r="AI58" s="3">
        <v>165707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1216</v>
      </c>
      <c r="E59" s="3">
        <v>629</v>
      </c>
      <c r="F59" s="3">
        <v>587</v>
      </c>
      <c r="G59" s="3">
        <v>1462</v>
      </c>
      <c r="H59" s="3">
        <v>761</v>
      </c>
      <c r="I59" s="3">
        <v>701</v>
      </c>
      <c r="J59" s="3">
        <v>14493</v>
      </c>
      <c r="K59" s="3">
        <v>35198869</v>
      </c>
      <c r="L59" s="3">
        <v>2</v>
      </c>
      <c r="M59" s="3">
        <v>2</v>
      </c>
      <c r="N59" s="3">
        <v>0</v>
      </c>
      <c r="O59" s="3">
        <v>18</v>
      </c>
      <c r="P59" s="3">
        <v>13</v>
      </c>
      <c r="Q59" s="3">
        <v>5</v>
      </c>
      <c r="R59" s="3">
        <v>19</v>
      </c>
      <c r="S59" s="3">
        <v>525998</v>
      </c>
      <c r="T59" s="3">
        <v>12</v>
      </c>
      <c r="U59" s="3">
        <v>6</v>
      </c>
      <c r="V59" s="3">
        <v>6</v>
      </c>
      <c r="W59" s="3">
        <v>22</v>
      </c>
      <c r="X59" s="3">
        <v>12</v>
      </c>
      <c r="Y59" s="3">
        <v>10</v>
      </c>
      <c r="Z59" s="3">
        <v>149</v>
      </c>
      <c r="AA59" s="3">
        <v>1387744</v>
      </c>
      <c r="AB59" s="3">
        <v>25</v>
      </c>
      <c r="AC59" s="3">
        <v>13</v>
      </c>
      <c r="AD59" s="3">
        <v>12</v>
      </c>
      <c r="AE59" s="3">
        <v>71</v>
      </c>
      <c r="AF59" s="3">
        <v>37</v>
      </c>
      <c r="AG59" s="3">
        <v>34</v>
      </c>
      <c r="AH59" s="3">
        <v>420</v>
      </c>
      <c r="AI59" s="3">
        <v>1255142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2437</v>
      </c>
      <c r="E60" s="15">
        <v>1241</v>
      </c>
      <c r="F60" s="15">
        <v>1196</v>
      </c>
      <c r="G60" s="15">
        <v>2868</v>
      </c>
      <c r="H60" s="15">
        <v>1468</v>
      </c>
      <c r="I60" s="15">
        <v>1400</v>
      </c>
      <c r="J60" s="15">
        <v>28654</v>
      </c>
      <c r="K60" s="15">
        <v>69590850</v>
      </c>
      <c r="L60" s="15">
        <v>5</v>
      </c>
      <c r="M60" s="15">
        <v>0</v>
      </c>
      <c r="N60" s="15">
        <v>5</v>
      </c>
      <c r="O60" s="15">
        <v>55</v>
      </c>
      <c r="P60" s="15">
        <v>31</v>
      </c>
      <c r="Q60" s="15">
        <v>24</v>
      </c>
      <c r="R60" s="15">
        <v>68</v>
      </c>
      <c r="S60" s="15">
        <v>681425</v>
      </c>
      <c r="T60" s="15">
        <v>0</v>
      </c>
      <c r="U60" s="15">
        <v>0</v>
      </c>
      <c r="V60" s="15">
        <v>0</v>
      </c>
      <c r="W60" s="15">
        <v>16</v>
      </c>
      <c r="X60" s="15">
        <v>8</v>
      </c>
      <c r="Y60" s="15">
        <v>8</v>
      </c>
      <c r="Z60" s="15">
        <v>28</v>
      </c>
      <c r="AA60" s="15">
        <v>307554</v>
      </c>
      <c r="AB60" s="15">
        <v>8</v>
      </c>
      <c r="AC60" s="15">
        <v>4</v>
      </c>
      <c r="AD60" s="15">
        <v>4</v>
      </c>
      <c r="AE60" s="15">
        <v>38</v>
      </c>
      <c r="AF60" s="15">
        <v>22</v>
      </c>
      <c r="AG60" s="15">
        <v>16</v>
      </c>
      <c r="AH60" s="15">
        <v>179</v>
      </c>
      <c r="AI60" s="15">
        <v>517568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881</v>
      </c>
      <c r="E61" s="3">
        <v>458</v>
      </c>
      <c r="F61" s="3">
        <v>423</v>
      </c>
      <c r="G61" s="3">
        <v>1034</v>
      </c>
      <c r="H61" s="3">
        <v>536</v>
      </c>
      <c r="I61" s="3">
        <v>498</v>
      </c>
      <c r="J61" s="3">
        <v>10397</v>
      </c>
      <c r="K61" s="3">
        <v>25244597</v>
      </c>
      <c r="L61" s="3">
        <v>1</v>
      </c>
      <c r="M61" s="3">
        <v>0</v>
      </c>
      <c r="N61" s="3">
        <v>1</v>
      </c>
      <c r="O61" s="3">
        <v>29</v>
      </c>
      <c r="P61" s="3">
        <v>18</v>
      </c>
      <c r="Q61" s="3">
        <v>11</v>
      </c>
      <c r="R61" s="3">
        <v>40</v>
      </c>
      <c r="S61" s="3">
        <v>454608</v>
      </c>
      <c r="T61" s="3">
        <v>0</v>
      </c>
      <c r="U61" s="3">
        <v>0</v>
      </c>
      <c r="V61" s="3">
        <v>0</v>
      </c>
      <c r="W61" s="3">
        <v>9</v>
      </c>
      <c r="X61" s="3">
        <v>5</v>
      </c>
      <c r="Y61" s="3">
        <v>4</v>
      </c>
      <c r="Z61" s="3">
        <v>18</v>
      </c>
      <c r="AA61" s="3">
        <v>199509</v>
      </c>
      <c r="AB61" s="3">
        <v>4</v>
      </c>
      <c r="AC61" s="3">
        <v>3</v>
      </c>
      <c r="AD61" s="3">
        <v>1</v>
      </c>
      <c r="AE61" s="3">
        <v>22</v>
      </c>
      <c r="AF61" s="3">
        <v>17</v>
      </c>
      <c r="AG61" s="3">
        <v>5</v>
      </c>
      <c r="AH61" s="3">
        <v>94</v>
      </c>
      <c r="AI61" s="3">
        <v>282000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1556</v>
      </c>
      <c r="E62" s="3">
        <v>783</v>
      </c>
      <c r="F62" s="3">
        <v>773</v>
      </c>
      <c r="G62" s="3">
        <v>1834</v>
      </c>
      <c r="H62" s="3">
        <v>932</v>
      </c>
      <c r="I62" s="3">
        <v>902</v>
      </c>
      <c r="J62" s="3">
        <v>18257</v>
      </c>
      <c r="K62" s="3">
        <v>44346253</v>
      </c>
      <c r="L62" s="3">
        <v>4</v>
      </c>
      <c r="M62" s="3">
        <v>0</v>
      </c>
      <c r="N62" s="3">
        <v>4</v>
      </c>
      <c r="O62" s="3">
        <v>26</v>
      </c>
      <c r="P62" s="3">
        <v>13</v>
      </c>
      <c r="Q62" s="3">
        <v>13</v>
      </c>
      <c r="R62" s="3">
        <v>28</v>
      </c>
      <c r="S62" s="3">
        <v>226817</v>
      </c>
      <c r="T62" s="3">
        <v>0</v>
      </c>
      <c r="U62" s="3">
        <v>0</v>
      </c>
      <c r="V62" s="3">
        <v>0</v>
      </c>
      <c r="W62" s="3">
        <v>7</v>
      </c>
      <c r="X62" s="3">
        <v>3</v>
      </c>
      <c r="Y62" s="3">
        <v>4</v>
      </c>
      <c r="Z62" s="3">
        <v>10</v>
      </c>
      <c r="AA62" s="3">
        <v>108045</v>
      </c>
      <c r="AB62" s="3">
        <v>4</v>
      </c>
      <c r="AC62" s="3">
        <v>1</v>
      </c>
      <c r="AD62" s="3">
        <v>3</v>
      </c>
      <c r="AE62" s="3">
        <v>16</v>
      </c>
      <c r="AF62" s="3">
        <v>5</v>
      </c>
      <c r="AG62" s="3">
        <v>11</v>
      </c>
      <c r="AH62" s="3">
        <v>85</v>
      </c>
      <c r="AI62" s="3">
        <v>235568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204</v>
      </c>
      <c r="E63" s="15">
        <v>100</v>
      </c>
      <c r="F63" s="15">
        <v>104</v>
      </c>
      <c r="G63" s="15">
        <v>204</v>
      </c>
      <c r="H63" s="15">
        <v>100</v>
      </c>
      <c r="I63" s="15">
        <v>104</v>
      </c>
      <c r="J63" s="15">
        <v>1407</v>
      </c>
      <c r="K63" s="15">
        <v>3091179</v>
      </c>
      <c r="L63" s="15">
        <v>1</v>
      </c>
      <c r="M63" s="15">
        <v>0</v>
      </c>
      <c r="N63" s="15">
        <v>1</v>
      </c>
      <c r="O63" s="15">
        <v>12</v>
      </c>
      <c r="P63" s="15">
        <v>1</v>
      </c>
      <c r="Q63" s="15">
        <v>11</v>
      </c>
      <c r="R63" s="15">
        <v>12</v>
      </c>
      <c r="S63" s="15">
        <v>618694</v>
      </c>
      <c r="T63" s="15">
        <v>0</v>
      </c>
      <c r="U63" s="15">
        <v>0</v>
      </c>
      <c r="V63" s="15">
        <v>0</v>
      </c>
      <c r="W63" s="15">
        <v>5</v>
      </c>
      <c r="X63" s="15">
        <v>2</v>
      </c>
      <c r="Y63" s="15">
        <v>3</v>
      </c>
      <c r="Z63" s="15">
        <v>20</v>
      </c>
      <c r="AA63" s="15">
        <v>199650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204</v>
      </c>
      <c r="E64" s="3">
        <v>100</v>
      </c>
      <c r="F64" s="3">
        <v>104</v>
      </c>
      <c r="G64" s="3">
        <v>204</v>
      </c>
      <c r="H64" s="3">
        <v>100</v>
      </c>
      <c r="I64" s="3">
        <v>104</v>
      </c>
      <c r="J64" s="3">
        <v>1407</v>
      </c>
      <c r="K64" s="3">
        <v>3091179</v>
      </c>
      <c r="L64" s="3">
        <v>1</v>
      </c>
      <c r="M64" s="3">
        <v>0</v>
      </c>
      <c r="N64" s="3">
        <v>1</v>
      </c>
      <c r="O64" s="3">
        <v>12</v>
      </c>
      <c r="P64" s="3">
        <v>1</v>
      </c>
      <c r="Q64" s="3">
        <v>11</v>
      </c>
      <c r="R64" s="3">
        <v>12</v>
      </c>
      <c r="S64" s="3">
        <v>618694</v>
      </c>
      <c r="T64" s="3">
        <v>0</v>
      </c>
      <c r="U64" s="3">
        <v>0</v>
      </c>
      <c r="V64" s="3">
        <v>0</v>
      </c>
      <c r="W64" s="3">
        <v>5</v>
      </c>
      <c r="X64" s="3">
        <v>2</v>
      </c>
      <c r="Y64" s="3">
        <v>3</v>
      </c>
      <c r="Z64" s="3">
        <v>20</v>
      </c>
      <c r="AA64" s="3">
        <v>199650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1255</v>
      </c>
      <c r="E66" s="15">
        <v>633</v>
      </c>
      <c r="F66" s="15">
        <v>622</v>
      </c>
      <c r="G66" s="15">
        <v>1730</v>
      </c>
      <c r="H66" s="15">
        <v>861</v>
      </c>
      <c r="I66" s="15">
        <v>869</v>
      </c>
      <c r="J66" s="15">
        <v>14810</v>
      </c>
      <c r="K66" s="15">
        <v>32537570</v>
      </c>
      <c r="L66" s="15">
        <v>0</v>
      </c>
      <c r="M66" s="15">
        <v>0</v>
      </c>
      <c r="N66" s="15">
        <v>0</v>
      </c>
      <c r="O66" s="15">
        <v>9</v>
      </c>
      <c r="P66" s="15">
        <v>2</v>
      </c>
      <c r="Q66" s="15">
        <v>7</v>
      </c>
      <c r="R66" s="15">
        <v>9</v>
      </c>
      <c r="S66" s="15">
        <v>247582</v>
      </c>
      <c r="T66" s="15">
        <v>2</v>
      </c>
      <c r="U66" s="15">
        <v>0</v>
      </c>
      <c r="V66" s="15">
        <v>2</v>
      </c>
      <c r="W66" s="15">
        <v>16</v>
      </c>
      <c r="X66" s="15">
        <v>8</v>
      </c>
      <c r="Y66" s="15">
        <v>8</v>
      </c>
      <c r="Z66" s="15">
        <v>130</v>
      </c>
      <c r="AA66" s="15">
        <v>1722460</v>
      </c>
      <c r="AB66" s="15">
        <v>0</v>
      </c>
      <c r="AC66" s="15">
        <v>0</v>
      </c>
      <c r="AD66" s="15">
        <v>0</v>
      </c>
      <c r="AE66" s="15">
        <v>3</v>
      </c>
      <c r="AF66" s="15">
        <v>2</v>
      </c>
      <c r="AG66" s="15">
        <v>1</v>
      </c>
      <c r="AH66" s="15">
        <v>19</v>
      </c>
      <c r="AI66" s="15">
        <v>43818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1096</v>
      </c>
      <c r="E67" s="3">
        <v>559</v>
      </c>
      <c r="F67" s="3">
        <v>537</v>
      </c>
      <c r="G67" s="3">
        <v>1479</v>
      </c>
      <c r="H67" s="3">
        <v>743</v>
      </c>
      <c r="I67" s="3">
        <v>736</v>
      </c>
      <c r="J67" s="3">
        <v>12927</v>
      </c>
      <c r="K67" s="3">
        <v>28400619</v>
      </c>
      <c r="L67" s="3">
        <v>0</v>
      </c>
      <c r="M67" s="3">
        <v>0</v>
      </c>
      <c r="N67" s="3">
        <v>0</v>
      </c>
      <c r="O67" s="3">
        <v>9</v>
      </c>
      <c r="P67" s="3">
        <v>2</v>
      </c>
      <c r="Q67" s="3">
        <v>7</v>
      </c>
      <c r="R67" s="3">
        <v>9</v>
      </c>
      <c r="S67" s="3">
        <v>247582</v>
      </c>
      <c r="T67" s="3">
        <v>2</v>
      </c>
      <c r="U67" s="3">
        <v>0</v>
      </c>
      <c r="V67" s="3">
        <v>2</v>
      </c>
      <c r="W67" s="3">
        <v>16</v>
      </c>
      <c r="X67" s="3">
        <v>8</v>
      </c>
      <c r="Y67" s="3">
        <v>8</v>
      </c>
      <c r="Z67" s="3">
        <v>130</v>
      </c>
      <c r="AA67" s="3">
        <v>1722460</v>
      </c>
      <c r="AB67" s="3">
        <v>0</v>
      </c>
      <c r="AC67" s="3">
        <v>0</v>
      </c>
      <c r="AD67" s="3">
        <v>0</v>
      </c>
      <c r="AE67" s="3">
        <v>3</v>
      </c>
      <c r="AF67" s="3">
        <v>2</v>
      </c>
      <c r="AG67" s="3">
        <v>1</v>
      </c>
      <c r="AH67" s="3">
        <v>19</v>
      </c>
      <c r="AI67" s="3">
        <v>43818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159</v>
      </c>
      <c r="E68" s="3">
        <v>74</v>
      </c>
      <c r="F68" s="3">
        <v>85</v>
      </c>
      <c r="G68" s="3">
        <v>251</v>
      </c>
      <c r="H68" s="3">
        <v>118</v>
      </c>
      <c r="I68" s="3">
        <v>133</v>
      </c>
      <c r="J68" s="3">
        <v>1883</v>
      </c>
      <c r="K68" s="3">
        <v>4136951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643</v>
      </c>
      <c r="E69" s="15">
        <v>312</v>
      </c>
      <c r="F69" s="15">
        <v>331</v>
      </c>
      <c r="G69" s="15">
        <v>779</v>
      </c>
      <c r="H69" s="15">
        <v>387</v>
      </c>
      <c r="I69" s="15">
        <v>392</v>
      </c>
      <c r="J69" s="15">
        <v>7988</v>
      </c>
      <c r="K69" s="15">
        <v>17549636</v>
      </c>
      <c r="L69" s="15">
        <v>0</v>
      </c>
      <c r="M69" s="15">
        <v>0</v>
      </c>
      <c r="N69" s="15">
        <v>0</v>
      </c>
      <c r="O69" s="15">
        <v>15</v>
      </c>
      <c r="P69" s="15">
        <v>8</v>
      </c>
      <c r="Q69" s="15">
        <v>7</v>
      </c>
      <c r="R69" s="15">
        <v>14</v>
      </c>
      <c r="S69" s="15">
        <v>396798</v>
      </c>
      <c r="T69" s="15">
        <v>23</v>
      </c>
      <c r="U69" s="15">
        <v>12</v>
      </c>
      <c r="V69" s="15">
        <v>11</v>
      </c>
      <c r="W69" s="15">
        <v>45</v>
      </c>
      <c r="X69" s="15">
        <v>26</v>
      </c>
      <c r="Y69" s="15">
        <v>19</v>
      </c>
      <c r="Z69" s="15">
        <v>262</v>
      </c>
      <c r="AA69" s="15">
        <v>3729500</v>
      </c>
      <c r="AB69" s="15">
        <v>2</v>
      </c>
      <c r="AC69" s="15">
        <v>1</v>
      </c>
      <c r="AD69" s="15">
        <v>1</v>
      </c>
      <c r="AE69" s="15">
        <v>10</v>
      </c>
      <c r="AF69" s="15">
        <v>6</v>
      </c>
      <c r="AG69" s="15">
        <v>4</v>
      </c>
      <c r="AH69" s="15">
        <v>30</v>
      </c>
      <c r="AI69" s="15">
        <v>90000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585</v>
      </c>
      <c r="E70" s="3">
        <v>287</v>
      </c>
      <c r="F70" s="3">
        <v>298</v>
      </c>
      <c r="G70" s="3">
        <v>705</v>
      </c>
      <c r="H70" s="3">
        <v>354</v>
      </c>
      <c r="I70" s="3">
        <v>351</v>
      </c>
      <c r="J70" s="3">
        <v>7297</v>
      </c>
      <c r="K70" s="3">
        <v>16031509</v>
      </c>
      <c r="L70" s="3">
        <v>0</v>
      </c>
      <c r="M70" s="3">
        <v>0</v>
      </c>
      <c r="N70" s="3">
        <v>0</v>
      </c>
      <c r="O70" s="3">
        <v>14</v>
      </c>
      <c r="P70" s="3">
        <v>7</v>
      </c>
      <c r="Q70" s="3">
        <v>7</v>
      </c>
      <c r="R70" s="3">
        <v>13</v>
      </c>
      <c r="S70" s="3">
        <v>391898</v>
      </c>
      <c r="T70" s="3">
        <v>23</v>
      </c>
      <c r="U70" s="3">
        <v>12</v>
      </c>
      <c r="V70" s="3">
        <v>11</v>
      </c>
      <c r="W70" s="3">
        <v>45</v>
      </c>
      <c r="X70" s="3">
        <v>26</v>
      </c>
      <c r="Y70" s="3">
        <v>19</v>
      </c>
      <c r="Z70" s="3">
        <v>262</v>
      </c>
      <c r="AA70" s="3">
        <v>3729500</v>
      </c>
      <c r="AB70" s="3">
        <v>2</v>
      </c>
      <c r="AC70" s="3">
        <v>1</v>
      </c>
      <c r="AD70" s="3">
        <v>1</v>
      </c>
      <c r="AE70" s="3">
        <v>7</v>
      </c>
      <c r="AF70" s="3">
        <v>4</v>
      </c>
      <c r="AG70" s="3">
        <v>3</v>
      </c>
      <c r="AH70" s="3">
        <v>20</v>
      </c>
      <c r="AI70" s="3">
        <v>60000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58</v>
      </c>
      <c r="E71" s="3">
        <v>25</v>
      </c>
      <c r="F71" s="3">
        <v>33</v>
      </c>
      <c r="G71" s="3">
        <v>74</v>
      </c>
      <c r="H71" s="3">
        <v>33</v>
      </c>
      <c r="I71" s="3">
        <v>41</v>
      </c>
      <c r="J71" s="3">
        <v>691</v>
      </c>
      <c r="K71" s="3">
        <v>1518127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4900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3</v>
      </c>
      <c r="AF71" s="3">
        <v>2</v>
      </c>
      <c r="AG71" s="3">
        <v>1</v>
      </c>
      <c r="AH71" s="3">
        <v>10</v>
      </c>
      <c r="AI71" s="3">
        <v>30000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1238</v>
      </c>
      <c r="E72" s="15">
        <v>644</v>
      </c>
      <c r="F72" s="15">
        <v>594</v>
      </c>
      <c r="G72" s="15">
        <v>1327</v>
      </c>
      <c r="H72" s="15">
        <v>678</v>
      </c>
      <c r="I72" s="15">
        <v>649</v>
      </c>
      <c r="J72" s="15">
        <v>13612</v>
      </c>
      <c r="K72" s="15">
        <v>29905986</v>
      </c>
      <c r="L72" s="15">
        <v>0</v>
      </c>
      <c r="M72" s="15">
        <v>0</v>
      </c>
      <c r="N72" s="15">
        <v>0</v>
      </c>
      <c r="O72" s="15">
        <v>54</v>
      </c>
      <c r="P72" s="15">
        <v>23</v>
      </c>
      <c r="Q72" s="15">
        <v>31</v>
      </c>
      <c r="R72" s="15">
        <v>59</v>
      </c>
      <c r="S72" s="15">
        <v>1415476</v>
      </c>
      <c r="T72" s="15">
        <v>15</v>
      </c>
      <c r="U72" s="15">
        <v>11</v>
      </c>
      <c r="V72" s="15">
        <v>4</v>
      </c>
      <c r="W72" s="15">
        <v>26</v>
      </c>
      <c r="X72" s="15">
        <v>16</v>
      </c>
      <c r="Y72" s="15">
        <v>10</v>
      </c>
      <c r="Z72" s="15">
        <v>183</v>
      </c>
      <c r="AA72" s="15">
        <v>2226466</v>
      </c>
      <c r="AB72" s="15">
        <v>0</v>
      </c>
      <c r="AC72" s="15">
        <v>0</v>
      </c>
      <c r="AD72" s="15">
        <v>0</v>
      </c>
      <c r="AE72" s="15">
        <v>10</v>
      </c>
      <c r="AF72" s="15">
        <v>6</v>
      </c>
      <c r="AG72" s="15">
        <v>4</v>
      </c>
      <c r="AH72" s="15">
        <v>78</v>
      </c>
      <c r="AI72" s="15">
        <v>234000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1211</v>
      </c>
      <c r="E73" s="3">
        <v>633</v>
      </c>
      <c r="F73" s="3">
        <v>578</v>
      </c>
      <c r="G73" s="3">
        <v>1300</v>
      </c>
      <c r="H73" s="3">
        <v>667</v>
      </c>
      <c r="I73" s="3">
        <v>633</v>
      </c>
      <c r="J73" s="3">
        <v>13373</v>
      </c>
      <c r="K73" s="3">
        <v>29380903</v>
      </c>
      <c r="L73" s="3">
        <v>0</v>
      </c>
      <c r="M73" s="3">
        <v>0</v>
      </c>
      <c r="N73" s="3">
        <v>0</v>
      </c>
      <c r="O73" s="3">
        <v>54</v>
      </c>
      <c r="P73" s="3">
        <v>23</v>
      </c>
      <c r="Q73" s="3">
        <v>31</v>
      </c>
      <c r="R73" s="3">
        <v>59</v>
      </c>
      <c r="S73" s="3">
        <v>1415476</v>
      </c>
      <c r="T73" s="3">
        <v>15</v>
      </c>
      <c r="U73" s="3">
        <v>11</v>
      </c>
      <c r="V73" s="3">
        <v>4</v>
      </c>
      <c r="W73" s="3">
        <v>26</v>
      </c>
      <c r="X73" s="3">
        <v>16</v>
      </c>
      <c r="Y73" s="3">
        <v>10</v>
      </c>
      <c r="Z73" s="3">
        <v>183</v>
      </c>
      <c r="AA73" s="3">
        <v>2226466</v>
      </c>
      <c r="AB73" s="3">
        <v>0</v>
      </c>
      <c r="AC73" s="3">
        <v>0</v>
      </c>
      <c r="AD73" s="3">
        <v>0</v>
      </c>
      <c r="AE73" s="3">
        <v>10</v>
      </c>
      <c r="AF73" s="3">
        <v>6</v>
      </c>
      <c r="AG73" s="3">
        <v>4</v>
      </c>
      <c r="AH73" s="3">
        <v>78</v>
      </c>
      <c r="AI73" s="3">
        <v>234000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27</v>
      </c>
      <c r="E74" s="3">
        <v>11</v>
      </c>
      <c r="F74" s="3">
        <v>16</v>
      </c>
      <c r="G74" s="3">
        <v>27</v>
      </c>
      <c r="H74" s="3">
        <v>11</v>
      </c>
      <c r="I74" s="3">
        <v>16</v>
      </c>
      <c r="J74" s="3">
        <v>239</v>
      </c>
      <c r="K74" s="3">
        <v>525083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109</v>
      </c>
      <c r="E75" s="15">
        <v>55</v>
      </c>
      <c r="F75" s="15">
        <v>54</v>
      </c>
      <c r="G75" s="15">
        <v>117</v>
      </c>
      <c r="H75" s="15">
        <v>58</v>
      </c>
      <c r="I75" s="15">
        <v>59</v>
      </c>
      <c r="J75" s="15">
        <v>1204</v>
      </c>
      <c r="K75" s="15">
        <v>2645188</v>
      </c>
      <c r="L75" s="15">
        <v>10</v>
      </c>
      <c r="M75" s="15">
        <v>6</v>
      </c>
      <c r="N75" s="15">
        <v>4</v>
      </c>
      <c r="O75" s="15">
        <v>17</v>
      </c>
      <c r="P75" s="15">
        <v>10</v>
      </c>
      <c r="Q75" s="15">
        <v>7</v>
      </c>
      <c r="R75" s="15">
        <v>27</v>
      </c>
      <c r="S75" s="15">
        <v>2298836</v>
      </c>
      <c r="T75" s="15">
        <v>4</v>
      </c>
      <c r="U75" s="15">
        <v>3</v>
      </c>
      <c r="V75" s="15">
        <v>1</v>
      </c>
      <c r="W75" s="15">
        <v>6</v>
      </c>
      <c r="X75" s="15">
        <v>4</v>
      </c>
      <c r="Y75" s="15">
        <v>2</v>
      </c>
      <c r="Z75" s="15">
        <v>42</v>
      </c>
      <c r="AA75" s="15">
        <v>420000</v>
      </c>
      <c r="AB75" s="15">
        <v>1</v>
      </c>
      <c r="AC75" s="15">
        <v>0</v>
      </c>
      <c r="AD75" s="15">
        <v>1</v>
      </c>
      <c r="AE75" s="15">
        <v>4</v>
      </c>
      <c r="AF75" s="15">
        <v>1</v>
      </c>
      <c r="AG75" s="15">
        <v>3</v>
      </c>
      <c r="AH75" s="15">
        <v>24</v>
      </c>
      <c r="AI75" s="15">
        <v>72000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107</v>
      </c>
      <c r="E76" s="3">
        <v>54</v>
      </c>
      <c r="F76" s="3">
        <v>53</v>
      </c>
      <c r="G76" s="3">
        <v>114</v>
      </c>
      <c r="H76" s="3">
        <v>57</v>
      </c>
      <c r="I76" s="3">
        <v>57</v>
      </c>
      <c r="J76" s="3">
        <v>1175</v>
      </c>
      <c r="K76" s="3">
        <v>2581475</v>
      </c>
      <c r="L76" s="3">
        <v>10</v>
      </c>
      <c r="M76" s="3">
        <v>6</v>
      </c>
      <c r="N76" s="3">
        <v>4</v>
      </c>
      <c r="O76" s="3">
        <v>17</v>
      </c>
      <c r="P76" s="3">
        <v>10</v>
      </c>
      <c r="Q76" s="3">
        <v>7</v>
      </c>
      <c r="R76" s="3">
        <v>27</v>
      </c>
      <c r="S76" s="3">
        <v>2298836</v>
      </c>
      <c r="T76" s="3">
        <v>4</v>
      </c>
      <c r="U76" s="3">
        <v>3</v>
      </c>
      <c r="V76" s="3">
        <v>1</v>
      </c>
      <c r="W76" s="3">
        <v>6</v>
      </c>
      <c r="X76" s="3">
        <v>4</v>
      </c>
      <c r="Y76" s="3">
        <v>2</v>
      </c>
      <c r="Z76" s="3">
        <v>42</v>
      </c>
      <c r="AA76" s="3">
        <v>420000</v>
      </c>
      <c r="AB76" s="3">
        <v>1</v>
      </c>
      <c r="AC76" s="3">
        <v>0</v>
      </c>
      <c r="AD76" s="3">
        <v>1</v>
      </c>
      <c r="AE76" s="3">
        <v>4</v>
      </c>
      <c r="AF76" s="3">
        <v>1</v>
      </c>
      <c r="AG76" s="3">
        <v>3</v>
      </c>
      <c r="AH76" s="3">
        <v>24</v>
      </c>
      <c r="AI76" s="3">
        <v>72000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2</v>
      </c>
      <c r="E77" s="3">
        <v>1</v>
      </c>
      <c r="F77" s="3">
        <v>1</v>
      </c>
      <c r="G77" s="3">
        <v>3</v>
      </c>
      <c r="H77" s="3">
        <v>1</v>
      </c>
      <c r="I77" s="3">
        <v>2</v>
      </c>
      <c r="J77" s="3">
        <v>29</v>
      </c>
      <c r="K77" s="3">
        <v>63713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15</v>
      </c>
      <c r="E78" s="15">
        <v>1</v>
      </c>
      <c r="F78" s="15">
        <v>14</v>
      </c>
      <c r="G78" s="15">
        <v>15</v>
      </c>
      <c r="H78" s="15">
        <v>1</v>
      </c>
      <c r="I78" s="15">
        <v>14</v>
      </c>
      <c r="J78" s="15">
        <v>112</v>
      </c>
      <c r="K78" s="15">
        <v>259056</v>
      </c>
      <c r="L78" s="15">
        <v>1</v>
      </c>
      <c r="M78" s="15">
        <v>0</v>
      </c>
      <c r="N78" s="15">
        <v>1</v>
      </c>
      <c r="O78" s="15">
        <v>2</v>
      </c>
      <c r="P78" s="15">
        <v>0</v>
      </c>
      <c r="Q78" s="15">
        <v>2</v>
      </c>
      <c r="R78" s="15">
        <v>2</v>
      </c>
      <c r="S78" s="15">
        <v>40429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3</v>
      </c>
      <c r="AF78" s="15">
        <v>2</v>
      </c>
      <c r="AG78" s="15">
        <v>1</v>
      </c>
      <c r="AH78" s="15">
        <v>13</v>
      </c>
      <c r="AI78" s="15">
        <v>39000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5</v>
      </c>
      <c r="E79" s="3">
        <v>1</v>
      </c>
      <c r="F79" s="3">
        <v>4</v>
      </c>
      <c r="G79" s="3">
        <v>5</v>
      </c>
      <c r="H79" s="3">
        <v>1</v>
      </c>
      <c r="I79" s="3">
        <v>4</v>
      </c>
      <c r="J79" s="3">
        <v>45</v>
      </c>
      <c r="K79" s="3">
        <v>104085</v>
      </c>
      <c r="L79" s="3">
        <v>1</v>
      </c>
      <c r="M79" s="3">
        <v>0</v>
      </c>
      <c r="N79" s="3">
        <v>1</v>
      </c>
      <c r="O79" s="3">
        <v>2</v>
      </c>
      <c r="P79" s="3">
        <v>0</v>
      </c>
      <c r="Q79" s="3">
        <v>2</v>
      </c>
      <c r="R79" s="3">
        <v>2</v>
      </c>
      <c r="S79" s="3">
        <v>40429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3</v>
      </c>
      <c r="AF79" s="3">
        <v>2</v>
      </c>
      <c r="AG79" s="3">
        <v>1</v>
      </c>
      <c r="AH79" s="3">
        <v>13</v>
      </c>
      <c r="AI79" s="3">
        <v>39000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10</v>
      </c>
      <c r="E80" s="4">
        <v>0</v>
      </c>
      <c r="F80" s="4">
        <v>10</v>
      </c>
      <c r="G80" s="4">
        <v>10</v>
      </c>
      <c r="H80" s="4">
        <v>0</v>
      </c>
      <c r="I80" s="4">
        <v>10</v>
      </c>
      <c r="J80" s="4">
        <v>67</v>
      </c>
      <c r="K80" s="4">
        <v>154971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182</v>
      </c>
      <c r="B83" s="25"/>
      <c r="C83" s="25"/>
    </row>
    <row r="84" spans="1:35" ht="12.75" hidden="1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76125</v>
      </c>
      <c r="E85" s="15">
        <v>38605</v>
      </c>
      <c r="F85" s="15">
        <v>37520</v>
      </c>
      <c r="G85" s="15">
        <v>87640</v>
      </c>
      <c r="H85" s="15">
        <v>44459</v>
      </c>
      <c r="I85" s="15">
        <v>43181</v>
      </c>
      <c r="J85" s="15">
        <v>921456</v>
      </c>
      <c r="K85" s="15">
        <v>2072104328</v>
      </c>
      <c r="L85" s="15">
        <v>6238</v>
      </c>
      <c r="M85" s="15">
        <v>4107</v>
      </c>
      <c r="N85" s="15">
        <v>2131</v>
      </c>
      <c r="O85" s="15">
        <v>12099</v>
      </c>
      <c r="P85" s="15">
        <v>7464</v>
      </c>
      <c r="Q85" s="15">
        <v>4635</v>
      </c>
      <c r="R85" s="15">
        <v>23043</v>
      </c>
      <c r="S85" s="15">
        <v>204826306</v>
      </c>
      <c r="T85" s="15">
        <v>1408</v>
      </c>
      <c r="U85" s="15">
        <v>788</v>
      </c>
      <c r="V85" s="15">
        <v>620</v>
      </c>
      <c r="W85" s="15">
        <v>2844</v>
      </c>
      <c r="X85" s="15">
        <v>1600</v>
      </c>
      <c r="Y85" s="15">
        <v>1244</v>
      </c>
      <c r="Z85" s="15">
        <v>17402</v>
      </c>
      <c r="AA85" s="15">
        <v>205573555</v>
      </c>
      <c r="AB85" s="15">
        <v>591</v>
      </c>
      <c r="AC85" s="15">
        <v>295</v>
      </c>
      <c r="AD85" s="15">
        <v>296</v>
      </c>
      <c r="AE85" s="15">
        <v>2074</v>
      </c>
      <c r="AF85" s="15">
        <v>1045</v>
      </c>
      <c r="AG85" s="15">
        <v>1029</v>
      </c>
      <c r="AH85" s="15">
        <v>10090</v>
      </c>
      <c r="AI85" s="15">
        <v>29040021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67871</v>
      </c>
      <c r="E86" s="3">
        <v>34443</v>
      </c>
      <c r="F86" s="3">
        <v>33428</v>
      </c>
      <c r="G86" s="3">
        <v>77960</v>
      </c>
      <c r="H86" s="3">
        <v>39559</v>
      </c>
      <c r="I86" s="3">
        <v>38401</v>
      </c>
      <c r="J86" s="3">
        <v>824747</v>
      </c>
      <c r="K86" s="3">
        <v>1849892573</v>
      </c>
      <c r="L86" s="3">
        <v>6197</v>
      </c>
      <c r="M86" s="3">
        <v>4084</v>
      </c>
      <c r="N86" s="3">
        <v>2113</v>
      </c>
      <c r="O86" s="3">
        <v>11979</v>
      </c>
      <c r="P86" s="3">
        <v>7382</v>
      </c>
      <c r="Q86" s="3">
        <v>4597</v>
      </c>
      <c r="R86" s="3">
        <v>22849</v>
      </c>
      <c r="S86" s="3">
        <v>202402707</v>
      </c>
      <c r="T86" s="3">
        <v>1374</v>
      </c>
      <c r="U86" s="3">
        <v>773</v>
      </c>
      <c r="V86" s="3">
        <v>601</v>
      </c>
      <c r="W86" s="3">
        <v>2695</v>
      </c>
      <c r="X86" s="3">
        <v>1536</v>
      </c>
      <c r="Y86" s="3">
        <v>1159</v>
      </c>
      <c r="Z86" s="3">
        <v>16576</v>
      </c>
      <c r="AA86" s="3">
        <v>197022603</v>
      </c>
      <c r="AB86" s="3">
        <v>513</v>
      </c>
      <c r="AC86" s="3">
        <v>257</v>
      </c>
      <c r="AD86" s="3">
        <v>256</v>
      </c>
      <c r="AE86" s="3">
        <v>1845</v>
      </c>
      <c r="AF86" s="3">
        <v>934</v>
      </c>
      <c r="AG86" s="3">
        <v>911</v>
      </c>
      <c r="AH86" s="3">
        <v>8771</v>
      </c>
      <c r="AI86" s="3">
        <v>25224782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8254</v>
      </c>
      <c r="E87" s="3">
        <v>4162</v>
      </c>
      <c r="F87" s="3">
        <v>4092</v>
      </c>
      <c r="G87" s="3">
        <v>9680</v>
      </c>
      <c r="H87" s="3">
        <v>4900</v>
      </c>
      <c r="I87" s="3">
        <v>4780</v>
      </c>
      <c r="J87" s="3">
        <v>96709</v>
      </c>
      <c r="K87" s="3">
        <v>222211755</v>
      </c>
      <c r="L87" s="3">
        <v>41</v>
      </c>
      <c r="M87" s="3">
        <v>23</v>
      </c>
      <c r="N87" s="3">
        <v>18</v>
      </c>
      <c r="O87" s="3">
        <v>120</v>
      </c>
      <c r="P87" s="3">
        <v>82</v>
      </c>
      <c r="Q87" s="3">
        <v>38</v>
      </c>
      <c r="R87" s="3">
        <v>194</v>
      </c>
      <c r="S87" s="3">
        <v>2423599</v>
      </c>
      <c r="T87" s="3">
        <v>34</v>
      </c>
      <c r="U87" s="3">
        <v>15</v>
      </c>
      <c r="V87" s="3">
        <v>19</v>
      </c>
      <c r="W87" s="3">
        <v>149</v>
      </c>
      <c r="X87" s="3">
        <v>64</v>
      </c>
      <c r="Y87" s="3">
        <v>85</v>
      </c>
      <c r="Z87" s="3">
        <v>826</v>
      </c>
      <c r="AA87" s="3">
        <v>8550952</v>
      </c>
      <c r="AB87" s="3">
        <v>78</v>
      </c>
      <c r="AC87" s="3">
        <v>38</v>
      </c>
      <c r="AD87" s="3">
        <v>40</v>
      </c>
      <c r="AE87" s="3">
        <v>229</v>
      </c>
      <c r="AF87" s="3">
        <v>111</v>
      </c>
      <c r="AG87" s="3">
        <v>118</v>
      </c>
      <c r="AH87" s="3">
        <v>1319</v>
      </c>
      <c r="AI87" s="3">
        <v>3815239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20668</v>
      </c>
      <c r="E88" s="15">
        <v>10541</v>
      </c>
      <c r="F88" s="15">
        <v>10127</v>
      </c>
      <c r="G88" s="15">
        <v>22070</v>
      </c>
      <c r="H88" s="15">
        <v>11255</v>
      </c>
      <c r="I88" s="15">
        <v>10815</v>
      </c>
      <c r="J88" s="15">
        <v>253180</v>
      </c>
      <c r="K88" s="15">
        <v>560986987</v>
      </c>
      <c r="L88" s="15">
        <v>3063</v>
      </c>
      <c r="M88" s="15">
        <v>1869</v>
      </c>
      <c r="N88" s="15">
        <v>1194</v>
      </c>
      <c r="O88" s="15">
        <v>3777</v>
      </c>
      <c r="P88" s="15">
        <v>2262</v>
      </c>
      <c r="Q88" s="15">
        <v>1515</v>
      </c>
      <c r="R88" s="15">
        <v>6878</v>
      </c>
      <c r="S88" s="15">
        <v>42995975</v>
      </c>
      <c r="T88" s="15">
        <v>177</v>
      </c>
      <c r="U88" s="15">
        <v>100</v>
      </c>
      <c r="V88" s="15">
        <v>77</v>
      </c>
      <c r="W88" s="15">
        <v>278</v>
      </c>
      <c r="X88" s="15">
        <v>165</v>
      </c>
      <c r="Y88" s="15">
        <v>113</v>
      </c>
      <c r="Z88" s="15">
        <v>1881</v>
      </c>
      <c r="AA88" s="15">
        <v>20615183</v>
      </c>
      <c r="AB88" s="15">
        <v>72</v>
      </c>
      <c r="AC88" s="15">
        <v>35</v>
      </c>
      <c r="AD88" s="15">
        <v>37</v>
      </c>
      <c r="AE88" s="15">
        <v>175</v>
      </c>
      <c r="AF88" s="15">
        <v>90</v>
      </c>
      <c r="AG88" s="15">
        <v>85</v>
      </c>
      <c r="AH88" s="15">
        <v>1130</v>
      </c>
      <c r="AI88" s="15">
        <v>3356813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19635</v>
      </c>
      <c r="E89" s="3">
        <v>10014</v>
      </c>
      <c r="F89" s="3">
        <v>9621</v>
      </c>
      <c r="G89" s="3">
        <v>20966</v>
      </c>
      <c r="H89" s="3">
        <v>10692</v>
      </c>
      <c r="I89" s="3">
        <v>10274</v>
      </c>
      <c r="J89" s="3">
        <v>240521</v>
      </c>
      <c r="K89" s="3">
        <v>532937638</v>
      </c>
      <c r="L89" s="3">
        <v>3063</v>
      </c>
      <c r="M89" s="3">
        <v>1869</v>
      </c>
      <c r="N89" s="3">
        <v>1194</v>
      </c>
      <c r="O89" s="3">
        <v>3777</v>
      </c>
      <c r="P89" s="3">
        <v>2262</v>
      </c>
      <c r="Q89" s="3">
        <v>1515</v>
      </c>
      <c r="R89" s="3">
        <v>6878</v>
      </c>
      <c r="S89" s="3">
        <v>42995975</v>
      </c>
      <c r="T89" s="3">
        <v>177</v>
      </c>
      <c r="U89" s="3">
        <v>100</v>
      </c>
      <c r="V89" s="3">
        <v>77</v>
      </c>
      <c r="W89" s="3">
        <v>278</v>
      </c>
      <c r="X89" s="3">
        <v>165</v>
      </c>
      <c r="Y89" s="3">
        <v>113</v>
      </c>
      <c r="Z89" s="3">
        <v>1881</v>
      </c>
      <c r="AA89" s="3">
        <v>20615183</v>
      </c>
      <c r="AB89" s="3">
        <v>72</v>
      </c>
      <c r="AC89" s="3">
        <v>35</v>
      </c>
      <c r="AD89" s="3">
        <v>37</v>
      </c>
      <c r="AE89" s="3">
        <v>175</v>
      </c>
      <c r="AF89" s="3">
        <v>90</v>
      </c>
      <c r="AG89" s="3">
        <v>85</v>
      </c>
      <c r="AH89" s="3">
        <v>1130</v>
      </c>
      <c r="AI89" s="3">
        <v>3356813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1033</v>
      </c>
      <c r="E90" s="3">
        <v>527</v>
      </c>
      <c r="F90" s="3">
        <v>506</v>
      </c>
      <c r="G90" s="3">
        <v>1104</v>
      </c>
      <c r="H90" s="3">
        <v>563</v>
      </c>
      <c r="I90" s="3">
        <v>541</v>
      </c>
      <c r="J90" s="3">
        <v>12659</v>
      </c>
      <c r="K90" s="3">
        <v>28049349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22</v>
      </c>
      <c r="M91" s="15">
        <v>17</v>
      </c>
      <c r="N91" s="15">
        <v>5</v>
      </c>
      <c r="O91" s="15">
        <v>376</v>
      </c>
      <c r="P91" s="15">
        <v>260</v>
      </c>
      <c r="Q91" s="15">
        <v>116</v>
      </c>
      <c r="R91" s="15">
        <v>774</v>
      </c>
      <c r="S91" s="15">
        <v>16965131</v>
      </c>
      <c r="T91" s="15">
        <v>149</v>
      </c>
      <c r="U91" s="15">
        <v>90</v>
      </c>
      <c r="V91" s="15">
        <v>59</v>
      </c>
      <c r="W91" s="15">
        <v>253</v>
      </c>
      <c r="X91" s="15">
        <v>148</v>
      </c>
      <c r="Y91" s="15">
        <v>105</v>
      </c>
      <c r="Z91" s="15">
        <v>1962</v>
      </c>
      <c r="AA91" s="15">
        <v>23383100</v>
      </c>
      <c r="AB91" s="15">
        <v>26</v>
      </c>
      <c r="AC91" s="15">
        <v>11</v>
      </c>
      <c r="AD91" s="15">
        <v>15</v>
      </c>
      <c r="AE91" s="15">
        <v>425</v>
      </c>
      <c r="AF91" s="15">
        <v>221</v>
      </c>
      <c r="AG91" s="15">
        <v>204</v>
      </c>
      <c r="AH91" s="15">
        <v>2211</v>
      </c>
      <c r="AI91" s="15">
        <v>6627423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22</v>
      </c>
      <c r="M92" s="3">
        <v>17</v>
      </c>
      <c r="N92" s="3">
        <v>5</v>
      </c>
      <c r="O92" s="3">
        <v>371</v>
      </c>
      <c r="P92" s="3">
        <v>257</v>
      </c>
      <c r="Q92" s="3">
        <v>114</v>
      </c>
      <c r="R92" s="3">
        <v>765</v>
      </c>
      <c r="S92" s="3">
        <v>16774416</v>
      </c>
      <c r="T92" s="3">
        <v>149</v>
      </c>
      <c r="U92" s="3">
        <v>90</v>
      </c>
      <c r="V92" s="3">
        <v>59</v>
      </c>
      <c r="W92" s="3">
        <v>253</v>
      </c>
      <c r="X92" s="3">
        <v>148</v>
      </c>
      <c r="Y92" s="3">
        <v>105</v>
      </c>
      <c r="Z92" s="3">
        <v>1962</v>
      </c>
      <c r="AA92" s="3">
        <v>23383100</v>
      </c>
      <c r="AB92" s="3">
        <v>23</v>
      </c>
      <c r="AC92" s="3">
        <v>11</v>
      </c>
      <c r="AD92" s="3">
        <v>12</v>
      </c>
      <c r="AE92" s="3">
        <v>414</v>
      </c>
      <c r="AF92" s="3">
        <v>215</v>
      </c>
      <c r="AG92" s="3">
        <v>199</v>
      </c>
      <c r="AH92" s="3">
        <v>2155</v>
      </c>
      <c r="AI92" s="3">
        <v>6459423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5</v>
      </c>
      <c r="P93" s="3">
        <v>3</v>
      </c>
      <c r="Q93" s="3">
        <v>2</v>
      </c>
      <c r="R93" s="3">
        <v>9</v>
      </c>
      <c r="S93" s="3">
        <v>190715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3</v>
      </c>
      <c r="AC93" s="3">
        <v>0</v>
      </c>
      <c r="AD93" s="3">
        <v>3</v>
      </c>
      <c r="AE93" s="3">
        <v>11</v>
      </c>
      <c r="AF93" s="3">
        <v>6</v>
      </c>
      <c r="AG93" s="3">
        <v>5</v>
      </c>
      <c r="AH93" s="3">
        <v>56</v>
      </c>
      <c r="AI93" s="3">
        <v>168000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5137</v>
      </c>
      <c r="E94" s="15">
        <v>2611</v>
      </c>
      <c r="F94" s="15">
        <v>2526</v>
      </c>
      <c r="G94" s="15">
        <v>6126</v>
      </c>
      <c r="H94" s="15">
        <v>3104</v>
      </c>
      <c r="I94" s="15">
        <v>3022</v>
      </c>
      <c r="J94" s="15">
        <v>61420</v>
      </c>
      <c r="K94" s="15">
        <v>141664785</v>
      </c>
      <c r="L94" s="15">
        <v>330</v>
      </c>
      <c r="M94" s="15">
        <v>171</v>
      </c>
      <c r="N94" s="15">
        <v>159</v>
      </c>
      <c r="O94" s="15">
        <v>3360</v>
      </c>
      <c r="P94" s="15">
        <v>1816</v>
      </c>
      <c r="Q94" s="15">
        <v>1544</v>
      </c>
      <c r="R94" s="15">
        <v>3360</v>
      </c>
      <c r="S94" s="15">
        <v>15963278</v>
      </c>
      <c r="T94" s="15">
        <v>36</v>
      </c>
      <c r="U94" s="15">
        <v>21</v>
      </c>
      <c r="V94" s="15">
        <v>15</v>
      </c>
      <c r="W94" s="15">
        <v>317</v>
      </c>
      <c r="X94" s="15">
        <v>203</v>
      </c>
      <c r="Y94" s="15">
        <v>114</v>
      </c>
      <c r="Z94" s="15">
        <v>1849</v>
      </c>
      <c r="AA94" s="15">
        <v>24588873</v>
      </c>
      <c r="AB94" s="15">
        <v>12</v>
      </c>
      <c r="AC94" s="15">
        <v>6</v>
      </c>
      <c r="AD94" s="15">
        <v>6</v>
      </c>
      <c r="AE94" s="15">
        <v>57</v>
      </c>
      <c r="AF94" s="15">
        <v>28</v>
      </c>
      <c r="AG94" s="15">
        <v>29</v>
      </c>
      <c r="AH94" s="15">
        <v>234</v>
      </c>
      <c r="AI94" s="15">
        <v>702000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4493</v>
      </c>
      <c r="E95" s="3">
        <v>2310</v>
      </c>
      <c r="F95" s="3">
        <v>2183</v>
      </c>
      <c r="G95" s="3">
        <v>5322</v>
      </c>
      <c r="H95" s="3">
        <v>2735</v>
      </c>
      <c r="I95" s="3">
        <v>2587</v>
      </c>
      <c r="J95" s="3">
        <v>54482</v>
      </c>
      <c r="K95" s="3">
        <v>125617191</v>
      </c>
      <c r="L95" s="3">
        <v>330</v>
      </c>
      <c r="M95" s="3">
        <v>171</v>
      </c>
      <c r="N95" s="3">
        <v>159</v>
      </c>
      <c r="O95" s="3">
        <v>3360</v>
      </c>
      <c r="P95" s="3">
        <v>1816</v>
      </c>
      <c r="Q95" s="3">
        <v>1544</v>
      </c>
      <c r="R95" s="3">
        <v>3360</v>
      </c>
      <c r="S95" s="3">
        <v>15963278</v>
      </c>
      <c r="T95" s="3">
        <v>36</v>
      </c>
      <c r="U95" s="3">
        <v>21</v>
      </c>
      <c r="V95" s="3">
        <v>15</v>
      </c>
      <c r="W95" s="3">
        <v>317</v>
      </c>
      <c r="X95" s="3">
        <v>203</v>
      </c>
      <c r="Y95" s="3">
        <v>114</v>
      </c>
      <c r="Z95" s="3">
        <v>1849</v>
      </c>
      <c r="AA95" s="3">
        <v>24588873</v>
      </c>
      <c r="AB95" s="3">
        <v>11</v>
      </c>
      <c r="AC95" s="3">
        <v>5</v>
      </c>
      <c r="AD95" s="3">
        <v>6</v>
      </c>
      <c r="AE95" s="3">
        <v>48</v>
      </c>
      <c r="AF95" s="3">
        <v>25</v>
      </c>
      <c r="AG95" s="3">
        <v>23</v>
      </c>
      <c r="AH95" s="3">
        <v>191</v>
      </c>
      <c r="AI95" s="3">
        <v>573000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644</v>
      </c>
      <c r="E96" s="3">
        <v>301</v>
      </c>
      <c r="F96" s="3">
        <v>343</v>
      </c>
      <c r="G96" s="3">
        <v>804</v>
      </c>
      <c r="H96" s="3">
        <v>369</v>
      </c>
      <c r="I96" s="3">
        <v>435</v>
      </c>
      <c r="J96" s="3">
        <v>6938</v>
      </c>
      <c r="K96" s="3">
        <v>16047594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1</v>
      </c>
      <c r="AD96" s="3">
        <v>0</v>
      </c>
      <c r="AE96" s="3">
        <v>9</v>
      </c>
      <c r="AF96" s="3">
        <v>3</v>
      </c>
      <c r="AG96" s="3">
        <v>6</v>
      </c>
      <c r="AH96" s="3">
        <v>43</v>
      </c>
      <c r="AI96" s="3">
        <v>129000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10463</v>
      </c>
      <c r="E97" s="15">
        <v>5261</v>
      </c>
      <c r="F97" s="15">
        <v>5202</v>
      </c>
      <c r="G97" s="15">
        <v>12623</v>
      </c>
      <c r="H97" s="15">
        <v>6392</v>
      </c>
      <c r="I97" s="15">
        <v>6231</v>
      </c>
      <c r="J97" s="15">
        <v>130238</v>
      </c>
      <c r="K97" s="15">
        <v>285844293</v>
      </c>
      <c r="L97" s="15">
        <v>2679</v>
      </c>
      <c r="M97" s="15">
        <v>1973</v>
      </c>
      <c r="N97" s="15">
        <v>706</v>
      </c>
      <c r="O97" s="15">
        <v>3467</v>
      </c>
      <c r="P97" s="15">
        <v>2494</v>
      </c>
      <c r="Q97" s="15">
        <v>973</v>
      </c>
      <c r="R97" s="15">
        <v>10407</v>
      </c>
      <c r="S97" s="15">
        <v>101805678</v>
      </c>
      <c r="T97" s="15">
        <v>435</v>
      </c>
      <c r="U97" s="15">
        <v>243</v>
      </c>
      <c r="V97" s="15">
        <v>192</v>
      </c>
      <c r="W97" s="15">
        <v>824</v>
      </c>
      <c r="X97" s="15">
        <v>449</v>
      </c>
      <c r="Y97" s="15">
        <v>375</v>
      </c>
      <c r="Z97" s="15">
        <v>4727</v>
      </c>
      <c r="AA97" s="15">
        <v>52751258</v>
      </c>
      <c r="AB97" s="15">
        <v>16</v>
      </c>
      <c r="AC97" s="15">
        <v>7</v>
      </c>
      <c r="AD97" s="15">
        <v>9</v>
      </c>
      <c r="AE97" s="15">
        <v>49</v>
      </c>
      <c r="AF97" s="15">
        <v>23</v>
      </c>
      <c r="AG97" s="15">
        <v>26</v>
      </c>
      <c r="AH97" s="15">
        <v>245</v>
      </c>
      <c r="AI97" s="15">
        <v>677833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9650</v>
      </c>
      <c r="E98" s="3">
        <v>4847</v>
      </c>
      <c r="F98" s="3">
        <v>4803</v>
      </c>
      <c r="G98" s="3">
        <v>11624</v>
      </c>
      <c r="H98" s="3">
        <v>5874</v>
      </c>
      <c r="I98" s="3">
        <v>5750</v>
      </c>
      <c r="J98" s="3">
        <v>120065</v>
      </c>
      <c r="K98" s="3">
        <v>263494212</v>
      </c>
      <c r="L98" s="3">
        <v>2648</v>
      </c>
      <c r="M98" s="3">
        <v>1955</v>
      </c>
      <c r="N98" s="3">
        <v>693</v>
      </c>
      <c r="O98" s="3">
        <v>3407</v>
      </c>
      <c r="P98" s="3">
        <v>2453</v>
      </c>
      <c r="Q98" s="3">
        <v>954</v>
      </c>
      <c r="R98" s="3">
        <v>10287</v>
      </c>
      <c r="S98" s="3">
        <v>100722628</v>
      </c>
      <c r="T98" s="3">
        <v>435</v>
      </c>
      <c r="U98" s="3">
        <v>243</v>
      </c>
      <c r="V98" s="3">
        <v>192</v>
      </c>
      <c r="W98" s="3">
        <v>824</v>
      </c>
      <c r="X98" s="3">
        <v>449</v>
      </c>
      <c r="Y98" s="3">
        <v>375</v>
      </c>
      <c r="Z98" s="3">
        <v>4727</v>
      </c>
      <c r="AA98" s="3">
        <v>52751258</v>
      </c>
      <c r="AB98" s="3">
        <v>12</v>
      </c>
      <c r="AC98" s="3">
        <v>5</v>
      </c>
      <c r="AD98" s="3">
        <v>7</v>
      </c>
      <c r="AE98" s="3">
        <v>41</v>
      </c>
      <c r="AF98" s="3">
        <v>21</v>
      </c>
      <c r="AG98" s="3">
        <v>20</v>
      </c>
      <c r="AH98" s="3">
        <v>212</v>
      </c>
      <c r="AI98" s="3">
        <v>578833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813</v>
      </c>
      <c r="E99" s="3">
        <v>414</v>
      </c>
      <c r="F99" s="3">
        <v>399</v>
      </c>
      <c r="G99" s="3">
        <v>999</v>
      </c>
      <c r="H99" s="3">
        <v>518</v>
      </c>
      <c r="I99" s="3">
        <v>481</v>
      </c>
      <c r="J99" s="3">
        <v>10173</v>
      </c>
      <c r="K99" s="3">
        <v>22350081</v>
      </c>
      <c r="L99" s="3">
        <v>31</v>
      </c>
      <c r="M99" s="3">
        <v>18</v>
      </c>
      <c r="N99" s="3">
        <v>13</v>
      </c>
      <c r="O99" s="3">
        <v>60</v>
      </c>
      <c r="P99" s="3">
        <v>41</v>
      </c>
      <c r="Q99" s="3">
        <v>19</v>
      </c>
      <c r="R99" s="3">
        <v>120</v>
      </c>
      <c r="S99" s="3">
        <v>1083050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2</v>
      </c>
      <c r="AD99" s="3">
        <v>2</v>
      </c>
      <c r="AE99" s="3">
        <v>8</v>
      </c>
      <c r="AF99" s="3">
        <v>2</v>
      </c>
      <c r="AG99" s="3">
        <v>6</v>
      </c>
      <c r="AH99" s="3">
        <v>33</v>
      </c>
      <c r="AI99" s="3">
        <v>99000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5856</v>
      </c>
      <c r="E100" s="15">
        <v>2986</v>
      </c>
      <c r="F100" s="15">
        <v>2870</v>
      </c>
      <c r="G100" s="15">
        <v>6994</v>
      </c>
      <c r="H100" s="15">
        <v>3566</v>
      </c>
      <c r="I100" s="15">
        <v>3428</v>
      </c>
      <c r="J100" s="15">
        <v>70669</v>
      </c>
      <c r="K100" s="15">
        <v>157771646</v>
      </c>
      <c r="L100" s="15">
        <v>7</v>
      </c>
      <c r="M100" s="15">
        <v>2</v>
      </c>
      <c r="N100" s="15">
        <v>5</v>
      </c>
      <c r="O100" s="15">
        <v>91</v>
      </c>
      <c r="P100" s="15">
        <v>47</v>
      </c>
      <c r="Q100" s="15">
        <v>44</v>
      </c>
      <c r="R100" s="15">
        <v>92</v>
      </c>
      <c r="S100" s="15">
        <v>2386735</v>
      </c>
      <c r="T100" s="15">
        <v>105</v>
      </c>
      <c r="U100" s="15">
        <v>75</v>
      </c>
      <c r="V100" s="15">
        <v>30</v>
      </c>
      <c r="W100" s="15">
        <v>187</v>
      </c>
      <c r="X100" s="15">
        <v>128</v>
      </c>
      <c r="Y100" s="15">
        <v>59</v>
      </c>
      <c r="Z100" s="15">
        <v>943</v>
      </c>
      <c r="AA100" s="15">
        <v>12160190</v>
      </c>
      <c r="AB100" s="15">
        <v>74</v>
      </c>
      <c r="AC100" s="15">
        <v>44</v>
      </c>
      <c r="AD100" s="15">
        <v>30</v>
      </c>
      <c r="AE100" s="15">
        <v>187</v>
      </c>
      <c r="AF100" s="15">
        <v>100</v>
      </c>
      <c r="AG100" s="15">
        <v>87</v>
      </c>
      <c r="AH100" s="15">
        <v>936</v>
      </c>
      <c r="AI100" s="15">
        <v>2808000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5684</v>
      </c>
      <c r="E101" s="3">
        <v>2903</v>
      </c>
      <c r="F101" s="3">
        <v>2781</v>
      </c>
      <c r="G101" s="3">
        <v>6788</v>
      </c>
      <c r="H101" s="3">
        <v>3466</v>
      </c>
      <c r="I101" s="3">
        <v>3322</v>
      </c>
      <c r="J101" s="3">
        <v>68687</v>
      </c>
      <c r="K101" s="3">
        <v>153350184</v>
      </c>
      <c r="L101" s="3">
        <v>7</v>
      </c>
      <c r="M101" s="3">
        <v>2</v>
      </c>
      <c r="N101" s="3">
        <v>5</v>
      </c>
      <c r="O101" s="3">
        <v>90</v>
      </c>
      <c r="P101" s="3">
        <v>46</v>
      </c>
      <c r="Q101" s="3">
        <v>44</v>
      </c>
      <c r="R101" s="3">
        <v>91</v>
      </c>
      <c r="S101" s="3">
        <v>2314990</v>
      </c>
      <c r="T101" s="3">
        <v>105</v>
      </c>
      <c r="U101" s="3">
        <v>75</v>
      </c>
      <c r="V101" s="3">
        <v>30</v>
      </c>
      <c r="W101" s="3">
        <v>187</v>
      </c>
      <c r="X101" s="3">
        <v>128</v>
      </c>
      <c r="Y101" s="3">
        <v>59</v>
      </c>
      <c r="Z101" s="3">
        <v>943</v>
      </c>
      <c r="AA101" s="3">
        <v>12160190</v>
      </c>
      <c r="AB101" s="3">
        <v>73</v>
      </c>
      <c r="AC101" s="3">
        <v>44</v>
      </c>
      <c r="AD101" s="3">
        <v>29</v>
      </c>
      <c r="AE101" s="3">
        <v>182</v>
      </c>
      <c r="AF101" s="3">
        <v>98</v>
      </c>
      <c r="AG101" s="3">
        <v>84</v>
      </c>
      <c r="AH101" s="3">
        <v>913</v>
      </c>
      <c r="AI101" s="3">
        <v>2739000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172</v>
      </c>
      <c r="E102" s="3">
        <v>83</v>
      </c>
      <c r="F102" s="3">
        <v>89</v>
      </c>
      <c r="G102" s="3">
        <v>206</v>
      </c>
      <c r="H102" s="3">
        <v>100</v>
      </c>
      <c r="I102" s="3">
        <v>106</v>
      </c>
      <c r="J102" s="3">
        <v>1982</v>
      </c>
      <c r="K102" s="3">
        <v>4421462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71745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5</v>
      </c>
      <c r="AF102" s="3">
        <v>2</v>
      </c>
      <c r="AG102" s="3">
        <v>3</v>
      </c>
      <c r="AH102" s="3">
        <v>23</v>
      </c>
      <c r="AI102" s="3">
        <v>69000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7923</v>
      </c>
      <c r="E103" s="15">
        <v>4021</v>
      </c>
      <c r="F103" s="15">
        <v>3902</v>
      </c>
      <c r="G103" s="15">
        <v>9367</v>
      </c>
      <c r="H103" s="15">
        <v>4737</v>
      </c>
      <c r="I103" s="15">
        <v>4630</v>
      </c>
      <c r="J103" s="15">
        <v>98496</v>
      </c>
      <c r="K103" s="15">
        <v>239415628</v>
      </c>
      <c r="L103" s="15">
        <v>30</v>
      </c>
      <c r="M103" s="15">
        <v>19</v>
      </c>
      <c r="N103" s="15">
        <v>11</v>
      </c>
      <c r="O103" s="15">
        <v>137</v>
      </c>
      <c r="P103" s="15">
        <v>81</v>
      </c>
      <c r="Q103" s="15">
        <v>56</v>
      </c>
      <c r="R103" s="15">
        <v>153</v>
      </c>
      <c r="S103" s="15">
        <v>2315745</v>
      </c>
      <c r="T103" s="15">
        <v>144</v>
      </c>
      <c r="U103" s="15">
        <v>71</v>
      </c>
      <c r="V103" s="15">
        <v>73</v>
      </c>
      <c r="W103" s="15">
        <v>223</v>
      </c>
      <c r="X103" s="15">
        <v>114</v>
      </c>
      <c r="Y103" s="15">
        <v>109</v>
      </c>
      <c r="Z103" s="15">
        <v>1605</v>
      </c>
      <c r="AA103" s="15">
        <v>16692191</v>
      </c>
      <c r="AB103" s="15">
        <v>148</v>
      </c>
      <c r="AC103" s="15">
        <v>64</v>
      </c>
      <c r="AD103" s="15">
        <v>84</v>
      </c>
      <c r="AE103" s="15">
        <v>377</v>
      </c>
      <c r="AF103" s="15">
        <v>170</v>
      </c>
      <c r="AG103" s="15">
        <v>207</v>
      </c>
      <c r="AH103" s="15">
        <v>2057</v>
      </c>
      <c r="AI103" s="15">
        <v>5935551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7479</v>
      </c>
      <c r="E104" s="3">
        <v>3784</v>
      </c>
      <c r="F104" s="3">
        <v>3695</v>
      </c>
      <c r="G104" s="3">
        <v>8828</v>
      </c>
      <c r="H104" s="3">
        <v>4453</v>
      </c>
      <c r="I104" s="3">
        <v>4375</v>
      </c>
      <c r="J104" s="3">
        <v>92951</v>
      </c>
      <c r="K104" s="3">
        <v>226069189</v>
      </c>
      <c r="L104" s="3">
        <v>30</v>
      </c>
      <c r="M104" s="3">
        <v>19</v>
      </c>
      <c r="N104" s="3">
        <v>11</v>
      </c>
      <c r="O104" s="3">
        <v>137</v>
      </c>
      <c r="P104" s="3">
        <v>81</v>
      </c>
      <c r="Q104" s="3">
        <v>56</v>
      </c>
      <c r="R104" s="3">
        <v>153</v>
      </c>
      <c r="S104" s="3">
        <v>2315745</v>
      </c>
      <c r="T104" s="3">
        <v>136</v>
      </c>
      <c r="U104" s="3">
        <v>67</v>
      </c>
      <c r="V104" s="3">
        <v>69</v>
      </c>
      <c r="W104" s="3">
        <v>208</v>
      </c>
      <c r="X104" s="3">
        <v>109</v>
      </c>
      <c r="Y104" s="3">
        <v>99</v>
      </c>
      <c r="Z104" s="3">
        <v>1493</v>
      </c>
      <c r="AA104" s="3">
        <v>15712416</v>
      </c>
      <c r="AB104" s="3">
        <v>134</v>
      </c>
      <c r="AC104" s="3">
        <v>58</v>
      </c>
      <c r="AD104" s="3">
        <v>76</v>
      </c>
      <c r="AE104" s="3">
        <v>343</v>
      </c>
      <c r="AF104" s="3">
        <v>155</v>
      </c>
      <c r="AG104" s="3">
        <v>188</v>
      </c>
      <c r="AH104" s="3">
        <v>1839</v>
      </c>
      <c r="AI104" s="3">
        <v>5330124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444</v>
      </c>
      <c r="E105" s="3">
        <v>237</v>
      </c>
      <c r="F105" s="3">
        <v>207</v>
      </c>
      <c r="G105" s="3">
        <v>539</v>
      </c>
      <c r="H105" s="3">
        <v>284</v>
      </c>
      <c r="I105" s="3">
        <v>255</v>
      </c>
      <c r="J105" s="3">
        <v>5545</v>
      </c>
      <c r="K105" s="3">
        <v>13346439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8</v>
      </c>
      <c r="U105" s="3">
        <v>4</v>
      </c>
      <c r="V105" s="3">
        <v>4</v>
      </c>
      <c r="W105" s="3">
        <v>15</v>
      </c>
      <c r="X105" s="3">
        <v>5</v>
      </c>
      <c r="Y105" s="3">
        <v>10</v>
      </c>
      <c r="Z105" s="3">
        <v>112</v>
      </c>
      <c r="AA105" s="3">
        <v>979775</v>
      </c>
      <c r="AB105" s="3">
        <v>14</v>
      </c>
      <c r="AC105" s="3">
        <v>6</v>
      </c>
      <c r="AD105" s="3">
        <v>8</v>
      </c>
      <c r="AE105" s="3">
        <v>34</v>
      </c>
      <c r="AF105" s="3">
        <v>15</v>
      </c>
      <c r="AG105" s="3">
        <v>19</v>
      </c>
      <c r="AH105" s="3">
        <v>218</v>
      </c>
      <c r="AI105" s="3">
        <v>605427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1455</v>
      </c>
      <c r="E106" s="15">
        <v>713</v>
      </c>
      <c r="F106" s="15">
        <v>742</v>
      </c>
      <c r="G106" s="15">
        <v>1556</v>
      </c>
      <c r="H106" s="15">
        <v>781</v>
      </c>
      <c r="I106" s="15">
        <v>775</v>
      </c>
      <c r="J106" s="15">
        <v>16126</v>
      </c>
      <c r="K106" s="15">
        <v>35428597</v>
      </c>
      <c r="L106" s="15">
        <v>5</v>
      </c>
      <c r="M106" s="15">
        <v>3</v>
      </c>
      <c r="N106" s="15">
        <v>2</v>
      </c>
      <c r="O106" s="15">
        <v>11</v>
      </c>
      <c r="P106" s="15">
        <v>7</v>
      </c>
      <c r="Q106" s="15">
        <v>4</v>
      </c>
      <c r="R106" s="15">
        <v>11</v>
      </c>
      <c r="S106" s="15">
        <v>488336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169</v>
      </c>
      <c r="AA106" s="15">
        <v>1687800</v>
      </c>
      <c r="AB106" s="15">
        <v>5</v>
      </c>
      <c r="AC106" s="15">
        <v>3</v>
      </c>
      <c r="AD106" s="15">
        <v>2</v>
      </c>
      <c r="AE106" s="15">
        <v>5</v>
      </c>
      <c r="AF106" s="15">
        <v>3</v>
      </c>
      <c r="AG106" s="15">
        <v>2</v>
      </c>
      <c r="AH106" s="15">
        <v>12</v>
      </c>
      <c r="AI106" s="15">
        <v>36000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1145</v>
      </c>
      <c r="E107" s="3">
        <v>556</v>
      </c>
      <c r="F107" s="3">
        <v>589</v>
      </c>
      <c r="G107" s="3">
        <v>1237</v>
      </c>
      <c r="H107" s="3">
        <v>616</v>
      </c>
      <c r="I107" s="3">
        <v>621</v>
      </c>
      <c r="J107" s="3">
        <v>12793</v>
      </c>
      <c r="K107" s="3">
        <v>28105996</v>
      </c>
      <c r="L107" s="3">
        <v>5</v>
      </c>
      <c r="M107" s="3">
        <v>3</v>
      </c>
      <c r="N107" s="3">
        <v>2</v>
      </c>
      <c r="O107" s="3">
        <v>11</v>
      </c>
      <c r="P107" s="3">
        <v>7</v>
      </c>
      <c r="Q107" s="3">
        <v>4</v>
      </c>
      <c r="R107" s="3">
        <v>11</v>
      </c>
      <c r="S107" s="3">
        <v>488336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133</v>
      </c>
      <c r="AA107" s="3">
        <v>1374800</v>
      </c>
      <c r="AB107" s="3">
        <v>5</v>
      </c>
      <c r="AC107" s="3">
        <v>3</v>
      </c>
      <c r="AD107" s="3">
        <v>2</v>
      </c>
      <c r="AE107" s="3">
        <v>5</v>
      </c>
      <c r="AF107" s="3">
        <v>3</v>
      </c>
      <c r="AG107" s="3">
        <v>2</v>
      </c>
      <c r="AH107" s="3">
        <v>12</v>
      </c>
      <c r="AI107" s="3">
        <v>36000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310</v>
      </c>
      <c r="E108" s="3">
        <v>157</v>
      </c>
      <c r="F108" s="3">
        <v>153</v>
      </c>
      <c r="G108" s="3">
        <v>319</v>
      </c>
      <c r="H108" s="3">
        <v>165</v>
      </c>
      <c r="I108" s="3">
        <v>154</v>
      </c>
      <c r="J108" s="3">
        <v>3333</v>
      </c>
      <c r="K108" s="3">
        <v>7322601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36</v>
      </c>
      <c r="AA108" s="3">
        <v>313000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1364</v>
      </c>
      <c r="E109" s="15">
        <v>699</v>
      </c>
      <c r="F109" s="15">
        <v>665</v>
      </c>
      <c r="G109" s="15">
        <v>1408</v>
      </c>
      <c r="H109" s="15">
        <v>730</v>
      </c>
      <c r="I109" s="15">
        <v>678</v>
      </c>
      <c r="J109" s="15">
        <v>14919</v>
      </c>
      <c r="K109" s="15">
        <v>32662799</v>
      </c>
      <c r="L109" s="15">
        <v>11</v>
      </c>
      <c r="M109" s="15">
        <v>9</v>
      </c>
      <c r="N109" s="15">
        <v>2</v>
      </c>
      <c r="O109" s="15">
        <v>22</v>
      </c>
      <c r="P109" s="15">
        <v>18</v>
      </c>
      <c r="Q109" s="15">
        <v>4</v>
      </c>
      <c r="R109" s="15">
        <v>31</v>
      </c>
      <c r="S109" s="15">
        <v>747507</v>
      </c>
      <c r="T109" s="15">
        <v>37</v>
      </c>
      <c r="U109" s="15">
        <v>22</v>
      </c>
      <c r="V109" s="15">
        <v>15</v>
      </c>
      <c r="W109" s="15">
        <v>168</v>
      </c>
      <c r="X109" s="15">
        <v>75</v>
      </c>
      <c r="Y109" s="15">
        <v>93</v>
      </c>
      <c r="Z109" s="15">
        <v>728</v>
      </c>
      <c r="AA109" s="15">
        <v>8708500</v>
      </c>
      <c r="AB109" s="15">
        <v>71</v>
      </c>
      <c r="AC109" s="15">
        <v>39</v>
      </c>
      <c r="AD109" s="15">
        <v>32</v>
      </c>
      <c r="AE109" s="15">
        <v>161</v>
      </c>
      <c r="AF109" s="15">
        <v>80</v>
      </c>
      <c r="AG109" s="15">
        <v>81</v>
      </c>
      <c r="AH109" s="15">
        <v>938</v>
      </c>
      <c r="AI109" s="15">
        <v>2719160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974</v>
      </c>
      <c r="E110" s="3">
        <v>504</v>
      </c>
      <c r="F110" s="3">
        <v>470</v>
      </c>
      <c r="G110" s="3">
        <v>997</v>
      </c>
      <c r="H110" s="3">
        <v>527</v>
      </c>
      <c r="I110" s="3">
        <v>470</v>
      </c>
      <c r="J110" s="3">
        <v>10742</v>
      </c>
      <c r="K110" s="3">
        <v>23503506</v>
      </c>
      <c r="L110" s="3">
        <v>7</v>
      </c>
      <c r="M110" s="3">
        <v>6</v>
      </c>
      <c r="N110" s="3">
        <v>1</v>
      </c>
      <c r="O110" s="3">
        <v>14</v>
      </c>
      <c r="P110" s="3">
        <v>11</v>
      </c>
      <c r="Q110" s="3">
        <v>3</v>
      </c>
      <c r="R110" s="3">
        <v>20</v>
      </c>
      <c r="S110" s="3">
        <v>513098</v>
      </c>
      <c r="T110" s="3">
        <v>34</v>
      </c>
      <c r="U110" s="3">
        <v>21</v>
      </c>
      <c r="V110" s="3">
        <v>13</v>
      </c>
      <c r="W110" s="3">
        <v>75</v>
      </c>
      <c r="X110" s="3">
        <v>35</v>
      </c>
      <c r="Y110" s="3">
        <v>40</v>
      </c>
      <c r="Z110" s="3">
        <v>257</v>
      </c>
      <c r="AA110" s="3">
        <v>3566000</v>
      </c>
      <c r="AB110" s="3">
        <v>47</v>
      </c>
      <c r="AC110" s="3">
        <v>24</v>
      </c>
      <c r="AD110" s="3">
        <v>23</v>
      </c>
      <c r="AE110" s="3">
        <v>97</v>
      </c>
      <c r="AF110" s="3">
        <v>43</v>
      </c>
      <c r="AG110" s="3">
        <v>54</v>
      </c>
      <c r="AH110" s="3">
        <v>531</v>
      </c>
      <c r="AI110" s="3">
        <v>1567058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390</v>
      </c>
      <c r="E111" s="3">
        <v>195</v>
      </c>
      <c r="F111" s="3">
        <v>195</v>
      </c>
      <c r="G111" s="3">
        <v>411</v>
      </c>
      <c r="H111" s="3">
        <v>203</v>
      </c>
      <c r="I111" s="3">
        <v>208</v>
      </c>
      <c r="J111" s="3">
        <v>4177</v>
      </c>
      <c r="K111" s="3">
        <v>9159293</v>
      </c>
      <c r="L111" s="3">
        <v>4</v>
      </c>
      <c r="M111" s="3">
        <v>3</v>
      </c>
      <c r="N111" s="3">
        <v>1</v>
      </c>
      <c r="O111" s="3">
        <v>8</v>
      </c>
      <c r="P111" s="3">
        <v>7</v>
      </c>
      <c r="Q111" s="3">
        <v>1</v>
      </c>
      <c r="R111" s="3">
        <v>11</v>
      </c>
      <c r="S111" s="3">
        <v>234409</v>
      </c>
      <c r="T111" s="3">
        <v>3</v>
      </c>
      <c r="U111" s="3">
        <v>1</v>
      </c>
      <c r="V111" s="3">
        <v>2</v>
      </c>
      <c r="W111" s="3">
        <v>93</v>
      </c>
      <c r="X111" s="3">
        <v>40</v>
      </c>
      <c r="Y111" s="3">
        <v>53</v>
      </c>
      <c r="Z111" s="3">
        <v>471</v>
      </c>
      <c r="AA111" s="3">
        <v>5142500</v>
      </c>
      <c r="AB111" s="3">
        <v>24</v>
      </c>
      <c r="AC111" s="3">
        <v>15</v>
      </c>
      <c r="AD111" s="3">
        <v>9</v>
      </c>
      <c r="AE111" s="3">
        <v>64</v>
      </c>
      <c r="AF111" s="3">
        <v>37</v>
      </c>
      <c r="AG111" s="3">
        <v>27</v>
      </c>
      <c r="AH111" s="3">
        <v>407</v>
      </c>
      <c r="AI111" s="3">
        <v>1152102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1243</v>
      </c>
      <c r="E112" s="15">
        <v>618</v>
      </c>
      <c r="F112" s="15">
        <v>625</v>
      </c>
      <c r="G112" s="15">
        <v>1451</v>
      </c>
      <c r="H112" s="15">
        <v>715</v>
      </c>
      <c r="I112" s="15">
        <v>736</v>
      </c>
      <c r="J112" s="15">
        <v>14590</v>
      </c>
      <c r="K112" s="15">
        <v>32054230</v>
      </c>
      <c r="L112" s="15">
        <v>30</v>
      </c>
      <c r="M112" s="15">
        <v>14</v>
      </c>
      <c r="N112" s="15">
        <v>16</v>
      </c>
      <c r="O112" s="15">
        <v>66</v>
      </c>
      <c r="P112" s="15">
        <v>38</v>
      </c>
      <c r="Q112" s="15">
        <v>28</v>
      </c>
      <c r="R112" s="15">
        <v>513</v>
      </c>
      <c r="S112" s="15">
        <v>1338647</v>
      </c>
      <c r="T112" s="15">
        <v>16</v>
      </c>
      <c r="U112" s="15">
        <v>10</v>
      </c>
      <c r="V112" s="15">
        <v>6</v>
      </c>
      <c r="W112" s="15">
        <v>22</v>
      </c>
      <c r="X112" s="15">
        <v>16</v>
      </c>
      <c r="Y112" s="15">
        <v>6</v>
      </c>
      <c r="Z112" s="15">
        <v>164</v>
      </c>
      <c r="AA112" s="15">
        <v>2266250</v>
      </c>
      <c r="AB112" s="15">
        <v>48</v>
      </c>
      <c r="AC112" s="15">
        <v>27</v>
      </c>
      <c r="AD112" s="15">
        <v>21</v>
      </c>
      <c r="AE112" s="15">
        <v>57</v>
      </c>
      <c r="AF112" s="15">
        <v>29</v>
      </c>
      <c r="AG112" s="15">
        <v>28</v>
      </c>
      <c r="AH112" s="15">
        <v>407</v>
      </c>
      <c r="AI112" s="15">
        <v>578400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1035</v>
      </c>
      <c r="E113" s="3">
        <v>504</v>
      </c>
      <c r="F113" s="3">
        <v>531</v>
      </c>
      <c r="G113" s="3">
        <v>1213</v>
      </c>
      <c r="H113" s="3">
        <v>581</v>
      </c>
      <c r="I113" s="3">
        <v>632</v>
      </c>
      <c r="J113" s="3">
        <v>12235</v>
      </c>
      <c r="K113" s="3">
        <v>26880295</v>
      </c>
      <c r="L113" s="3">
        <v>30</v>
      </c>
      <c r="M113" s="3">
        <v>14</v>
      </c>
      <c r="N113" s="3">
        <v>16</v>
      </c>
      <c r="O113" s="3">
        <v>66</v>
      </c>
      <c r="P113" s="3">
        <v>38</v>
      </c>
      <c r="Q113" s="3">
        <v>28</v>
      </c>
      <c r="R113" s="3">
        <v>513</v>
      </c>
      <c r="S113" s="3">
        <v>1338647</v>
      </c>
      <c r="T113" s="3">
        <v>16</v>
      </c>
      <c r="U113" s="3">
        <v>10</v>
      </c>
      <c r="V113" s="3">
        <v>6</v>
      </c>
      <c r="W113" s="3">
        <v>22</v>
      </c>
      <c r="X113" s="3">
        <v>16</v>
      </c>
      <c r="Y113" s="3">
        <v>6</v>
      </c>
      <c r="Z113" s="3">
        <v>164</v>
      </c>
      <c r="AA113" s="3">
        <v>2266250</v>
      </c>
      <c r="AB113" s="3">
        <v>48</v>
      </c>
      <c r="AC113" s="3">
        <v>27</v>
      </c>
      <c r="AD113" s="3">
        <v>21</v>
      </c>
      <c r="AE113" s="3">
        <v>54</v>
      </c>
      <c r="AF113" s="3">
        <v>29</v>
      </c>
      <c r="AG113" s="3">
        <v>25</v>
      </c>
      <c r="AH113" s="3">
        <v>404</v>
      </c>
      <c r="AI113" s="3">
        <v>569400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208</v>
      </c>
      <c r="E114" s="3">
        <v>114</v>
      </c>
      <c r="F114" s="3">
        <v>94</v>
      </c>
      <c r="G114" s="3">
        <v>238</v>
      </c>
      <c r="H114" s="3">
        <v>134</v>
      </c>
      <c r="I114" s="3">
        <v>104</v>
      </c>
      <c r="J114" s="3">
        <v>2355</v>
      </c>
      <c r="K114" s="3">
        <v>5173935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0</v>
      </c>
      <c r="AG114" s="3">
        <v>3</v>
      </c>
      <c r="AH114" s="3">
        <v>3</v>
      </c>
      <c r="AI114" s="3">
        <v>9000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5329</v>
      </c>
      <c r="E115" s="15">
        <v>2713</v>
      </c>
      <c r="F115" s="15">
        <v>2616</v>
      </c>
      <c r="G115" s="15">
        <v>6257</v>
      </c>
      <c r="H115" s="15">
        <v>3168</v>
      </c>
      <c r="I115" s="15">
        <v>3089</v>
      </c>
      <c r="J115" s="15">
        <v>64709</v>
      </c>
      <c r="K115" s="15">
        <v>141956411</v>
      </c>
      <c r="L115" s="15">
        <v>21</v>
      </c>
      <c r="M115" s="15">
        <v>11</v>
      </c>
      <c r="N115" s="15">
        <v>10</v>
      </c>
      <c r="O115" s="15">
        <v>148</v>
      </c>
      <c r="P115" s="15">
        <v>85</v>
      </c>
      <c r="Q115" s="15">
        <v>63</v>
      </c>
      <c r="R115" s="15">
        <v>155</v>
      </c>
      <c r="S115" s="15">
        <v>4448531</v>
      </c>
      <c r="T115" s="15">
        <v>125</v>
      </c>
      <c r="U115" s="15">
        <v>67</v>
      </c>
      <c r="V115" s="15">
        <v>58</v>
      </c>
      <c r="W115" s="15">
        <v>200</v>
      </c>
      <c r="X115" s="15">
        <v>111</v>
      </c>
      <c r="Y115" s="15">
        <v>89</v>
      </c>
      <c r="Z115" s="15">
        <v>1421</v>
      </c>
      <c r="AA115" s="15">
        <v>18325372</v>
      </c>
      <c r="AB115" s="15">
        <v>26</v>
      </c>
      <c r="AC115" s="15">
        <v>14</v>
      </c>
      <c r="AD115" s="15">
        <v>12</v>
      </c>
      <c r="AE115" s="15">
        <v>105</v>
      </c>
      <c r="AF115" s="15">
        <v>56</v>
      </c>
      <c r="AG115" s="15">
        <v>49</v>
      </c>
      <c r="AH115" s="15">
        <v>509</v>
      </c>
      <c r="AI115" s="15">
        <v>1444606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5140</v>
      </c>
      <c r="E116" s="3">
        <v>2636</v>
      </c>
      <c r="F116" s="3">
        <v>2504</v>
      </c>
      <c r="G116" s="3">
        <v>6043</v>
      </c>
      <c r="H116" s="3">
        <v>3076</v>
      </c>
      <c r="I116" s="3">
        <v>2967</v>
      </c>
      <c r="J116" s="3">
        <v>62485</v>
      </c>
      <c r="K116" s="3">
        <v>137070283</v>
      </c>
      <c r="L116" s="3">
        <v>21</v>
      </c>
      <c r="M116" s="3">
        <v>11</v>
      </c>
      <c r="N116" s="3">
        <v>10</v>
      </c>
      <c r="O116" s="3">
        <v>148</v>
      </c>
      <c r="P116" s="3">
        <v>85</v>
      </c>
      <c r="Q116" s="3">
        <v>63</v>
      </c>
      <c r="R116" s="3">
        <v>155</v>
      </c>
      <c r="S116" s="3">
        <v>4448531</v>
      </c>
      <c r="T116" s="3">
        <v>125</v>
      </c>
      <c r="U116" s="3">
        <v>67</v>
      </c>
      <c r="V116" s="3">
        <v>58</v>
      </c>
      <c r="W116" s="3">
        <v>200</v>
      </c>
      <c r="X116" s="3">
        <v>111</v>
      </c>
      <c r="Y116" s="3">
        <v>89</v>
      </c>
      <c r="Z116" s="3">
        <v>1421</v>
      </c>
      <c r="AA116" s="3">
        <v>18325372</v>
      </c>
      <c r="AB116" s="3">
        <v>26</v>
      </c>
      <c r="AC116" s="3">
        <v>14</v>
      </c>
      <c r="AD116" s="3">
        <v>12</v>
      </c>
      <c r="AE116" s="3">
        <v>103</v>
      </c>
      <c r="AF116" s="3">
        <v>54</v>
      </c>
      <c r="AG116" s="3">
        <v>49</v>
      </c>
      <c r="AH116" s="3">
        <v>500</v>
      </c>
      <c r="AI116" s="3">
        <v>1417606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189</v>
      </c>
      <c r="E117" s="3">
        <v>77</v>
      </c>
      <c r="F117" s="3">
        <v>112</v>
      </c>
      <c r="G117" s="3">
        <v>214</v>
      </c>
      <c r="H117" s="3">
        <v>92</v>
      </c>
      <c r="I117" s="3">
        <v>122</v>
      </c>
      <c r="J117" s="3">
        <v>2224</v>
      </c>
      <c r="K117" s="3">
        <v>4886128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2</v>
      </c>
      <c r="AG117" s="3">
        <v>0</v>
      </c>
      <c r="AH117" s="3">
        <v>9</v>
      </c>
      <c r="AI117" s="3">
        <v>27000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1273</v>
      </c>
      <c r="E118" s="15">
        <v>654</v>
      </c>
      <c r="F118" s="15">
        <v>619</v>
      </c>
      <c r="G118" s="15">
        <v>1435</v>
      </c>
      <c r="H118" s="15">
        <v>749</v>
      </c>
      <c r="I118" s="15">
        <v>686</v>
      </c>
      <c r="J118" s="15">
        <v>14916</v>
      </c>
      <c r="K118" s="15">
        <v>32704542</v>
      </c>
      <c r="L118" s="15">
        <v>5</v>
      </c>
      <c r="M118" s="15">
        <v>3</v>
      </c>
      <c r="N118" s="15">
        <v>2</v>
      </c>
      <c r="O118" s="15">
        <v>37</v>
      </c>
      <c r="P118" s="15">
        <v>21</v>
      </c>
      <c r="Q118" s="15">
        <v>16</v>
      </c>
      <c r="R118" s="15">
        <v>44</v>
      </c>
      <c r="S118" s="15">
        <v>1794087</v>
      </c>
      <c r="T118" s="15">
        <v>2</v>
      </c>
      <c r="U118" s="15">
        <v>0</v>
      </c>
      <c r="V118" s="15">
        <v>2</v>
      </c>
      <c r="W118" s="15">
        <v>2</v>
      </c>
      <c r="X118" s="15">
        <v>0</v>
      </c>
      <c r="Y118" s="15">
        <v>2</v>
      </c>
      <c r="Z118" s="15">
        <v>31</v>
      </c>
      <c r="AA118" s="15">
        <v>403400</v>
      </c>
      <c r="AB118" s="15">
        <v>1</v>
      </c>
      <c r="AC118" s="15">
        <v>0</v>
      </c>
      <c r="AD118" s="15">
        <v>1</v>
      </c>
      <c r="AE118" s="15">
        <v>15</v>
      </c>
      <c r="AF118" s="15">
        <v>10</v>
      </c>
      <c r="AG118" s="15">
        <v>5</v>
      </c>
      <c r="AH118" s="15">
        <v>63</v>
      </c>
      <c r="AI118" s="15">
        <v>189000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1018</v>
      </c>
      <c r="E119" s="3">
        <v>522</v>
      </c>
      <c r="F119" s="3">
        <v>496</v>
      </c>
      <c r="G119" s="3">
        <v>1148</v>
      </c>
      <c r="H119" s="3">
        <v>597</v>
      </c>
      <c r="I119" s="3">
        <v>551</v>
      </c>
      <c r="J119" s="3">
        <v>11933</v>
      </c>
      <c r="K119" s="3">
        <v>26150891</v>
      </c>
      <c r="L119" s="3">
        <v>5</v>
      </c>
      <c r="M119" s="3">
        <v>3</v>
      </c>
      <c r="N119" s="3">
        <v>2</v>
      </c>
      <c r="O119" s="3">
        <v>36</v>
      </c>
      <c r="P119" s="3">
        <v>20</v>
      </c>
      <c r="Q119" s="3">
        <v>16</v>
      </c>
      <c r="R119" s="3">
        <v>39</v>
      </c>
      <c r="S119" s="3">
        <v>1708122</v>
      </c>
      <c r="T119" s="3">
        <v>2</v>
      </c>
      <c r="U119" s="3">
        <v>0</v>
      </c>
      <c r="V119" s="3">
        <v>2</v>
      </c>
      <c r="W119" s="3">
        <v>2</v>
      </c>
      <c r="X119" s="3">
        <v>0</v>
      </c>
      <c r="Y119" s="3">
        <v>2</v>
      </c>
      <c r="Z119" s="3">
        <v>31</v>
      </c>
      <c r="AA119" s="3">
        <v>403400</v>
      </c>
      <c r="AB119" s="3">
        <v>1</v>
      </c>
      <c r="AC119" s="3">
        <v>0</v>
      </c>
      <c r="AD119" s="3">
        <v>1</v>
      </c>
      <c r="AE119" s="3">
        <v>15</v>
      </c>
      <c r="AF119" s="3">
        <v>10</v>
      </c>
      <c r="AG119" s="3">
        <v>5</v>
      </c>
      <c r="AH119" s="3">
        <v>63</v>
      </c>
      <c r="AI119" s="3">
        <v>189000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255</v>
      </c>
      <c r="E120" s="3">
        <v>132</v>
      </c>
      <c r="F120" s="3">
        <v>123</v>
      </c>
      <c r="G120" s="3">
        <v>287</v>
      </c>
      <c r="H120" s="3">
        <v>152</v>
      </c>
      <c r="I120" s="3">
        <v>135</v>
      </c>
      <c r="J120" s="3">
        <v>2983</v>
      </c>
      <c r="K120" s="3">
        <v>6553651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5</v>
      </c>
      <c r="S120" s="3">
        <v>85965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2107</v>
      </c>
      <c r="E121" s="15">
        <v>1048</v>
      </c>
      <c r="F121" s="15">
        <v>1059</v>
      </c>
      <c r="G121" s="15">
        <v>2534</v>
      </c>
      <c r="H121" s="15">
        <v>1266</v>
      </c>
      <c r="I121" s="15">
        <v>1268</v>
      </c>
      <c r="J121" s="15">
        <v>25282</v>
      </c>
      <c r="K121" s="15">
        <v>55544554</v>
      </c>
      <c r="L121" s="15">
        <v>9</v>
      </c>
      <c r="M121" s="15">
        <v>6</v>
      </c>
      <c r="N121" s="15">
        <v>3</v>
      </c>
      <c r="O121" s="15">
        <v>424</v>
      </c>
      <c r="P121" s="15">
        <v>243</v>
      </c>
      <c r="Q121" s="15">
        <v>181</v>
      </c>
      <c r="R121" s="15">
        <v>424</v>
      </c>
      <c r="S121" s="15">
        <v>6829794</v>
      </c>
      <c r="T121" s="15">
        <v>35</v>
      </c>
      <c r="U121" s="15">
        <v>19</v>
      </c>
      <c r="V121" s="15">
        <v>16</v>
      </c>
      <c r="W121" s="15">
        <v>84</v>
      </c>
      <c r="X121" s="15">
        <v>44</v>
      </c>
      <c r="Y121" s="15">
        <v>40</v>
      </c>
      <c r="Z121" s="15">
        <v>352</v>
      </c>
      <c r="AA121" s="15">
        <v>4427894</v>
      </c>
      <c r="AB121" s="15">
        <v>21</v>
      </c>
      <c r="AC121" s="15">
        <v>8</v>
      </c>
      <c r="AD121" s="15">
        <v>13</v>
      </c>
      <c r="AE121" s="15">
        <v>243</v>
      </c>
      <c r="AF121" s="15">
        <v>119</v>
      </c>
      <c r="AG121" s="15">
        <v>124</v>
      </c>
      <c r="AH121" s="15">
        <v>239</v>
      </c>
      <c r="AI121" s="15">
        <v>717000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2062</v>
      </c>
      <c r="E122" s="3">
        <v>1028</v>
      </c>
      <c r="F122" s="3">
        <v>1034</v>
      </c>
      <c r="G122" s="3">
        <v>2482</v>
      </c>
      <c r="H122" s="3">
        <v>1241</v>
      </c>
      <c r="I122" s="3">
        <v>1241</v>
      </c>
      <c r="J122" s="3">
        <v>25199</v>
      </c>
      <c r="K122" s="3">
        <v>55362203</v>
      </c>
      <c r="L122" s="3">
        <v>9</v>
      </c>
      <c r="M122" s="3">
        <v>6</v>
      </c>
      <c r="N122" s="3">
        <v>3</v>
      </c>
      <c r="O122" s="3">
        <v>424</v>
      </c>
      <c r="P122" s="3">
        <v>243</v>
      </c>
      <c r="Q122" s="3">
        <v>181</v>
      </c>
      <c r="R122" s="3">
        <v>424</v>
      </c>
      <c r="S122" s="3">
        <v>6829794</v>
      </c>
      <c r="T122" s="3">
        <v>35</v>
      </c>
      <c r="U122" s="3">
        <v>19</v>
      </c>
      <c r="V122" s="3">
        <v>16</v>
      </c>
      <c r="W122" s="3">
        <v>84</v>
      </c>
      <c r="X122" s="3">
        <v>44</v>
      </c>
      <c r="Y122" s="3">
        <v>40</v>
      </c>
      <c r="Z122" s="3">
        <v>352</v>
      </c>
      <c r="AA122" s="3">
        <v>4427894</v>
      </c>
      <c r="AB122" s="3">
        <v>21</v>
      </c>
      <c r="AC122" s="3">
        <v>8</v>
      </c>
      <c r="AD122" s="3">
        <v>13</v>
      </c>
      <c r="AE122" s="3">
        <v>243</v>
      </c>
      <c r="AF122" s="3">
        <v>119</v>
      </c>
      <c r="AG122" s="3">
        <v>124</v>
      </c>
      <c r="AH122" s="3">
        <v>239</v>
      </c>
      <c r="AI122" s="3">
        <v>717000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45</v>
      </c>
      <c r="E123" s="3">
        <v>20</v>
      </c>
      <c r="F123" s="3">
        <v>25</v>
      </c>
      <c r="G123" s="3">
        <v>52</v>
      </c>
      <c r="H123" s="3">
        <v>25</v>
      </c>
      <c r="I123" s="3">
        <v>27</v>
      </c>
      <c r="J123" s="3">
        <v>83</v>
      </c>
      <c r="K123" s="3">
        <v>182351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2575</v>
      </c>
      <c r="E124" s="15">
        <v>1299</v>
      </c>
      <c r="F124" s="15">
        <v>1276</v>
      </c>
      <c r="G124" s="15">
        <v>3012</v>
      </c>
      <c r="H124" s="15">
        <v>1521</v>
      </c>
      <c r="I124" s="15">
        <v>1491</v>
      </c>
      <c r="J124" s="15">
        <v>31316</v>
      </c>
      <c r="K124" s="15">
        <v>68801249</v>
      </c>
      <c r="L124" s="15">
        <v>2</v>
      </c>
      <c r="M124" s="15">
        <v>0</v>
      </c>
      <c r="N124" s="15">
        <v>2</v>
      </c>
      <c r="O124" s="15">
        <v>24</v>
      </c>
      <c r="P124" s="15">
        <v>10</v>
      </c>
      <c r="Q124" s="15">
        <v>14</v>
      </c>
      <c r="R124" s="15">
        <v>24</v>
      </c>
      <c r="S124" s="15">
        <v>566089</v>
      </c>
      <c r="T124" s="15">
        <v>18</v>
      </c>
      <c r="U124" s="15">
        <v>10</v>
      </c>
      <c r="V124" s="15">
        <v>8</v>
      </c>
      <c r="W124" s="15">
        <v>29</v>
      </c>
      <c r="X124" s="15">
        <v>16</v>
      </c>
      <c r="Y124" s="15">
        <v>13</v>
      </c>
      <c r="Z124" s="15">
        <v>120</v>
      </c>
      <c r="AA124" s="15">
        <v>1713000</v>
      </c>
      <c r="AB124" s="15">
        <v>24</v>
      </c>
      <c r="AC124" s="15">
        <v>13</v>
      </c>
      <c r="AD124" s="15">
        <v>11</v>
      </c>
      <c r="AE124" s="15">
        <v>60</v>
      </c>
      <c r="AF124" s="15">
        <v>30</v>
      </c>
      <c r="AG124" s="15">
        <v>30</v>
      </c>
      <c r="AH124" s="15">
        <v>271</v>
      </c>
      <c r="AI124" s="15">
        <v>813000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2471</v>
      </c>
      <c r="E125" s="3">
        <v>1249</v>
      </c>
      <c r="F125" s="3">
        <v>1222</v>
      </c>
      <c r="G125" s="3">
        <v>2892</v>
      </c>
      <c r="H125" s="3">
        <v>1464</v>
      </c>
      <c r="I125" s="3">
        <v>1428</v>
      </c>
      <c r="J125" s="3">
        <v>30118</v>
      </c>
      <c r="K125" s="3">
        <v>66169243</v>
      </c>
      <c r="L125" s="3">
        <v>2</v>
      </c>
      <c r="M125" s="3">
        <v>0</v>
      </c>
      <c r="N125" s="3">
        <v>2</v>
      </c>
      <c r="O125" s="3">
        <v>24</v>
      </c>
      <c r="P125" s="3">
        <v>10</v>
      </c>
      <c r="Q125" s="3">
        <v>14</v>
      </c>
      <c r="R125" s="3">
        <v>24</v>
      </c>
      <c r="S125" s="3">
        <v>566089</v>
      </c>
      <c r="T125" s="3">
        <v>18</v>
      </c>
      <c r="U125" s="3">
        <v>10</v>
      </c>
      <c r="V125" s="3">
        <v>8</v>
      </c>
      <c r="W125" s="3">
        <v>29</v>
      </c>
      <c r="X125" s="3">
        <v>16</v>
      </c>
      <c r="Y125" s="3">
        <v>13</v>
      </c>
      <c r="Z125" s="3">
        <v>120</v>
      </c>
      <c r="AA125" s="3">
        <v>1713000</v>
      </c>
      <c r="AB125" s="3">
        <v>22</v>
      </c>
      <c r="AC125" s="3">
        <v>13</v>
      </c>
      <c r="AD125" s="3">
        <v>9</v>
      </c>
      <c r="AE125" s="3">
        <v>57</v>
      </c>
      <c r="AF125" s="3">
        <v>30</v>
      </c>
      <c r="AG125" s="3">
        <v>27</v>
      </c>
      <c r="AH125" s="3">
        <v>259</v>
      </c>
      <c r="AI125" s="3">
        <v>777000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104</v>
      </c>
      <c r="E126" s="3">
        <v>50</v>
      </c>
      <c r="F126" s="3">
        <v>54</v>
      </c>
      <c r="G126" s="3">
        <v>120</v>
      </c>
      <c r="H126" s="3">
        <v>57</v>
      </c>
      <c r="I126" s="3">
        <v>63</v>
      </c>
      <c r="J126" s="3">
        <v>1198</v>
      </c>
      <c r="K126" s="3">
        <v>2632006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0</v>
      </c>
      <c r="AD126" s="3">
        <v>2</v>
      </c>
      <c r="AE126" s="3">
        <v>3</v>
      </c>
      <c r="AF126" s="3">
        <v>0</v>
      </c>
      <c r="AG126" s="3">
        <v>3</v>
      </c>
      <c r="AH126" s="3">
        <v>12</v>
      </c>
      <c r="AI126" s="3">
        <v>36000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3086</v>
      </c>
      <c r="E127" s="15">
        <v>1555</v>
      </c>
      <c r="F127" s="15">
        <v>1531</v>
      </c>
      <c r="G127" s="15">
        <v>3665</v>
      </c>
      <c r="H127" s="15">
        <v>1832</v>
      </c>
      <c r="I127" s="15">
        <v>1833</v>
      </c>
      <c r="J127" s="15">
        <v>36851</v>
      </c>
      <c r="K127" s="15">
        <v>80789217</v>
      </c>
      <c r="L127" s="15">
        <v>3</v>
      </c>
      <c r="M127" s="15">
        <v>2</v>
      </c>
      <c r="N127" s="15">
        <v>1</v>
      </c>
      <c r="O127" s="15">
        <v>9</v>
      </c>
      <c r="P127" s="15">
        <v>7</v>
      </c>
      <c r="Q127" s="15">
        <v>2</v>
      </c>
      <c r="R127" s="15">
        <v>10</v>
      </c>
      <c r="S127" s="15">
        <v>777539</v>
      </c>
      <c r="T127" s="15">
        <v>46</v>
      </c>
      <c r="U127" s="15">
        <v>22</v>
      </c>
      <c r="V127" s="15">
        <v>24</v>
      </c>
      <c r="W127" s="15">
        <v>92</v>
      </c>
      <c r="X127" s="15">
        <v>47</v>
      </c>
      <c r="Y127" s="15">
        <v>45</v>
      </c>
      <c r="Z127" s="15">
        <v>549</v>
      </c>
      <c r="AA127" s="15">
        <v>6740238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2467</v>
      </c>
      <c r="E128" s="3">
        <v>1223</v>
      </c>
      <c r="F128" s="3">
        <v>1244</v>
      </c>
      <c r="G128" s="3">
        <v>2939</v>
      </c>
      <c r="H128" s="3">
        <v>1450</v>
      </c>
      <c r="I128" s="3">
        <v>1489</v>
      </c>
      <c r="J128" s="3">
        <v>29451</v>
      </c>
      <c r="K128" s="3">
        <v>64646319</v>
      </c>
      <c r="L128" s="3">
        <v>3</v>
      </c>
      <c r="M128" s="3">
        <v>2</v>
      </c>
      <c r="N128" s="3">
        <v>1</v>
      </c>
      <c r="O128" s="3">
        <v>9</v>
      </c>
      <c r="P128" s="3">
        <v>7</v>
      </c>
      <c r="Q128" s="3">
        <v>2</v>
      </c>
      <c r="R128" s="3">
        <v>10</v>
      </c>
      <c r="S128" s="3">
        <v>777539</v>
      </c>
      <c r="T128" s="3">
        <v>38</v>
      </c>
      <c r="U128" s="3">
        <v>19</v>
      </c>
      <c r="V128" s="3">
        <v>19</v>
      </c>
      <c r="W128" s="3">
        <v>83</v>
      </c>
      <c r="X128" s="3">
        <v>44</v>
      </c>
      <c r="Y128" s="3">
        <v>39</v>
      </c>
      <c r="Z128" s="3">
        <v>501</v>
      </c>
      <c r="AA128" s="3">
        <v>6120350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619</v>
      </c>
      <c r="E129" s="3">
        <v>332</v>
      </c>
      <c r="F129" s="3">
        <v>287</v>
      </c>
      <c r="G129" s="3">
        <v>726</v>
      </c>
      <c r="H129" s="3">
        <v>382</v>
      </c>
      <c r="I129" s="3">
        <v>344</v>
      </c>
      <c r="J129" s="3">
        <v>7400</v>
      </c>
      <c r="K129" s="3">
        <v>16142898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8</v>
      </c>
      <c r="U129" s="3">
        <v>3</v>
      </c>
      <c r="V129" s="3">
        <v>5</v>
      </c>
      <c r="W129" s="3">
        <v>9</v>
      </c>
      <c r="X129" s="3">
        <v>3</v>
      </c>
      <c r="Y129" s="3">
        <v>6</v>
      </c>
      <c r="Z129" s="3">
        <v>48</v>
      </c>
      <c r="AA129" s="3">
        <v>619888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1745</v>
      </c>
      <c r="E130" s="15">
        <v>900</v>
      </c>
      <c r="F130" s="15">
        <v>845</v>
      </c>
      <c r="G130" s="15">
        <v>2102</v>
      </c>
      <c r="H130" s="15">
        <v>1090</v>
      </c>
      <c r="I130" s="15">
        <v>1012</v>
      </c>
      <c r="J130" s="15">
        <v>20957</v>
      </c>
      <c r="K130" s="15">
        <v>50899925</v>
      </c>
      <c r="L130" s="15">
        <v>4</v>
      </c>
      <c r="M130" s="15">
        <v>2</v>
      </c>
      <c r="N130" s="15">
        <v>2</v>
      </c>
      <c r="O130" s="15">
        <v>27</v>
      </c>
      <c r="P130" s="15">
        <v>19</v>
      </c>
      <c r="Q130" s="15">
        <v>8</v>
      </c>
      <c r="R130" s="15">
        <v>28</v>
      </c>
      <c r="S130" s="15">
        <v>915120</v>
      </c>
      <c r="T130" s="15">
        <v>22</v>
      </c>
      <c r="U130" s="15">
        <v>9</v>
      </c>
      <c r="V130" s="15">
        <v>13</v>
      </c>
      <c r="W130" s="15">
        <v>34</v>
      </c>
      <c r="X130" s="15">
        <v>17</v>
      </c>
      <c r="Y130" s="15">
        <v>17</v>
      </c>
      <c r="Z130" s="15">
        <v>236</v>
      </c>
      <c r="AA130" s="15">
        <v>2504676</v>
      </c>
      <c r="AB130" s="15">
        <v>34</v>
      </c>
      <c r="AC130" s="15">
        <v>18</v>
      </c>
      <c r="AD130" s="15">
        <v>16</v>
      </c>
      <c r="AE130" s="15">
        <v>88</v>
      </c>
      <c r="AF130" s="15">
        <v>45</v>
      </c>
      <c r="AG130" s="15">
        <v>43</v>
      </c>
      <c r="AH130" s="15">
        <v>489</v>
      </c>
      <c r="AI130" s="15">
        <v>1420849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529</v>
      </c>
      <c r="E131" s="3">
        <v>271</v>
      </c>
      <c r="F131" s="3">
        <v>258</v>
      </c>
      <c r="G131" s="3">
        <v>640</v>
      </c>
      <c r="H131" s="3">
        <v>329</v>
      </c>
      <c r="I131" s="3">
        <v>311</v>
      </c>
      <c r="J131" s="3">
        <v>6464</v>
      </c>
      <c r="K131" s="3">
        <v>15701056</v>
      </c>
      <c r="L131" s="3">
        <v>2</v>
      </c>
      <c r="M131" s="3">
        <v>0</v>
      </c>
      <c r="N131" s="3">
        <v>2</v>
      </c>
      <c r="O131" s="3">
        <v>9</v>
      </c>
      <c r="P131" s="3">
        <v>6</v>
      </c>
      <c r="Q131" s="3">
        <v>3</v>
      </c>
      <c r="R131" s="3">
        <v>9</v>
      </c>
      <c r="S131" s="3">
        <v>389122</v>
      </c>
      <c r="T131" s="3">
        <v>10</v>
      </c>
      <c r="U131" s="3">
        <v>3</v>
      </c>
      <c r="V131" s="3">
        <v>7</v>
      </c>
      <c r="W131" s="3">
        <v>12</v>
      </c>
      <c r="X131" s="3">
        <v>5</v>
      </c>
      <c r="Y131" s="3">
        <v>7</v>
      </c>
      <c r="Z131" s="3">
        <v>87</v>
      </c>
      <c r="AA131" s="3">
        <v>1116932</v>
      </c>
      <c r="AB131" s="3">
        <v>9</v>
      </c>
      <c r="AC131" s="3">
        <v>5</v>
      </c>
      <c r="AD131" s="3">
        <v>4</v>
      </c>
      <c r="AE131" s="3">
        <v>17</v>
      </c>
      <c r="AF131" s="3">
        <v>8</v>
      </c>
      <c r="AG131" s="3">
        <v>9</v>
      </c>
      <c r="AH131" s="3">
        <v>69</v>
      </c>
      <c r="AI131" s="3">
        <v>165707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1216</v>
      </c>
      <c r="E132" s="3">
        <v>629</v>
      </c>
      <c r="F132" s="3">
        <v>587</v>
      </c>
      <c r="G132" s="3">
        <v>1462</v>
      </c>
      <c r="H132" s="3">
        <v>761</v>
      </c>
      <c r="I132" s="3">
        <v>701</v>
      </c>
      <c r="J132" s="3">
        <v>14493</v>
      </c>
      <c r="K132" s="3">
        <v>35198869</v>
      </c>
      <c r="L132" s="3">
        <v>2</v>
      </c>
      <c r="M132" s="3">
        <v>2</v>
      </c>
      <c r="N132" s="3">
        <v>0</v>
      </c>
      <c r="O132" s="3">
        <v>18</v>
      </c>
      <c r="P132" s="3">
        <v>13</v>
      </c>
      <c r="Q132" s="3">
        <v>5</v>
      </c>
      <c r="R132" s="3">
        <v>19</v>
      </c>
      <c r="S132" s="3">
        <v>525998</v>
      </c>
      <c r="T132" s="3">
        <v>12</v>
      </c>
      <c r="U132" s="3">
        <v>6</v>
      </c>
      <c r="V132" s="3">
        <v>6</v>
      </c>
      <c r="W132" s="3">
        <v>22</v>
      </c>
      <c r="X132" s="3">
        <v>12</v>
      </c>
      <c r="Y132" s="3">
        <v>10</v>
      </c>
      <c r="Z132" s="3">
        <v>149</v>
      </c>
      <c r="AA132" s="3">
        <v>1387744</v>
      </c>
      <c r="AB132" s="3">
        <v>25</v>
      </c>
      <c r="AC132" s="3">
        <v>13</v>
      </c>
      <c r="AD132" s="3">
        <v>12</v>
      </c>
      <c r="AE132" s="3">
        <v>71</v>
      </c>
      <c r="AF132" s="3">
        <v>37</v>
      </c>
      <c r="AG132" s="3">
        <v>34</v>
      </c>
      <c r="AH132" s="3">
        <v>420</v>
      </c>
      <c r="AI132" s="3">
        <v>1255142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2437</v>
      </c>
      <c r="E133" s="15">
        <v>1241</v>
      </c>
      <c r="F133" s="15">
        <v>1196</v>
      </c>
      <c r="G133" s="15">
        <v>2868</v>
      </c>
      <c r="H133" s="15">
        <v>1468</v>
      </c>
      <c r="I133" s="15">
        <v>1400</v>
      </c>
      <c r="J133" s="15">
        <v>28654</v>
      </c>
      <c r="K133" s="15">
        <v>69590850</v>
      </c>
      <c r="L133" s="15">
        <v>5</v>
      </c>
      <c r="M133" s="15">
        <v>0</v>
      </c>
      <c r="N133" s="15">
        <v>5</v>
      </c>
      <c r="O133" s="15">
        <v>66</v>
      </c>
      <c r="P133" s="15">
        <v>33</v>
      </c>
      <c r="Q133" s="15">
        <v>33</v>
      </c>
      <c r="R133" s="15">
        <v>68</v>
      </c>
      <c r="S133" s="15">
        <v>681425</v>
      </c>
      <c r="T133" s="15">
        <v>0</v>
      </c>
      <c r="U133" s="15">
        <v>0</v>
      </c>
      <c r="V133" s="15">
        <v>0</v>
      </c>
      <c r="W133" s="15">
        <v>16</v>
      </c>
      <c r="X133" s="15">
        <v>8</v>
      </c>
      <c r="Y133" s="15">
        <v>8</v>
      </c>
      <c r="Z133" s="15">
        <v>28</v>
      </c>
      <c r="AA133" s="15">
        <v>307554</v>
      </c>
      <c r="AB133" s="15">
        <v>8</v>
      </c>
      <c r="AC133" s="15">
        <v>4</v>
      </c>
      <c r="AD133" s="15">
        <v>4</v>
      </c>
      <c r="AE133" s="15">
        <v>38</v>
      </c>
      <c r="AF133" s="15">
        <v>22</v>
      </c>
      <c r="AG133" s="15">
        <v>16</v>
      </c>
      <c r="AH133" s="15">
        <v>179</v>
      </c>
      <c r="AI133" s="15">
        <v>517568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881</v>
      </c>
      <c r="E134" s="3">
        <v>458</v>
      </c>
      <c r="F134" s="3">
        <v>423</v>
      </c>
      <c r="G134" s="3">
        <v>1034</v>
      </c>
      <c r="H134" s="3">
        <v>536</v>
      </c>
      <c r="I134" s="3">
        <v>498</v>
      </c>
      <c r="J134" s="3">
        <v>10397</v>
      </c>
      <c r="K134" s="3">
        <v>25244597</v>
      </c>
      <c r="L134" s="3">
        <v>1</v>
      </c>
      <c r="M134" s="3">
        <v>0</v>
      </c>
      <c r="N134" s="3">
        <v>1</v>
      </c>
      <c r="O134" s="3">
        <v>40</v>
      </c>
      <c r="P134" s="3">
        <v>18</v>
      </c>
      <c r="Q134" s="3">
        <v>22</v>
      </c>
      <c r="R134" s="3">
        <v>40</v>
      </c>
      <c r="S134" s="3">
        <v>454608</v>
      </c>
      <c r="T134" s="3">
        <v>0</v>
      </c>
      <c r="U134" s="3">
        <v>0</v>
      </c>
      <c r="V134" s="3">
        <v>0</v>
      </c>
      <c r="W134" s="3">
        <v>9</v>
      </c>
      <c r="X134" s="3">
        <v>5</v>
      </c>
      <c r="Y134" s="3">
        <v>4</v>
      </c>
      <c r="Z134" s="3">
        <v>18</v>
      </c>
      <c r="AA134" s="3">
        <v>199509</v>
      </c>
      <c r="AB134" s="3">
        <v>4</v>
      </c>
      <c r="AC134" s="3">
        <v>3</v>
      </c>
      <c r="AD134" s="3">
        <v>1</v>
      </c>
      <c r="AE134" s="3">
        <v>22</v>
      </c>
      <c r="AF134" s="3">
        <v>17</v>
      </c>
      <c r="AG134" s="3">
        <v>5</v>
      </c>
      <c r="AH134" s="3">
        <v>94</v>
      </c>
      <c r="AI134" s="3">
        <v>282000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1556</v>
      </c>
      <c r="E135" s="3">
        <v>783</v>
      </c>
      <c r="F135" s="3">
        <v>773</v>
      </c>
      <c r="G135" s="3">
        <v>1834</v>
      </c>
      <c r="H135" s="3">
        <v>932</v>
      </c>
      <c r="I135" s="3">
        <v>902</v>
      </c>
      <c r="J135" s="3">
        <v>18257</v>
      </c>
      <c r="K135" s="3">
        <v>44346253</v>
      </c>
      <c r="L135" s="3">
        <v>4</v>
      </c>
      <c r="M135" s="3">
        <v>0</v>
      </c>
      <c r="N135" s="3">
        <v>4</v>
      </c>
      <c r="O135" s="3">
        <v>26</v>
      </c>
      <c r="P135" s="3">
        <v>15</v>
      </c>
      <c r="Q135" s="3">
        <v>11</v>
      </c>
      <c r="R135" s="3">
        <v>28</v>
      </c>
      <c r="S135" s="3">
        <v>226817</v>
      </c>
      <c r="T135" s="3">
        <v>0</v>
      </c>
      <c r="U135" s="3">
        <v>0</v>
      </c>
      <c r="V135" s="3">
        <v>0</v>
      </c>
      <c r="W135" s="3">
        <v>7</v>
      </c>
      <c r="X135" s="3">
        <v>3</v>
      </c>
      <c r="Y135" s="3">
        <v>4</v>
      </c>
      <c r="Z135" s="3">
        <v>10</v>
      </c>
      <c r="AA135" s="3">
        <v>108045</v>
      </c>
      <c r="AB135" s="3">
        <v>4</v>
      </c>
      <c r="AC135" s="3">
        <v>1</v>
      </c>
      <c r="AD135" s="3">
        <v>3</v>
      </c>
      <c r="AE135" s="3">
        <v>16</v>
      </c>
      <c r="AF135" s="3">
        <v>5</v>
      </c>
      <c r="AG135" s="3">
        <v>11</v>
      </c>
      <c r="AH135" s="3">
        <v>85</v>
      </c>
      <c r="AI135" s="3">
        <v>235568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204</v>
      </c>
      <c r="E136" s="15">
        <v>100</v>
      </c>
      <c r="F136" s="15">
        <v>104</v>
      </c>
      <c r="G136" s="15">
        <v>204</v>
      </c>
      <c r="H136" s="15">
        <v>100</v>
      </c>
      <c r="I136" s="15">
        <v>104</v>
      </c>
      <c r="J136" s="15">
        <v>1407</v>
      </c>
      <c r="K136" s="15">
        <v>3091179</v>
      </c>
      <c r="L136" s="15">
        <v>1</v>
      </c>
      <c r="M136" s="15">
        <v>0</v>
      </c>
      <c r="N136" s="15">
        <v>1</v>
      </c>
      <c r="O136" s="15">
        <v>12</v>
      </c>
      <c r="P136" s="15">
        <v>1</v>
      </c>
      <c r="Q136" s="15">
        <v>11</v>
      </c>
      <c r="R136" s="15">
        <v>11</v>
      </c>
      <c r="S136" s="15">
        <v>613738</v>
      </c>
      <c r="T136" s="15">
        <v>0</v>
      </c>
      <c r="U136" s="15">
        <v>0</v>
      </c>
      <c r="V136" s="15">
        <v>0</v>
      </c>
      <c r="W136" s="15">
        <v>5</v>
      </c>
      <c r="X136" s="15">
        <v>2</v>
      </c>
      <c r="Y136" s="15">
        <v>3</v>
      </c>
      <c r="Z136" s="15">
        <v>20</v>
      </c>
      <c r="AA136" s="15">
        <v>199650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204</v>
      </c>
      <c r="E137" s="3">
        <v>100</v>
      </c>
      <c r="F137" s="3">
        <v>104</v>
      </c>
      <c r="G137" s="3">
        <v>204</v>
      </c>
      <c r="H137" s="3">
        <v>100</v>
      </c>
      <c r="I137" s="3">
        <v>104</v>
      </c>
      <c r="J137" s="3">
        <v>1407</v>
      </c>
      <c r="K137" s="3">
        <v>3091179</v>
      </c>
      <c r="L137" s="3">
        <v>1</v>
      </c>
      <c r="M137" s="3">
        <v>0</v>
      </c>
      <c r="N137" s="3">
        <v>1</v>
      </c>
      <c r="O137" s="3">
        <v>12</v>
      </c>
      <c r="P137" s="3">
        <v>1</v>
      </c>
      <c r="Q137" s="3">
        <v>11</v>
      </c>
      <c r="R137" s="3">
        <v>11</v>
      </c>
      <c r="S137" s="3">
        <v>613738</v>
      </c>
      <c r="T137" s="3">
        <v>0</v>
      </c>
      <c r="U137" s="3">
        <v>0</v>
      </c>
      <c r="V137" s="3">
        <v>0</v>
      </c>
      <c r="W137" s="3">
        <v>5</v>
      </c>
      <c r="X137" s="3">
        <v>2</v>
      </c>
      <c r="Y137" s="3">
        <v>3</v>
      </c>
      <c r="Z137" s="3">
        <v>20</v>
      </c>
      <c r="AA137" s="3">
        <v>199650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1255</v>
      </c>
      <c r="E139" s="15">
        <v>633</v>
      </c>
      <c r="F139" s="15">
        <v>622</v>
      </c>
      <c r="G139" s="15">
        <v>1730</v>
      </c>
      <c r="H139" s="15">
        <v>861</v>
      </c>
      <c r="I139" s="15">
        <v>869</v>
      </c>
      <c r="J139" s="15">
        <v>14810</v>
      </c>
      <c r="K139" s="15">
        <v>32537570</v>
      </c>
      <c r="L139" s="15">
        <v>0</v>
      </c>
      <c r="M139" s="15">
        <v>0</v>
      </c>
      <c r="N139" s="15">
        <v>0</v>
      </c>
      <c r="O139" s="15">
        <v>4</v>
      </c>
      <c r="P139" s="15">
        <v>1</v>
      </c>
      <c r="Q139" s="15">
        <v>3</v>
      </c>
      <c r="R139" s="15">
        <v>4</v>
      </c>
      <c r="S139" s="15">
        <v>58736</v>
      </c>
      <c r="T139" s="15">
        <v>2</v>
      </c>
      <c r="U139" s="15">
        <v>0</v>
      </c>
      <c r="V139" s="15">
        <v>2</v>
      </c>
      <c r="W139" s="15">
        <v>16</v>
      </c>
      <c r="X139" s="15">
        <v>8</v>
      </c>
      <c r="Y139" s="15">
        <v>8</v>
      </c>
      <c r="Z139" s="15">
        <v>130</v>
      </c>
      <c r="AA139" s="15">
        <v>1722460</v>
      </c>
      <c r="AB139" s="15">
        <v>0</v>
      </c>
      <c r="AC139" s="15">
        <v>0</v>
      </c>
      <c r="AD139" s="15">
        <v>0</v>
      </c>
      <c r="AE139" s="15">
        <v>3</v>
      </c>
      <c r="AF139" s="15">
        <v>2</v>
      </c>
      <c r="AG139" s="15">
        <v>1</v>
      </c>
      <c r="AH139" s="15">
        <v>19</v>
      </c>
      <c r="AI139" s="15">
        <v>43818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1096</v>
      </c>
      <c r="E140" s="3">
        <v>559</v>
      </c>
      <c r="F140" s="3">
        <v>537</v>
      </c>
      <c r="G140" s="3">
        <v>1479</v>
      </c>
      <c r="H140" s="3">
        <v>743</v>
      </c>
      <c r="I140" s="3">
        <v>736</v>
      </c>
      <c r="J140" s="3">
        <v>12927</v>
      </c>
      <c r="K140" s="3">
        <v>28400619</v>
      </c>
      <c r="L140" s="3">
        <v>0</v>
      </c>
      <c r="M140" s="3">
        <v>0</v>
      </c>
      <c r="N140" s="3">
        <v>0</v>
      </c>
      <c r="O140" s="3">
        <v>4</v>
      </c>
      <c r="P140" s="3">
        <v>1</v>
      </c>
      <c r="Q140" s="3">
        <v>3</v>
      </c>
      <c r="R140" s="3">
        <v>4</v>
      </c>
      <c r="S140" s="3">
        <v>58736</v>
      </c>
      <c r="T140" s="3">
        <v>2</v>
      </c>
      <c r="U140" s="3">
        <v>0</v>
      </c>
      <c r="V140" s="3">
        <v>2</v>
      </c>
      <c r="W140" s="3">
        <v>16</v>
      </c>
      <c r="X140" s="3">
        <v>8</v>
      </c>
      <c r="Y140" s="3">
        <v>8</v>
      </c>
      <c r="Z140" s="3">
        <v>130</v>
      </c>
      <c r="AA140" s="3">
        <v>1722460</v>
      </c>
      <c r="AB140" s="3">
        <v>0</v>
      </c>
      <c r="AC140" s="3">
        <v>0</v>
      </c>
      <c r="AD140" s="3">
        <v>0</v>
      </c>
      <c r="AE140" s="3">
        <v>3</v>
      </c>
      <c r="AF140" s="3">
        <v>2</v>
      </c>
      <c r="AG140" s="3">
        <v>1</v>
      </c>
      <c r="AH140" s="3">
        <v>19</v>
      </c>
      <c r="AI140" s="3">
        <v>43818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159</v>
      </c>
      <c r="E141" s="3">
        <v>74</v>
      </c>
      <c r="F141" s="3">
        <v>85</v>
      </c>
      <c r="G141" s="3">
        <v>251</v>
      </c>
      <c r="H141" s="3">
        <v>118</v>
      </c>
      <c r="I141" s="3">
        <v>133</v>
      </c>
      <c r="J141" s="3">
        <v>1883</v>
      </c>
      <c r="K141" s="3">
        <v>4136951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643</v>
      </c>
      <c r="E142" s="15">
        <v>312</v>
      </c>
      <c r="F142" s="15">
        <v>331</v>
      </c>
      <c r="G142" s="15">
        <v>779</v>
      </c>
      <c r="H142" s="15">
        <v>387</v>
      </c>
      <c r="I142" s="15">
        <v>392</v>
      </c>
      <c r="J142" s="15">
        <v>7988</v>
      </c>
      <c r="K142" s="15">
        <v>17549636</v>
      </c>
      <c r="L142" s="15">
        <v>0</v>
      </c>
      <c r="M142" s="15">
        <v>0</v>
      </c>
      <c r="N142" s="15">
        <v>0</v>
      </c>
      <c r="O142" s="15">
        <v>14</v>
      </c>
      <c r="P142" s="15">
        <v>8</v>
      </c>
      <c r="Q142" s="15">
        <v>6</v>
      </c>
      <c r="R142" s="15">
        <v>13</v>
      </c>
      <c r="S142" s="15">
        <v>358711</v>
      </c>
      <c r="T142" s="15">
        <v>23</v>
      </c>
      <c r="U142" s="15">
        <v>12</v>
      </c>
      <c r="V142" s="15">
        <v>11</v>
      </c>
      <c r="W142" s="15">
        <v>45</v>
      </c>
      <c r="X142" s="15">
        <v>26</v>
      </c>
      <c r="Y142" s="15">
        <v>19</v>
      </c>
      <c r="Z142" s="15">
        <v>262</v>
      </c>
      <c r="AA142" s="15">
        <v>3729500</v>
      </c>
      <c r="AB142" s="15">
        <v>2</v>
      </c>
      <c r="AC142" s="15">
        <v>1</v>
      </c>
      <c r="AD142" s="15">
        <v>1</v>
      </c>
      <c r="AE142" s="15">
        <v>10</v>
      </c>
      <c r="AF142" s="15">
        <v>6</v>
      </c>
      <c r="AG142" s="15">
        <v>4</v>
      </c>
      <c r="AH142" s="15">
        <v>30</v>
      </c>
      <c r="AI142" s="15">
        <v>90000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585</v>
      </c>
      <c r="E143" s="3">
        <v>287</v>
      </c>
      <c r="F143" s="3">
        <v>298</v>
      </c>
      <c r="G143" s="3">
        <v>705</v>
      </c>
      <c r="H143" s="3">
        <v>354</v>
      </c>
      <c r="I143" s="3">
        <v>351</v>
      </c>
      <c r="J143" s="3">
        <v>7297</v>
      </c>
      <c r="K143" s="3">
        <v>16031509</v>
      </c>
      <c r="L143" s="3">
        <v>0</v>
      </c>
      <c r="M143" s="3">
        <v>0</v>
      </c>
      <c r="N143" s="3">
        <v>0</v>
      </c>
      <c r="O143" s="3">
        <v>13</v>
      </c>
      <c r="P143" s="3">
        <v>7</v>
      </c>
      <c r="Q143" s="3">
        <v>6</v>
      </c>
      <c r="R143" s="3">
        <v>12</v>
      </c>
      <c r="S143" s="3">
        <v>353811</v>
      </c>
      <c r="T143" s="3">
        <v>23</v>
      </c>
      <c r="U143" s="3">
        <v>12</v>
      </c>
      <c r="V143" s="3">
        <v>11</v>
      </c>
      <c r="W143" s="3">
        <v>45</v>
      </c>
      <c r="X143" s="3">
        <v>26</v>
      </c>
      <c r="Y143" s="3">
        <v>19</v>
      </c>
      <c r="Z143" s="3">
        <v>262</v>
      </c>
      <c r="AA143" s="3">
        <v>3729500</v>
      </c>
      <c r="AB143" s="3">
        <v>2</v>
      </c>
      <c r="AC143" s="3">
        <v>1</v>
      </c>
      <c r="AD143" s="3">
        <v>1</v>
      </c>
      <c r="AE143" s="3">
        <v>7</v>
      </c>
      <c r="AF143" s="3">
        <v>4</v>
      </c>
      <c r="AG143" s="3">
        <v>3</v>
      </c>
      <c r="AH143" s="3">
        <v>20</v>
      </c>
      <c r="AI143" s="3">
        <v>60000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58</v>
      </c>
      <c r="E144" s="3">
        <v>25</v>
      </c>
      <c r="F144" s="3">
        <v>33</v>
      </c>
      <c r="G144" s="3">
        <v>74</v>
      </c>
      <c r="H144" s="3">
        <v>33</v>
      </c>
      <c r="I144" s="3">
        <v>41</v>
      </c>
      <c r="J144" s="3">
        <v>691</v>
      </c>
      <c r="K144" s="3">
        <v>1518127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1</v>
      </c>
      <c r="S144" s="3">
        <v>4900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</v>
      </c>
      <c r="AF144" s="3">
        <v>2</v>
      </c>
      <c r="AG144" s="3">
        <v>1</v>
      </c>
      <c r="AH144" s="3">
        <v>10</v>
      </c>
      <c r="AI144" s="3">
        <v>30000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1238</v>
      </c>
      <c r="E145" s="15">
        <v>644</v>
      </c>
      <c r="F145" s="15">
        <v>594</v>
      </c>
      <c r="G145" s="15">
        <v>1327</v>
      </c>
      <c r="H145" s="15">
        <v>678</v>
      </c>
      <c r="I145" s="15">
        <v>649</v>
      </c>
      <c r="J145" s="15">
        <v>13612</v>
      </c>
      <c r="K145" s="15">
        <v>29905986</v>
      </c>
      <c r="L145" s="15">
        <v>0</v>
      </c>
      <c r="M145" s="15">
        <v>0</v>
      </c>
      <c r="N145" s="15">
        <v>0</v>
      </c>
      <c r="O145" s="15">
        <v>9</v>
      </c>
      <c r="P145" s="15">
        <v>3</v>
      </c>
      <c r="Q145" s="15">
        <v>6</v>
      </c>
      <c r="R145" s="15">
        <v>14</v>
      </c>
      <c r="S145" s="15">
        <v>474190</v>
      </c>
      <c r="T145" s="15">
        <v>15</v>
      </c>
      <c r="U145" s="15">
        <v>11</v>
      </c>
      <c r="V145" s="15">
        <v>4</v>
      </c>
      <c r="W145" s="15">
        <v>26</v>
      </c>
      <c r="X145" s="15">
        <v>16</v>
      </c>
      <c r="Y145" s="15">
        <v>10</v>
      </c>
      <c r="Z145" s="15">
        <v>183</v>
      </c>
      <c r="AA145" s="15">
        <v>2226466</v>
      </c>
      <c r="AB145" s="15">
        <v>0</v>
      </c>
      <c r="AC145" s="15">
        <v>0</v>
      </c>
      <c r="AD145" s="15">
        <v>0</v>
      </c>
      <c r="AE145" s="15">
        <v>10</v>
      </c>
      <c r="AF145" s="15">
        <v>6</v>
      </c>
      <c r="AG145" s="15">
        <v>4</v>
      </c>
      <c r="AH145" s="15">
        <v>78</v>
      </c>
      <c r="AI145" s="15">
        <v>234000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1211</v>
      </c>
      <c r="E146" s="3">
        <v>633</v>
      </c>
      <c r="F146" s="3">
        <v>578</v>
      </c>
      <c r="G146" s="3">
        <v>1300</v>
      </c>
      <c r="H146" s="3">
        <v>667</v>
      </c>
      <c r="I146" s="3">
        <v>633</v>
      </c>
      <c r="J146" s="3">
        <v>13373</v>
      </c>
      <c r="K146" s="3">
        <v>29380903</v>
      </c>
      <c r="L146" s="3">
        <v>0</v>
      </c>
      <c r="M146" s="3">
        <v>0</v>
      </c>
      <c r="N146" s="3">
        <v>0</v>
      </c>
      <c r="O146" s="3">
        <v>9</v>
      </c>
      <c r="P146" s="3">
        <v>3</v>
      </c>
      <c r="Q146" s="3">
        <v>6</v>
      </c>
      <c r="R146" s="3">
        <v>14</v>
      </c>
      <c r="S146" s="3">
        <v>474190</v>
      </c>
      <c r="T146" s="3">
        <v>15</v>
      </c>
      <c r="U146" s="3">
        <v>11</v>
      </c>
      <c r="V146" s="3">
        <v>4</v>
      </c>
      <c r="W146" s="3">
        <v>26</v>
      </c>
      <c r="X146" s="3">
        <v>16</v>
      </c>
      <c r="Y146" s="3">
        <v>10</v>
      </c>
      <c r="Z146" s="3">
        <v>183</v>
      </c>
      <c r="AA146" s="3">
        <v>2226466</v>
      </c>
      <c r="AB146" s="3">
        <v>0</v>
      </c>
      <c r="AC146" s="3">
        <v>0</v>
      </c>
      <c r="AD146" s="3">
        <v>0</v>
      </c>
      <c r="AE146" s="3">
        <v>10</v>
      </c>
      <c r="AF146" s="3">
        <v>6</v>
      </c>
      <c r="AG146" s="3">
        <v>4</v>
      </c>
      <c r="AH146" s="3">
        <v>78</v>
      </c>
      <c r="AI146" s="3">
        <v>234000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27</v>
      </c>
      <c r="E147" s="3">
        <v>11</v>
      </c>
      <c r="F147" s="3">
        <v>16</v>
      </c>
      <c r="G147" s="3">
        <v>27</v>
      </c>
      <c r="H147" s="3">
        <v>11</v>
      </c>
      <c r="I147" s="3">
        <v>16</v>
      </c>
      <c r="J147" s="3">
        <v>239</v>
      </c>
      <c r="K147" s="3">
        <v>525083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109</v>
      </c>
      <c r="E148" s="15">
        <v>55</v>
      </c>
      <c r="F148" s="15">
        <v>54</v>
      </c>
      <c r="G148" s="15">
        <v>117</v>
      </c>
      <c r="H148" s="15">
        <v>58</v>
      </c>
      <c r="I148" s="15">
        <v>59</v>
      </c>
      <c r="J148" s="15">
        <v>1204</v>
      </c>
      <c r="K148" s="15">
        <v>2645188</v>
      </c>
      <c r="L148" s="15">
        <v>10</v>
      </c>
      <c r="M148" s="15">
        <v>6</v>
      </c>
      <c r="N148" s="15">
        <v>4</v>
      </c>
      <c r="O148" s="15">
        <v>17</v>
      </c>
      <c r="P148" s="15">
        <v>10</v>
      </c>
      <c r="Q148" s="15">
        <v>7</v>
      </c>
      <c r="R148" s="15">
        <v>27</v>
      </c>
      <c r="S148" s="15">
        <v>2298836</v>
      </c>
      <c r="T148" s="15">
        <v>4</v>
      </c>
      <c r="U148" s="15">
        <v>3</v>
      </c>
      <c r="V148" s="15">
        <v>1</v>
      </c>
      <c r="W148" s="15">
        <v>6</v>
      </c>
      <c r="X148" s="15">
        <v>4</v>
      </c>
      <c r="Y148" s="15">
        <v>2</v>
      </c>
      <c r="Z148" s="15">
        <v>42</v>
      </c>
      <c r="AA148" s="15">
        <v>420000</v>
      </c>
      <c r="AB148" s="15">
        <v>1</v>
      </c>
      <c r="AC148" s="15">
        <v>0</v>
      </c>
      <c r="AD148" s="15">
        <v>1</v>
      </c>
      <c r="AE148" s="15">
        <v>4</v>
      </c>
      <c r="AF148" s="15">
        <v>1</v>
      </c>
      <c r="AG148" s="15">
        <v>3</v>
      </c>
      <c r="AH148" s="15">
        <v>24</v>
      </c>
      <c r="AI148" s="15">
        <v>72000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107</v>
      </c>
      <c r="E149" s="3">
        <v>54</v>
      </c>
      <c r="F149" s="3">
        <v>53</v>
      </c>
      <c r="G149" s="3">
        <v>114</v>
      </c>
      <c r="H149" s="3">
        <v>57</v>
      </c>
      <c r="I149" s="3">
        <v>57</v>
      </c>
      <c r="J149" s="3">
        <v>1175</v>
      </c>
      <c r="K149" s="3">
        <v>2581475</v>
      </c>
      <c r="L149" s="3">
        <v>10</v>
      </c>
      <c r="M149" s="3">
        <v>6</v>
      </c>
      <c r="N149" s="3">
        <v>4</v>
      </c>
      <c r="O149" s="3">
        <v>17</v>
      </c>
      <c r="P149" s="3">
        <v>10</v>
      </c>
      <c r="Q149" s="3">
        <v>7</v>
      </c>
      <c r="R149" s="3">
        <v>27</v>
      </c>
      <c r="S149" s="3">
        <v>2298836</v>
      </c>
      <c r="T149" s="3">
        <v>4</v>
      </c>
      <c r="U149" s="3">
        <v>3</v>
      </c>
      <c r="V149" s="3">
        <v>1</v>
      </c>
      <c r="W149" s="3">
        <v>6</v>
      </c>
      <c r="X149" s="3">
        <v>4</v>
      </c>
      <c r="Y149" s="3">
        <v>2</v>
      </c>
      <c r="Z149" s="3">
        <v>42</v>
      </c>
      <c r="AA149" s="3">
        <v>420000</v>
      </c>
      <c r="AB149" s="3">
        <v>1</v>
      </c>
      <c r="AC149" s="3">
        <v>0</v>
      </c>
      <c r="AD149" s="3">
        <v>1</v>
      </c>
      <c r="AE149" s="3">
        <v>4</v>
      </c>
      <c r="AF149" s="3">
        <v>1</v>
      </c>
      <c r="AG149" s="3">
        <v>3</v>
      </c>
      <c r="AH149" s="3">
        <v>24</v>
      </c>
      <c r="AI149" s="3">
        <v>72000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2</v>
      </c>
      <c r="E150" s="3">
        <v>1</v>
      </c>
      <c r="F150" s="3">
        <v>1</v>
      </c>
      <c r="G150" s="3">
        <v>3</v>
      </c>
      <c r="H150" s="3">
        <v>1</v>
      </c>
      <c r="I150" s="3">
        <v>2</v>
      </c>
      <c r="J150" s="3">
        <v>29</v>
      </c>
      <c r="K150" s="3">
        <v>63713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112</v>
      </c>
      <c r="K151" s="15">
        <v>259056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2</v>
      </c>
      <c r="S151" s="15">
        <v>2478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13</v>
      </c>
      <c r="AI151" s="15">
        <v>39000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45</v>
      </c>
      <c r="K152" s="3">
        <v>104085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2</v>
      </c>
      <c r="S152" s="3">
        <v>2478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13</v>
      </c>
      <c r="AI152" s="3">
        <v>39000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67</v>
      </c>
      <c r="K153" s="4">
        <v>154971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IF(D85=D12,"","*")</f>
        <v/>
      </c>
      <c r="E155" s="15" t="str">
        <f t="shared" ref="E155:AI163" si="4">IF(E85=E12,"","*")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>*</v>
      </c>
      <c r="K155" s="15" t="str">
        <f t="shared" si="4"/>
        <v>*</v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ref="D156:S171" si="5">IF(D86=D13,"","*")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/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9"/>
      <c r="B157" s="21" t="s">
        <v>64</v>
      </c>
      <c r="C157" s="22" t="s">
        <v>171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/>
      </c>
      <c r="M157" s="3" t="str">
        <f t="shared" si="4"/>
        <v/>
      </c>
      <c r="N157" s="3" t="str">
        <f t="shared" si="4"/>
        <v/>
      </c>
      <c r="O157" s="3" t="str">
        <f t="shared" si="4"/>
        <v/>
      </c>
      <c r="P157" s="3" t="str">
        <f t="shared" si="4"/>
        <v>*</v>
      </c>
      <c r="Q157" s="3" t="str">
        <f t="shared" si="4"/>
        <v>*</v>
      </c>
      <c r="R157" s="3" t="str">
        <f t="shared" si="4"/>
        <v/>
      </c>
      <c r="S157" s="3" t="str">
        <f t="shared" si="4"/>
        <v/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111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>*</v>
      </c>
      <c r="M158" s="15" t="str">
        <f t="shared" si="4"/>
        <v>*</v>
      </c>
      <c r="N158" s="15" t="str">
        <f t="shared" si="4"/>
        <v>*</v>
      </c>
      <c r="O158" s="15" t="str">
        <f t="shared" si="4"/>
        <v>*</v>
      </c>
      <c r="P158" s="15" t="str">
        <f t="shared" si="4"/>
        <v>*</v>
      </c>
      <c r="Q158" s="15" t="str">
        <f t="shared" si="4"/>
        <v>*</v>
      </c>
      <c r="R158" s="15" t="str">
        <f t="shared" si="4"/>
        <v>*</v>
      </c>
      <c r="S158" s="15" t="str">
        <f t="shared" si="4"/>
        <v>*</v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>*</v>
      </c>
      <c r="M159" s="3" t="str">
        <f t="shared" si="4"/>
        <v>*</v>
      </c>
      <c r="N159" s="3" t="str">
        <f t="shared" si="4"/>
        <v>*</v>
      </c>
      <c r="O159" s="3" t="str">
        <f t="shared" si="4"/>
        <v>*</v>
      </c>
      <c r="P159" s="3" t="str">
        <f t="shared" si="4"/>
        <v>*</v>
      </c>
      <c r="Q159" s="3" t="str">
        <f t="shared" si="4"/>
        <v>*</v>
      </c>
      <c r="R159" s="3" t="str">
        <f t="shared" si="4"/>
        <v>*</v>
      </c>
      <c r="S159" s="3" t="str">
        <f t="shared" si="4"/>
        <v>*</v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171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112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171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IF(AA93=AA20,"","*")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113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171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114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>*</v>
      </c>
      <c r="K167" s="15" t="str">
        <f t="shared" si="6"/>
        <v>*</v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>*</v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>*</v>
      </c>
      <c r="K168" s="3" t="str">
        <f t="shared" si="6"/>
        <v>*</v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>*</v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171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115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IF(AH101=AH28,"","*")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171</v>
      </c>
      <c r="D172" s="3" t="str">
        <f t="shared" ref="D172:D187" si="8">IF(D102=D29,"","*")</f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8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8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171</v>
      </c>
      <c r="D175" s="3" t="str">
        <f t="shared" si="8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95</v>
      </c>
      <c r="B176" s="19" t="s">
        <v>56</v>
      </c>
      <c r="C176" s="20" t="s">
        <v>58</v>
      </c>
      <c r="D176" s="15" t="str">
        <f t="shared" si="8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8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171</v>
      </c>
      <c r="D178" s="3" t="str">
        <f t="shared" si="8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96</v>
      </c>
      <c r="B179" s="19" t="s">
        <v>56</v>
      </c>
      <c r="C179" s="20" t="s">
        <v>58</v>
      </c>
      <c r="D179" s="15" t="str">
        <f t="shared" si="8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/>
      </c>
      <c r="M179" s="15" t="str">
        <f t="shared" si="7"/>
        <v/>
      </c>
      <c r="N179" s="15" t="str">
        <f t="shared" si="7"/>
        <v/>
      </c>
      <c r="O179" s="15" t="str">
        <f t="shared" si="7"/>
        <v/>
      </c>
      <c r="P179" s="15" t="str">
        <f t="shared" si="7"/>
        <v/>
      </c>
      <c r="Q179" s="15" t="str">
        <f t="shared" si="7"/>
        <v/>
      </c>
      <c r="R179" s="15" t="str">
        <f t="shared" si="7"/>
        <v/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8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9">IF(J110=J37,"","*")</f>
        <v/>
      </c>
      <c r="K180" s="3" t="str">
        <f t="shared" si="9"/>
        <v/>
      </c>
      <c r="L180" s="3" t="str">
        <f t="shared" si="9"/>
        <v/>
      </c>
      <c r="M180" s="3" t="str">
        <f t="shared" si="9"/>
        <v/>
      </c>
      <c r="N180" s="3" t="str">
        <f t="shared" si="9"/>
        <v/>
      </c>
      <c r="O180" s="3" t="str">
        <f t="shared" si="9"/>
        <v/>
      </c>
      <c r="P180" s="3" t="str">
        <f t="shared" si="9"/>
        <v/>
      </c>
      <c r="Q180" s="3" t="str">
        <f t="shared" si="9"/>
        <v/>
      </c>
      <c r="R180" s="3" t="str">
        <f t="shared" si="9"/>
        <v/>
      </c>
      <c r="S180" s="3" t="str">
        <f t="shared" si="9"/>
        <v/>
      </c>
      <c r="T180" s="3" t="str">
        <f t="shared" si="9"/>
        <v/>
      </c>
      <c r="U180" s="3" t="str">
        <f t="shared" si="9"/>
        <v/>
      </c>
      <c r="V180" s="3" t="str">
        <f t="shared" si="9"/>
        <v/>
      </c>
      <c r="W180" s="3" t="str">
        <f t="shared" si="9"/>
        <v/>
      </c>
      <c r="X180" s="3" t="str">
        <f t="shared" si="9"/>
        <v/>
      </c>
      <c r="Y180" s="3" t="str">
        <f t="shared" si="9"/>
        <v/>
      </c>
      <c r="Z180" s="3" t="str">
        <f t="shared" si="9"/>
        <v/>
      </c>
      <c r="AA180" s="3" t="str">
        <f t="shared" si="9"/>
        <v/>
      </c>
      <c r="AB180" s="3" t="str">
        <f t="shared" si="9"/>
        <v/>
      </c>
      <c r="AC180" s="3" t="str">
        <f t="shared" si="9"/>
        <v/>
      </c>
      <c r="AD180" s="3" t="str">
        <f t="shared" si="9"/>
        <v/>
      </c>
      <c r="AE180" s="3" t="str">
        <f t="shared" si="9"/>
        <v/>
      </c>
      <c r="AF180" s="3" t="str">
        <f t="shared" si="9"/>
        <v/>
      </c>
      <c r="AG180" s="3" t="str">
        <f t="shared" si="9"/>
        <v/>
      </c>
      <c r="AH180" s="3" t="str">
        <f t="shared" si="9"/>
        <v/>
      </c>
      <c r="AI180" s="3" t="str">
        <f t="shared" si="9"/>
        <v/>
      </c>
    </row>
    <row r="181" spans="1:35" ht="14.25" hidden="1" customHeight="1" x14ac:dyDescent="0.2">
      <c r="A181" s="67"/>
      <c r="B181" s="23" t="s">
        <v>64</v>
      </c>
      <c r="C181" s="24" t="s">
        <v>171</v>
      </c>
      <c r="D181" s="3" t="str">
        <f t="shared" si="8"/>
        <v/>
      </c>
      <c r="E181" s="3" t="str">
        <f t="shared" si="9"/>
        <v/>
      </c>
      <c r="F181" s="3" t="str">
        <f t="shared" si="9"/>
        <v/>
      </c>
      <c r="G181" s="3" t="str">
        <f t="shared" si="9"/>
        <v/>
      </c>
      <c r="H181" s="3" t="str">
        <f t="shared" si="9"/>
        <v/>
      </c>
      <c r="I181" s="3" t="str">
        <f t="shared" si="9"/>
        <v/>
      </c>
      <c r="J181" s="3" t="str">
        <f t="shared" si="9"/>
        <v/>
      </c>
      <c r="K181" s="3" t="str">
        <f t="shared" si="9"/>
        <v/>
      </c>
      <c r="L181" s="3" t="str">
        <f t="shared" si="9"/>
        <v/>
      </c>
      <c r="M181" s="3" t="str">
        <f t="shared" si="9"/>
        <v/>
      </c>
      <c r="N181" s="3" t="str">
        <f t="shared" si="9"/>
        <v/>
      </c>
      <c r="O181" s="3" t="str">
        <f t="shared" si="9"/>
        <v/>
      </c>
      <c r="P181" s="3" t="str">
        <f t="shared" si="9"/>
        <v/>
      </c>
      <c r="Q181" s="3" t="str">
        <f t="shared" si="9"/>
        <v/>
      </c>
      <c r="R181" s="3" t="str">
        <f t="shared" si="9"/>
        <v/>
      </c>
      <c r="S181" s="3" t="str">
        <f t="shared" si="9"/>
        <v/>
      </c>
      <c r="T181" s="3" t="str">
        <f t="shared" si="9"/>
        <v/>
      </c>
      <c r="U181" s="3" t="str">
        <f t="shared" si="9"/>
        <v/>
      </c>
      <c r="V181" s="3" t="str">
        <f t="shared" si="9"/>
        <v/>
      </c>
      <c r="W181" s="3" t="str">
        <f t="shared" si="9"/>
        <v/>
      </c>
      <c r="X181" s="3" t="str">
        <f t="shared" si="9"/>
        <v/>
      </c>
      <c r="Y181" s="3" t="str">
        <f t="shared" si="9"/>
        <v/>
      </c>
      <c r="Z181" s="3" t="str">
        <f t="shared" si="9"/>
        <v/>
      </c>
      <c r="AA181" s="3" t="str">
        <f t="shared" si="9"/>
        <v/>
      </c>
      <c r="AB181" s="3" t="str">
        <f t="shared" si="9"/>
        <v/>
      </c>
      <c r="AC181" s="3" t="str">
        <f t="shared" si="9"/>
        <v/>
      </c>
      <c r="AD181" s="3" t="str">
        <f t="shared" si="9"/>
        <v/>
      </c>
      <c r="AE181" s="3" t="str">
        <f t="shared" si="9"/>
        <v/>
      </c>
      <c r="AF181" s="3" t="str">
        <f t="shared" si="9"/>
        <v/>
      </c>
      <c r="AG181" s="3" t="str">
        <f t="shared" si="9"/>
        <v/>
      </c>
      <c r="AH181" s="3" t="str">
        <f t="shared" si="9"/>
        <v/>
      </c>
      <c r="AI181" s="3" t="str">
        <f t="shared" si="9"/>
        <v/>
      </c>
    </row>
    <row r="182" spans="1:35" ht="14.25" hidden="1" customHeight="1" x14ac:dyDescent="0.2">
      <c r="A182" s="32" t="s">
        <v>97</v>
      </c>
      <c r="B182" s="19" t="s">
        <v>56</v>
      </c>
      <c r="C182" s="20" t="s">
        <v>58</v>
      </c>
      <c r="D182" s="15" t="str">
        <f t="shared" si="8"/>
        <v/>
      </c>
      <c r="E182" s="15" t="str">
        <f t="shared" si="9"/>
        <v/>
      </c>
      <c r="F182" s="15" t="str">
        <f t="shared" si="9"/>
        <v/>
      </c>
      <c r="G182" s="15" t="str">
        <f t="shared" si="9"/>
        <v/>
      </c>
      <c r="H182" s="15" t="str">
        <f t="shared" si="9"/>
        <v/>
      </c>
      <c r="I182" s="15" t="str">
        <f t="shared" si="9"/>
        <v/>
      </c>
      <c r="J182" s="15" t="str">
        <f t="shared" si="9"/>
        <v/>
      </c>
      <c r="K182" s="15" t="str">
        <f t="shared" si="9"/>
        <v/>
      </c>
      <c r="L182" s="15" t="str">
        <f t="shared" si="9"/>
        <v/>
      </c>
      <c r="M182" s="15" t="str">
        <f t="shared" si="9"/>
        <v/>
      </c>
      <c r="N182" s="15" t="str">
        <f t="shared" si="9"/>
        <v/>
      </c>
      <c r="O182" s="15" t="str">
        <f t="shared" si="9"/>
        <v/>
      </c>
      <c r="P182" s="15" t="str">
        <f t="shared" si="9"/>
        <v/>
      </c>
      <c r="Q182" s="15" t="str">
        <f t="shared" si="9"/>
        <v/>
      </c>
      <c r="R182" s="15" t="str">
        <f t="shared" si="9"/>
        <v/>
      </c>
      <c r="S182" s="15" t="str">
        <f t="shared" si="9"/>
        <v/>
      </c>
      <c r="T182" s="15" t="str">
        <f t="shared" si="9"/>
        <v/>
      </c>
      <c r="U182" s="15" t="str">
        <f t="shared" si="9"/>
        <v/>
      </c>
      <c r="V182" s="15" t="str">
        <f t="shared" si="9"/>
        <v/>
      </c>
      <c r="W182" s="15" t="str">
        <f t="shared" si="9"/>
        <v/>
      </c>
      <c r="X182" s="15" t="str">
        <f t="shared" si="9"/>
        <v/>
      </c>
      <c r="Y182" s="15" t="str">
        <f t="shared" si="9"/>
        <v/>
      </c>
      <c r="Z182" s="15" t="str">
        <f t="shared" si="9"/>
        <v/>
      </c>
      <c r="AA182" s="15" t="str">
        <f t="shared" si="9"/>
        <v/>
      </c>
      <c r="AB182" s="15" t="str">
        <f t="shared" si="9"/>
        <v/>
      </c>
      <c r="AC182" s="15" t="str">
        <f t="shared" si="9"/>
        <v/>
      </c>
      <c r="AD182" s="15" t="str">
        <f t="shared" si="9"/>
        <v/>
      </c>
      <c r="AE182" s="15" t="str">
        <f t="shared" si="9"/>
        <v/>
      </c>
      <c r="AF182" s="15" t="str">
        <f t="shared" si="9"/>
        <v/>
      </c>
      <c r="AG182" s="15" t="str">
        <f t="shared" si="9"/>
        <v/>
      </c>
      <c r="AH182" s="15" t="str">
        <f t="shared" si="9"/>
        <v/>
      </c>
      <c r="AI182" s="15" t="str">
        <f t="shared" si="9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8"/>
        <v/>
      </c>
      <c r="E183" s="3" t="str">
        <f t="shared" si="9"/>
        <v/>
      </c>
      <c r="F183" s="3" t="str">
        <f t="shared" si="9"/>
        <v/>
      </c>
      <c r="G183" s="3" t="str">
        <f t="shared" si="9"/>
        <v/>
      </c>
      <c r="H183" s="3" t="str">
        <f t="shared" si="9"/>
        <v/>
      </c>
      <c r="I183" s="3" t="str">
        <f t="shared" si="9"/>
        <v/>
      </c>
      <c r="J183" s="3" t="str">
        <f t="shared" si="9"/>
        <v/>
      </c>
      <c r="K183" s="3" t="str">
        <f t="shared" si="9"/>
        <v/>
      </c>
      <c r="L183" s="3" t="str">
        <f t="shared" si="9"/>
        <v/>
      </c>
      <c r="M183" s="3" t="str">
        <f t="shared" si="9"/>
        <v/>
      </c>
      <c r="N183" s="3" t="str">
        <f t="shared" si="9"/>
        <v/>
      </c>
      <c r="O183" s="3" t="str">
        <f t="shared" si="9"/>
        <v/>
      </c>
      <c r="P183" s="3" t="str">
        <f t="shared" si="9"/>
        <v/>
      </c>
      <c r="Q183" s="3" t="str">
        <f t="shared" si="9"/>
        <v/>
      </c>
      <c r="R183" s="3" t="str">
        <f t="shared" si="9"/>
        <v/>
      </c>
      <c r="S183" s="3" t="str">
        <f t="shared" si="9"/>
        <v/>
      </c>
      <c r="T183" s="3" t="str">
        <f t="shared" si="9"/>
        <v/>
      </c>
      <c r="U183" s="3" t="str">
        <f t="shared" si="9"/>
        <v/>
      </c>
      <c r="V183" s="3" t="str">
        <f t="shared" si="9"/>
        <v/>
      </c>
      <c r="W183" s="3" t="str">
        <f t="shared" si="9"/>
        <v/>
      </c>
      <c r="X183" s="3" t="str">
        <f t="shared" si="9"/>
        <v/>
      </c>
      <c r="Y183" s="3" t="str">
        <f t="shared" si="9"/>
        <v/>
      </c>
      <c r="Z183" s="3" t="str">
        <f t="shared" si="9"/>
        <v/>
      </c>
      <c r="AA183" s="3" t="str">
        <f t="shared" si="9"/>
        <v/>
      </c>
      <c r="AB183" s="3" t="str">
        <f t="shared" si="9"/>
        <v/>
      </c>
      <c r="AC183" s="3" t="str">
        <f t="shared" si="9"/>
        <v/>
      </c>
      <c r="AD183" s="3" t="str">
        <f t="shared" si="9"/>
        <v/>
      </c>
      <c r="AE183" s="3" t="str">
        <f t="shared" si="9"/>
        <v/>
      </c>
      <c r="AF183" s="3" t="str">
        <f t="shared" si="9"/>
        <v/>
      </c>
      <c r="AG183" s="3" t="str">
        <f t="shared" si="9"/>
        <v/>
      </c>
      <c r="AH183" s="3" t="str">
        <f t="shared" si="9"/>
        <v/>
      </c>
      <c r="AI183" s="3" t="str">
        <f t="shared" si="9"/>
        <v/>
      </c>
    </row>
    <row r="184" spans="1:35" ht="14.25" hidden="1" customHeight="1" x14ac:dyDescent="0.2">
      <c r="A184" s="67"/>
      <c r="B184" s="23" t="s">
        <v>64</v>
      </c>
      <c r="C184" s="24" t="s">
        <v>171</v>
      </c>
      <c r="D184" s="3" t="str">
        <f t="shared" si="8"/>
        <v/>
      </c>
      <c r="E184" s="3" t="str">
        <f t="shared" si="9"/>
        <v/>
      </c>
      <c r="F184" s="3" t="str">
        <f t="shared" si="9"/>
        <v/>
      </c>
      <c r="G184" s="3" t="str">
        <f t="shared" si="9"/>
        <v/>
      </c>
      <c r="H184" s="3" t="str">
        <f t="shared" si="9"/>
        <v/>
      </c>
      <c r="I184" s="3" t="str">
        <f t="shared" si="9"/>
        <v/>
      </c>
      <c r="J184" s="3" t="str">
        <f t="shared" si="9"/>
        <v/>
      </c>
      <c r="K184" s="3" t="str">
        <f t="shared" si="9"/>
        <v/>
      </c>
      <c r="L184" s="3" t="str">
        <f t="shared" si="9"/>
        <v/>
      </c>
      <c r="M184" s="3" t="str">
        <f t="shared" si="9"/>
        <v/>
      </c>
      <c r="N184" s="3" t="str">
        <f t="shared" si="9"/>
        <v/>
      </c>
      <c r="O184" s="3" t="str">
        <f t="shared" si="9"/>
        <v/>
      </c>
      <c r="P184" s="3" t="str">
        <f t="shared" si="9"/>
        <v/>
      </c>
      <c r="Q184" s="3" t="str">
        <f t="shared" si="9"/>
        <v/>
      </c>
      <c r="R184" s="3" t="str">
        <f t="shared" si="9"/>
        <v/>
      </c>
      <c r="S184" s="3" t="str">
        <f t="shared" si="9"/>
        <v/>
      </c>
      <c r="T184" s="3" t="str">
        <f t="shared" si="9"/>
        <v/>
      </c>
      <c r="U184" s="3" t="str">
        <f t="shared" si="9"/>
        <v/>
      </c>
      <c r="V184" s="3" t="str">
        <f t="shared" si="9"/>
        <v/>
      </c>
      <c r="W184" s="3" t="str">
        <f t="shared" si="9"/>
        <v/>
      </c>
      <c r="X184" s="3" t="str">
        <f t="shared" si="9"/>
        <v/>
      </c>
      <c r="Y184" s="3" t="str">
        <f t="shared" si="9"/>
        <v/>
      </c>
      <c r="Z184" s="3" t="str">
        <f t="shared" si="9"/>
        <v/>
      </c>
      <c r="AA184" s="3" t="str">
        <f t="shared" si="9"/>
        <v/>
      </c>
      <c r="AB184" s="3" t="str">
        <f t="shared" si="9"/>
        <v/>
      </c>
      <c r="AC184" s="3" t="str">
        <f t="shared" si="9"/>
        <v/>
      </c>
      <c r="AD184" s="3" t="str">
        <f t="shared" si="9"/>
        <v/>
      </c>
      <c r="AE184" s="3" t="str">
        <f t="shared" si="9"/>
        <v/>
      </c>
      <c r="AF184" s="3" t="str">
        <f t="shared" si="9"/>
        <v/>
      </c>
      <c r="AG184" s="3" t="str">
        <f t="shared" si="9"/>
        <v/>
      </c>
      <c r="AH184" s="3" t="str">
        <f t="shared" si="9"/>
        <v/>
      </c>
      <c r="AI184" s="3" t="str">
        <f t="shared" si="9"/>
        <v/>
      </c>
    </row>
    <row r="185" spans="1:35" ht="14.25" hidden="1" customHeight="1" x14ac:dyDescent="0.2">
      <c r="A185" s="32" t="s">
        <v>98</v>
      </c>
      <c r="B185" s="19" t="s">
        <v>56</v>
      </c>
      <c r="C185" s="20" t="s">
        <v>58</v>
      </c>
      <c r="D185" s="15" t="str">
        <f t="shared" si="8"/>
        <v/>
      </c>
      <c r="E185" s="15" t="str">
        <f t="shared" si="9"/>
        <v/>
      </c>
      <c r="F185" s="15" t="str">
        <f t="shared" si="9"/>
        <v/>
      </c>
      <c r="G185" s="15" t="str">
        <f t="shared" si="9"/>
        <v/>
      </c>
      <c r="H185" s="15" t="str">
        <f t="shared" si="9"/>
        <v/>
      </c>
      <c r="I185" s="15" t="str">
        <f t="shared" si="9"/>
        <v/>
      </c>
      <c r="J185" s="15" t="str">
        <f t="shared" si="9"/>
        <v/>
      </c>
      <c r="K185" s="15" t="str">
        <f t="shared" si="9"/>
        <v/>
      </c>
      <c r="L185" s="15" t="str">
        <f t="shared" si="9"/>
        <v/>
      </c>
      <c r="M185" s="15" t="str">
        <f t="shared" si="9"/>
        <v/>
      </c>
      <c r="N185" s="15" t="str">
        <f t="shared" si="9"/>
        <v/>
      </c>
      <c r="O185" s="15" t="str">
        <f t="shared" si="9"/>
        <v>*</v>
      </c>
      <c r="P185" s="15" t="str">
        <f t="shared" si="9"/>
        <v>*</v>
      </c>
      <c r="Q185" s="15" t="str">
        <f t="shared" si="9"/>
        <v>*</v>
      </c>
      <c r="R185" s="15" t="str">
        <f t="shared" si="9"/>
        <v>*</v>
      </c>
      <c r="S185" s="15" t="str">
        <f t="shared" si="9"/>
        <v>*</v>
      </c>
      <c r="T185" s="15" t="str">
        <f t="shared" si="9"/>
        <v/>
      </c>
      <c r="U185" s="15" t="str">
        <f t="shared" si="9"/>
        <v/>
      </c>
      <c r="V185" s="15" t="str">
        <f t="shared" si="9"/>
        <v/>
      </c>
      <c r="W185" s="15" t="str">
        <f t="shared" si="9"/>
        <v/>
      </c>
      <c r="X185" s="15" t="str">
        <f t="shared" si="9"/>
        <v/>
      </c>
      <c r="Y185" s="15" t="str">
        <f t="shared" si="9"/>
        <v/>
      </c>
      <c r="Z185" s="15" t="str">
        <f t="shared" si="9"/>
        <v/>
      </c>
      <c r="AA185" s="15" t="str">
        <f t="shared" si="9"/>
        <v/>
      </c>
      <c r="AB185" s="15" t="str">
        <f t="shared" si="9"/>
        <v/>
      </c>
      <c r="AC185" s="15" t="str">
        <f t="shared" si="9"/>
        <v/>
      </c>
      <c r="AD185" s="15" t="str">
        <f t="shared" si="9"/>
        <v/>
      </c>
      <c r="AE185" s="15" t="str">
        <f t="shared" si="9"/>
        <v/>
      </c>
      <c r="AF185" s="15" t="str">
        <f t="shared" si="9"/>
        <v/>
      </c>
      <c r="AG185" s="15" t="str">
        <f t="shared" si="9"/>
        <v/>
      </c>
      <c r="AH185" s="15" t="str">
        <f t="shared" si="9"/>
        <v/>
      </c>
      <c r="AI185" s="15" t="str">
        <f t="shared" si="9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8"/>
        <v/>
      </c>
      <c r="E186" s="3" t="str">
        <f t="shared" si="9"/>
        <v/>
      </c>
      <c r="F186" s="3" t="str">
        <f t="shared" si="9"/>
        <v/>
      </c>
      <c r="G186" s="3" t="str">
        <f t="shared" si="9"/>
        <v/>
      </c>
      <c r="H186" s="3" t="str">
        <f t="shared" si="9"/>
        <v/>
      </c>
      <c r="I186" s="3" t="str">
        <f t="shared" si="9"/>
        <v/>
      </c>
      <c r="J186" s="3" t="str">
        <f t="shared" si="9"/>
        <v/>
      </c>
      <c r="K186" s="3" t="str">
        <f t="shared" si="9"/>
        <v/>
      </c>
      <c r="L186" s="3" t="str">
        <f t="shared" si="9"/>
        <v/>
      </c>
      <c r="M186" s="3" t="str">
        <f t="shared" si="9"/>
        <v/>
      </c>
      <c r="N186" s="3" t="str">
        <f t="shared" si="9"/>
        <v/>
      </c>
      <c r="O186" s="3" t="str">
        <f t="shared" si="9"/>
        <v>*</v>
      </c>
      <c r="P186" s="3" t="str">
        <f t="shared" si="9"/>
        <v>*</v>
      </c>
      <c r="Q186" s="3" t="str">
        <f t="shared" si="9"/>
        <v>*</v>
      </c>
      <c r="R186" s="3" t="str">
        <f t="shared" si="9"/>
        <v>*</v>
      </c>
      <c r="S186" s="3" t="str">
        <f t="shared" si="9"/>
        <v>*</v>
      </c>
      <c r="T186" s="3" t="str">
        <f t="shared" si="9"/>
        <v/>
      </c>
      <c r="U186" s="3" t="str">
        <f t="shared" si="9"/>
        <v/>
      </c>
      <c r="V186" s="3" t="str">
        <f t="shared" si="9"/>
        <v/>
      </c>
      <c r="W186" s="3" t="str">
        <f t="shared" si="9"/>
        <v/>
      </c>
      <c r="X186" s="3" t="str">
        <f t="shared" si="9"/>
        <v/>
      </c>
      <c r="Y186" s="3" t="str">
        <f t="shared" si="9"/>
        <v/>
      </c>
      <c r="Z186" s="3" t="str">
        <f t="shared" si="9"/>
        <v/>
      </c>
      <c r="AA186" s="3" t="str">
        <f t="shared" si="9"/>
        <v/>
      </c>
      <c r="AB186" s="3" t="str">
        <f t="shared" si="9"/>
        <v/>
      </c>
      <c r="AC186" s="3" t="str">
        <f t="shared" si="9"/>
        <v/>
      </c>
      <c r="AD186" s="3" t="str">
        <f t="shared" si="9"/>
        <v/>
      </c>
      <c r="AE186" s="3" t="str">
        <f t="shared" si="9"/>
        <v/>
      </c>
      <c r="AF186" s="3" t="str">
        <f t="shared" si="9"/>
        <v/>
      </c>
      <c r="AG186" s="3" t="str">
        <f t="shared" si="9"/>
        <v/>
      </c>
      <c r="AH186" s="3" t="str">
        <f t="shared" si="9"/>
        <v/>
      </c>
      <c r="AI186" s="3" t="str">
        <f t="shared" si="9"/>
        <v/>
      </c>
    </row>
    <row r="187" spans="1:35" ht="14.25" hidden="1" customHeight="1" x14ac:dyDescent="0.2">
      <c r="A187" s="67"/>
      <c r="B187" s="23" t="s">
        <v>64</v>
      </c>
      <c r="C187" s="24" t="s">
        <v>171</v>
      </c>
      <c r="D187" s="3" t="str">
        <f t="shared" si="8"/>
        <v/>
      </c>
      <c r="E187" s="3" t="str">
        <f t="shared" si="9"/>
        <v/>
      </c>
      <c r="F187" s="3" t="str">
        <f t="shared" si="9"/>
        <v/>
      </c>
      <c r="G187" s="3" t="str">
        <f t="shared" si="9"/>
        <v/>
      </c>
      <c r="H187" s="3" t="str">
        <f t="shared" si="9"/>
        <v/>
      </c>
      <c r="I187" s="3" t="str">
        <f t="shared" si="9"/>
        <v/>
      </c>
      <c r="J187" s="3" t="str">
        <f t="shared" si="9"/>
        <v/>
      </c>
      <c r="K187" s="3" t="str">
        <f t="shared" si="9"/>
        <v/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/>
      </c>
      <c r="AC187" s="3" t="str">
        <f t="shared" si="9"/>
        <v/>
      </c>
      <c r="AD187" s="3" t="str">
        <f t="shared" si="9"/>
        <v/>
      </c>
      <c r="AE187" s="3" t="str">
        <f t="shared" si="9"/>
        <v/>
      </c>
      <c r="AF187" s="3" t="str">
        <f t="shared" si="9"/>
        <v/>
      </c>
      <c r="AG187" s="3" t="str">
        <f t="shared" si="9"/>
        <v/>
      </c>
      <c r="AH187" s="3" t="str">
        <f t="shared" si="9"/>
        <v/>
      </c>
      <c r="AI187" s="3" t="str">
        <f t="shared" si="9"/>
        <v/>
      </c>
    </row>
    <row r="188" spans="1:35" ht="14.25" hidden="1" customHeight="1" x14ac:dyDescent="0.2">
      <c r="A188" s="32" t="s">
        <v>99</v>
      </c>
      <c r="B188" s="19" t="s">
        <v>56</v>
      </c>
      <c r="C188" s="20" t="s">
        <v>58</v>
      </c>
      <c r="D188" s="15" t="str">
        <f t="shared" ref="D188:D203" si="10">IF(D118=D45,"","*")</f>
        <v/>
      </c>
      <c r="E188" s="15" t="str">
        <f t="shared" si="9"/>
        <v/>
      </c>
      <c r="F188" s="15" t="str">
        <f t="shared" si="9"/>
        <v/>
      </c>
      <c r="G188" s="15" t="str">
        <f t="shared" si="9"/>
        <v/>
      </c>
      <c r="H188" s="15" t="str">
        <f t="shared" si="9"/>
        <v/>
      </c>
      <c r="I188" s="15" t="str">
        <f t="shared" si="9"/>
        <v/>
      </c>
      <c r="J188" s="15" t="str">
        <f t="shared" si="9"/>
        <v/>
      </c>
      <c r="K188" s="15" t="str">
        <f t="shared" si="9"/>
        <v/>
      </c>
      <c r="L188" s="15" t="str">
        <f t="shared" si="9"/>
        <v/>
      </c>
      <c r="M188" s="15" t="str">
        <f t="shared" si="9"/>
        <v/>
      </c>
      <c r="N188" s="15" t="str">
        <f t="shared" si="9"/>
        <v/>
      </c>
      <c r="O188" s="15" t="str">
        <f t="shared" si="9"/>
        <v>*</v>
      </c>
      <c r="P188" s="15" t="str">
        <f t="shared" si="9"/>
        <v/>
      </c>
      <c r="Q188" s="15" t="str">
        <f t="shared" ref="E188:AI196" si="11">IF(Q118=Q45,"","*")</f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/>
      </c>
      <c r="AD188" s="15" t="str">
        <f t="shared" si="11"/>
        <v/>
      </c>
      <c r="AE188" s="15" t="str">
        <f t="shared" si="11"/>
        <v/>
      </c>
      <c r="AF188" s="15" t="str">
        <f t="shared" si="11"/>
        <v/>
      </c>
      <c r="AG188" s="15" t="str">
        <f t="shared" si="11"/>
        <v/>
      </c>
      <c r="AH188" s="15" t="str">
        <f t="shared" si="11"/>
        <v/>
      </c>
      <c r="AI188" s="15" t="str">
        <f t="shared" si="11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10"/>
        <v/>
      </c>
      <c r="E189" s="3" t="str">
        <f t="shared" si="11"/>
        <v/>
      </c>
      <c r="F189" s="3" t="str">
        <f t="shared" si="11"/>
        <v/>
      </c>
      <c r="G189" s="3" t="str">
        <f t="shared" si="11"/>
        <v/>
      </c>
      <c r="H189" s="3" t="str">
        <f t="shared" si="11"/>
        <v/>
      </c>
      <c r="I189" s="3" t="str">
        <f t="shared" si="11"/>
        <v/>
      </c>
      <c r="J189" s="3" t="str">
        <f t="shared" si="11"/>
        <v/>
      </c>
      <c r="K189" s="3" t="str">
        <f t="shared" si="11"/>
        <v/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>*</v>
      </c>
      <c r="P189" s="3" t="str">
        <f t="shared" si="11"/>
        <v/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/>
      </c>
      <c r="AD189" s="3" t="str">
        <f t="shared" si="11"/>
        <v/>
      </c>
      <c r="AE189" s="3" t="str">
        <f t="shared" si="11"/>
        <v/>
      </c>
      <c r="AF189" s="3" t="str">
        <f t="shared" si="11"/>
        <v/>
      </c>
      <c r="AG189" s="3" t="str">
        <f t="shared" si="11"/>
        <v/>
      </c>
      <c r="AH189" s="3" t="str">
        <f t="shared" si="11"/>
        <v/>
      </c>
      <c r="AI189" s="3" t="str">
        <f t="shared" si="11"/>
        <v/>
      </c>
    </row>
    <row r="190" spans="1:35" ht="14.25" hidden="1" customHeight="1" x14ac:dyDescent="0.2">
      <c r="A190" s="67"/>
      <c r="B190" s="23" t="s">
        <v>64</v>
      </c>
      <c r="C190" s="24" t="s">
        <v>171</v>
      </c>
      <c r="D190" s="3" t="str">
        <f t="shared" si="10"/>
        <v/>
      </c>
      <c r="E190" s="3" t="str">
        <f t="shared" si="11"/>
        <v/>
      </c>
      <c r="F190" s="3" t="str">
        <f t="shared" si="11"/>
        <v/>
      </c>
      <c r="G190" s="3" t="str">
        <f t="shared" si="11"/>
        <v/>
      </c>
      <c r="H190" s="3" t="str">
        <f t="shared" si="11"/>
        <v/>
      </c>
      <c r="I190" s="3" t="str">
        <f t="shared" si="11"/>
        <v/>
      </c>
      <c r="J190" s="3" t="str">
        <f t="shared" si="11"/>
        <v/>
      </c>
      <c r="K190" s="3" t="str">
        <f t="shared" si="11"/>
        <v/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/>
      </c>
      <c r="AF190" s="3" t="str">
        <f t="shared" si="11"/>
        <v/>
      </c>
      <c r="AG190" s="3" t="str">
        <f t="shared" si="11"/>
        <v/>
      </c>
      <c r="AH190" s="3" t="str">
        <f t="shared" si="11"/>
        <v/>
      </c>
      <c r="AI190" s="3" t="str">
        <f t="shared" si="11"/>
        <v/>
      </c>
    </row>
    <row r="191" spans="1:35" ht="14.25" hidden="1" customHeight="1" x14ac:dyDescent="0.2">
      <c r="A191" s="32" t="s">
        <v>100</v>
      </c>
      <c r="B191" s="19" t="s">
        <v>56</v>
      </c>
      <c r="C191" s="20" t="s">
        <v>58</v>
      </c>
      <c r="D191" s="15" t="str">
        <f t="shared" si="10"/>
        <v/>
      </c>
      <c r="E191" s="15" t="str">
        <f t="shared" si="11"/>
        <v/>
      </c>
      <c r="F191" s="15" t="str">
        <f t="shared" si="11"/>
        <v/>
      </c>
      <c r="G191" s="15" t="str">
        <f t="shared" si="11"/>
        <v/>
      </c>
      <c r="H191" s="15" t="str">
        <f t="shared" si="11"/>
        <v/>
      </c>
      <c r="I191" s="15" t="str">
        <f t="shared" si="11"/>
        <v/>
      </c>
      <c r="J191" s="15" t="str">
        <f t="shared" si="11"/>
        <v/>
      </c>
      <c r="K191" s="15" t="str">
        <f t="shared" si="11"/>
        <v/>
      </c>
      <c r="L191" s="15" t="str">
        <f t="shared" si="11"/>
        <v/>
      </c>
      <c r="M191" s="15" t="str">
        <f t="shared" si="11"/>
        <v/>
      </c>
      <c r="N191" s="15" t="str">
        <f t="shared" si="11"/>
        <v/>
      </c>
      <c r="O191" s="15" t="str">
        <f t="shared" si="11"/>
        <v/>
      </c>
      <c r="P191" s="15" t="str">
        <f t="shared" si="11"/>
        <v/>
      </c>
      <c r="Q191" s="15" t="str">
        <f t="shared" si="11"/>
        <v/>
      </c>
      <c r="R191" s="15" t="str">
        <f t="shared" si="11"/>
        <v/>
      </c>
      <c r="S191" s="15" t="str">
        <f t="shared" si="11"/>
        <v/>
      </c>
      <c r="T191" s="15" t="str">
        <f t="shared" si="11"/>
        <v/>
      </c>
      <c r="U191" s="15" t="str">
        <f t="shared" si="11"/>
        <v/>
      </c>
      <c r="V191" s="15" t="str">
        <f t="shared" si="11"/>
        <v/>
      </c>
      <c r="W191" s="15" t="str">
        <f t="shared" si="11"/>
        <v/>
      </c>
      <c r="X191" s="15" t="str">
        <f t="shared" si="11"/>
        <v/>
      </c>
      <c r="Y191" s="15" t="str">
        <f t="shared" si="11"/>
        <v/>
      </c>
      <c r="Z191" s="15" t="str">
        <f t="shared" si="11"/>
        <v/>
      </c>
      <c r="AA191" s="15" t="str">
        <f t="shared" si="11"/>
        <v/>
      </c>
      <c r="AB191" s="15" t="str">
        <f t="shared" si="11"/>
        <v/>
      </c>
      <c r="AC191" s="15" t="str">
        <f t="shared" si="11"/>
        <v/>
      </c>
      <c r="AD191" s="15" t="str">
        <f t="shared" si="11"/>
        <v/>
      </c>
      <c r="AE191" s="15" t="str">
        <f t="shared" si="11"/>
        <v/>
      </c>
      <c r="AF191" s="15" t="str">
        <f t="shared" si="11"/>
        <v/>
      </c>
      <c r="AG191" s="15" t="str">
        <f t="shared" si="11"/>
        <v/>
      </c>
      <c r="AH191" s="15" t="str">
        <f t="shared" si="11"/>
        <v/>
      </c>
      <c r="AI191" s="15" t="str">
        <f t="shared" si="11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10"/>
        <v/>
      </c>
      <c r="E192" s="3" t="str">
        <f t="shared" si="11"/>
        <v/>
      </c>
      <c r="F192" s="3" t="str">
        <f t="shared" si="11"/>
        <v/>
      </c>
      <c r="G192" s="3" t="str">
        <f t="shared" si="11"/>
        <v/>
      </c>
      <c r="H192" s="3" t="str">
        <f t="shared" si="11"/>
        <v/>
      </c>
      <c r="I192" s="3" t="str">
        <f t="shared" si="11"/>
        <v/>
      </c>
      <c r="J192" s="3" t="str">
        <f t="shared" si="11"/>
        <v/>
      </c>
      <c r="K192" s="3" t="str">
        <f t="shared" si="11"/>
        <v/>
      </c>
      <c r="L192" s="3" t="str">
        <f t="shared" si="11"/>
        <v/>
      </c>
      <c r="M192" s="3" t="str">
        <f t="shared" si="11"/>
        <v/>
      </c>
      <c r="N192" s="3" t="str">
        <f t="shared" si="11"/>
        <v/>
      </c>
      <c r="O192" s="3" t="str">
        <f t="shared" si="11"/>
        <v/>
      </c>
      <c r="P192" s="3" t="str">
        <f t="shared" si="11"/>
        <v/>
      </c>
      <c r="Q192" s="3" t="str">
        <f t="shared" si="11"/>
        <v/>
      </c>
      <c r="R192" s="3" t="str">
        <f t="shared" si="11"/>
        <v/>
      </c>
      <c r="S192" s="3" t="str">
        <f t="shared" si="11"/>
        <v/>
      </c>
      <c r="T192" s="3" t="str">
        <f t="shared" si="11"/>
        <v/>
      </c>
      <c r="U192" s="3" t="str">
        <f t="shared" si="11"/>
        <v/>
      </c>
      <c r="V192" s="3" t="str">
        <f t="shared" si="11"/>
        <v/>
      </c>
      <c r="W192" s="3" t="str">
        <f t="shared" si="11"/>
        <v/>
      </c>
      <c r="X192" s="3" t="str">
        <f t="shared" si="11"/>
        <v/>
      </c>
      <c r="Y192" s="3" t="str">
        <f t="shared" si="11"/>
        <v/>
      </c>
      <c r="Z192" s="3" t="str">
        <f t="shared" si="11"/>
        <v/>
      </c>
      <c r="AA192" s="3" t="str">
        <f t="shared" si="11"/>
        <v/>
      </c>
      <c r="AB192" s="3" t="str">
        <f t="shared" si="11"/>
        <v/>
      </c>
      <c r="AC192" s="3" t="str">
        <f t="shared" si="11"/>
        <v/>
      </c>
      <c r="AD192" s="3" t="str">
        <f t="shared" si="11"/>
        <v/>
      </c>
      <c r="AE192" s="3" t="str">
        <f t="shared" si="11"/>
        <v/>
      </c>
      <c r="AF192" s="3" t="str">
        <f t="shared" si="11"/>
        <v/>
      </c>
      <c r="AG192" s="3" t="str">
        <f t="shared" si="11"/>
        <v/>
      </c>
      <c r="AH192" s="3" t="str">
        <f t="shared" si="11"/>
        <v/>
      </c>
      <c r="AI192" s="3" t="str">
        <f t="shared" si="11"/>
        <v/>
      </c>
    </row>
    <row r="193" spans="1:35" ht="14.25" hidden="1" customHeight="1" x14ac:dyDescent="0.2">
      <c r="A193" s="67"/>
      <c r="B193" s="23" t="s">
        <v>64</v>
      </c>
      <c r="C193" s="24" t="s">
        <v>171</v>
      </c>
      <c r="D193" s="3" t="str">
        <f t="shared" si="10"/>
        <v/>
      </c>
      <c r="E193" s="3" t="str">
        <f t="shared" si="11"/>
        <v/>
      </c>
      <c r="F193" s="3" t="str">
        <f t="shared" si="11"/>
        <v/>
      </c>
      <c r="G193" s="3" t="str">
        <f t="shared" si="11"/>
        <v/>
      </c>
      <c r="H193" s="3" t="str">
        <f t="shared" si="11"/>
        <v/>
      </c>
      <c r="I193" s="3" t="str">
        <f t="shared" si="11"/>
        <v/>
      </c>
      <c r="J193" s="3" t="str">
        <f t="shared" si="11"/>
        <v/>
      </c>
      <c r="K193" s="3" t="str">
        <f t="shared" si="11"/>
        <v/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/>
      </c>
      <c r="AF193" s="3" t="str">
        <f t="shared" si="11"/>
        <v/>
      </c>
      <c r="AG193" s="3" t="str">
        <f t="shared" si="11"/>
        <v/>
      </c>
      <c r="AH193" s="3" t="str">
        <f t="shared" si="11"/>
        <v/>
      </c>
      <c r="AI193" s="3" t="str">
        <f t="shared" si="11"/>
        <v/>
      </c>
    </row>
    <row r="194" spans="1:35" ht="14.25" hidden="1" customHeight="1" x14ac:dyDescent="0.2">
      <c r="A194" s="32" t="s">
        <v>101</v>
      </c>
      <c r="B194" s="19" t="s">
        <v>56</v>
      </c>
      <c r="C194" s="20" t="s">
        <v>58</v>
      </c>
      <c r="D194" s="15" t="str">
        <f t="shared" si="10"/>
        <v/>
      </c>
      <c r="E194" s="15" t="str">
        <f t="shared" si="11"/>
        <v/>
      </c>
      <c r="F194" s="15" t="str">
        <f t="shared" si="11"/>
        <v/>
      </c>
      <c r="G194" s="15" t="str">
        <f t="shared" si="11"/>
        <v/>
      </c>
      <c r="H194" s="15" t="str">
        <f t="shared" si="11"/>
        <v/>
      </c>
      <c r="I194" s="15" t="str">
        <f t="shared" si="11"/>
        <v/>
      </c>
      <c r="J194" s="15" t="str">
        <f t="shared" si="11"/>
        <v/>
      </c>
      <c r="K194" s="15" t="str">
        <f t="shared" si="11"/>
        <v/>
      </c>
      <c r="L194" s="15" t="str">
        <f t="shared" si="11"/>
        <v/>
      </c>
      <c r="M194" s="15" t="str">
        <f t="shared" si="11"/>
        <v/>
      </c>
      <c r="N194" s="15" t="str">
        <f t="shared" si="11"/>
        <v/>
      </c>
      <c r="O194" s="15" t="str">
        <f t="shared" si="11"/>
        <v/>
      </c>
      <c r="P194" s="15" t="str">
        <f t="shared" si="11"/>
        <v/>
      </c>
      <c r="Q194" s="15" t="str">
        <f t="shared" si="11"/>
        <v/>
      </c>
      <c r="R194" s="15" t="str">
        <f t="shared" si="11"/>
        <v/>
      </c>
      <c r="S194" s="15" t="str">
        <f t="shared" si="11"/>
        <v/>
      </c>
      <c r="T194" s="15" t="str">
        <f t="shared" si="11"/>
        <v/>
      </c>
      <c r="U194" s="15" t="str">
        <f t="shared" si="11"/>
        <v/>
      </c>
      <c r="V194" s="15" t="str">
        <f t="shared" si="11"/>
        <v/>
      </c>
      <c r="W194" s="15" t="str">
        <f t="shared" si="11"/>
        <v/>
      </c>
      <c r="X194" s="15" t="str">
        <f t="shared" si="11"/>
        <v/>
      </c>
      <c r="Y194" s="15" t="str">
        <f t="shared" si="11"/>
        <v/>
      </c>
      <c r="Z194" s="15" t="str">
        <f t="shared" si="11"/>
        <v/>
      </c>
      <c r="AA194" s="15" t="str">
        <f t="shared" si="11"/>
        <v/>
      </c>
      <c r="AB194" s="15" t="str">
        <f t="shared" si="11"/>
        <v/>
      </c>
      <c r="AC194" s="15" t="str">
        <f t="shared" si="11"/>
        <v/>
      </c>
      <c r="AD194" s="15" t="str">
        <f t="shared" si="11"/>
        <v/>
      </c>
      <c r="AE194" s="15" t="str">
        <f t="shared" si="11"/>
        <v/>
      </c>
      <c r="AF194" s="15" t="str">
        <f t="shared" si="11"/>
        <v/>
      </c>
      <c r="AG194" s="15" t="str">
        <f t="shared" si="11"/>
        <v/>
      </c>
      <c r="AH194" s="15" t="str">
        <f t="shared" si="11"/>
        <v/>
      </c>
      <c r="AI194" s="15" t="str">
        <f t="shared" si="11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10"/>
        <v/>
      </c>
      <c r="E195" s="3" t="str">
        <f t="shared" si="11"/>
        <v/>
      </c>
      <c r="F195" s="3" t="str">
        <f t="shared" si="11"/>
        <v/>
      </c>
      <c r="G195" s="3" t="str">
        <f t="shared" si="11"/>
        <v/>
      </c>
      <c r="H195" s="3" t="str">
        <f t="shared" si="11"/>
        <v/>
      </c>
      <c r="I195" s="3" t="str">
        <f t="shared" si="11"/>
        <v/>
      </c>
      <c r="J195" s="3" t="str">
        <f t="shared" si="11"/>
        <v/>
      </c>
      <c r="K195" s="3" t="str">
        <f t="shared" si="11"/>
        <v/>
      </c>
      <c r="L195" s="3" t="str">
        <f t="shared" si="11"/>
        <v/>
      </c>
      <c r="M195" s="3" t="str">
        <f t="shared" si="11"/>
        <v/>
      </c>
      <c r="N195" s="3" t="str">
        <f t="shared" si="11"/>
        <v/>
      </c>
      <c r="O195" s="3" t="str">
        <f t="shared" si="11"/>
        <v/>
      </c>
      <c r="P195" s="3" t="str">
        <f t="shared" si="11"/>
        <v/>
      </c>
      <c r="Q195" s="3" t="str">
        <f t="shared" si="11"/>
        <v/>
      </c>
      <c r="R195" s="3" t="str">
        <f t="shared" si="11"/>
        <v/>
      </c>
      <c r="S195" s="3" t="str">
        <f t="shared" si="11"/>
        <v/>
      </c>
      <c r="T195" s="3" t="str">
        <f t="shared" si="11"/>
        <v/>
      </c>
      <c r="U195" s="3" t="str">
        <f t="shared" si="11"/>
        <v/>
      </c>
      <c r="V195" s="3" t="str">
        <f t="shared" si="11"/>
        <v/>
      </c>
      <c r="W195" s="3" t="str">
        <f t="shared" si="11"/>
        <v/>
      </c>
      <c r="X195" s="3" t="str">
        <f t="shared" si="11"/>
        <v/>
      </c>
      <c r="Y195" s="3" t="str">
        <f t="shared" si="11"/>
        <v/>
      </c>
      <c r="Z195" s="3" t="str">
        <f t="shared" si="11"/>
        <v/>
      </c>
      <c r="AA195" s="3" t="str">
        <f t="shared" si="11"/>
        <v/>
      </c>
      <c r="AB195" s="3" t="str">
        <f t="shared" si="11"/>
        <v/>
      </c>
      <c r="AC195" s="3" t="str">
        <f t="shared" si="11"/>
        <v/>
      </c>
      <c r="AD195" s="3" t="str">
        <f t="shared" si="11"/>
        <v/>
      </c>
      <c r="AE195" s="3" t="str">
        <f t="shared" si="11"/>
        <v/>
      </c>
      <c r="AF195" s="3" t="str">
        <f t="shared" si="11"/>
        <v/>
      </c>
      <c r="AG195" s="3" t="str">
        <f t="shared" si="11"/>
        <v/>
      </c>
      <c r="AH195" s="3" t="str">
        <f t="shared" si="11"/>
        <v/>
      </c>
      <c r="AI195" s="3" t="str">
        <f t="shared" si="11"/>
        <v/>
      </c>
    </row>
    <row r="196" spans="1:35" ht="14.25" hidden="1" customHeight="1" x14ac:dyDescent="0.2">
      <c r="A196" s="67"/>
      <c r="B196" s="23" t="s">
        <v>64</v>
      </c>
      <c r="C196" s="24" t="s">
        <v>171</v>
      </c>
      <c r="D196" s="3" t="str">
        <f t="shared" si="10"/>
        <v/>
      </c>
      <c r="E196" s="3" t="str">
        <f t="shared" si="11"/>
        <v/>
      </c>
      <c r="F196" s="3" t="str">
        <f t="shared" si="11"/>
        <v/>
      </c>
      <c r="G196" s="3" t="str">
        <f t="shared" si="11"/>
        <v/>
      </c>
      <c r="H196" s="3" t="str">
        <f t="shared" si="11"/>
        <v/>
      </c>
      <c r="I196" s="3" t="str">
        <f t="shared" si="11"/>
        <v/>
      </c>
      <c r="J196" s="3" t="str">
        <f t="shared" si="11"/>
        <v/>
      </c>
      <c r="K196" s="3" t="str">
        <f t="shared" si="11"/>
        <v/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ref="E196:AI204" si="12">IF(X126=X53,"","*")</f>
        <v/>
      </c>
      <c r="Y196" s="3" t="str">
        <f t="shared" si="12"/>
        <v/>
      </c>
      <c r="Z196" s="3" t="str">
        <f t="shared" si="12"/>
        <v/>
      </c>
      <c r="AA196" s="3" t="str">
        <f t="shared" si="12"/>
        <v/>
      </c>
      <c r="AB196" s="3" t="str">
        <f t="shared" si="12"/>
        <v/>
      </c>
      <c r="AC196" s="3" t="str">
        <f t="shared" si="12"/>
        <v/>
      </c>
      <c r="AD196" s="3" t="str">
        <f t="shared" si="12"/>
        <v/>
      </c>
      <c r="AE196" s="3" t="str">
        <f t="shared" si="12"/>
        <v/>
      </c>
      <c r="AF196" s="3" t="str">
        <f t="shared" si="12"/>
        <v/>
      </c>
      <c r="AG196" s="3" t="str">
        <f t="shared" si="12"/>
        <v/>
      </c>
      <c r="AH196" s="3" t="str">
        <f t="shared" si="12"/>
        <v/>
      </c>
      <c r="AI196" s="3" t="str">
        <f t="shared" si="12"/>
        <v/>
      </c>
    </row>
    <row r="197" spans="1:35" ht="14.25" hidden="1" customHeight="1" x14ac:dyDescent="0.2">
      <c r="A197" s="32" t="s">
        <v>102</v>
      </c>
      <c r="B197" s="19" t="s">
        <v>56</v>
      </c>
      <c r="C197" s="20" t="s">
        <v>58</v>
      </c>
      <c r="D197" s="15" t="str">
        <f t="shared" si="10"/>
        <v/>
      </c>
      <c r="E197" s="15" t="str">
        <f t="shared" si="12"/>
        <v/>
      </c>
      <c r="F197" s="15" t="str">
        <f t="shared" si="12"/>
        <v/>
      </c>
      <c r="G197" s="15" t="str">
        <f t="shared" si="12"/>
        <v/>
      </c>
      <c r="H197" s="15" t="str">
        <f t="shared" si="12"/>
        <v/>
      </c>
      <c r="I197" s="15" t="str">
        <f t="shared" si="12"/>
        <v/>
      </c>
      <c r="J197" s="15" t="str">
        <f t="shared" si="12"/>
        <v/>
      </c>
      <c r="K197" s="15" t="str">
        <f t="shared" si="12"/>
        <v/>
      </c>
      <c r="L197" s="15" t="str">
        <f t="shared" si="12"/>
        <v/>
      </c>
      <c r="M197" s="15" t="str">
        <f t="shared" si="12"/>
        <v/>
      </c>
      <c r="N197" s="15" t="str">
        <f t="shared" si="12"/>
        <v/>
      </c>
      <c r="O197" s="15" t="str">
        <f t="shared" si="12"/>
        <v/>
      </c>
      <c r="P197" s="15" t="str">
        <f t="shared" si="12"/>
        <v/>
      </c>
      <c r="Q197" s="15" t="str">
        <f t="shared" si="12"/>
        <v/>
      </c>
      <c r="R197" s="15" t="str">
        <f t="shared" si="12"/>
        <v/>
      </c>
      <c r="S197" s="15" t="str">
        <f t="shared" si="12"/>
        <v/>
      </c>
      <c r="T197" s="15" t="str">
        <f t="shared" si="12"/>
        <v/>
      </c>
      <c r="U197" s="15" t="str">
        <f t="shared" si="12"/>
        <v/>
      </c>
      <c r="V197" s="15" t="str">
        <f t="shared" si="12"/>
        <v/>
      </c>
      <c r="W197" s="15" t="str">
        <f t="shared" si="12"/>
        <v/>
      </c>
      <c r="X197" s="15" t="str">
        <f t="shared" si="12"/>
        <v/>
      </c>
      <c r="Y197" s="15" t="str">
        <f t="shared" si="12"/>
        <v/>
      </c>
      <c r="Z197" s="15" t="str">
        <f t="shared" si="12"/>
        <v/>
      </c>
      <c r="AA197" s="15" t="str">
        <f t="shared" si="12"/>
        <v/>
      </c>
      <c r="AB197" s="15" t="str">
        <f t="shared" si="12"/>
        <v/>
      </c>
      <c r="AC197" s="15" t="str">
        <f t="shared" si="12"/>
        <v/>
      </c>
      <c r="AD197" s="15" t="str">
        <f t="shared" si="12"/>
        <v/>
      </c>
      <c r="AE197" s="15" t="str">
        <f t="shared" si="12"/>
        <v/>
      </c>
      <c r="AF197" s="15" t="str">
        <f t="shared" si="12"/>
        <v/>
      </c>
      <c r="AG197" s="15" t="str">
        <f t="shared" si="12"/>
        <v/>
      </c>
      <c r="AH197" s="15" t="str">
        <f t="shared" si="12"/>
        <v/>
      </c>
      <c r="AI197" s="15" t="str">
        <f t="shared" si="12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10"/>
        <v/>
      </c>
      <c r="E198" s="3" t="str">
        <f t="shared" si="12"/>
        <v/>
      </c>
      <c r="F198" s="3" t="str">
        <f t="shared" si="12"/>
        <v/>
      </c>
      <c r="G198" s="3" t="str">
        <f t="shared" si="12"/>
        <v/>
      </c>
      <c r="H198" s="3" t="str">
        <f t="shared" si="12"/>
        <v/>
      </c>
      <c r="I198" s="3" t="str">
        <f t="shared" si="12"/>
        <v/>
      </c>
      <c r="J198" s="3" t="str">
        <f t="shared" si="12"/>
        <v/>
      </c>
      <c r="K198" s="3" t="str">
        <f t="shared" si="12"/>
        <v/>
      </c>
      <c r="L198" s="3" t="str">
        <f t="shared" si="12"/>
        <v/>
      </c>
      <c r="M198" s="3" t="str">
        <f t="shared" si="12"/>
        <v/>
      </c>
      <c r="N198" s="3" t="str">
        <f t="shared" si="12"/>
        <v/>
      </c>
      <c r="O198" s="3" t="str">
        <f t="shared" si="12"/>
        <v/>
      </c>
      <c r="P198" s="3" t="str">
        <f t="shared" si="12"/>
        <v/>
      </c>
      <c r="Q198" s="3" t="str">
        <f t="shared" si="12"/>
        <v/>
      </c>
      <c r="R198" s="3" t="str">
        <f t="shared" si="12"/>
        <v/>
      </c>
      <c r="S198" s="3" t="str">
        <f t="shared" si="12"/>
        <v/>
      </c>
      <c r="T198" s="3" t="str">
        <f t="shared" si="12"/>
        <v/>
      </c>
      <c r="U198" s="3" t="str">
        <f t="shared" si="12"/>
        <v/>
      </c>
      <c r="V198" s="3" t="str">
        <f t="shared" si="12"/>
        <v/>
      </c>
      <c r="W198" s="3" t="str">
        <f t="shared" si="12"/>
        <v/>
      </c>
      <c r="X198" s="3" t="str">
        <f t="shared" si="12"/>
        <v/>
      </c>
      <c r="Y198" s="3" t="str">
        <f t="shared" si="12"/>
        <v/>
      </c>
      <c r="Z198" s="3" t="str">
        <f t="shared" si="12"/>
        <v/>
      </c>
      <c r="AA198" s="3" t="str">
        <f t="shared" si="12"/>
        <v/>
      </c>
      <c r="AB198" s="3" t="str">
        <f t="shared" si="12"/>
        <v/>
      </c>
      <c r="AC198" s="3" t="str">
        <f t="shared" si="12"/>
        <v/>
      </c>
      <c r="AD198" s="3" t="str">
        <f t="shared" si="12"/>
        <v/>
      </c>
      <c r="AE198" s="3" t="str">
        <f t="shared" si="12"/>
        <v/>
      </c>
      <c r="AF198" s="3" t="str">
        <f t="shared" si="12"/>
        <v/>
      </c>
      <c r="AG198" s="3" t="str">
        <f t="shared" si="12"/>
        <v/>
      </c>
      <c r="AH198" s="3" t="str">
        <f t="shared" si="12"/>
        <v/>
      </c>
      <c r="AI198" s="3" t="str">
        <f t="shared" si="12"/>
        <v/>
      </c>
    </row>
    <row r="199" spans="1:35" ht="14.25" hidden="1" customHeight="1" x14ac:dyDescent="0.2">
      <c r="A199" s="67"/>
      <c r="B199" s="23" t="s">
        <v>64</v>
      </c>
      <c r="C199" s="24" t="s">
        <v>171</v>
      </c>
      <c r="D199" s="3" t="str">
        <f t="shared" si="10"/>
        <v/>
      </c>
      <c r="E199" s="3" t="str">
        <f t="shared" si="12"/>
        <v/>
      </c>
      <c r="F199" s="3" t="str">
        <f t="shared" si="12"/>
        <v/>
      </c>
      <c r="G199" s="3" t="str">
        <f t="shared" si="12"/>
        <v/>
      </c>
      <c r="H199" s="3" t="str">
        <f t="shared" si="12"/>
        <v/>
      </c>
      <c r="I199" s="3" t="str">
        <f t="shared" si="12"/>
        <v/>
      </c>
      <c r="J199" s="3" t="str">
        <f t="shared" si="12"/>
        <v/>
      </c>
      <c r="K199" s="3" t="str">
        <f t="shared" si="12"/>
        <v/>
      </c>
      <c r="L199" s="3" t="str">
        <f t="shared" si="12"/>
        <v/>
      </c>
      <c r="M199" s="3" t="str">
        <f t="shared" si="12"/>
        <v/>
      </c>
      <c r="N199" s="3" t="str">
        <f t="shared" si="12"/>
        <v/>
      </c>
      <c r="O199" s="3" t="str">
        <f t="shared" si="12"/>
        <v/>
      </c>
      <c r="P199" s="3" t="str">
        <f t="shared" si="12"/>
        <v/>
      </c>
      <c r="Q199" s="3" t="str">
        <f t="shared" si="12"/>
        <v/>
      </c>
      <c r="R199" s="3" t="str">
        <f t="shared" si="12"/>
        <v/>
      </c>
      <c r="S199" s="3" t="str">
        <f t="shared" si="12"/>
        <v/>
      </c>
      <c r="T199" s="3" t="str">
        <f t="shared" si="12"/>
        <v/>
      </c>
      <c r="U199" s="3" t="str">
        <f t="shared" si="12"/>
        <v/>
      </c>
      <c r="V199" s="3" t="str">
        <f t="shared" si="12"/>
        <v/>
      </c>
      <c r="W199" s="3" t="str">
        <f t="shared" si="12"/>
        <v/>
      </c>
      <c r="X199" s="3" t="str">
        <f t="shared" si="12"/>
        <v/>
      </c>
      <c r="Y199" s="3" t="str">
        <f t="shared" si="12"/>
        <v/>
      </c>
      <c r="Z199" s="3" t="str">
        <f t="shared" si="12"/>
        <v/>
      </c>
      <c r="AA199" s="3" t="str">
        <f t="shared" si="12"/>
        <v/>
      </c>
      <c r="AB199" s="3" t="str">
        <f t="shared" si="12"/>
        <v/>
      </c>
      <c r="AC199" s="3" t="str">
        <f t="shared" si="12"/>
        <v/>
      </c>
      <c r="AD199" s="3" t="str">
        <f t="shared" si="12"/>
        <v/>
      </c>
      <c r="AE199" s="3" t="str">
        <f t="shared" si="12"/>
        <v/>
      </c>
      <c r="AF199" s="3" t="str">
        <f t="shared" si="12"/>
        <v/>
      </c>
      <c r="AG199" s="3" t="str">
        <f t="shared" si="12"/>
        <v/>
      </c>
      <c r="AH199" s="3" t="str">
        <f t="shared" si="12"/>
        <v/>
      </c>
      <c r="AI199" s="3" t="str">
        <f t="shared" si="12"/>
        <v/>
      </c>
    </row>
    <row r="200" spans="1:35" ht="14.25" hidden="1" customHeight="1" x14ac:dyDescent="0.2">
      <c r="A200" s="32" t="s">
        <v>103</v>
      </c>
      <c r="B200" s="19" t="s">
        <v>56</v>
      </c>
      <c r="C200" s="20" t="s">
        <v>58</v>
      </c>
      <c r="D200" s="15" t="str">
        <f t="shared" si="10"/>
        <v/>
      </c>
      <c r="E200" s="15" t="str">
        <f t="shared" si="12"/>
        <v/>
      </c>
      <c r="F200" s="15" t="str">
        <f t="shared" si="12"/>
        <v/>
      </c>
      <c r="G200" s="15" t="str">
        <f t="shared" si="12"/>
        <v/>
      </c>
      <c r="H200" s="15" t="str">
        <f t="shared" si="12"/>
        <v/>
      </c>
      <c r="I200" s="15" t="str">
        <f t="shared" si="12"/>
        <v/>
      </c>
      <c r="J200" s="15" t="str">
        <f t="shared" si="12"/>
        <v/>
      </c>
      <c r="K200" s="15" t="str">
        <f t="shared" si="12"/>
        <v/>
      </c>
      <c r="L200" s="15" t="str">
        <f t="shared" si="12"/>
        <v/>
      </c>
      <c r="M200" s="15" t="str">
        <f t="shared" si="12"/>
        <v/>
      </c>
      <c r="N200" s="15" t="str">
        <f t="shared" si="12"/>
        <v/>
      </c>
      <c r="O200" s="15" t="str">
        <f t="shared" si="12"/>
        <v/>
      </c>
      <c r="P200" s="15" t="str">
        <f t="shared" si="12"/>
        <v/>
      </c>
      <c r="Q200" s="15" t="str">
        <f t="shared" si="12"/>
        <v/>
      </c>
      <c r="R200" s="15" t="str">
        <f t="shared" si="12"/>
        <v/>
      </c>
      <c r="S200" s="15" t="str">
        <f t="shared" si="12"/>
        <v/>
      </c>
      <c r="T200" s="15" t="str">
        <f t="shared" si="12"/>
        <v/>
      </c>
      <c r="U200" s="15" t="str">
        <f t="shared" si="12"/>
        <v/>
      </c>
      <c r="V200" s="15" t="str">
        <f t="shared" si="12"/>
        <v/>
      </c>
      <c r="W200" s="15" t="str">
        <f t="shared" si="12"/>
        <v/>
      </c>
      <c r="X200" s="15" t="str">
        <f t="shared" si="12"/>
        <v/>
      </c>
      <c r="Y200" s="15" t="str">
        <f t="shared" si="12"/>
        <v/>
      </c>
      <c r="Z200" s="15" t="str">
        <f t="shared" si="12"/>
        <v/>
      </c>
      <c r="AA200" s="15" t="str">
        <f t="shared" si="12"/>
        <v/>
      </c>
      <c r="AB200" s="15" t="str">
        <f t="shared" si="12"/>
        <v/>
      </c>
      <c r="AC200" s="15" t="str">
        <f t="shared" si="12"/>
        <v/>
      </c>
      <c r="AD200" s="15" t="str">
        <f t="shared" si="12"/>
        <v/>
      </c>
      <c r="AE200" s="15" t="str">
        <f t="shared" si="12"/>
        <v/>
      </c>
      <c r="AF200" s="15" t="str">
        <f t="shared" si="12"/>
        <v/>
      </c>
      <c r="AG200" s="15" t="str">
        <f t="shared" si="12"/>
        <v/>
      </c>
      <c r="AH200" s="15" t="str">
        <f t="shared" si="12"/>
        <v/>
      </c>
      <c r="AI200" s="15" t="str">
        <f t="shared" si="12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10"/>
        <v/>
      </c>
      <c r="E201" s="3" t="str">
        <f t="shared" si="12"/>
        <v/>
      </c>
      <c r="F201" s="3" t="str">
        <f t="shared" si="12"/>
        <v/>
      </c>
      <c r="G201" s="3" t="str">
        <f t="shared" si="12"/>
        <v/>
      </c>
      <c r="H201" s="3" t="str">
        <f t="shared" si="12"/>
        <v/>
      </c>
      <c r="I201" s="3" t="str">
        <f t="shared" si="12"/>
        <v/>
      </c>
      <c r="J201" s="3" t="str">
        <f t="shared" si="12"/>
        <v/>
      </c>
      <c r="K201" s="3" t="str">
        <f t="shared" si="12"/>
        <v/>
      </c>
      <c r="L201" s="3" t="str">
        <f t="shared" si="12"/>
        <v/>
      </c>
      <c r="M201" s="3" t="str">
        <f t="shared" si="12"/>
        <v/>
      </c>
      <c r="N201" s="3" t="str">
        <f t="shared" si="12"/>
        <v/>
      </c>
      <c r="O201" s="3" t="str">
        <f t="shared" si="12"/>
        <v/>
      </c>
      <c r="P201" s="3" t="str">
        <f t="shared" si="12"/>
        <v/>
      </c>
      <c r="Q201" s="3" t="str">
        <f t="shared" si="12"/>
        <v/>
      </c>
      <c r="R201" s="3" t="str">
        <f t="shared" si="12"/>
        <v/>
      </c>
      <c r="S201" s="3" t="str">
        <f t="shared" si="12"/>
        <v/>
      </c>
      <c r="T201" s="3" t="str">
        <f t="shared" si="12"/>
        <v/>
      </c>
      <c r="U201" s="3" t="str">
        <f t="shared" si="12"/>
        <v/>
      </c>
      <c r="V201" s="3" t="str">
        <f t="shared" si="12"/>
        <v/>
      </c>
      <c r="W201" s="3" t="str">
        <f t="shared" si="12"/>
        <v/>
      </c>
      <c r="X201" s="3" t="str">
        <f t="shared" si="12"/>
        <v/>
      </c>
      <c r="Y201" s="3" t="str">
        <f t="shared" si="12"/>
        <v/>
      </c>
      <c r="Z201" s="3" t="str">
        <f t="shared" si="12"/>
        <v/>
      </c>
      <c r="AA201" s="3" t="str">
        <f t="shared" si="12"/>
        <v/>
      </c>
      <c r="AB201" s="3" t="str">
        <f t="shared" si="12"/>
        <v/>
      </c>
      <c r="AC201" s="3" t="str">
        <f t="shared" si="12"/>
        <v/>
      </c>
      <c r="AD201" s="3" t="str">
        <f t="shared" si="12"/>
        <v/>
      </c>
      <c r="AE201" s="3" t="str">
        <f t="shared" si="12"/>
        <v/>
      </c>
      <c r="AF201" s="3" t="str">
        <f t="shared" si="12"/>
        <v/>
      </c>
      <c r="AG201" s="3" t="str">
        <f t="shared" si="12"/>
        <v/>
      </c>
      <c r="AH201" s="3" t="str">
        <f t="shared" si="12"/>
        <v/>
      </c>
      <c r="AI201" s="3" t="str">
        <f t="shared" si="12"/>
        <v/>
      </c>
    </row>
    <row r="202" spans="1:35" ht="14.25" hidden="1" customHeight="1" x14ac:dyDescent="0.2">
      <c r="A202" s="67"/>
      <c r="B202" s="23" t="s">
        <v>64</v>
      </c>
      <c r="C202" s="24" t="s">
        <v>171</v>
      </c>
      <c r="D202" s="3" t="str">
        <f t="shared" si="10"/>
        <v/>
      </c>
      <c r="E202" s="3" t="str">
        <f t="shared" si="12"/>
        <v/>
      </c>
      <c r="F202" s="3" t="str">
        <f t="shared" si="12"/>
        <v/>
      </c>
      <c r="G202" s="3" t="str">
        <f t="shared" si="12"/>
        <v/>
      </c>
      <c r="H202" s="3" t="str">
        <f t="shared" si="12"/>
        <v/>
      </c>
      <c r="I202" s="3" t="str">
        <f t="shared" si="12"/>
        <v/>
      </c>
      <c r="J202" s="3" t="str">
        <f t="shared" si="12"/>
        <v/>
      </c>
      <c r="K202" s="3" t="str">
        <f t="shared" si="12"/>
        <v/>
      </c>
      <c r="L202" s="3" t="str">
        <f t="shared" si="12"/>
        <v/>
      </c>
      <c r="M202" s="3" t="str">
        <f t="shared" si="12"/>
        <v/>
      </c>
      <c r="N202" s="3" t="str">
        <f t="shared" si="12"/>
        <v/>
      </c>
      <c r="O202" s="3" t="str">
        <f t="shared" si="12"/>
        <v/>
      </c>
      <c r="P202" s="3" t="str">
        <f t="shared" si="12"/>
        <v/>
      </c>
      <c r="Q202" s="3" t="str">
        <f t="shared" si="12"/>
        <v/>
      </c>
      <c r="R202" s="3" t="str">
        <f t="shared" si="12"/>
        <v/>
      </c>
      <c r="S202" s="3" t="str">
        <f t="shared" si="12"/>
        <v/>
      </c>
      <c r="T202" s="3" t="str">
        <f t="shared" si="12"/>
        <v/>
      </c>
      <c r="U202" s="3" t="str">
        <f t="shared" si="12"/>
        <v/>
      </c>
      <c r="V202" s="3" t="str">
        <f t="shared" si="12"/>
        <v/>
      </c>
      <c r="W202" s="3" t="str">
        <f t="shared" si="12"/>
        <v/>
      </c>
      <c r="X202" s="3" t="str">
        <f t="shared" si="12"/>
        <v/>
      </c>
      <c r="Y202" s="3" t="str">
        <f t="shared" si="12"/>
        <v/>
      </c>
      <c r="Z202" s="3" t="str">
        <f t="shared" si="12"/>
        <v/>
      </c>
      <c r="AA202" s="3" t="str">
        <f t="shared" si="12"/>
        <v/>
      </c>
      <c r="AB202" s="3" t="str">
        <f t="shared" si="12"/>
        <v/>
      </c>
      <c r="AC202" s="3" t="str">
        <f t="shared" si="12"/>
        <v/>
      </c>
      <c r="AD202" s="3" t="str">
        <f t="shared" si="12"/>
        <v/>
      </c>
      <c r="AE202" s="3" t="str">
        <f t="shared" si="12"/>
        <v/>
      </c>
      <c r="AF202" s="3" t="str">
        <f t="shared" si="12"/>
        <v/>
      </c>
      <c r="AG202" s="3" t="str">
        <f t="shared" si="12"/>
        <v/>
      </c>
      <c r="AH202" s="3" t="str">
        <f t="shared" si="12"/>
        <v/>
      </c>
      <c r="AI202" s="3" t="str">
        <f t="shared" si="12"/>
        <v/>
      </c>
    </row>
    <row r="203" spans="1:35" ht="14.25" hidden="1" customHeight="1" x14ac:dyDescent="0.2">
      <c r="A203" s="32" t="s">
        <v>104</v>
      </c>
      <c r="B203" s="19" t="s">
        <v>56</v>
      </c>
      <c r="C203" s="20" t="s">
        <v>58</v>
      </c>
      <c r="D203" s="15" t="str">
        <f t="shared" si="10"/>
        <v/>
      </c>
      <c r="E203" s="15" t="str">
        <f t="shared" si="12"/>
        <v/>
      </c>
      <c r="F203" s="15" t="str">
        <f t="shared" si="12"/>
        <v/>
      </c>
      <c r="G203" s="15" t="str">
        <f t="shared" si="12"/>
        <v/>
      </c>
      <c r="H203" s="15" t="str">
        <f t="shared" si="12"/>
        <v/>
      </c>
      <c r="I203" s="15" t="str">
        <f t="shared" si="12"/>
        <v/>
      </c>
      <c r="J203" s="15" t="str">
        <f t="shared" si="12"/>
        <v/>
      </c>
      <c r="K203" s="15" t="str">
        <f t="shared" si="12"/>
        <v/>
      </c>
      <c r="L203" s="15" t="str">
        <f t="shared" si="12"/>
        <v/>
      </c>
      <c r="M203" s="15" t="str">
        <f t="shared" si="12"/>
        <v/>
      </c>
      <c r="N203" s="15" t="str">
        <f t="shared" si="12"/>
        <v/>
      </c>
      <c r="O203" s="15" t="str">
        <f t="shared" si="12"/>
        <v>*</v>
      </c>
      <c r="P203" s="15" t="str">
        <f t="shared" si="12"/>
        <v>*</v>
      </c>
      <c r="Q203" s="15" t="str">
        <f t="shared" si="12"/>
        <v>*</v>
      </c>
      <c r="R203" s="15" t="str">
        <f t="shared" si="12"/>
        <v/>
      </c>
      <c r="S203" s="15" t="str">
        <f t="shared" si="12"/>
        <v/>
      </c>
      <c r="T203" s="15" t="str">
        <f t="shared" si="12"/>
        <v/>
      </c>
      <c r="U203" s="15" t="str">
        <f t="shared" si="12"/>
        <v/>
      </c>
      <c r="V203" s="15" t="str">
        <f t="shared" si="12"/>
        <v/>
      </c>
      <c r="W203" s="15" t="str">
        <f t="shared" si="12"/>
        <v/>
      </c>
      <c r="X203" s="15" t="str">
        <f t="shared" si="12"/>
        <v/>
      </c>
      <c r="Y203" s="15" t="str">
        <f t="shared" si="12"/>
        <v/>
      </c>
      <c r="Z203" s="15" t="str">
        <f t="shared" si="12"/>
        <v/>
      </c>
      <c r="AA203" s="15" t="str">
        <f t="shared" si="12"/>
        <v/>
      </c>
      <c r="AB203" s="15" t="str">
        <f t="shared" si="12"/>
        <v/>
      </c>
      <c r="AC203" s="15" t="str">
        <f t="shared" si="12"/>
        <v/>
      </c>
      <c r="AD203" s="15" t="str">
        <f t="shared" si="12"/>
        <v/>
      </c>
      <c r="AE203" s="15" t="str">
        <f t="shared" si="12"/>
        <v/>
      </c>
      <c r="AF203" s="15" t="str">
        <f t="shared" si="12"/>
        <v/>
      </c>
      <c r="AG203" s="15" t="str">
        <f t="shared" si="12"/>
        <v/>
      </c>
      <c r="AH203" s="15" t="str">
        <f t="shared" si="12"/>
        <v/>
      </c>
      <c r="AI203" s="15" t="str">
        <f t="shared" si="12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ref="D204:D219" si="13">IF(D134=D61,"","*")</f>
        <v/>
      </c>
      <c r="E204" s="3" t="str">
        <f t="shared" si="12"/>
        <v/>
      </c>
      <c r="F204" s="3" t="str">
        <f t="shared" si="12"/>
        <v/>
      </c>
      <c r="G204" s="3" t="str">
        <f t="shared" si="12"/>
        <v/>
      </c>
      <c r="H204" s="3" t="str">
        <f t="shared" si="12"/>
        <v/>
      </c>
      <c r="I204" s="3" t="str">
        <f t="shared" si="12"/>
        <v/>
      </c>
      <c r="J204" s="3" t="str">
        <f t="shared" si="12"/>
        <v/>
      </c>
      <c r="K204" s="3" t="str">
        <f t="shared" si="12"/>
        <v/>
      </c>
      <c r="L204" s="3" t="str">
        <f t="shared" si="12"/>
        <v/>
      </c>
      <c r="M204" s="3" t="str">
        <f t="shared" si="12"/>
        <v/>
      </c>
      <c r="N204" s="3" t="str">
        <f t="shared" si="12"/>
        <v/>
      </c>
      <c r="O204" s="3" t="str">
        <f t="shared" si="12"/>
        <v>*</v>
      </c>
      <c r="P204" s="3" t="str">
        <f t="shared" si="12"/>
        <v/>
      </c>
      <c r="Q204" s="3" t="str">
        <f t="shared" si="12"/>
        <v>*</v>
      </c>
      <c r="R204" s="3" t="str">
        <f t="shared" si="12"/>
        <v/>
      </c>
      <c r="S204" s="3" t="str">
        <f t="shared" si="12"/>
        <v/>
      </c>
      <c r="T204" s="3" t="str">
        <f t="shared" si="12"/>
        <v/>
      </c>
      <c r="U204" s="3" t="str">
        <f t="shared" si="12"/>
        <v/>
      </c>
      <c r="V204" s="3" t="str">
        <f t="shared" si="12"/>
        <v/>
      </c>
      <c r="W204" s="3" t="str">
        <f t="shared" si="12"/>
        <v/>
      </c>
      <c r="X204" s="3" t="str">
        <f t="shared" si="12"/>
        <v/>
      </c>
      <c r="Y204" s="3" t="str">
        <f t="shared" si="12"/>
        <v/>
      </c>
      <c r="Z204" s="3" t="str">
        <f t="shared" si="12"/>
        <v/>
      </c>
      <c r="AA204" s="3" t="str">
        <f t="shared" si="12"/>
        <v/>
      </c>
      <c r="AB204" s="3" t="str">
        <f t="shared" si="12"/>
        <v/>
      </c>
      <c r="AC204" s="3" t="str">
        <f t="shared" si="12"/>
        <v/>
      </c>
      <c r="AD204" s="3" t="str">
        <f t="shared" si="12"/>
        <v/>
      </c>
      <c r="AE204" s="3" t="str">
        <f t="shared" ref="E204:AI213" si="14">IF(AE134=AE61,"","*")</f>
        <v/>
      </c>
      <c r="AF204" s="3" t="str">
        <f t="shared" si="14"/>
        <v/>
      </c>
      <c r="AG204" s="3" t="str">
        <f t="shared" si="14"/>
        <v/>
      </c>
      <c r="AH204" s="3" t="str">
        <f t="shared" si="14"/>
        <v/>
      </c>
      <c r="AI204" s="3" t="str">
        <f t="shared" si="14"/>
        <v/>
      </c>
    </row>
    <row r="205" spans="1:35" ht="14.25" hidden="1" customHeight="1" x14ac:dyDescent="0.2">
      <c r="A205" s="67"/>
      <c r="B205" s="23" t="s">
        <v>64</v>
      </c>
      <c r="C205" s="24" t="s">
        <v>171</v>
      </c>
      <c r="D205" s="3" t="str">
        <f t="shared" si="13"/>
        <v/>
      </c>
      <c r="E205" s="3" t="str">
        <f t="shared" si="14"/>
        <v/>
      </c>
      <c r="F205" s="3" t="str">
        <f t="shared" si="14"/>
        <v/>
      </c>
      <c r="G205" s="3" t="str">
        <f t="shared" si="14"/>
        <v/>
      </c>
      <c r="H205" s="3" t="str">
        <f t="shared" si="14"/>
        <v/>
      </c>
      <c r="I205" s="3" t="str">
        <f t="shared" si="14"/>
        <v/>
      </c>
      <c r="J205" s="3" t="str">
        <f t="shared" si="14"/>
        <v/>
      </c>
      <c r="K205" s="3" t="str">
        <f t="shared" si="14"/>
        <v/>
      </c>
      <c r="L205" s="3" t="str">
        <f t="shared" si="14"/>
        <v/>
      </c>
      <c r="M205" s="3" t="str">
        <f t="shared" si="14"/>
        <v/>
      </c>
      <c r="N205" s="3" t="str">
        <f t="shared" si="14"/>
        <v/>
      </c>
      <c r="O205" s="3" t="str">
        <f t="shared" si="14"/>
        <v/>
      </c>
      <c r="P205" s="3" t="str">
        <f t="shared" si="14"/>
        <v>*</v>
      </c>
      <c r="Q205" s="3" t="str">
        <f t="shared" si="14"/>
        <v>*</v>
      </c>
      <c r="R205" s="3" t="str">
        <f t="shared" si="14"/>
        <v/>
      </c>
      <c r="S205" s="3" t="str">
        <f t="shared" si="14"/>
        <v/>
      </c>
      <c r="T205" s="3" t="str">
        <f t="shared" si="14"/>
        <v/>
      </c>
      <c r="U205" s="3" t="str">
        <f t="shared" si="14"/>
        <v/>
      </c>
      <c r="V205" s="3" t="str">
        <f t="shared" si="14"/>
        <v/>
      </c>
      <c r="W205" s="3" t="str">
        <f t="shared" si="14"/>
        <v/>
      </c>
      <c r="X205" s="3" t="str">
        <f t="shared" si="14"/>
        <v/>
      </c>
      <c r="Y205" s="3" t="str">
        <f t="shared" si="14"/>
        <v/>
      </c>
      <c r="Z205" s="3" t="str">
        <f t="shared" si="14"/>
        <v/>
      </c>
      <c r="AA205" s="3" t="str">
        <f t="shared" si="14"/>
        <v/>
      </c>
      <c r="AB205" s="3" t="str">
        <f t="shared" si="14"/>
        <v/>
      </c>
      <c r="AC205" s="3" t="str">
        <f t="shared" si="14"/>
        <v/>
      </c>
      <c r="AD205" s="3" t="str">
        <f t="shared" si="14"/>
        <v/>
      </c>
      <c r="AE205" s="3" t="str">
        <f t="shared" si="14"/>
        <v/>
      </c>
      <c r="AF205" s="3" t="str">
        <f t="shared" si="14"/>
        <v/>
      </c>
      <c r="AG205" s="3" t="str">
        <f t="shared" si="14"/>
        <v/>
      </c>
      <c r="AH205" s="3" t="str">
        <f t="shared" si="14"/>
        <v/>
      </c>
      <c r="AI205" s="3" t="str">
        <f t="shared" si="14"/>
        <v/>
      </c>
    </row>
    <row r="206" spans="1:35" ht="14.25" hidden="1" customHeight="1" x14ac:dyDescent="0.2">
      <c r="A206" s="32" t="s">
        <v>105</v>
      </c>
      <c r="B206" s="19" t="s">
        <v>56</v>
      </c>
      <c r="C206" s="20" t="s">
        <v>58</v>
      </c>
      <c r="D206" s="15" t="str">
        <f t="shared" si="13"/>
        <v/>
      </c>
      <c r="E206" s="15" t="str">
        <f t="shared" si="14"/>
        <v/>
      </c>
      <c r="F206" s="15" t="str">
        <f t="shared" si="14"/>
        <v/>
      </c>
      <c r="G206" s="15" t="str">
        <f t="shared" si="14"/>
        <v/>
      </c>
      <c r="H206" s="15" t="str">
        <f t="shared" si="14"/>
        <v/>
      </c>
      <c r="I206" s="15" t="str">
        <f t="shared" si="14"/>
        <v/>
      </c>
      <c r="J206" s="15" t="str">
        <f t="shared" si="14"/>
        <v/>
      </c>
      <c r="K206" s="15" t="str">
        <f t="shared" si="14"/>
        <v/>
      </c>
      <c r="L206" s="15" t="str">
        <f t="shared" si="14"/>
        <v/>
      </c>
      <c r="M206" s="15" t="str">
        <f t="shared" si="14"/>
        <v/>
      </c>
      <c r="N206" s="15" t="str">
        <f t="shared" si="14"/>
        <v/>
      </c>
      <c r="O206" s="15" t="str">
        <f t="shared" si="14"/>
        <v/>
      </c>
      <c r="P206" s="15" t="str">
        <f t="shared" si="14"/>
        <v/>
      </c>
      <c r="Q206" s="15" t="str">
        <f t="shared" si="14"/>
        <v/>
      </c>
      <c r="R206" s="15" t="str">
        <f t="shared" si="14"/>
        <v>*</v>
      </c>
      <c r="S206" s="15" t="str">
        <f t="shared" si="14"/>
        <v>*</v>
      </c>
      <c r="T206" s="15" t="str">
        <f t="shared" si="14"/>
        <v/>
      </c>
      <c r="U206" s="15" t="str">
        <f t="shared" si="14"/>
        <v/>
      </c>
      <c r="V206" s="15" t="str">
        <f t="shared" si="14"/>
        <v/>
      </c>
      <c r="W206" s="15" t="str">
        <f t="shared" si="14"/>
        <v/>
      </c>
      <c r="X206" s="15" t="str">
        <f t="shared" si="14"/>
        <v/>
      </c>
      <c r="Y206" s="15" t="str">
        <f t="shared" si="14"/>
        <v/>
      </c>
      <c r="Z206" s="15" t="str">
        <f t="shared" si="14"/>
        <v/>
      </c>
      <c r="AA206" s="15" t="str">
        <f t="shared" si="14"/>
        <v/>
      </c>
      <c r="AB206" s="15" t="str">
        <f t="shared" si="14"/>
        <v/>
      </c>
      <c r="AC206" s="15" t="str">
        <f t="shared" si="14"/>
        <v/>
      </c>
      <c r="AD206" s="15" t="str">
        <f t="shared" si="14"/>
        <v/>
      </c>
      <c r="AE206" s="15" t="str">
        <f t="shared" si="14"/>
        <v/>
      </c>
      <c r="AF206" s="15" t="str">
        <f t="shared" si="14"/>
        <v/>
      </c>
      <c r="AG206" s="15" t="str">
        <f t="shared" si="14"/>
        <v/>
      </c>
      <c r="AH206" s="15" t="str">
        <f t="shared" si="14"/>
        <v/>
      </c>
      <c r="AI206" s="15" t="str">
        <f t="shared" si="14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13"/>
        <v/>
      </c>
      <c r="E207" s="3" t="str">
        <f t="shared" si="14"/>
        <v/>
      </c>
      <c r="F207" s="3" t="str">
        <f t="shared" si="14"/>
        <v/>
      </c>
      <c r="G207" s="3" t="str">
        <f t="shared" si="14"/>
        <v/>
      </c>
      <c r="H207" s="3" t="str">
        <f t="shared" si="14"/>
        <v/>
      </c>
      <c r="I207" s="3" t="str">
        <f t="shared" si="14"/>
        <v/>
      </c>
      <c r="J207" s="3" t="str">
        <f t="shared" si="14"/>
        <v/>
      </c>
      <c r="K207" s="3" t="str">
        <f t="shared" si="14"/>
        <v/>
      </c>
      <c r="L207" s="3" t="str">
        <f t="shared" si="14"/>
        <v/>
      </c>
      <c r="M207" s="3" t="str">
        <f t="shared" si="14"/>
        <v/>
      </c>
      <c r="N207" s="3" t="str">
        <f t="shared" si="14"/>
        <v/>
      </c>
      <c r="O207" s="3" t="str">
        <f t="shared" si="14"/>
        <v/>
      </c>
      <c r="P207" s="3" t="str">
        <f t="shared" si="14"/>
        <v/>
      </c>
      <c r="Q207" s="3" t="str">
        <f t="shared" si="14"/>
        <v/>
      </c>
      <c r="R207" s="3" t="str">
        <f t="shared" si="14"/>
        <v>*</v>
      </c>
      <c r="S207" s="3" t="str">
        <f t="shared" si="14"/>
        <v>*</v>
      </c>
      <c r="T207" s="3" t="str">
        <f t="shared" si="14"/>
        <v/>
      </c>
      <c r="U207" s="3" t="str">
        <f t="shared" si="14"/>
        <v/>
      </c>
      <c r="V207" s="3" t="str">
        <f t="shared" si="14"/>
        <v/>
      </c>
      <c r="W207" s="3" t="str">
        <f t="shared" si="14"/>
        <v/>
      </c>
      <c r="X207" s="3" t="str">
        <f t="shared" si="14"/>
        <v/>
      </c>
      <c r="Y207" s="3" t="str">
        <f t="shared" si="14"/>
        <v/>
      </c>
      <c r="Z207" s="3" t="str">
        <f t="shared" si="14"/>
        <v/>
      </c>
      <c r="AA207" s="3" t="str">
        <f t="shared" si="14"/>
        <v/>
      </c>
      <c r="AB207" s="3" t="str">
        <f t="shared" si="14"/>
        <v/>
      </c>
      <c r="AC207" s="3" t="str">
        <f t="shared" si="14"/>
        <v/>
      </c>
      <c r="AD207" s="3" t="str">
        <f t="shared" si="14"/>
        <v/>
      </c>
      <c r="AE207" s="3" t="str">
        <f t="shared" si="14"/>
        <v/>
      </c>
      <c r="AF207" s="3" t="str">
        <f t="shared" si="14"/>
        <v/>
      </c>
      <c r="AG207" s="3" t="str">
        <f t="shared" si="14"/>
        <v/>
      </c>
      <c r="AH207" s="3" t="str">
        <f t="shared" si="14"/>
        <v/>
      </c>
      <c r="AI207" s="3" t="str">
        <f t="shared" si="14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13"/>
        <v/>
      </c>
      <c r="E208" s="3" t="str">
        <f t="shared" si="14"/>
        <v/>
      </c>
      <c r="F208" s="3" t="str">
        <f t="shared" si="14"/>
        <v/>
      </c>
      <c r="G208" s="3" t="str">
        <f t="shared" si="14"/>
        <v/>
      </c>
      <c r="H208" s="3" t="str">
        <f t="shared" si="14"/>
        <v/>
      </c>
      <c r="I208" s="3" t="str">
        <f t="shared" si="14"/>
        <v/>
      </c>
      <c r="J208" s="3" t="str">
        <f t="shared" si="14"/>
        <v/>
      </c>
      <c r="K208" s="3" t="str">
        <f t="shared" si="14"/>
        <v/>
      </c>
      <c r="L208" s="3" t="str">
        <f t="shared" si="14"/>
        <v/>
      </c>
      <c r="M208" s="3" t="str">
        <f t="shared" si="14"/>
        <v/>
      </c>
      <c r="N208" s="3" t="str">
        <f t="shared" si="14"/>
        <v/>
      </c>
      <c r="O208" s="3" t="str">
        <f t="shared" si="14"/>
        <v/>
      </c>
      <c r="P208" s="3" t="str">
        <f t="shared" si="14"/>
        <v/>
      </c>
      <c r="Q208" s="3" t="str">
        <f t="shared" si="14"/>
        <v/>
      </c>
      <c r="R208" s="3" t="str">
        <f t="shared" si="14"/>
        <v/>
      </c>
      <c r="S208" s="3" t="str">
        <f t="shared" si="14"/>
        <v/>
      </c>
      <c r="T208" s="3" t="str">
        <f t="shared" si="14"/>
        <v/>
      </c>
      <c r="U208" s="3" t="str">
        <f t="shared" si="14"/>
        <v/>
      </c>
      <c r="V208" s="3" t="str">
        <f t="shared" si="14"/>
        <v/>
      </c>
      <c r="W208" s="3" t="str">
        <f t="shared" si="14"/>
        <v/>
      </c>
      <c r="X208" s="3" t="str">
        <f t="shared" si="14"/>
        <v/>
      </c>
      <c r="Y208" s="3" t="str">
        <f t="shared" si="14"/>
        <v/>
      </c>
      <c r="Z208" s="3" t="str">
        <f t="shared" si="14"/>
        <v/>
      </c>
      <c r="AA208" s="3" t="str">
        <f t="shared" si="14"/>
        <v/>
      </c>
      <c r="AB208" s="3" t="str">
        <f t="shared" si="14"/>
        <v/>
      </c>
      <c r="AC208" s="3" t="str">
        <f t="shared" si="14"/>
        <v/>
      </c>
      <c r="AD208" s="3" t="str">
        <f t="shared" si="14"/>
        <v/>
      </c>
      <c r="AE208" s="3" t="str">
        <f t="shared" si="14"/>
        <v/>
      </c>
      <c r="AF208" s="3" t="str">
        <f t="shared" si="14"/>
        <v/>
      </c>
      <c r="AG208" s="3" t="str">
        <f t="shared" si="14"/>
        <v/>
      </c>
      <c r="AH208" s="3" t="str">
        <f t="shared" si="14"/>
        <v/>
      </c>
      <c r="AI208" s="3" t="str">
        <f t="shared" si="14"/>
        <v/>
      </c>
    </row>
    <row r="209" spans="1:35" ht="14.25" hidden="1" customHeight="1" x14ac:dyDescent="0.2">
      <c r="A209" s="32" t="s">
        <v>106</v>
      </c>
      <c r="B209" s="19" t="s">
        <v>56</v>
      </c>
      <c r="C209" s="20" t="s">
        <v>58</v>
      </c>
      <c r="D209" s="15" t="str">
        <f t="shared" si="13"/>
        <v/>
      </c>
      <c r="E209" s="15" t="str">
        <f t="shared" si="14"/>
        <v/>
      </c>
      <c r="F209" s="15" t="str">
        <f t="shared" si="14"/>
        <v/>
      </c>
      <c r="G209" s="15" t="str">
        <f t="shared" si="14"/>
        <v/>
      </c>
      <c r="H209" s="15" t="str">
        <f t="shared" si="14"/>
        <v/>
      </c>
      <c r="I209" s="15" t="str">
        <f t="shared" si="14"/>
        <v/>
      </c>
      <c r="J209" s="15" t="str">
        <f t="shared" si="14"/>
        <v/>
      </c>
      <c r="K209" s="15" t="str">
        <f t="shared" si="14"/>
        <v/>
      </c>
      <c r="L209" s="15" t="str">
        <f t="shared" si="14"/>
        <v/>
      </c>
      <c r="M209" s="15" t="str">
        <f t="shared" si="14"/>
        <v/>
      </c>
      <c r="N209" s="15" t="str">
        <f t="shared" si="14"/>
        <v/>
      </c>
      <c r="O209" s="15" t="str">
        <f t="shared" si="14"/>
        <v>*</v>
      </c>
      <c r="P209" s="15" t="str">
        <f t="shared" si="14"/>
        <v>*</v>
      </c>
      <c r="Q209" s="15" t="str">
        <f t="shared" si="14"/>
        <v>*</v>
      </c>
      <c r="R209" s="15" t="str">
        <f t="shared" si="14"/>
        <v>*</v>
      </c>
      <c r="S209" s="15" t="str">
        <f t="shared" si="14"/>
        <v>*</v>
      </c>
      <c r="T209" s="15" t="str">
        <f t="shared" si="14"/>
        <v/>
      </c>
      <c r="U209" s="15" t="str">
        <f t="shared" si="14"/>
        <v/>
      </c>
      <c r="V209" s="15" t="str">
        <f t="shared" si="14"/>
        <v/>
      </c>
      <c r="W209" s="15" t="str">
        <f t="shared" si="14"/>
        <v/>
      </c>
      <c r="X209" s="15" t="str">
        <f t="shared" si="14"/>
        <v/>
      </c>
      <c r="Y209" s="15" t="str">
        <f t="shared" si="14"/>
        <v/>
      </c>
      <c r="Z209" s="15" t="str">
        <f t="shared" si="14"/>
        <v/>
      </c>
      <c r="AA209" s="15" t="str">
        <f t="shared" si="14"/>
        <v/>
      </c>
      <c r="AB209" s="15" t="str">
        <f t="shared" si="14"/>
        <v/>
      </c>
      <c r="AC209" s="15" t="str">
        <f t="shared" si="14"/>
        <v/>
      </c>
      <c r="AD209" s="15" t="str">
        <f t="shared" si="14"/>
        <v/>
      </c>
      <c r="AE209" s="15" t="str">
        <f t="shared" si="14"/>
        <v/>
      </c>
      <c r="AF209" s="15" t="str">
        <f t="shared" si="14"/>
        <v/>
      </c>
      <c r="AG209" s="15" t="str">
        <f t="shared" si="14"/>
        <v/>
      </c>
      <c r="AH209" s="15" t="str">
        <f t="shared" si="14"/>
        <v/>
      </c>
      <c r="AI209" s="15" t="str">
        <f t="shared" si="14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13"/>
        <v/>
      </c>
      <c r="E210" s="3" t="str">
        <f t="shared" si="14"/>
        <v/>
      </c>
      <c r="F210" s="3" t="str">
        <f t="shared" si="14"/>
        <v/>
      </c>
      <c r="G210" s="3" t="str">
        <f t="shared" si="14"/>
        <v/>
      </c>
      <c r="H210" s="3" t="str">
        <f t="shared" si="14"/>
        <v/>
      </c>
      <c r="I210" s="3" t="str">
        <f t="shared" si="14"/>
        <v/>
      </c>
      <c r="J210" s="3" t="str">
        <f t="shared" si="14"/>
        <v/>
      </c>
      <c r="K210" s="3" t="str">
        <f t="shared" si="14"/>
        <v/>
      </c>
      <c r="L210" s="3" t="str">
        <f t="shared" si="14"/>
        <v/>
      </c>
      <c r="M210" s="3" t="str">
        <f t="shared" si="14"/>
        <v/>
      </c>
      <c r="N210" s="3" t="str">
        <f t="shared" si="14"/>
        <v/>
      </c>
      <c r="O210" s="3" t="str">
        <f t="shared" si="14"/>
        <v>*</v>
      </c>
      <c r="P210" s="3" t="str">
        <f t="shared" si="14"/>
        <v>*</v>
      </c>
      <c r="Q210" s="3" t="str">
        <f t="shared" si="14"/>
        <v>*</v>
      </c>
      <c r="R210" s="3" t="str">
        <f t="shared" si="14"/>
        <v>*</v>
      </c>
      <c r="S210" s="3" t="str">
        <f t="shared" si="14"/>
        <v>*</v>
      </c>
      <c r="T210" s="3" t="str">
        <f t="shared" si="14"/>
        <v/>
      </c>
      <c r="U210" s="3" t="str">
        <f t="shared" si="14"/>
        <v/>
      </c>
      <c r="V210" s="3" t="str">
        <f t="shared" si="14"/>
        <v/>
      </c>
      <c r="W210" s="3" t="str">
        <f t="shared" si="14"/>
        <v/>
      </c>
      <c r="X210" s="3" t="str">
        <f t="shared" si="14"/>
        <v/>
      </c>
      <c r="Y210" s="3" t="str">
        <f t="shared" si="14"/>
        <v/>
      </c>
      <c r="Z210" s="3" t="str">
        <f t="shared" si="14"/>
        <v/>
      </c>
      <c r="AA210" s="3" t="str">
        <f t="shared" si="14"/>
        <v/>
      </c>
      <c r="AB210" s="3" t="str">
        <f t="shared" si="14"/>
        <v/>
      </c>
      <c r="AC210" s="3" t="str">
        <f t="shared" si="14"/>
        <v/>
      </c>
      <c r="AD210" s="3" t="str">
        <f t="shared" si="14"/>
        <v/>
      </c>
      <c r="AE210" s="3" t="str">
        <f t="shared" si="14"/>
        <v/>
      </c>
      <c r="AF210" s="3" t="str">
        <f t="shared" si="14"/>
        <v/>
      </c>
      <c r="AG210" s="3" t="str">
        <f t="shared" si="14"/>
        <v/>
      </c>
      <c r="AH210" s="3" t="str">
        <f t="shared" si="14"/>
        <v/>
      </c>
      <c r="AI210" s="3" t="str">
        <f t="shared" si="14"/>
        <v/>
      </c>
    </row>
    <row r="211" spans="1:35" ht="14.25" hidden="1" customHeight="1" x14ac:dyDescent="0.2">
      <c r="A211" s="67"/>
      <c r="B211" s="23" t="s">
        <v>64</v>
      </c>
      <c r="C211" s="24" t="s">
        <v>171</v>
      </c>
      <c r="D211" s="3" t="str">
        <f t="shared" si="13"/>
        <v/>
      </c>
      <c r="E211" s="3" t="str">
        <f t="shared" si="14"/>
        <v/>
      </c>
      <c r="F211" s="3" t="str">
        <f t="shared" si="14"/>
        <v/>
      </c>
      <c r="G211" s="3" t="str">
        <f t="shared" si="14"/>
        <v/>
      </c>
      <c r="H211" s="3" t="str">
        <f t="shared" si="14"/>
        <v/>
      </c>
      <c r="I211" s="3" t="str">
        <f t="shared" si="14"/>
        <v/>
      </c>
      <c r="J211" s="3" t="str">
        <f t="shared" si="14"/>
        <v/>
      </c>
      <c r="K211" s="3" t="str">
        <f t="shared" si="14"/>
        <v/>
      </c>
      <c r="L211" s="3" t="str">
        <f t="shared" si="14"/>
        <v/>
      </c>
      <c r="M211" s="3" t="str">
        <f t="shared" si="14"/>
        <v/>
      </c>
      <c r="N211" s="3" t="str">
        <f t="shared" si="14"/>
        <v/>
      </c>
      <c r="O211" s="3" t="str">
        <f t="shared" si="14"/>
        <v/>
      </c>
      <c r="P211" s="3" t="str">
        <f t="shared" si="14"/>
        <v/>
      </c>
      <c r="Q211" s="3" t="str">
        <f t="shared" si="14"/>
        <v/>
      </c>
      <c r="R211" s="3" t="str">
        <f t="shared" si="14"/>
        <v/>
      </c>
      <c r="S211" s="3" t="str">
        <f t="shared" si="14"/>
        <v/>
      </c>
      <c r="T211" s="3" t="str">
        <f t="shared" si="14"/>
        <v/>
      </c>
      <c r="U211" s="3" t="str">
        <f t="shared" si="14"/>
        <v/>
      </c>
      <c r="V211" s="3" t="str">
        <f t="shared" si="14"/>
        <v/>
      </c>
      <c r="W211" s="3" t="str">
        <f t="shared" si="14"/>
        <v/>
      </c>
      <c r="X211" s="3" t="str">
        <f t="shared" si="14"/>
        <v/>
      </c>
      <c r="Y211" s="3" t="str">
        <f t="shared" si="14"/>
        <v/>
      </c>
      <c r="Z211" s="3" t="str">
        <f t="shared" si="14"/>
        <v/>
      </c>
      <c r="AA211" s="3" t="str">
        <f t="shared" si="14"/>
        <v/>
      </c>
      <c r="AB211" s="3" t="str">
        <f t="shared" si="14"/>
        <v/>
      </c>
      <c r="AC211" s="3" t="str">
        <f t="shared" si="14"/>
        <v/>
      </c>
      <c r="AD211" s="3" t="str">
        <f t="shared" si="14"/>
        <v/>
      </c>
      <c r="AE211" s="3" t="str">
        <f t="shared" si="14"/>
        <v/>
      </c>
      <c r="AF211" s="3" t="str">
        <f t="shared" si="14"/>
        <v/>
      </c>
      <c r="AG211" s="3" t="str">
        <f t="shared" si="14"/>
        <v/>
      </c>
      <c r="AH211" s="3" t="str">
        <f t="shared" si="14"/>
        <v/>
      </c>
      <c r="AI211" s="3" t="str">
        <f t="shared" si="14"/>
        <v/>
      </c>
    </row>
    <row r="212" spans="1:35" ht="14.25" hidden="1" customHeight="1" x14ac:dyDescent="0.2">
      <c r="A212" s="32" t="s">
        <v>107</v>
      </c>
      <c r="B212" s="19" t="s">
        <v>56</v>
      </c>
      <c r="C212" s="20" t="s">
        <v>58</v>
      </c>
      <c r="D212" s="15" t="str">
        <f t="shared" si="13"/>
        <v/>
      </c>
      <c r="E212" s="15" t="str">
        <f t="shared" si="14"/>
        <v/>
      </c>
      <c r="F212" s="15" t="str">
        <f t="shared" si="14"/>
        <v/>
      </c>
      <c r="G212" s="15" t="str">
        <f t="shared" si="14"/>
        <v/>
      </c>
      <c r="H212" s="15" t="str">
        <f t="shared" si="14"/>
        <v/>
      </c>
      <c r="I212" s="15" t="str">
        <f t="shared" si="14"/>
        <v/>
      </c>
      <c r="J212" s="15" t="str">
        <f t="shared" si="14"/>
        <v/>
      </c>
      <c r="K212" s="15" t="str">
        <f t="shared" si="14"/>
        <v/>
      </c>
      <c r="L212" s="15" t="str">
        <f t="shared" si="14"/>
        <v/>
      </c>
      <c r="M212" s="15" t="str">
        <f t="shared" si="14"/>
        <v/>
      </c>
      <c r="N212" s="15" t="str">
        <f t="shared" si="14"/>
        <v/>
      </c>
      <c r="O212" s="15" t="str">
        <f t="shared" si="14"/>
        <v>*</v>
      </c>
      <c r="P212" s="15" t="str">
        <f t="shared" si="14"/>
        <v/>
      </c>
      <c r="Q212" s="15" t="str">
        <f t="shared" si="14"/>
        <v>*</v>
      </c>
      <c r="R212" s="15" t="str">
        <f t="shared" si="14"/>
        <v>*</v>
      </c>
      <c r="S212" s="15" t="str">
        <f t="shared" si="14"/>
        <v>*</v>
      </c>
      <c r="T212" s="15" t="str">
        <f t="shared" si="14"/>
        <v/>
      </c>
      <c r="U212" s="15" t="str">
        <f t="shared" si="14"/>
        <v/>
      </c>
      <c r="V212" s="15" t="str">
        <f t="shared" si="14"/>
        <v/>
      </c>
      <c r="W212" s="15" t="str">
        <f t="shared" si="14"/>
        <v/>
      </c>
      <c r="X212" s="15" t="str">
        <f t="shared" si="14"/>
        <v/>
      </c>
      <c r="Y212" s="15" t="str">
        <f t="shared" si="14"/>
        <v/>
      </c>
      <c r="Z212" s="15" t="str">
        <f t="shared" si="14"/>
        <v/>
      </c>
      <c r="AA212" s="15" t="str">
        <f t="shared" si="14"/>
        <v/>
      </c>
      <c r="AB212" s="15" t="str">
        <f t="shared" si="14"/>
        <v/>
      </c>
      <c r="AC212" s="15" t="str">
        <f t="shared" si="14"/>
        <v/>
      </c>
      <c r="AD212" s="15" t="str">
        <f t="shared" si="14"/>
        <v/>
      </c>
      <c r="AE212" s="15" t="str">
        <f t="shared" si="14"/>
        <v/>
      </c>
      <c r="AF212" s="15" t="str">
        <f t="shared" si="14"/>
        <v/>
      </c>
      <c r="AG212" s="15" t="str">
        <f t="shared" si="14"/>
        <v/>
      </c>
      <c r="AH212" s="15" t="str">
        <f t="shared" si="14"/>
        <v/>
      </c>
      <c r="AI212" s="15" t="str">
        <f t="shared" si="14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13"/>
        <v/>
      </c>
      <c r="E213" s="3" t="str">
        <f t="shared" si="14"/>
        <v/>
      </c>
      <c r="F213" s="3" t="str">
        <f t="shared" si="14"/>
        <v/>
      </c>
      <c r="G213" s="3" t="str">
        <f t="shared" ref="E213:AI221" si="15">IF(G143=G70,"","*")</f>
        <v/>
      </c>
      <c r="H213" s="3" t="str">
        <f t="shared" si="15"/>
        <v/>
      </c>
      <c r="I213" s="3" t="str">
        <f t="shared" si="15"/>
        <v/>
      </c>
      <c r="J213" s="3" t="str">
        <f t="shared" si="15"/>
        <v/>
      </c>
      <c r="K213" s="3" t="str">
        <f t="shared" si="15"/>
        <v/>
      </c>
      <c r="L213" s="3" t="str">
        <f t="shared" si="15"/>
        <v/>
      </c>
      <c r="M213" s="3" t="str">
        <f t="shared" si="15"/>
        <v/>
      </c>
      <c r="N213" s="3" t="str">
        <f t="shared" si="15"/>
        <v/>
      </c>
      <c r="O213" s="3" t="str">
        <f t="shared" si="15"/>
        <v>*</v>
      </c>
      <c r="P213" s="3" t="str">
        <f t="shared" si="15"/>
        <v/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/>
      </c>
      <c r="U213" s="3" t="str">
        <f t="shared" si="15"/>
        <v/>
      </c>
      <c r="V213" s="3" t="str">
        <f t="shared" si="15"/>
        <v/>
      </c>
      <c r="W213" s="3" t="str">
        <f t="shared" si="15"/>
        <v/>
      </c>
      <c r="X213" s="3" t="str">
        <f t="shared" si="15"/>
        <v/>
      </c>
      <c r="Y213" s="3" t="str">
        <f t="shared" si="15"/>
        <v/>
      </c>
      <c r="Z213" s="3" t="str">
        <f t="shared" si="15"/>
        <v/>
      </c>
      <c r="AA213" s="3" t="str">
        <f t="shared" si="15"/>
        <v/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/>
      </c>
      <c r="AF213" s="3" t="str">
        <f t="shared" si="15"/>
        <v/>
      </c>
      <c r="AG213" s="3" t="str">
        <f t="shared" si="15"/>
        <v/>
      </c>
      <c r="AH213" s="3" t="str">
        <f t="shared" si="15"/>
        <v/>
      </c>
      <c r="AI213" s="3" t="str">
        <f t="shared" si="15"/>
        <v/>
      </c>
    </row>
    <row r="214" spans="1:35" ht="14.25" hidden="1" customHeight="1" x14ac:dyDescent="0.2">
      <c r="A214" s="67"/>
      <c r="B214" s="23" t="s">
        <v>64</v>
      </c>
      <c r="C214" s="24" t="s">
        <v>171</v>
      </c>
      <c r="D214" s="3" t="str">
        <f t="shared" si="13"/>
        <v/>
      </c>
      <c r="E214" s="3" t="str">
        <f t="shared" si="15"/>
        <v/>
      </c>
      <c r="F214" s="3" t="str">
        <f t="shared" si="15"/>
        <v/>
      </c>
      <c r="G214" s="3" t="str">
        <f t="shared" si="15"/>
        <v/>
      </c>
      <c r="H214" s="3" t="str">
        <f t="shared" si="15"/>
        <v/>
      </c>
      <c r="I214" s="3" t="str">
        <f t="shared" si="15"/>
        <v/>
      </c>
      <c r="J214" s="3" t="str">
        <f t="shared" si="15"/>
        <v/>
      </c>
      <c r="K214" s="3" t="str">
        <f t="shared" si="15"/>
        <v/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si="15"/>
        <v/>
      </c>
      <c r="R214" s="3" t="str">
        <f t="shared" si="15"/>
        <v/>
      </c>
      <c r="S214" s="3" t="str">
        <f t="shared" si="15"/>
        <v/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/>
      </c>
      <c r="AC214" s="3" t="str">
        <f t="shared" si="15"/>
        <v/>
      </c>
      <c r="AD214" s="3" t="str">
        <f t="shared" si="15"/>
        <v/>
      </c>
      <c r="AE214" s="3" t="str">
        <f t="shared" si="15"/>
        <v/>
      </c>
      <c r="AF214" s="3" t="str">
        <f t="shared" si="15"/>
        <v/>
      </c>
      <c r="AG214" s="3" t="str">
        <f t="shared" si="15"/>
        <v/>
      </c>
      <c r="AH214" s="3" t="str">
        <f t="shared" si="15"/>
        <v/>
      </c>
      <c r="AI214" s="3" t="str">
        <f t="shared" si="15"/>
        <v/>
      </c>
    </row>
    <row r="215" spans="1:35" ht="14.25" hidden="1" customHeight="1" x14ac:dyDescent="0.2">
      <c r="A215" s="32" t="s">
        <v>108</v>
      </c>
      <c r="B215" s="19" t="s">
        <v>56</v>
      </c>
      <c r="C215" s="20" t="s">
        <v>58</v>
      </c>
      <c r="D215" s="15" t="str">
        <f t="shared" si="13"/>
        <v/>
      </c>
      <c r="E215" s="15" t="str">
        <f t="shared" si="15"/>
        <v/>
      </c>
      <c r="F215" s="15" t="str">
        <f t="shared" si="15"/>
        <v/>
      </c>
      <c r="G215" s="15" t="str">
        <f t="shared" si="15"/>
        <v/>
      </c>
      <c r="H215" s="15" t="str">
        <f t="shared" si="15"/>
        <v/>
      </c>
      <c r="I215" s="15" t="str">
        <f t="shared" si="15"/>
        <v/>
      </c>
      <c r="J215" s="15" t="str">
        <f t="shared" si="15"/>
        <v/>
      </c>
      <c r="K215" s="15" t="str">
        <f t="shared" si="15"/>
        <v/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>*</v>
      </c>
      <c r="P215" s="15" t="str">
        <f t="shared" si="15"/>
        <v>*</v>
      </c>
      <c r="Q215" s="15" t="str">
        <f t="shared" si="15"/>
        <v>*</v>
      </c>
      <c r="R215" s="15" t="str">
        <f t="shared" si="15"/>
        <v>*</v>
      </c>
      <c r="S215" s="15" t="str">
        <f t="shared" si="15"/>
        <v>*</v>
      </c>
      <c r="T215" s="15" t="str">
        <f t="shared" si="15"/>
        <v/>
      </c>
      <c r="U215" s="15" t="str">
        <f t="shared" si="15"/>
        <v/>
      </c>
      <c r="V215" s="15" t="str">
        <f t="shared" si="15"/>
        <v/>
      </c>
      <c r="W215" s="15" t="str">
        <f t="shared" si="15"/>
        <v/>
      </c>
      <c r="X215" s="15" t="str">
        <f t="shared" si="15"/>
        <v/>
      </c>
      <c r="Y215" s="15" t="str">
        <f t="shared" si="15"/>
        <v/>
      </c>
      <c r="Z215" s="15" t="str">
        <f t="shared" si="15"/>
        <v/>
      </c>
      <c r="AA215" s="15" t="str">
        <f t="shared" si="15"/>
        <v/>
      </c>
      <c r="AB215" s="15" t="str">
        <f t="shared" si="15"/>
        <v/>
      </c>
      <c r="AC215" s="15" t="str">
        <f t="shared" si="15"/>
        <v/>
      </c>
      <c r="AD215" s="15" t="str">
        <f t="shared" si="15"/>
        <v/>
      </c>
      <c r="AE215" s="15" t="str">
        <f t="shared" si="15"/>
        <v/>
      </c>
      <c r="AF215" s="15" t="str">
        <f t="shared" si="15"/>
        <v/>
      </c>
      <c r="AG215" s="15" t="str">
        <f t="shared" si="15"/>
        <v/>
      </c>
      <c r="AH215" s="15" t="str">
        <f t="shared" si="15"/>
        <v/>
      </c>
      <c r="AI215" s="15" t="str">
        <f t="shared" si="15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13"/>
        <v/>
      </c>
      <c r="E216" s="3" t="str">
        <f t="shared" si="15"/>
        <v/>
      </c>
      <c r="F216" s="3" t="str">
        <f t="shared" si="15"/>
        <v/>
      </c>
      <c r="G216" s="3" t="str">
        <f t="shared" si="15"/>
        <v/>
      </c>
      <c r="H216" s="3" t="str">
        <f t="shared" si="15"/>
        <v/>
      </c>
      <c r="I216" s="3" t="str">
        <f t="shared" si="15"/>
        <v/>
      </c>
      <c r="J216" s="3" t="str">
        <f t="shared" si="15"/>
        <v/>
      </c>
      <c r="K216" s="3" t="str">
        <f t="shared" si="15"/>
        <v/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>*</v>
      </c>
      <c r="P216" s="3" t="str">
        <f t="shared" si="15"/>
        <v>*</v>
      </c>
      <c r="Q216" s="3" t="str">
        <f t="shared" si="15"/>
        <v>*</v>
      </c>
      <c r="R216" s="3" t="str">
        <f t="shared" si="15"/>
        <v>*</v>
      </c>
      <c r="S216" s="3" t="str">
        <f t="shared" si="15"/>
        <v>*</v>
      </c>
      <c r="T216" s="3" t="str">
        <f t="shared" si="15"/>
        <v/>
      </c>
      <c r="U216" s="3" t="str">
        <f t="shared" si="15"/>
        <v/>
      </c>
      <c r="V216" s="3" t="str">
        <f t="shared" si="15"/>
        <v/>
      </c>
      <c r="W216" s="3" t="str">
        <f t="shared" si="15"/>
        <v/>
      </c>
      <c r="X216" s="3" t="str">
        <f t="shared" si="15"/>
        <v/>
      </c>
      <c r="Y216" s="3" t="str">
        <f t="shared" si="15"/>
        <v/>
      </c>
      <c r="Z216" s="3" t="str">
        <f t="shared" si="15"/>
        <v/>
      </c>
      <c r="AA216" s="3" t="str">
        <f t="shared" si="15"/>
        <v/>
      </c>
      <c r="AB216" s="3" t="str">
        <f t="shared" si="15"/>
        <v/>
      </c>
      <c r="AC216" s="3" t="str">
        <f t="shared" si="15"/>
        <v/>
      </c>
      <c r="AD216" s="3" t="str">
        <f t="shared" si="15"/>
        <v/>
      </c>
      <c r="AE216" s="3" t="str">
        <f t="shared" si="15"/>
        <v/>
      </c>
      <c r="AF216" s="3" t="str">
        <f t="shared" si="15"/>
        <v/>
      </c>
      <c r="AG216" s="3" t="str">
        <f t="shared" si="15"/>
        <v/>
      </c>
      <c r="AH216" s="3" t="str">
        <f t="shared" si="15"/>
        <v/>
      </c>
      <c r="AI216" s="3" t="str">
        <f t="shared" si="15"/>
        <v/>
      </c>
    </row>
    <row r="217" spans="1:35" ht="14.25" hidden="1" customHeight="1" x14ac:dyDescent="0.2">
      <c r="A217" s="67"/>
      <c r="B217" s="23" t="s">
        <v>64</v>
      </c>
      <c r="C217" s="24" t="s">
        <v>171</v>
      </c>
      <c r="D217" s="3" t="str">
        <f t="shared" si="13"/>
        <v/>
      </c>
      <c r="E217" s="3" t="str">
        <f t="shared" si="15"/>
        <v/>
      </c>
      <c r="F217" s="3" t="str">
        <f t="shared" si="15"/>
        <v/>
      </c>
      <c r="G217" s="3" t="str">
        <f t="shared" si="15"/>
        <v/>
      </c>
      <c r="H217" s="3" t="str">
        <f t="shared" si="15"/>
        <v/>
      </c>
      <c r="I217" s="3" t="str">
        <f t="shared" si="15"/>
        <v/>
      </c>
      <c r="J217" s="3" t="str">
        <f t="shared" si="15"/>
        <v/>
      </c>
      <c r="K217" s="3" t="str">
        <f t="shared" si="15"/>
        <v/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32" t="s">
        <v>109</v>
      </c>
      <c r="B218" s="19" t="s">
        <v>56</v>
      </c>
      <c r="C218" s="20" t="s">
        <v>58</v>
      </c>
      <c r="D218" s="15" t="str">
        <f t="shared" si="13"/>
        <v/>
      </c>
      <c r="E218" s="15" t="str">
        <f t="shared" si="15"/>
        <v/>
      </c>
      <c r="F218" s="15" t="str">
        <f t="shared" si="15"/>
        <v/>
      </c>
      <c r="G218" s="15" t="str">
        <f t="shared" si="15"/>
        <v/>
      </c>
      <c r="H218" s="15" t="str">
        <f t="shared" si="15"/>
        <v/>
      </c>
      <c r="I218" s="15" t="str">
        <f t="shared" si="15"/>
        <v/>
      </c>
      <c r="J218" s="15" t="str">
        <f t="shared" si="15"/>
        <v/>
      </c>
      <c r="K218" s="15" t="str">
        <f t="shared" si="15"/>
        <v/>
      </c>
      <c r="L218" s="15" t="str">
        <f t="shared" si="15"/>
        <v/>
      </c>
      <c r="M218" s="15" t="str">
        <f t="shared" si="15"/>
        <v/>
      </c>
      <c r="N218" s="15" t="str">
        <f t="shared" si="15"/>
        <v/>
      </c>
      <c r="O218" s="15" t="str">
        <f t="shared" si="15"/>
        <v/>
      </c>
      <c r="P218" s="15" t="str">
        <f t="shared" si="15"/>
        <v/>
      </c>
      <c r="Q218" s="15" t="str">
        <f t="shared" si="15"/>
        <v/>
      </c>
      <c r="R218" s="15" t="str">
        <f t="shared" si="15"/>
        <v/>
      </c>
      <c r="S218" s="15" t="str">
        <f t="shared" si="15"/>
        <v/>
      </c>
      <c r="T218" s="15" t="str">
        <f t="shared" si="15"/>
        <v/>
      </c>
      <c r="U218" s="15" t="str">
        <f t="shared" si="15"/>
        <v/>
      </c>
      <c r="V218" s="15" t="str">
        <f t="shared" si="15"/>
        <v/>
      </c>
      <c r="W218" s="15" t="str">
        <f t="shared" si="15"/>
        <v/>
      </c>
      <c r="X218" s="15" t="str">
        <f t="shared" si="15"/>
        <v/>
      </c>
      <c r="Y218" s="15" t="str">
        <f t="shared" si="15"/>
        <v/>
      </c>
      <c r="Z218" s="15" t="str">
        <f t="shared" si="15"/>
        <v/>
      </c>
      <c r="AA218" s="15" t="str">
        <f t="shared" si="15"/>
        <v/>
      </c>
      <c r="AB218" s="15" t="str">
        <f t="shared" si="15"/>
        <v/>
      </c>
      <c r="AC218" s="15" t="str">
        <f t="shared" si="15"/>
        <v/>
      </c>
      <c r="AD218" s="15" t="str">
        <f t="shared" si="15"/>
        <v/>
      </c>
      <c r="AE218" s="15" t="str">
        <f t="shared" si="15"/>
        <v/>
      </c>
      <c r="AF218" s="15" t="str">
        <f t="shared" si="15"/>
        <v/>
      </c>
      <c r="AG218" s="15" t="str">
        <f t="shared" si="15"/>
        <v/>
      </c>
      <c r="AH218" s="15" t="str">
        <f t="shared" si="15"/>
        <v/>
      </c>
      <c r="AI218" s="15" t="str">
        <f t="shared" si="15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13"/>
        <v/>
      </c>
      <c r="E219" s="3" t="str">
        <f t="shared" si="15"/>
        <v/>
      </c>
      <c r="F219" s="3" t="str">
        <f t="shared" si="15"/>
        <v/>
      </c>
      <c r="G219" s="3" t="str">
        <f t="shared" si="15"/>
        <v/>
      </c>
      <c r="H219" s="3" t="str">
        <f t="shared" si="15"/>
        <v/>
      </c>
      <c r="I219" s="3" t="str">
        <f t="shared" si="15"/>
        <v/>
      </c>
      <c r="J219" s="3" t="str">
        <f t="shared" si="15"/>
        <v/>
      </c>
      <c r="K219" s="3" t="str">
        <f t="shared" si="15"/>
        <v/>
      </c>
      <c r="L219" s="3" t="str">
        <f t="shared" si="15"/>
        <v/>
      </c>
      <c r="M219" s="3" t="str">
        <f t="shared" si="15"/>
        <v/>
      </c>
      <c r="N219" s="3" t="str">
        <f t="shared" si="15"/>
        <v/>
      </c>
      <c r="O219" s="3" t="str">
        <f t="shared" si="15"/>
        <v/>
      </c>
      <c r="P219" s="3" t="str">
        <f t="shared" si="15"/>
        <v/>
      </c>
      <c r="Q219" s="3" t="str">
        <f t="shared" si="15"/>
        <v/>
      </c>
      <c r="R219" s="3" t="str">
        <f t="shared" si="15"/>
        <v/>
      </c>
      <c r="S219" s="3" t="str">
        <f t="shared" si="15"/>
        <v/>
      </c>
      <c r="T219" s="3" t="str">
        <f t="shared" si="15"/>
        <v/>
      </c>
      <c r="U219" s="3" t="str">
        <f t="shared" si="15"/>
        <v/>
      </c>
      <c r="V219" s="3" t="str">
        <f t="shared" si="15"/>
        <v/>
      </c>
      <c r="W219" s="3" t="str">
        <f t="shared" si="15"/>
        <v/>
      </c>
      <c r="X219" s="3" t="str">
        <f t="shared" si="15"/>
        <v/>
      </c>
      <c r="Y219" s="3" t="str">
        <f t="shared" si="15"/>
        <v/>
      </c>
      <c r="Z219" s="3" t="str">
        <f t="shared" si="15"/>
        <v/>
      </c>
      <c r="AA219" s="3" t="str">
        <f t="shared" si="15"/>
        <v/>
      </c>
      <c r="AB219" s="3" t="str">
        <f t="shared" si="15"/>
        <v/>
      </c>
      <c r="AC219" s="3" t="str">
        <f t="shared" si="15"/>
        <v/>
      </c>
      <c r="AD219" s="3" t="str">
        <f t="shared" si="15"/>
        <v/>
      </c>
      <c r="AE219" s="3" t="str">
        <f t="shared" si="15"/>
        <v/>
      </c>
      <c r="AF219" s="3" t="str">
        <f t="shared" si="15"/>
        <v/>
      </c>
      <c r="AG219" s="3" t="str">
        <f t="shared" si="15"/>
        <v/>
      </c>
      <c r="AH219" s="3" t="str">
        <f t="shared" si="15"/>
        <v/>
      </c>
      <c r="AI219" s="3" t="str">
        <f t="shared" si="15"/>
        <v/>
      </c>
    </row>
    <row r="220" spans="1:35" ht="14.25" hidden="1" customHeight="1" x14ac:dyDescent="0.2">
      <c r="A220" s="67"/>
      <c r="B220" s="23" t="s">
        <v>64</v>
      </c>
      <c r="C220" s="24" t="s">
        <v>171</v>
      </c>
      <c r="D220" s="3" t="str">
        <f t="shared" ref="D220:S223" si="16">IF(D150=D77,"","*")</f>
        <v/>
      </c>
      <c r="E220" s="3" t="str">
        <f t="shared" si="16"/>
        <v/>
      </c>
      <c r="F220" s="3" t="str">
        <f t="shared" si="16"/>
        <v/>
      </c>
      <c r="G220" s="3" t="str">
        <f t="shared" si="16"/>
        <v/>
      </c>
      <c r="H220" s="3" t="str">
        <f t="shared" si="16"/>
        <v/>
      </c>
      <c r="I220" s="3" t="str">
        <f t="shared" si="16"/>
        <v/>
      </c>
      <c r="J220" s="3" t="str">
        <f t="shared" si="16"/>
        <v/>
      </c>
      <c r="K220" s="3" t="str">
        <f t="shared" si="16"/>
        <v/>
      </c>
      <c r="L220" s="3" t="str">
        <f t="shared" si="16"/>
        <v/>
      </c>
      <c r="M220" s="3" t="str">
        <f t="shared" si="16"/>
        <v/>
      </c>
      <c r="N220" s="3" t="str">
        <f t="shared" si="16"/>
        <v/>
      </c>
      <c r="O220" s="3" t="str">
        <f t="shared" si="16"/>
        <v/>
      </c>
      <c r="P220" s="3" t="str">
        <f t="shared" si="16"/>
        <v/>
      </c>
      <c r="Q220" s="3" t="str">
        <f t="shared" si="16"/>
        <v/>
      </c>
      <c r="R220" s="3" t="str">
        <f t="shared" si="16"/>
        <v/>
      </c>
      <c r="S220" s="3" t="str">
        <f t="shared" si="16"/>
        <v/>
      </c>
      <c r="T220" s="3" t="str">
        <f t="shared" si="15"/>
        <v/>
      </c>
      <c r="U220" s="3" t="str">
        <f t="shared" si="15"/>
        <v/>
      </c>
      <c r="V220" s="3" t="str">
        <f t="shared" si="15"/>
        <v/>
      </c>
      <c r="W220" s="3" t="str">
        <f t="shared" si="15"/>
        <v/>
      </c>
      <c r="X220" s="3" t="str">
        <f t="shared" si="15"/>
        <v/>
      </c>
      <c r="Y220" s="3" t="str">
        <f t="shared" si="15"/>
        <v/>
      </c>
      <c r="Z220" s="3" t="str">
        <f t="shared" si="15"/>
        <v/>
      </c>
      <c r="AA220" s="3" t="str">
        <f t="shared" si="15"/>
        <v/>
      </c>
      <c r="AB220" s="3" t="str">
        <f t="shared" si="15"/>
        <v/>
      </c>
      <c r="AC220" s="3" t="str">
        <f t="shared" si="15"/>
        <v/>
      </c>
      <c r="AD220" s="3" t="str">
        <f t="shared" si="15"/>
        <v/>
      </c>
      <c r="AE220" s="3" t="str">
        <f t="shared" si="15"/>
        <v/>
      </c>
      <c r="AF220" s="3" t="str">
        <f t="shared" si="15"/>
        <v/>
      </c>
      <c r="AG220" s="3" t="str">
        <f t="shared" si="15"/>
        <v/>
      </c>
      <c r="AH220" s="3" t="str">
        <f t="shared" si="15"/>
        <v/>
      </c>
      <c r="AI220" s="3" t="str">
        <f t="shared" si="15"/>
        <v/>
      </c>
    </row>
    <row r="221" spans="1:35" ht="14.25" hidden="1" customHeight="1" x14ac:dyDescent="0.2">
      <c r="A221" s="32" t="s">
        <v>110</v>
      </c>
      <c r="B221" s="19" t="s">
        <v>56</v>
      </c>
      <c r="C221" s="20" t="s">
        <v>58</v>
      </c>
      <c r="D221" s="15" t="str">
        <f t="shared" si="16"/>
        <v/>
      </c>
      <c r="E221" s="15" t="str">
        <f t="shared" si="15"/>
        <v/>
      </c>
      <c r="F221" s="15" t="str">
        <f t="shared" si="15"/>
        <v/>
      </c>
      <c r="G221" s="15" t="str">
        <f t="shared" si="15"/>
        <v/>
      </c>
      <c r="H221" s="15" t="str">
        <f t="shared" si="15"/>
        <v/>
      </c>
      <c r="I221" s="15" t="str">
        <f t="shared" si="15"/>
        <v/>
      </c>
      <c r="J221" s="15" t="str">
        <f t="shared" si="15"/>
        <v/>
      </c>
      <c r="K221" s="15" t="str">
        <f t="shared" si="15"/>
        <v/>
      </c>
      <c r="L221" s="15" t="str">
        <f t="shared" si="15"/>
        <v/>
      </c>
      <c r="M221" s="15" t="str">
        <f t="shared" si="15"/>
        <v/>
      </c>
      <c r="N221" s="15" t="str">
        <f t="shared" si="15"/>
        <v/>
      </c>
      <c r="O221" s="15" t="str">
        <f t="shared" si="15"/>
        <v>*</v>
      </c>
      <c r="P221" s="15" t="str">
        <f t="shared" si="15"/>
        <v/>
      </c>
      <c r="Q221" s="15" t="str">
        <f t="shared" si="15"/>
        <v>*</v>
      </c>
      <c r="R221" s="15" t="str">
        <f t="shared" si="15"/>
        <v/>
      </c>
      <c r="S221" s="15" t="str">
        <f t="shared" si="15"/>
        <v>*</v>
      </c>
      <c r="T221" s="15" t="str">
        <f t="shared" si="15"/>
        <v/>
      </c>
      <c r="U221" s="15" t="str">
        <f t="shared" si="15"/>
        <v/>
      </c>
      <c r="V221" s="15" t="str">
        <f t="shared" si="15"/>
        <v/>
      </c>
      <c r="W221" s="15" t="str">
        <f t="shared" si="15"/>
        <v/>
      </c>
      <c r="X221" s="15" t="str">
        <f t="shared" si="15"/>
        <v/>
      </c>
      <c r="Y221" s="15" t="str">
        <f t="shared" si="15"/>
        <v/>
      </c>
      <c r="Z221" s="15" t="str">
        <f t="shared" si="15"/>
        <v/>
      </c>
      <c r="AA221" s="15" t="str">
        <f t="shared" si="15"/>
        <v/>
      </c>
      <c r="AB221" s="15" t="str">
        <f t="shared" si="15"/>
        <v/>
      </c>
      <c r="AC221" s="15" t="str">
        <f t="shared" ref="E221:AI223" si="17">IF(AC151=AC78,"","*")</f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6"/>
        <v/>
      </c>
      <c r="E222" s="3" t="str">
        <f t="shared" si="17"/>
        <v/>
      </c>
      <c r="F222" s="3" t="str">
        <f t="shared" si="17"/>
        <v/>
      </c>
      <c r="G222" s="3" t="str">
        <f t="shared" si="17"/>
        <v/>
      </c>
      <c r="H222" s="3" t="str">
        <f t="shared" si="17"/>
        <v/>
      </c>
      <c r="I222" s="3" t="str">
        <f t="shared" si="17"/>
        <v/>
      </c>
      <c r="J222" s="3" t="str">
        <f t="shared" si="17"/>
        <v/>
      </c>
      <c r="K222" s="3" t="str">
        <f t="shared" si="17"/>
        <v/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>*</v>
      </c>
      <c r="P222" s="3" t="str">
        <f t="shared" si="17"/>
        <v/>
      </c>
      <c r="Q222" s="3" t="str">
        <f t="shared" si="17"/>
        <v>*</v>
      </c>
      <c r="R222" s="3" t="str">
        <f t="shared" si="17"/>
        <v/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/>
      </c>
      <c r="AF222" s="3" t="str">
        <f t="shared" si="17"/>
        <v/>
      </c>
      <c r="AG222" s="3" t="str">
        <f t="shared" si="17"/>
        <v/>
      </c>
      <c r="AH222" s="3" t="str">
        <f t="shared" si="17"/>
        <v/>
      </c>
      <c r="AI222" s="3" t="str">
        <f t="shared" si="17"/>
        <v/>
      </c>
    </row>
    <row r="223" spans="1:35" ht="14.25" hidden="1" customHeight="1" x14ac:dyDescent="0.2">
      <c r="A223" s="67"/>
      <c r="B223" s="23" t="s">
        <v>64</v>
      </c>
      <c r="C223" s="24" t="s">
        <v>171</v>
      </c>
      <c r="D223" s="4" t="str">
        <f t="shared" si="16"/>
        <v/>
      </c>
      <c r="E223" s="4" t="str">
        <f t="shared" si="17"/>
        <v/>
      </c>
      <c r="F223" s="4" t="str">
        <f t="shared" si="17"/>
        <v/>
      </c>
      <c r="G223" s="4" t="str">
        <f t="shared" si="17"/>
        <v/>
      </c>
      <c r="H223" s="4" t="str">
        <f t="shared" si="17"/>
        <v/>
      </c>
      <c r="I223" s="4" t="str">
        <f t="shared" si="17"/>
        <v/>
      </c>
      <c r="J223" s="4" t="str">
        <f t="shared" si="17"/>
        <v/>
      </c>
      <c r="K223" s="4" t="str">
        <f t="shared" si="17"/>
        <v/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  <row r="224" spans="1:35" hidden="1" x14ac:dyDescent="0.2"/>
    <row r="225" hidden="1" x14ac:dyDescent="0.2"/>
    <row r="226" hidden="1" x14ac:dyDescent="0.2"/>
    <row r="227" hidden="1" x14ac:dyDescent="0.2"/>
    <row r="228" hidden="1" x14ac:dyDescent="0.2"/>
  </sheetData>
  <mergeCells count="114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86:A87"/>
    <mergeCell ref="A89:A90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19:A20"/>
    <mergeCell ref="W9:W11"/>
    <mergeCell ref="X9:X11"/>
    <mergeCell ref="Y9:Y11"/>
    <mergeCell ref="A4:C11"/>
    <mergeCell ref="H9:H11"/>
    <mergeCell ref="O7:Q8"/>
    <mergeCell ref="R7:R11"/>
    <mergeCell ref="S7:S11"/>
    <mergeCell ref="T7:V8"/>
    <mergeCell ref="D4:K6"/>
    <mergeCell ref="L4:S6"/>
    <mergeCell ref="T4:AA6"/>
    <mergeCell ref="U9:U11"/>
    <mergeCell ref="V9:V11"/>
    <mergeCell ref="W7:Y8"/>
    <mergeCell ref="A13:A14"/>
    <mergeCell ref="A16:A17"/>
    <mergeCell ref="I9:I11"/>
    <mergeCell ref="L9:L11"/>
    <mergeCell ref="M9:M11"/>
    <mergeCell ref="N9:N11"/>
    <mergeCell ref="O9:O11"/>
    <mergeCell ref="P9:P11"/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E9:E11"/>
    <mergeCell ref="F9:F11"/>
    <mergeCell ref="G9:G11"/>
    <mergeCell ref="Z7:Z11"/>
    <mergeCell ref="Q9:Q11"/>
    <mergeCell ref="T9:T11"/>
    <mergeCell ref="AE9:AE11"/>
    <mergeCell ref="AF9:AF11"/>
    <mergeCell ref="AG9:AG11"/>
    <mergeCell ref="AC9:AC11"/>
    <mergeCell ref="AD9:AD11"/>
    <mergeCell ref="AB9:AB11"/>
    <mergeCell ref="AA7:AA11"/>
    <mergeCell ref="AB7:AD8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23"/>
  <sheetViews>
    <sheetView zoomScaleNormal="100" zoomScaleSheetLayoutView="100" workbookViewId="0">
      <pane xSplit="4" ySplit="12" topLeftCell="E13" activePane="bottomRight" state="frozen"/>
      <selection activeCell="A83" sqref="A83"/>
      <selection pane="topRight" activeCell="A83" sqref="A83"/>
      <selection pane="bottomLeft" activeCell="A83" sqref="A83"/>
      <selection pane="bottomRight" activeCell="E13" sqref="E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>IF(D13=SUM(D16,D19,D25,D28,D31,D34,D22,D37,D40,D43,D46,D49,D52,D55,D58,D61,D64,D67,D70,D73,D76,D79),"","*")</f>
        <v/>
      </c>
      <c r="E2" s="12" t="str">
        <f t="shared" ref="E2:AI2" si="0">IF(E13=SUM(E16,E19,E25,E28,E31,E34,E22,E37,E40,E43,E46,E49,E52,E55,E58,E61,E64,E67,E70,E73,E76,E79),"","*")</f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  <c r="X2" s="12" t="str">
        <f t="shared" si="0"/>
        <v/>
      </c>
      <c r="Y2" s="12" t="str">
        <f t="shared" si="0"/>
        <v/>
      </c>
      <c r="Z2" s="12" t="str">
        <f t="shared" si="0"/>
        <v/>
      </c>
      <c r="AA2" s="12" t="str">
        <f t="shared" si="0"/>
        <v/>
      </c>
      <c r="AB2" s="12" t="str">
        <f t="shared" si="0"/>
        <v/>
      </c>
      <c r="AC2" s="12" t="str">
        <f t="shared" si="0"/>
        <v/>
      </c>
      <c r="AD2" s="12" t="str">
        <f t="shared" si="0"/>
        <v/>
      </c>
      <c r="AE2" s="12" t="str">
        <f t="shared" si="0"/>
        <v/>
      </c>
      <c r="AF2" s="12" t="str">
        <f t="shared" si="0"/>
        <v/>
      </c>
      <c r="AG2" s="12" t="str">
        <f t="shared" si="0"/>
        <v/>
      </c>
      <c r="AH2" s="12" t="str">
        <f t="shared" si="0"/>
        <v/>
      </c>
      <c r="AI2" s="12" t="str">
        <f t="shared" si="0"/>
        <v/>
      </c>
    </row>
    <row r="3" spans="1:35" ht="15" customHeight="1" x14ac:dyDescent="0.3">
      <c r="A3" s="35" t="s">
        <v>175</v>
      </c>
      <c r="B3" s="18"/>
      <c r="C3" s="18"/>
      <c r="D3" s="13" t="str">
        <f t="shared" ref="D3:S3" si="1">IF(D14=SUM(D17,D20,D26,D29,D32,D35,D23,D38,D41,D44,D47,D50,D53,D56,D59,D62,D65,D68,D71,D74,D77,D80),"","*")</f>
        <v/>
      </c>
      <c r="E3" s="13" t="str">
        <f t="shared" si="1"/>
        <v/>
      </c>
      <c r="F3" s="13" t="str">
        <f t="shared" si="1"/>
        <v/>
      </c>
      <c r="G3" s="13" t="str">
        <f t="shared" si="1"/>
        <v/>
      </c>
      <c r="H3" s="13" t="str">
        <f t="shared" si="1"/>
        <v/>
      </c>
      <c r="I3" s="13" t="str">
        <f t="shared" si="1"/>
        <v/>
      </c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ref="T3:AG3" si="2">IF(T14=SUM(T17,T20,T26,T29,T32,T35,T23,T38,T41,T44,T47,T50,T53,T56,T59,T62,T65,T68,T71,T74,T77,T80),"","*")</f>
        <v/>
      </c>
      <c r="U3" s="13" t="str">
        <f t="shared" si="2"/>
        <v/>
      </c>
      <c r="V3" s="13" t="str">
        <f t="shared" si="2"/>
        <v/>
      </c>
      <c r="W3" s="13" t="str">
        <f t="shared" si="2"/>
        <v/>
      </c>
      <c r="X3" s="13" t="str">
        <f t="shared" si="2"/>
        <v/>
      </c>
      <c r="Y3" s="13" t="str">
        <f t="shared" si="2"/>
        <v/>
      </c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 t="str">
        <f t="shared" si="2"/>
        <v/>
      </c>
      <c r="AF3" s="13" t="str">
        <f t="shared" si="2"/>
        <v/>
      </c>
      <c r="AG3" s="13" t="str">
        <f t="shared" si="2"/>
        <v/>
      </c>
      <c r="AH3" s="13" t="str">
        <f t="shared" ref="AH3:AI3" si="3">IF(AH14=SUM(AH17,AH20,AH26,AH29,AH32,AH35,AH23,AH38,AH41,AH44,AH47,AH50,AH53,AH56,AH59,AH62,AH65,AH68,AH71,AH74,AH77,AH80),"","*")</f>
        <v/>
      </c>
      <c r="AI3" s="13" t="str">
        <f t="shared" si="3"/>
        <v/>
      </c>
    </row>
    <row r="4" spans="1:35" ht="22.5" customHeight="1" x14ac:dyDescent="0.2">
      <c r="A4" s="48" t="s">
        <v>66</v>
      </c>
      <c r="B4" s="57"/>
      <c r="C4" s="58"/>
      <c r="D4" s="48" t="s">
        <v>119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120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35</v>
      </c>
      <c r="E7" s="57"/>
      <c r="F7" s="58"/>
      <c r="G7" s="48" t="s">
        <v>79</v>
      </c>
      <c r="H7" s="57"/>
      <c r="I7" s="58"/>
      <c r="J7" s="43" t="s">
        <v>36</v>
      </c>
      <c r="K7" s="43" t="s">
        <v>28</v>
      </c>
      <c r="L7" s="48" t="s">
        <v>35</v>
      </c>
      <c r="M7" s="57"/>
      <c r="N7" s="58"/>
      <c r="O7" s="48" t="s">
        <v>79</v>
      </c>
      <c r="P7" s="57"/>
      <c r="Q7" s="58"/>
      <c r="R7" s="43" t="s">
        <v>36</v>
      </c>
      <c r="S7" s="43" t="s">
        <v>28</v>
      </c>
      <c r="T7" s="48" t="s">
        <v>35</v>
      </c>
      <c r="U7" s="57"/>
      <c r="V7" s="58"/>
      <c r="W7" s="48" t="s">
        <v>79</v>
      </c>
      <c r="X7" s="57"/>
      <c r="Y7" s="58"/>
      <c r="Z7" s="43" t="s">
        <v>36</v>
      </c>
      <c r="AA7" s="43" t="s">
        <v>28</v>
      </c>
      <c r="AB7" s="48" t="s">
        <v>35</v>
      </c>
      <c r="AC7" s="57"/>
      <c r="AD7" s="58"/>
      <c r="AE7" s="48" t="s">
        <v>79</v>
      </c>
      <c r="AF7" s="57"/>
      <c r="AG7" s="58"/>
      <c r="AH7" s="43" t="s">
        <v>36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37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37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37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37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57</v>
      </c>
      <c r="C12" s="20" t="s">
        <v>58</v>
      </c>
      <c r="D12" s="15">
        <v>76125</v>
      </c>
      <c r="E12" s="15">
        <v>38605</v>
      </c>
      <c r="F12" s="15">
        <v>37520</v>
      </c>
      <c r="G12" s="15">
        <v>87640</v>
      </c>
      <c r="H12" s="15">
        <v>44459</v>
      </c>
      <c r="I12" s="15">
        <v>43181</v>
      </c>
      <c r="J12" s="15">
        <v>461550</v>
      </c>
      <c r="K12" s="15">
        <v>1037439846</v>
      </c>
      <c r="L12" s="15">
        <v>8454</v>
      </c>
      <c r="M12" s="15">
        <v>5540</v>
      </c>
      <c r="N12" s="15">
        <v>2914</v>
      </c>
      <c r="O12" s="15">
        <v>15261</v>
      </c>
      <c r="P12" s="15">
        <v>9563</v>
      </c>
      <c r="Q12" s="15">
        <v>5698</v>
      </c>
      <c r="R12" s="15">
        <v>17790</v>
      </c>
      <c r="S12" s="15">
        <v>125078040</v>
      </c>
      <c r="T12" s="15">
        <v>1408</v>
      </c>
      <c r="U12" s="15">
        <v>788</v>
      </c>
      <c r="V12" s="15">
        <v>620</v>
      </c>
      <c r="W12" s="15">
        <v>2844</v>
      </c>
      <c r="X12" s="15">
        <v>1600</v>
      </c>
      <c r="Y12" s="15">
        <v>1244</v>
      </c>
      <c r="Z12" s="15">
        <v>8753</v>
      </c>
      <c r="AA12" s="15">
        <v>102627003</v>
      </c>
      <c r="AB12" s="15">
        <v>591</v>
      </c>
      <c r="AC12" s="15">
        <v>295</v>
      </c>
      <c r="AD12" s="15">
        <v>296</v>
      </c>
      <c r="AE12" s="15">
        <v>2074</v>
      </c>
      <c r="AF12" s="15">
        <v>1045</v>
      </c>
      <c r="AG12" s="15">
        <v>1029</v>
      </c>
      <c r="AH12" s="15">
        <v>4485</v>
      </c>
      <c r="AI12" s="15">
        <v>12524816</v>
      </c>
    </row>
    <row r="13" spans="1:35" ht="14.25" customHeight="1" x14ac:dyDescent="0.2">
      <c r="A13" s="68" t="s">
        <v>0</v>
      </c>
      <c r="B13" s="21" t="s">
        <v>61</v>
      </c>
      <c r="C13" s="22" t="s">
        <v>63</v>
      </c>
      <c r="D13" s="3">
        <v>67871</v>
      </c>
      <c r="E13" s="3">
        <v>34443</v>
      </c>
      <c r="F13" s="3">
        <v>33428</v>
      </c>
      <c r="G13" s="3">
        <v>77960</v>
      </c>
      <c r="H13" s="3">
        <v>39559</v>
      </c>
      <c r="I13" s="3">
        <v>38401</v>
      </c>
      <c r="J13" s="3">
        <v>412408</v>
      </c>
      <c r="K13" s="3">
        <v>924544182</v>
      </c>
      <c r="L13" s="3">
        <v>8413</v>
      </c>
      <c r="M13" s="3">
        <v>5517</v>
      </c>
      <c r="N13" s="3">
        <v>2896</v>
      </c>
      <c r="O13" s="3">
        <v>15141</v>
      </c>
      <c r="P13" s="3">
        <v>9483</v>
      </c>
      <c r="Q13" s="3">
        <v>5658</v>
      </c>
      <c r="R13" s="3">
        <v>17665</v>
      </c>
      <c r="S13" s="3">
        <v>123428403</v>
      </c>
      <c r="T13" s="3">
        <v>1374</v>
      </c>
      <c r="U13" s="3">
        <v>773</v>
      </c>
      <c r="V13" s="3">
        <v>601</v>
      </c>
      <c r="W13" s="3">
        <v>2695</v>
      </c>
      <c r="X13" s="3">
        <v>1536</v>
      </c>
      <c r="Y13" s="3">
        <v>1159</v>
      </c>
      <c r="Z13" s="3">
        <v>8532</v>
      </c>
      <c r="AA13" s="3">
        <v>100442184</v>
      </c>
      <c r="AB13" s="3">
        <v>513</v>
      </c>
      <c r="AC13" s="3">
        <v>257</v>
      </c>
      <c r="AD13" s="3">
        <v>256</v>
      </c>
      <c r="AE13" s="3">
        <v>1845</v>
      </c>
      <c r="AF13" s="3">
        <v>934</v>
      </c>
      <c r="AG13" s="3">
        <v>911</v>
      </c>
      <c r="AH13" s="3">
        <v>3947</v>
      </c>
      <c r="AI13" s="3">
        <v>11036283</v>
      </c>
    </row>
    <row r="14" spans="1:35" ht="14.25" customHeight="1" x14ac:dyDescent="0.2">
      <c r="A14" s="69"/>
      <c r="B14" s="21" t="s">
        <v>64</v>
      </c>
      <c r="C14" s="22" t="s">
        <v>171</v>
      </c>
      <c r="D14" s="3">
        <v>8254</v>
      </c>
      <c r="E14" s="3">
        <v>4162</v>
      </c>
      <c r="F14" s="3">
        <v>4092</v>
      </c>
      <c r="G14" s="3">
        <v>9680</v>
      </c>
      <c r="H14" s="3">
        <v>4900</v>
      </c>
      <c r="I14" s="3">
        <v>4780</v>
      </c>
      <c r="J14" s="3">
        <v>49142</v>
      </c>
      <c r="K14" s="3">
        <v>112895664</v>
      </c>
      <c r="L14" s="3">
        <v>41</v>
      </c>
      <c r="M14" s="3">
        <v>23</v>
      </c>
      <c r="N14" s="3">
        <v>18</v>
      </c>
      <c r="O14" s="3">
        <v>120</v>
      </c>
      <c r="P14" s="3">
        <v>80</v>
      </c>
      <c r="Q14" s="3">
        <v>40</v>
      </c>
      <c r="R14" s="3">
        <v>125</v>
      </c>
      <c r="S14" s="3">
        <v>1649637</v>
      </c>
      <c r="T14" s="3">
        <v>34</v>
      </c>
      <c r="U14" s="3">
        <v>15</v>
      </c>
      <c r="V14" s="3">
        <v>19</v>
      </c>
      <c r="W14" s="3">
        <v>149</v>
      </c>
      <c r="X14" s="3">
        <v>64</v>
      </c>
      <c r="Y14" s="3">
        <v>85</v>
      </c>
      <c r="Z14" s="3">
        <v>221</v>
      </c>
      <c r="AA14" s="3">
        <v>2184819</v>
      </c>
      <c r="AB14" s="3">
        <v>78</v>
      </c>
      <c r="AC14" s="3">
        <v>38</v>
      </c>
      <c r="AD14" s="3">
        <v>40</v>
      </c>
      <c r="AE14" s="3">
        <v>229</v>
      </c>
      <c r="AF14" s="3">
        <v>111</v>
      </c>
      <c r="AG14" s="3">
        <v>118</v>
      </c>
      <c r="AH14" s="3">
        <v>538</v>
      </c>
      <c r="AI14" s="3">
        <v>1488533</v>
      </c>
    </row>
    <row r="15" spans="1:35" ht="14.25" customHeight="1" x14ac:dyDescent="0.2">
      <c r="A15" s="32" t="s">
        <v>111</v>
      </c>
      <c r="B15" s="19" t="s">
        <v>56</v>
      </c>
      <c r="C15" s="20" t="s">
        <v>65</v>
      </c>
      <c r="D15" s="15">
        <v>20668</v>
      </c>
      <c r="E15" s="15">
        <v>10541</v>
      </c>
      <c r="F15" s="15">
        <v>10127</v>
      </c>
      <c r="G15" s="15">
        <v>22070</v>
      </c>
      <c r="H15" s="15">
        <v>11255</v>
      </c>
      <c r="I15" s="15">
        <v>10815</v>
      </c>
      <c r="J15" s="15">
        <v>127019</v>
      </c>
      <c r="K15" s="15">
        <v>281324298</v>
      </c>
      <c r="L15" s="15">
        <v>5279</v>
      </c>
      <c r="M15" s="15">
        <v>3302</v>
      </c>
      <c r="N15" s="15">
        <v>1977</v>
      </c>
      <c r="O15" s="15">
        <v>6878</v>
      </c>
      <c r="P15" s="15">
        <v>4335</v>
      </c>
      <c r="Q15" s="15">
        <v>2543</v>
      </c>
      <c r="R15" s="15">
        <v>6878</v>
      </c>
      <c r="S15" s="15">
        <v>24532937</v>
      </c>
      <c r="T15" s="15">
        <v>177</v>
      </c>
      <c r="U15" s="15">
        <v>100</v>
      </c>
      <c r="V15" s="15">
        <v>77</v>
      </c>
      <c r="W15" s="15">
        <v>278</v>
      </c>
      <c r="X15" s="15">
        <v>165</v>
      </c>
      <c r="Y15" s="15">
        <v>113</v>
      </c>
      <c r="Z15" s="15">
        <v>1006</v>
      </c>
      <c r="AA15" s="15">
        <v>11211311</v>
      </c>
      <c r="AB15" s="15">
        <v>72</v>
      </c>
      <c r="AC15" s="15">
        <v>35</v>
      </c>
      <c r="AD15" s="15">
        <v>37</v>
      </c>
      <c r="AE15" s="15">
        <v>175</v>
      </c>
      <c r="AF15" s="15">
        <v>90</v>
      </c>
      <c r="AG15" s="15">
        <v>85</v>
      </c>
      <c r="AH15" s="15">
        <v>472</v>
      </c>
      <c r="AI15" s="15">
        <v>1402702</v>
      </c>
    </row>
    <row r="16" spans="1:35" ht="14.25" customHeight="1" x14ac:dyDescent="0.2">
      <c r="A16" s="66" t="s">
        <v>1</v>
      </c>
      <c r="B16" s="21" t="s">
        <v>61</v>
      </c>
      <c r="C16" s="22" t="s">
        <v>63</v>
      </c>
      <c r="D16" s="3">
        <v>19635</v>
      </c>
      <c r="E16" s="3">
        <v>10014</v>
      </c>
      <c r="F16" s="3">
        <v>9621</v>
      </c>
      <c r="G16" s="3">
        <v>20966</v>
      </c>
      <c r="H16" s="3">
        <v>10692</v>
      </c>
      <c r="I16" s="3">
        <v>10274</v>
      </c>
      <c r="J16" s="3">
        <v>120668</v>
      </c>
      <c r="K16" s="3">
        <v>267258083</v>
      </c>
      <c r="L16" s="3">
        <v>5279</v>
      </c>
      <c r="M16" s="3">
        <v>3302</v>
      </c>
      <c r="N16" s="3">
        <v>1977</v>
      </c>
      <c r="O16" s="3">
        <v>6878</v>
      </c>
      <c r="P16" s="3">
        <v>4335</v>
      </c>
      <c r="Q16" s="3">
        <v>2543</v>
      </c>
      <c r="R16" s="3">
        <v>6878</v>
      </c>
      <c r="S16" s="3">
        <v>24532937</v>
      </c>
      <c r="T16" s="3">
        <v>177</v>
      </c>
      <c r="U16" s="3">
        <v>100</v>
      </c>
      <c r="V16" s="3">
        <v>77</v>
      </c>
      <c r="W16" s="3">
        <v>278</v>
      </c>
      <c r="X16" s="3">
        <v>165</v>
      </c>
      <c r="Y16" s="3">
        <v>113</v>
      </c>
      <c r="Z16" s="3">
        <v>1006</v>
      </c>
      <c r="AA16" s="3">
        <v>11211311</v>
      </c>
      <c r="AB16" s="3">
        <v>72</v>
      </c>
      <c r="AC16" s="3">
        <v>35</v>
      </c>
      <c r="AD16" s="3">
        <v>37</v>
      </c>
      <c r="AE16" s="3">
        <v>175</v>
      </c>
      <c r="AF16" s="3">
        <v>90</v>
      </c>
      <c r="AG16" s="3">
        <v>85</v>
      </c>
      <c r="AH16" s="3">
        <v>472</v>
      </c>
      <c r="AI16" s="3">
        <v>1402702</v>
      </c>
    </row>
    <row r="17" spans="1:35" ht="14.25" customHeight="1" x14ac:dyDescent="0.2">
      <c r="A17" s="67"/>
      <c r="B17" s="21" t="s">
        <v>64</v>
      </c>
      <c r="C17" s="22" t="s">
        <v>171</v>
      </c>
      <c r="D17" s="3">
        <v>1033</v>
      </c>
      <c r="E17" s="3">
        <v>527</v>
      </c>
      <c r="F17" s="3">
        <v>506</v>
      </c>
      <c r="G17" s="3">
        <v>1104</v>
      </c>
      <c r="H17" s="3">
        <v>563</v>
      </c>
      <c r="I17" s="3">
        <v>541</v>
      </c>
      <c r="J17" s="3">
        <v>6351</v>
      </c>
      <c r="K17" s="3">
        <v>14066215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22</v>
      </c>
      <c r="M18" s="15">
        <v>17</v>
      </c>
      <c r="N18" s="15">
        <v>5</v>
      </c>
      <c r="O18" s="15">
        <v>376</v>
      </c>
      <c r="P18" s="15">
        <v>260</v>
      </c>
      <c r="Q18" s="15">
        <v>116</v>
      </c>
      <c r="R18" s="15">
        <v>407</v>
      </c>
      <c r="S18" s="15">
        <v>8475338</v>
      </c>
      <c r="T18" s="15">
        <v>149</v>
      </c>
      <c r="U18" s="15">
        <v>90</v>
      </c>
      <c r="V18" s="15">
        <v>59</v>
      </c>
      <c r="W18" s="15">
        <v>253</v>
      </c>
      <c r="X18" s="15">
        <v>148</v>
      </c>
      <c r="Y18" s="15">
        <v>105</v>
      </c>
      <c r="Z18" s="15">
        <v>969</v>
      </c>
      <c r="AA18" s="15">
        <v>11582500</v>
      </c>
      <c r="AB18" s="15">
        <v>26</v>
      </c>
      <c r="AC18" s="15">
        <v>11</v>
      </c>
      <c r="AD18" s="15">
        <v>15</v>
      </c>
      <c r="AE18" s="15">
        <v>425</v>
      </c>
      <c r="AF18" s="15">
        <v>221</v>
      </c>
      <c r="AG18" s="15">
        <v>204</v>
      </c>
      <c r="AH18" s="15">
        <v>931</v>
      </c>
      <c r="AI18" s="15">
        <v>2790282</v>
      </c>
    </row>
    <row r="19" spans="1:35" ht="14.25" customHeight="1" x14ac:dyDescent="0.2">
      <c r="A19" s="66" t="s">
        <v>2</v>
      </c>
      <c r="B19" s="21" t="s">
        <v>61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17</v>
      </c>
      <c r="N19" s="3">
        <v>5</v>
      </c>
      <c r="O19" s="3">
        <v>371</v>
      </c>
      <c r="P19" s="3">
        <v>257</v>
      </c>
      <c r="Q19" s="3">
        <v>114</v>
      </c>
      <c r="R19" s="3">
        <v>402</v>
      </c>
      <c r="S19" s="3">
        <v>8378784</v>
      </c>
      <c r="T19" s="3">
        <v>149</v>
      </c>
      <c r="U19" s="3">
        <v>90</v>
      </c>
      <c r="V19" s="3">
        <v>59</v>
      </c>
      <c r="W19" s="3">
        <v>253</v>
      </c>
      <c r="X19" s="3">
        <v>148</v>
      </c>
      <c r="Y19" s="3">
        <v>105</v>
      </c>
      <c r="Z19" s="3">
        <v>969</v>
      </c>
      <c r="AA19" s="3">
        <v>11582500</v>
      </c>
      <c r="AB19" s="3">
        <v>23</v>
      </c>
      <c r="AC19" s="3">
        <v>11</v>
      </c>
      <c r="AD19" s="3">
        <v>12</v>
      </c>
      <c r="AE19" s="3">
        <v>414</v>
      </c>
      <c r="AF19" s="3">
        <v>215</v>
      </c>
      <c r="AG19" s="3">
        <v>199</v>
      </c>
      <c r="AH19" s="3">
        <v>915</v>
      </c>
      <c r="AI19" s="3">
        <v>2742282</v>
      </c>
    </row>
    <row r="20" spans="1:35" ht="14.25" customHeight="1" x14ac:dyDescent="0.2">
      <c r="A20" s="67"/>
      <c r="B20" s="23" t="s">
        <v>64</v>
      </c>
      <c r="C20" s="24" t="s">
        <v>171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  <c r="R20" s="3">
        <v>5</v>
      </c>
      <c r="S20" s="3">
        <v>96554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3</v>
      </c>
      <c r="AC20" s="3">
        <v>0</v>
      </c>
      <c r="AD20" s="3">
        <v>3</v>
      </c>
      <c r="AE20" s="3">
        <v>11</v>
      </c>
      <c r="AF20" s="3">
        <v>6</v>
      </c>
      <c r="AG20" s="3">
        <v>5</v>
      </c>
      <c r="AH20" s="3">
        <v>16</v>
      </c>
      <c r="AI20" s="3">
        <v>48000</v>
      </c>
    </row>
    <row r="21" spans="1:35" ht="14.25" customHeight="1" x14ac:dyDescent="0.2">
      <c r="A21" s="32" t="s">
        <v>113</v>
      </c>
      <c r="B21" s="19" t="s">
        <v>56</v>
      </c>
      <c r="C21" s="20" t="s">
        <v>65</v>
      </c>
      <c r="D21" s="15">
        <v>5137</v>
      </c>
      <c r="E21" s="15">
        <v>2611</v>
      </c>
      <c r="F21" s="15">
        <v>2526</v>
      </c>
      <c r="G21" s="15">
        <v>6126</v>
      </c>
      <c r="H21" s="15">
        <v>3104</v>
      </c>
      <c r="I21" s="15">
        <v>3022</v>
      </c>
      <c r="J21" s="15">
        <v>31268</v>
      </c>
      <c r="K21" s="15">
        <v>72184104</v>
      </c>
      <c r="L21" s="15">
        <v>330</v>
      </c>
      <c r="M21" s="15">
        <v>171</v>
      </c>
      <c r="N21" s="15">
        <v>159</v>
      </c>
      <c r="O21" s="15">
        <v>3360</v>
      </c>
      <c r="P21" s="15">
        <v>1816</v>
      </c>
      <c r="Q21" s="15">
        <v>1544</v>
      </c>
      <c r="R21" s="15">
        <v>1765</v>
      </c>
      <c r="S21" s="15">
        <v>8732788</v>
      </c>
      <c r="T21" s="15">
        <v>36</v>
      </c>
      <c r="U21" s="15">
        <v>21</v>
      </c>
      <c r="V21" s="15">
        <v>15</v>
      </c>
      <c r="W21" s="15">
        <v>317</v>
      </c>
      <c r="X21" s="15">
        <v>203</v>
      </c>
      <c r="Y21" s="15">
        <v>114</v>
      </c>
      <c r="Z21" s="15">
        <v>960</v>
      </c>
      <c r="AA21" s="15">
        <v>11339190</v>
      </c>
      <c r="AB21" s="15">
        <v>12</v>
      </c>
      <c r="AC21" s="15">
        <v>6</v>
      </c>
      <c r="AD21" s="15">
        <v>6</v>
      </c>
      <c r="AE21" s="15">
        <v>57</v>
      </c>
      <c r="AF21" s="15">
        <v>28</v>
      </c>
      <c r="AG21" s="15">
        <v>29</v>
      </c>
      <c r="AH21" s="15">
        <v>106</v>
      </c>
      <c r="AI21" s="15">
        <v>318000</v>
      </c>
    </row>
    <row r="22" spans="1:35" ht="14.25" customHeight="1" x14ac:dyDescent="0.2">
      <c r="A22" s="66" t="s">
        <v>24</v>
      </c>
      <c r="B22" s="21" t="s">
        <v>61</v>
      </c>
      <c r="C22" s="22" t="s">
        <v>63</v>
      </c>
      <c r="D22" s="3">
        <v>4493</v>
      </c>
      <c r="E22" s="3">
        <v>2310</v>
      </c>
      <c r="F22" s="3">
        <v>2183</v>
      </c>
      <c r="G22" s="3">
        <v>5322</v>
      </c>
      <c r="H22" s="3">
        <v>2735</v>
      </c>
      <c r="I22" s="3">
        <v>2587</v>
      </c>
      <c r="J22" s="3">
        <v>27500</v>
      </c>
      <c r="K22" s="3">
        <v>63468720</v>
      </c>
      <c r="L22" s="3">
        <v>330</v>
      </c>
      <c r="M22" s="3">
        <v>171</v>
      </c>
      <c r="N22" s="3">
        <v>159</v>
      </c>
      <c r="O22" s="3">
        <v>3360</v>
      </c>
      <c r="P22" s="3">
        <v>1816</v>
      </c>
      <c r="Q22" s="3">
        <v>1544</v>
      </c>
      <c r="R22" s="3">
        <v>1765</v>
      </c>
      <c r="S22" s="3">
        <v>8732788</v>
      </c>
      <c r="T22" s="3">
        <v>36</v>
      </c>
      <c r="U22" s="3">
        <v>21</v>
      </c>
      <c r="V22" s="3">
        <v>15</v>
      </c>
      <c r="W22" s="3">
        <v>317</v>
      </c>
      <c r="X22" s="3">
        <v>203</v>
      </c>
      <c r="Y22" s="3">
        <v>114</v>
      </c>
      <c r="Z22" s="3">
        <v>960</v>
      </c>
      <c r="AA22" s="3">
        <v>11339190</v>
      </c>
      <c r="AB22" s="3">
        <v>11</v>
      </c>
      <c r="AC22" s="3">
        <v>5</v>
      </c>
      <c r="AD22" s="3">
        <v>6</v>
      </c>
      <c r="AE22" s="3">
        <v>48</v>
      </c>
      <c r="AF22" s="3">
        <v>25</v>
      </c>
      <c r="AG22" s="3">
        <v>23</v>
      </c>
      <c r="AH22" s="3">
        <v>88</v>
      </c>
      <c r="AI22" s="3">
        <v>264000</v>
      </c>
    </row>
    <row r="23" spans="1:35" ht="14.25" customHeight="1" x14ac:dyDescent="0.2">
      <c r="A23" s="67"/>
      <c r="B23" s="23" t="s">
        <v>64</v>
      </c>
      <c r="C23" s="24" t="s">
        <v>171</v>
      </c>
      <c r="D23" s="3">
        <v>644</v>
      </c>
      <c r="E23" s="3">
        <v>301</v>
      </c>
      <c r="F23" s="3">
        <v>343</v>
      </c>
      <c r="G23" s="3">
        <v>804</v>
      </c>
      <c r="H23" s="3">
        <v>369</v>
      </c>
      <c r="I23" s="3">
        <v>435</v>
      </c>
      <c r="J23" s="3">
        <v>3768</v>
      </c>
      <c r="K23" s="3">
        <v>8715384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1</v>
      </c>
      <c r="AD23" s="3">
        <v>0</v>
      </c>
      <c r="AE23" s="3">
        <v>9</v>
      </c>
      <c r="AF23" s="3">
        <v>3</v>
      </c>
      <c r="AG23" s="3">
        <v>6</v>
      </c>
      <c r="AH23" s="3">
        <v>18</v>
      </c>
      <c r="AI23" s="3">
        <v>54000</v>
      </c>
    </row>
    <row r="24" spans="1:35" ht="14.25" customHeight="1" x14ac:dyDescent="0.2">
      <c r="A24" s="32" t="s">
        <v>114</v>
      </c>
      <c r="B24" s="19" t="s">
        <v>56</v>
      </c>
      <c r="C24" s="20" t="s">
        <v>65</v>
      </c>
      <c r="D24" s="15">
        <v>10463</v>
      </c>
      <c r="E24" s="15">
        <v>5261</v>
      </c>
      <c r="F24" s="15">
        <v>5202</v>
      </c>
      <c r="G24" s="15">
        <v>12623</v>
      </c>
      <c r="H24" s="15">
        <v>6392</v>
      </c>
      <c r="I24" s="15">
        <v>6231</v>
      </c>
      <c r="J24" s="15">
        <v>64859</v>
      </c>
      <c r="K24" s="15">
        <v>142365436</v>
      </c>
      <c r="L24" s="15">
        <v>2679</v>
      </c>
      <c r="M24" s="15">
        <v>1973</v>
      </c>
      <c r="N24" s="15">
        <v>706</v>
      </c>
      <c r="O24" s="15">
        <v>3467</v>
      </c>
      <c r="P24" s="15">
        <v>2494</v>
      </c>
      <c r="Q24" s="15">
        <v>973</v>
      </c>
      <c r="R24" s="15">
        <v>7809</v>
      </c>
      <c r="S24" s="15">
        <v>67584753</v>
      </c>
      <c r="T24" s="15">
        <v>435</v>
      </c>
      <c r="U24" s="15">
        <v>243</v>
      </c>
      <c r="V24" s="15">
        <v>192</v>
      </c>
      <c r="W24" s="15">
        <v>824</v>
      </c>
      <c r="X24" s="15">
        <v>449</v>
      </c>
      <c r="Y24" s="15">
        <v>375</v>
      </c>
      <c r="Z24" s="15">
        <v>2427</v>
      </c>
      <c r="AA24" s="15">
        <v>27266525</v>
      </c>
      <c r="AB24" s="15">
        <v>16</v>
      </c>
      <c r="AC24" s="15">
        <v>7</v>
      </c>
      <c r="AD24" s="15">
        <v>9</v>
      </c>
      <c r="AE24" s="15">
        <v>49</v>
      </c>
      <c r="AF24" s="15">
        <v>23</v>
      </c>
      <c r="AG24" s="15">
        <v>26</v>
      </c>
      <c r="AH24" s="15">
        <v>88</v>
      </c>
      <c r="AI24" s="15">
        <v>264000</v>
      </c>
    </row>
    <row r="25" spans="1:35" ht="14.25" customHeight="1" x14ac:dyDescent="0.2">
      <c r="A25" s="66" t="s">
        <v>3</v>
      </c>
      <c r="B25" s="21" t="s">
        <v>61</v>
      </c>
      <c r="C25" s="22" t="s">
        <v>63</v>
      </c>
      <c r="D25" s="3">
        <v>9650</v>
      </c>
      <c r="E25" s="3">
        <v>4847</v>
      </c>
      <c r="F25" s="3">
        <v>4803</v>
      </c>
      <c r="G25" s="3">
        <v>11624</v>
      </c>
      <c r="H25" s="3">
        <v>5874</v>
      </c>
      <c r="I25" s="3">
        <v>5750</v>
      </c>
      <c r="J25" s="3">
        <v>59817</v>
      </c>
      <c r="K25" s="3">
        <v>131288162</v>
      </c>
      <c r="L25" s="3">
        <v>2648</v>
      </c>
      <c r="M25" s="3">
        <v>1955</v>
      </c>
      <c r="N25" s="3">
        <v>693</v>
      </c>
      <c r="O25" s="3">
        <v>3407</v>
      </c>
      <c r="P25" s="3">
        <v>2453</v>
      </c>
      <c r="Q25" s="3">
        <v>954</v>
      </c>
      <c r="R25" s="3">
        <v>7719</v>
      </c>
      <c r="S25" s="3">
        <v>66820753</v>
      </c>
      <c r="T25" s="3">
        <v>435</v>
      </c>
      <c r="U25" s="3">
        <v>243</v>
      </c>
      <c r="V25" s="3">
        <v>192</v>
      </c>
      <c r="W25" s="3">
        <v>824</v>
      </c>
      <c r="X25" s="3">
        <v>449</v>
      </c>
      <c r="Y25" s="3">
        <v>375</v>
      </c>
      <c r="Z25" s="3">
        <v>2427</v>
      </c>
      <c r="AA25" s="3">
        <v>27266525</v>
      </c>
      <c r="AB25" s="3">
        <v>12</v>
      </c>
      <c r="AC25" s="3">
        <v>5</v>
      </c>
      <c r="AD25" s="3">
        <v>7</v>
      </c>
      <c r="AE25" s="3">
        <v>41</v>
      </c>
      <c r="AF25" s="3">
        <v>21</v>
      </c>
      <c r="AG25" s="3">
        <v>20</v>
      </c>
      <c r="AH25" s="3">
        <v>67</v>
      </c>
      <c r="AI25" s="3">
        <v>201000</v>
      </c>
    </row>
    <row r="26" spans="1:35" ht="14.25" customHeight="1" x14ac:dyDescent="0.2">
      <c r="A26" s="67"/>
      <c r="B26" s="23" t="s">
        <v>64</v>
      </c>
      <c r="C26" s="24" t="s">
        <v>171</v>
      </c>
      <c r="D26" s="3">
        <v>813</v>
      </c>
      <c r="E26" s="3">
        <v>414</v>
      </c>
      <c r="F26" s="3">
        <v>399</v>
      </c>
      <c r="G26" s="3">
        <v>999</v>
      </c>
      <c r="H26" s="3">
        <v>518</v>
      </c>
      <c r="I26" s="3">
        <v>481</v>
      </c>
      <c r="J26" s="3">
        <v>5042</v>
      </c>
      <c r="K26" s="3">
        <v>11077274</v>
      </c>
      <c r="L26" s="3">
        <v>31</v>
      </c>
      <c r="M26" s="3">
        <v>18</v>
      </c>
      <c r="N26" s="3">
        <v>13</v>
      </c>
      <c r="O26" s="3">
        <v>60</v>
      </c>
      <c r="P26" s="3">
        <v>41</v>
      </c>
      <c r="Q26" s="3">
        <v>19</v>
      </c>
      <c r="R26" s="3">
        <v>90</v>
      </c>
      <c r="S26" s="3">
        <v>764000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2</v>
      </c>
      <c r="AD26" s="3">
        <v>2</v>
      </c>
      <c r="AE26" s="3">
        <v>8</v>
      </c>
      <c r="AF26" s="3">
        <v>2</v>
      </c>
      <c r="AG26" s="3">
        <v>6</v>
      </c>
      <c r="AH26" s="3">
        <v>21</v>
      </c>
      <c r="AI26" s="3">
        <v>63000</v>
      </c>
    </row>
    <row r="27" spans="1:35" ht="14.25" customHeight="1" x14ac:dyDescent="0.2">
      <c r="A27" s="32" t="s">
        <v>115</v>
      </c>
      <c r="B27" s="19" t="s">
        <v>56</v>
      </c>
      <c r="C27" s="20" t="s">
        <v>65</v>
      </c>
      <c r="D27" s="15">
        <v>5856</v>
      </c>
      <c r="E27" s="15">
        <v>2986</v>
      </c>
      <c r="F27" s="15">
        <v>2870</v>
      </c>
      <c r="G27" s="15">
        <v>6994</v>
      </c>
      <c r="H27" s="15">
        <v>3566</v>
      </c>
      <c r="I27" s="15">
        <v>3428</v>
      </c>
      <c r="J27" s="15">
        <v>35577</v>
      </c>
      <c r="K27" s="15">
        <v>78973159</v>
      </c>
      <c r="L27" s="15">
        <v>7</v>
      </c>
      <c r="M27" s="15">
        <v>2</v>
      </c>
      <c r="N27" s="15">
        <v>5</v>
      </c>
      <c r="O27" s="15">
        <v>91</v>
      </c>
      <c r="P27" s="15">
        <v>47</v>
      </c>
      <c r="Q27" s="15">
        <v>44</v>
      </c>
      <c r="R27" s="15">
        <v>53</v>
      </c>
      <c r="S27" s="15">
        <v>1164598</v>
      </c>
      <c r="T27" s="15">
        <v>105</v>
      </c>
      <c r="U27" s="15">
        <v>75</v>
      </c>
      <c r="V27" s="15">
        <v>30</v>
      </c>
      <c r="W27" s="15">
        <v>187</v>
      </c>
      <c r="X27" s="15">
        <v>128</v>
      </c>
      <c r="Y27" s="15">
        <v>59</v>
      </c>
      <c r="Z27" s="15">
        <v>498</v>
      </c>
      <c r="AA27" s="15">
        <v>6641707</v>
      </c>
      <c r="AB27" s="15">
        <v>74</v>
      </c>
      <c r="AC27" s="15">
        <v>44</v>
      </c>
      <c r="AD27" s="15">
        <v>30</v>
      </c>
      <c r="AE27" s="15">
        <v>187</v>
      </c>
      <c r="AF27" s="15">
        <v>100</v>
      </c>
      <c r="AG27" s="15">
        <v>87</v>
      </c>
      <c r="AH27" s="15">
        <v>422</v>
      </c>
      <c r="AI27" s="15">
        <v>1266000</v>
      </c>
    </row>
    <row r="28" spans="1:35" ht="14.25" customHeight="1" x14ac:dyDescent="0.2">
      <c r="A28" s="66" t="s">
        <v>4</v>
      </c>
      <c r="B28" s="21" t="s">
        <v>61</v>
      </c>
      <c r="C28" s="22" t="s">
        <v>63</v>
      </c>
      <c r="D28" s="3">
        <v>5684</v>
      </c>
      <c r="E28" s="3">
        <v>2903</v>
      </c>
      <c r="F28" s="3">
        <v>2781</v>
      </c>
      <c r="G28" s="3">
        <v>6788</v>
      </c>
      <c r="H28" s="3">
        <v>3466</v>
      </c>
      <c r="I28" s="3">
        <v>3322</v>
      </c>
      <c r="J28" s="3">
        <v>34579</v>
      </c>
      <c r="K28" s="3">
        <v>76759980</v>
      </c>
      <c r="L28" s="3">
        <v>7</v>
      </c>
      <c r="M28" s="3">
        <v>2</v>
      </c>
      <c r="N28" s="3">
        <v>5</v>
      </c>
      <c r="O28" s="3">
        <v>90</v>
      </c>
      <c r="P28" s="3">
        <v>46</v>
      </c>
      <c r="Q28" s="3">
        <v>44</v>
      </c>
      <c r="R28" s="3">
        <v>52</v>
      </c>
      <c r="S28" s="3">
        <v>1092853</v>
      </c>
      <c r="T28" s="3">
        <v>105</v>
      </c>
      <c r="U28" s="3">
        <v>75</v>
      </c>
      <c r="V28" s="3">
        <v>30</v>
      </c>
      <c r="W28" s="3">
        <v>187</v>
      </c>
      <c r="X28" s="3">
        <v>128</v>
      </c>
      <c r="Y28" s="3">
        <v>59</v>
      </c>
      <c r="Z28" s="3">
        <v>498</v>
      </c>
      <c r="AA28" s="3">
        <v>6641707</v>
      </c>
      <c r="AB28" s="3">
        <v>73</v>
      </c>
      <c r="AC28" s="3">
        <v>44</v>
      </c>
      <c r="AD28" s="3">
        <v>29</v>
      </c>
      <c r="AE28" s="3">
        <v>182</v>
      </c>
      <c r="AF28" s="3">
        <v>98</v>
      </c>
      <c r="AG28" s="3">
        <v>84</v>
      </c>
      <c r="AH28" s="3">
        <v>420</v>
      </c>
      <c r="AI28" s="3">
        <v>1260000</v>
      </c>
    </row>
    <row r="29" spans="1:35" ht="14.25" customHeight="1" x14ac:dyDescent="0.2">
      <c r="A29" s="67"/>
      <c r="B29" s="23" t="s">
        <v>64</v>
      </c>
      <c r="C29" s="24" t="s">
        <v>171</v>
      </c>
      <c r="D29" s="3">
        <v>172</v>
      </c>
      <c r="E29" s="3">
        <v>83</v>
      </c>
      <c r="F29" s="3">
        <v>89</v>
      </c>
      <c r="G29" s="3">
        <v>206</v>
      </c>
      <c r="H29" s="3">
        <v>100</v>
      </c>
      <c r="I29" s="3">
        <v>106</v>
      </c>
      <c r="J29" s="3">
        <v>998</v>
      </c>
      <c r="K29" s="3">
        <v>2213179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71745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</v>
      </c>
      <c r="AC29" s="3">
        <v>0</v>
      </c>
      <c r="AD29" s="3">
        <v>1</v>
      </c>
      <c r="AE29" s="3">
        <v>5</v>
      </c>
      <c r="AF29" s="3">
        <v>2</v>
      </c>
      <c r="AG29" s="3">
        <v>3</v>
      </c>
      <c r="AH29" s="3">
        <v>2</v>
      </c>
      <c r="AI29" s="3">
        <v>6000</v>
      </c>
    </row>
    <row r="30" spans="1:35" ht="14.25" customHeight="1" x14ac:dyDescent="0.2">
      <c r="A30" s="31" t="s">
        <v>39</v>
      </c>
      <c r="B30" s="19" t="s">
        <v>56</v>
      </c>
      <c r="C30" s="20" t="s">
        <v>65</v>
      </c>
      <c r="D30" s="15">
        <v>7923</v>
      </c>
      <c r="E30" s="15">
        <v>4021</v>
      </c>
      <c r="F30" s="15">
        <v>3902</v>
      </c>
      <c r="G30" s="15">
        <v>9367</v>
      </c>
      <c r="H30" s="15">
        <v>4737</v>
      </c>
      <c r="I30" s="15">
        <v>4630</v>
      </c>
      <c r="J30" s="15">
        <v>48709</v>
      </c>
      <c r="K30" s="15">
        <v>118458426</v>
      </c>
      <c r="L30" s="15">
        <v>30</v>
      </c>
      <c r="M30" s="15">
        <v>19</v>
      </c>
      <c r="N30" s="15">
        <v>11</v>
      </c>
      <c r="O30" s="15">
        <v>137</v>
      </c>
      <c r="P30" s="15">
        <v>81</v>
      </c>
      <c r="Q30" s="15">
        <v>56</v>
      </c>
      <c r="R30" s="15">
        <v>116</v>
      </c>
      <c r="S30" s="15">
        <v>1871738</v>
      </c>
      <c r="T30" s="15">
        <v>144</v>
      </c>
      <c r="U30" s="15">
        <v>71</v>
      </c>
      <c r="V30" s="15">
        <v>73</v>
      </c>
      <c r="W30" s="15">
        <v>223</v>
      </c>
      <c r="X30" s="15">
        <v>114</v>
      </c>
      <c r="Y30" s="15">
        <v>109</v>
      </c>
      <c r="Z30" s="15">
        <v>823</v>
      </c>
      <c r="AA30" s="15">
        <v>8759133</v>
      </c>
      <c r="AB30" s="15">
        <v>148</v>
      </c>
      <c r="AC30" s="15">
        <v>64</v>
      </c>
      <c r="AD30" s="15">
        <v>84</v>
      </c>
      <c r="AE30" s="15">
        <v>377</v>
      </c>
      <c r="AF30" s="15">
        <v>170</v>
      </c>
      <c r="AG30" s="15">
        <v>207</v>
      </c>
      <c r="AH30" s="15">
        <v>964</v>
      </c>
      <c r="AI30" s="15">
        <v>2773341</v>
      </c>
    </row>
    <row r="31" spans="1:35" ht="14.25" customHeight="1" x14ac:dyDescent="0.2">
      <c r="A31" s="66" t="s">
        <v>5</v>
      </c>
      <c r="B31" s="21" t="s">
        <v>61</v>
      </c>
      <c r="C31" s="22" t="s">
        <v>63</v>
      </c>
      <c r="D31" s="3">
        <v>7479</v>
      </c>
      <c r="E31" s="3">
        <v>3784</v>
      </c>
      <c r="F31" s="3">
        <v>3695</v>
      </c>
      <c r="G31" s="3">
        <v>8828</v>
      </c>
      <c r="H31" s="3">
        <v>4453</v>
      </c>
      <c r="I31" s="3">
        <v>4375</v>
      </c>
      <c r="J31" s="3">
        <v>45943</v>
      </c>
      <c r="K31" s="3">
        <v>111804069</v>
      </c>
      <c r="L31" s="3">
        <v>30</v>
      </c>
      <c r="M31" s="3">
        <v>19</v>
      </c>
      <c r="N31" s="3">
        <v>11</v>
      </c>
      <c r="O31" s="3">
        <v>137</v>
      </c>
      <c r="P31" s="3">
        <v>81</v>
      </c>
      <c r="Q31" s="3">
        <v>56</v>
      </c>
      <c r="R31" s="3">
        <v>116</v>
      </c>
      <c r="S31" s="3">
        <v>1871738</v>
      </c>
      <c r="T31" s="3">
        <v>136</v>
      </c>
      <c r="U31" s="3">
        <v>67</v>
      </c>
      <c r="V31" s="3">
        <v>69</v>
      </c>
      <c r="W31" s="3">
        <v>208</v>
      </c>
      <c r="X31" s="3">
        <v>109</v>
      </c>
      <c r="Y31" s="3">
        <v>99</v>
      </c>
      <c r="Z31" s="3">
        <v>763</v>
      </c>
      <c r="AA31" s="3">
        <v>8247358</v>
      </c>
      <c r="AB31" s="3">
        <v>134</v>
      </c>
      <c r="AC31" s="3">
        <v>58</v>
      </c>
      <c r="AD31" s="3">
        <v>76</v>
      </c>
      <c r="AE31" s="3">
        <v>343</v>
      </c>
      <c r="AF31" s="3">
        <v>155</v>
      </c>
      <c r="AG31" s="3">
        <v>188</v>
      </c>
      <c r="AH31" s="3">
        <v>856</v>
      </c>
      <c r="AI31" s="3">
        <v>2497914</v>
      </c>
    </row>
    <row r="32" spans="1:35" ht="14.25" customHeight="1" x14ac:dyDescent="0.2">
      <c r="A32" s="67"/>
      <c r="B32" s="23" t="s">
        <v>64</v>
      </c>
      <c r="C32" s="24" t="s">
        <v>171</v>
      </c>
      <c r="D32" s="3">
        <v>444</v>
      </c>
      <c r="E32" s="3">
        <v>237</v>
      </c>
      <c r="F32" s="3">
        <v>207</v>
      </c>
      <c r="G32" s="3">
        <v>539</v>
      </c>
      <c r="H32" s="3">
        <v>284</v>
      </c>
      <c r="I32" s="3">
        <v>255</v>
      </c>
      <c r="J32" s="3">
        <v>2766</v>
      </c>
      <c r="K32" s="3">
        <v>6654357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4</v>
      </c>
      <c r="V32" s="3">
        <v>4</v>
      </c>
      <c r="W32" s="3">
        <v>15</v>
      </c>
      <c r="X32" s="3">
        <v>5</v>
      </c>
      <c r="Y32" s="3">
        <v>10</v>
      </c>
      <c r="Z32" s="3">
        <v>60</v>
      </c>
      <c r="AA32" s="3">
        <v>511775</v>
      </c>
      <c r="AB32" s="3">
        <v>14</v>
      </c>
      <c r="AC32" s="3">
        <v>6</v>
      </c>
      <c r="AD32" s="3">
        <v>8</v>
      </c>
      <c r="AE32" s="3">
        <v>34</v>
      </c>
      <c r="AF32" s="3">
        <v>15</v>
      </c>
      <c r="AG32" s="3">
        <v>19</v>
      </c>
      <c r="AH32" s="3">
        <v>108</v>
      </c>
      <c r="AI32" s="3">
        <v>275427</v>
      </c>
    </row>
    <row r="33" spans="1:35" ht="14.25" customHeight="1" x14ac:dyDescent="0.2">
      <c r="A33" s="32" t="s">
        <v>95</v>
      </c>
      <c r="B33" s="19" t="s">
        <v>56</v>
      </c>
      <c r="C33" s="20" t="s">
        <v>65</v>
      </c>
      <c r="D33" s="15">
        <v>1455</v>
      </c>
      <c r="E33" s="15">
        <v>713</v>
      </c>
      <c r="F33" s="15">
        <v>742</v>
      </c>
      <c r="G33" s="15">
        <v>1556</v>
      </c>
      <c r="H33" s="15">
        <v>781</v>
      </c>
      <c r="I33" s="15">
        <v>775</v>
      </c>
      <c r="J33" s="15">
        <v>8237</v>
      </c>
      <c r="K33" s="15">
        <v>18096689</v>
      </c>
      <c r="L33" s="15">
        <v>5</v>
      </c>
      <c r="M33" s="15">
        <v>3</v>
      </c>
      <c r="N33" s="15">
        <v>2</v>
      </c>
      <c r="O33" s="15">
        <v>11</v>
      </c>
      <c r="P33" s="15">
        <v>7</v>
      </c>
      <c r="Q33" s="15">
        <v>4</v>
      </c>
      <c r="R33" s="15">
        <v>5</v>
      </c>
      <c r="S33" s="15">
        <v>294393</v>
      </c>
      <c r="T33" s="15">
        <v>17</v>
      </c>
      <c r="U33" s="15">
        <v>3</v>
      </c>
      <c r="V33" s="15">
        <v>14</v>
      </c>
      <c r="W33" s="15">
        <v>17</v>
      </c>
      <c r="X33" s="15">
        <v>3</v>
      </c>
      <c r="Y33" s="15">
        <v>14</v>
      </c>
      <c r="Z33" s="15">
        <v>72</v>
      </c>
      <c r="AA33" s="15">
        <v>681000</v>
      </c>
      <c r="AB33" s="15">
        <v>5</v>
      </c>
      <c r="AC33" s="15">
        <v>3</v>
      </c>
      <c r="AD33" s="15">
        <v>2</v>
      </c>
      <c r="AE33" s="15">
        <v>5</v>
      </c>
      <c r="AF33" s="15">
        <v>3</v>
      </c>
      <c r="AG33" s="15">
        <v>2</v>
      </c>
      <c r="AH33" s="15">
        <v>12</v>
      </c>
      <c r="AI33" s="15">
        <v>36000</v>
      </c>
    </row>
    <row r="34" spans="1:35" ht="14.25" customHeight="1" x14ac:dyDescent="0.2">
      <c r="A34" s="66" t="s">
        <v>6</v>
      </c>
      <c r="B34" s="21" t="s">
        <v>61</v>
      </c>
      <c r="C34" s="22" t="s">
        <v>63</v>
      </c>
      <c r="D34" s="3">
        <v>1145</v>
      </c>
      <c r="E34" s="3">
        <v>556</v>
      </c>
      <c r="F34" s="3">
        <v>589</v>
      </c>
      <c r="G34" s="3">
        <v>1237</v>
      </c>
      <c r="H34" s="3">
        <v>616</v>
      </c>
      <c r="I34" s="3">
        <v>621</v>
      </c>
      <c r="J34" s="3">
        <v>6528</v>
      </c>
      <c r="K34" s="3">
        <v>14342016</v>
      </c>
      <c r="L34" s="3">
        <v>5</v>
      </c>
      <c r="M34" s="3">
        <v>3</v>
      </c>
      <c r="N34" s="3">
        <v>2</v>
      </c>
      <c r="O34" s="3">
        <v>11</v>
      </c>
      <c r="P34" s="3">
        <v>7</v>
      </c>
      <c r="Q34" s="3">
        <v>4</v>
      </c>
      <c r="R34" s="3">
        <v>5</v>
      </c>
      <c r="S34" s="3">
        <v>294393</v>
      </c>
      <c r="T34" s="3">
        <v>14</v>
      </c>
      <c r="U34" s="3">
        <v>2</v>
      </c>
      <c r="V34" s="3">
        <v>12</v>
      </c>
      <c r="W34" s="3">
        <v>14</v>
      </c>
      <c r="X34" s="3">
        <v>2</v>
      </c>
      <c r="Y34" s="3">
        <v>12</v>
      </c>
      <c r="Z34" s="3">
        <v>54</v>
      </c>
      <c r="AA34" s="3">
        <v>543000</v>
      </c>
      <c r="AB34" s="3">
        <v>5</v>
      </c>
      <c r="AC34" s="3">
        <v>3</v>
      </c>
      <c r="AD34" s="3">
        <v>2</v>
      </c>
      <c r="AE34" s="3">
        <v>5</v>
      </c>
      <c r="AF34" s="3">
        <v>3</v>
      </c>
      <c r="AG34" s="3">
        <v>2</v>
      </c>
      <c r="AH34" s="3">
        <v>12</v>
      </c>
      <c r="AI34" s="3">
        <v>36000</v>
      </c>
    </row>
    <row r="35" spans="1:35" ht="14.25" customHeight="1" x14ac:dyDescent="0.2">
      <c r="A35" s="67"/>
      <c r="B35" s="23" t="s">
        <v>64</v>
      </c>
      <c r="C35" s="24" t="s">
        <v>171</v>
      </c>
      <c r="D35" s="3">
        <v>310</v>
      </c>
      <c r="E35" s="3">
        <v>157</v>
      </c>
      <c r="F35" s="3">
        <v>153</v>
      </c>
      <c r="G35" s="3">
        <v>319</v>
      </c>
      <c r="H35" s="3">
        <v>165</v>
      </c>
      <c r="I35" s="3">
        <v>154</v>
      </c>
      <c r="J35" s="3">
        <v>1709</v>
      </c>
      <c r="K35" s="3">
        <v>3754673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1</v>
      </c>
      <c r="V35" s="3">
        <v>2</v>
      </c>
      <c r="W35" s="3">
        <v>3</v>
      </c>
      <c r="X35" s="3">
        <v>1</v>
      </c>
      <c r="Y35" s="3">
        <v>2</v>
      </c>
      <c r="Z35" s="3">
        <v>18</v>
      </c>
      <c r="AA35" s="3">
        <v>138000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65</v>
      </c>
      <c r="D36" s="15">
        <v>1364</v>
      </c>
      <c r="E36" s="15">
        <v>699</v>
      </c>
      <c r="F36" s="15">
        <v>665</v>
      </c>
      <c r="G36" s="15">
        <v>1408</v>
      </c>
      <c r="H36" s="15">
        <v>730</v>
      </c>
      <c r="I36" s="15">
        <v>678</v>
      </c>
      <c r="J36" s="15">
        <v>7681</v>
      </c>
      <c r="K36" s="15">
        <v>16765307</v>
      </c>
      <c r="L36" s="15">
        <v>11</v>
      </c>
      <c r="M36" s="15">
        <v>9</v>
      </c>
      <c r="N36" s="15">
        <v>2</v>
      </c>
      <c r="O36" s="15">
        <v>22</v>
      </c>
      <c r="P36" s="15">
        <v>18</v>
      </c>
      <c r="Q36" s="15">
        <v>4</v>
      </c>
      <c r="R36" s="15">
        <v>14</v>
      </c>
      <c r="S36" s="15">
        <v>326061</v>
      </c>
      <c r="T36" s="15">
        <v>37</v>
      </c>
      <c r="U36" s="15">
        <v>22</v>
      </c>
      <c r="V36" s="15">
        <v>15</v>
      </c>
      <c r="W36" s="15">
        <v>168</v>
      </c>
      <c r="X36" s="15">
        <v>75</v>
      </c>
      <c r="Y36" s="15">
        <v>93</v>
      </c>
      <c r="Z36" s="15">
        <v>145</v>
      </c>
      <c r="AA36" s="15">
        <v>1975000</v>
      </c>
      <c r="AB36" s="15">
        <v>71</v>
      </c>
      <c r="AC36" s="15">
        <v>39</v>
      </c>
      <c r="AD36" s="15">
        <v>32</v>
      </c>
      <c r="AE36" s="15">
        <v>161</v>
      </c>
      <c r="AF36" s="15">
        <v>80</v>
      </c>
      <c r="AG36" s="15">
        <v>81</v>
      </c>
      <c r="AH36" s="15">
        <v>423</v>
      </c>
      <c r="AI36" s="15">
        <v>1191314</v>
      </c>
    </row>
    <row r="37" spans="1:35" ht="14.25" customHeight="1" x14ac:dyDescent="0.2">
      <c r="A37" s="66" t="s">
        <v>7</v>
      </c>
      <c r="B37" s="21" t="s">
        <v>61</v>
      </c>
      <c r="C37" s="22" t="s">
        <v>63</v>
      </c>
      <c r="D37" s="3">
        <v>974</v>
      </c>
      <c r="E37" s="3">
        <v>504</v>
      </c>
      <c r="F37" s="3">
        <v>470</v>
      </c>
      <c r="G37" s="3">
        <v>997</v>
      </c>
      <c r="H37" s="3">
        <v>527</v>
      </c>
      <c r="I37" s="3">
        <v>470</v>
      </c>
      <c r="J37" s="3">
        <v>5477</v>
      </c>
      <c r="K37" s="3">
        <v>11940695</v>
      </c>
      <c r="L37" s="3">
        <v>7</v>
      </c>
      <c r="M37" s="3">
        <v>6</v>
      </c>
      <c r="N37" s="3">
        <v>1</v>
      </c>
      <c r="O37" s="3">
        <v>14</v>
      </c>
      <c r="P37" s="3">
        <v>11</v>
      </c>
      <c r="Q37" s="3">
        <v>3</v>
      </c>
      <c r="R37" s="3">
        <v>9</v>
      </c>
      <c r="S37" s="3">
        <v>181218</v>
      </c>
      <c r="T37" s="3">
        <v>34</v>
      </c>
      <c r="U37" s="3">
        <v>21</v>
      </c>
      <c r="V37" s="3">
        <v>13</v>
      </c>
      <c r="W37" s="3">
        <v>75</v>
      </c>
      <c r="X37" s="3">
        <v>35</v>
      </c>
      <c r="Y37" s="3">
        <v>40</v>
      </c>
      <c r="Z37" s="3">
        <v>128</v>
      </c>
      <c r="AA37" s="3">
        <v>1758000</v>
      </c>
      <c r="AB37" s="3">
        <v>47</v>
      </c>
      <c r="AC37" s="3">
        <v>24</v>
      </c>
      <c r="AD37" s="3">
        <v>23</v>
      </c>
      <c r="AE37" s="3">
        <v>97</v>
      </c>
      <c r="AF37" s="3">
        <v>43</v>
      </c>
      <c r="AG37" s="3">
        <v>54</v>
      </c>
      <c r="AH37" s="3">
        <v>268</v>
      </c>
      <c r="AI37" s="3">
        <v>783776</v>
      </c>
    </row>
    <row r="38" spans="1:35" ht="14.25" customHeight="1" x14ac:dyDescent="0.2">
      <c r="A38" s="67"/>
      <c r="B38" s="23" t="s">
        <v>64</v>
      </c>
      <c r="C38" s="24" t="s">
        <v>171</v>
      </c>
      <c r="D38" s="3">
        <v>390</v>
      </c>
      <c r="E38" s="3">
        <v>195</v>
      </c>
      <c r="F38" s="3">
        <v>195</v>
      </c>
      <c r="G38" s="3">
        <v>411</v>
      </c>
      <c r="H38" s="3">
        <v>203</v>
      </c>
      <c r="I38" s="3">
        <v>208</v>
      </c>
      <c r="J38" s="3">
        <v>2204</v>
      </c>
      <c r="K38" s="3">
        <v>4824612</v>
      </c>
      <c r="L38" s="3">
        <v>4</v>
      </c>
      <c r="M38" s="3">
        <v>3</v>
      </c>
      <c r="N38" s="3">
        <v>1</v>
      </c>
      <c r="O38" s="3">
        <v>8</v>
      </c>
      <c r="P38" s="3">
        <v>7</v>
      </c>
      <c r="Q38" s="3">
        <v>1</v>
      </c>
      <c r="R38" s="3">
        <v>5</v>
      </c>
      <c r="S38" s="3">
        <v>144843</v>
      </c>
      <c r="T38" s="3">
        <v>3</v>
      </c>
      <c r="U38" s="3">
        <v>1</v>
      </c>
      <c r="V38" s="3">
        <v>2</v>
      </c>
      <c r="W38" s="3">
        <v>93</v>
      </c>
      <c r="X38" s="3">
        <v>40</v>
      </c>
      <c r="Y38" s="3">
        <v>53</v>
      </c>
      <c r="Z38" s="3">
        <v>17</v>
      </c>
      <c r="AA38" s="3">
        <v>217000</v>
      </c>
      <c r="AB38" s="3">
        <v>24</v>
      </c>
      <c r="AC38" s="3">
        <v>15</v>
      </c>
      <c r="AD38" s="3">
        <v>9</v>
      </c>
      <c r="AE38" s="3">
        <v>64</v>
      </c>
      <c r="AF38" s="3">
        <v>37</v>
      </c>
      <c r="AG38" s="3">
        <v>27</v>
      </c>
      <c r="AH38" s="3">
        <v>155</v>
      </c>
      <c r="AI38" s="3">
        <v>407538</v>
      </c>
    </row>
    <row r="39" spans="1:35" ht="14.25" customHeight="1" x14ac:dyDescent="0.2">
      <c r="A39" s="32" t="s">
        <v>97</v>
      </c>
      <c r="B39" s="19" t="s">
        <v>56</v>
      </c>
      <c r="C39" s="20" t="s">
        <v>65</v>
      </c>
      <c r="D39" s="15">
        <v>1243</v>
      </c>
      <c r="E39" s="15">
        <v>618</v>
      </c>
      <c r="F39" s="15">
        <v>625</v>
      </c>
      <c r="G39" s="15">
        <v>1451</v>
      </c>
      <c r="H39" s="15">
        <v>715</v>
      </c>
      <c r="I39" s="15">
        <v>736</v>
      </c>
      <c r="J39" s="15">
        <v>7435</v>
      </c>
      <c r="K39" s="15">
        <v>16334695</v>
      </c>
      <c r="L39" s="15">
        <v>30</v>
      </c>
      <c r="M39" s="15">
        <v>14</v>
      </c>
      <c r="N39" s="15">
        <v>16</v>
      </c>
      <c r="O39" s="15">
        <v>66</v>
      </c>
      <c r="P39" s="15">
        <v>38</v>
      </c>
      <c r="Q39" s="15">
        <v>28</v>
      </c>
      <c r="R39" s="15">
        <v>248</v>
      </c>
      <c r="S39" s="15">
        <v>525876</v>
      </c>
      <c r="T39" s="15">
        <v>16</v>
      </c>
      <c r="U39" s="15">
        <v>10</v>
      </c>
      <c r="V39" s="15">
        <v>6</v>
      </c>
      <c r="W39" s="15">
        <v>22</v>
      </c>
      <c r="X39" s="15">
        <v>16</v>
      </c>
      <c r="Y39" s="15">
        <v>6</v>
      </c>
      <c r="Z39" s="15">
        <v>82</v>
      </c>
      <c r="AA39" s="15">
        <v>1139550</v>
      </c>
      <c r="AB39" s="15">
        <v>48</v>
      </c>
      <c r="AC39" s="15">
        <v>27</v>
      </c>
      <c r="AD39" s="15">
        <v>21</v>
      </c>
      <c r="AE39" s="15">
        <v>57</v>
      </c>
      <c r="AF39" s="15">
        <v>29</v>
      </c>
      <c r="AG39" s="15">
        <v>28</v>
      </c>
      <c r="AH39" s="15">
        <v>238</v>
      </c>
      <c r="AI39" s="15">
        <v>71400</v>
      </c>
    </row>
    <row r="40" spans="1:35" ht="14.25" customHeight="1" x14ac:dyDescent="0.2">
      <c r="A40" s="66" t="s">
        <v>8</v>
      </c>
      <c r="B40" s="21" t="s">
        <v>61</v>
      </c>
      <c r="C40" s="22" t="s">
        <v>63</v>
      </c>
      <c r="D40" s="3">
        <v>1035</v>
      </c>
      <c r="E40" s="3">
        <v>504</v>
      </c>
      <c r="F40" s="3">
        <v>531</v>
      </c>
      <c r="G40" s="3">
        <v>1213</v>
      </c>
      <c r="H40" s="3">
        <v>581</v>
      </c>
      <c r="I40" s="3">
        <v>632</v>
      </c>
      <c r="J40" s="3">
        <v>6218</v>
      </c>
      <c r="K40" s="3">
        <v>13660946</v>
      </c>
      <c r="L40" s="3">
        <v>30</v>
      </c>
      <c r="M40" s="3">
        <v>14</v>
      </c>
      <c r="N40" s="3">
        <v>16</v>
      </c>
      <c r="O40" s="3">
        <v>66</v>
      </c>
      <c r="P40" s="3">
        <v>38</v>
      </c>
      <c r="Q40" s="3">
        <v>28</v>
      </c>
      <c r="R40" s="3">
        <v>248</v>
      </c>
      <c r="S40" s="3">
        <v>525876</v>
      </c>
      <c r="T40" s="3">
        <v>16</v>
      </c>
      <c r="U40" s="3">
        <v>10</v>
      </c>
      <c r="V40" s="3">
        <v>6</v>
      </c>
      <c r="W40" s="3">
        <v>22</v>
      </c>
      <c r="X40" s="3">
        <v>16</v>
      </c>
      <c r="Y40" s="3">
        <v>6</v>
      </c>
      <c r="Z40" s="3">
        <v>82</v>
      </c>
      <c r="AA40" s="3">
        <v>1139550</v>
      </c>
      <c r="AB40" s="3">
        <v>48</v>
      </c>
      <c r="AC40" s="3">
        <v>27</v>
      </c>
      <c r="AD40" s="3">
        <v>21</v>
      </c>
      <c r="AE40" s="3">
        <v>54</v>
      </c>
      <c r="AF40" s="3">
        <v>29</v>
      </c>
      <c r="AG40" s="3">
        <v>25</v>
      </c>
      <c r="AH40" s="3">
        <v>238</v>
      </c>
      <c r="AI40" s="3">
        <v>71400</v>
      </c>
    </row>
    <row r="41" spans="1:35" ht="14.25" customHeight="1" x14ac:dyDescent="0.2">
      <c r="A41" s="67"/>
      <c r="B41" s="23" t="s">
        <v>64</v>
      </c>
      <c r="C41" s="24" t="s">
        <v>171</v>
      </c>
      <c r="D41" s="3">
        <v>208</v>
      </c>
      <c r="E41" s="3">
        <v>114</v>
      </c>
      <c r="F41" s="3">
        <v>94</v>
      </c>
      <c r="G41" s="3">
        <v>238</v>
      </c>
      <c r="H41" s="3">
        <v>134</v>
      </c>
      <c r="I41" s="3">
        <v>104</v>
      </c>
      <c r="J41" s="3">
        <v>1217</v>
      </c>
      <c r="K41" s="3">
        <v>2673749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0</v>
      </c>
      <c r="AG41" s="3">
        <v>3</v>
      </c>
      <c r="AH41" s="3">
        <v>0</v>
      </c>
      <c r="AI41" s="3">
        <v>0</v>
      </c>
    </row>
    <row r="42" spans="1:35" ht="14.25" customHeight="1" x14ac:dyDescent="0.2">
      <c r="A42" s="32" t="s">
        <v>98</v>
      </c>
      <c r="B42" s="19" t="s">
        <v>56</v>
      </c>
      <c r="C42" s="20" t="s">
        <v>65</v>
      </c>
      <c r="D42" s="15">
        <v>5329</v>
      </c>
      <c r="E42" s="15">
        <v>2713</v>
      </c>
      <c r="F42" s="15">
        <v>2616</v>
      </c>
      <c r="G42" s="15">
        <v>6257</v>
      </c>
      <c r="H42" s="15">
        <v>3168</v>
      </c>
      <c r="I42" s="15">
        <v>3089</v>
      </c>
      <c r="J42" s="15">
        <v>32168</v>
      </c>
      <c r="K42" s="15">
        <v>70594004</v>
      </c>
      <c r="L42" s="15">
        <v>21</v>
      </c>
      <c r="M42" s="15">
        <v>11</v>
      </c>
      <c r="N42" s="15">
        <v>10</v>
      </c>
      <c r="O42" s="15">
        <v>162</v>
      </c>
      <c r="P42" s="15">
        <v>92</v>
      </c>
      <c r="Q42" s="15">
        <v>70</v>
      </c>
      <c r="R42" s="15">
        <v>86</v>
      </c>
      <c r="S42" s="15">
        <v>1884525</v>
      </c>
      <c r="T42" s="15">
        <v>125</v>
      </c>
      <c r="U42" s="15">
        <v>67</v>
      </c>
      <c r="V42" s="15">
        <v>58</v>
      </c>
      <c r="W42" s="15">
        <v>200</v>
      </c>
      <c r="X42" s="15">
        <v>111</v>
      </c>
      <c r="Y42" s="15">
        <v>89</v>
      </c>
      <c r="Z42" s="15">
        <v>725</v>
      </c>
      <c r="AA42" s="15">
        <v>9063552</v>
      </c>
      <c r="AB42" s="15">
        <v>26</v>
      </c>
      <c r="AC42" s="15">
        <v>14</v>
      </c>
      <c r="AD42" s="15">
        <v>12</v>
      </c>
      <c r="AE42" s="15">
        <v>105</v>
      </c>
      <c r="AF42" s="15">
        <v>56</v>
      </c>
      <c r="AG42" s="15">
        <v>49</v>
      </c>
      <c r="AH42" s="15">
        <v>197</v>
      </c>
      <c r="AI42" s="15">
        <v>561000</v>
      </c>
    </row>
    <row r="43" spans="1:35" ht="14.25" customHeight="1" x14ac:dyDescent="0.2">
      <c r="A43" s="66" t="s">
        <v>9</v>
      </c>
      <c r="B43" s="21" t="s">
        <v>61</v>
      </c>
      <c r="C43" s="22" t="s">
        <v>63</v>
      </c>
      <c r="D43" s="3">
        <v>5140</v>
      </c>
      <c r="E43" s="3">
        <v>2636</v>
      </c>
      <c r="F43" s="3">
        <v>2504</v>
      </c>
      <c r="G43" s="3">
        <v>6043</v>
      </c>
      <c r="H43" s="3">
        <v>3076</v>
      </c>
      <c r="I43" s="3">
        <v>2967</v>
      </c>
      <c r="J43" s="3">
        <v>31044</v>
      </c>
      <c r="K43" s="3">
        <v>68124576</v>
      </c>
      <c r="L43" s="3">
        <v>21</v>
      </c>
      <c r="M43" s="3">
        <v>11</v>
      </c>
      <c r="N43" s="3">
        <v>10</v>
      </c>
      <c r="O43" s="3">
        <v>162</v>
      </c>
      <c r="P43" s="3">
        <v>92</v>
      </c>
      <c r="Q43" s="3">
        <v>70</v>
      </c>
      <c r="R43" s="3">
        <v>86</v>
      </c>
      <c r="S43" s="3">
        <v>1884525</v>
      </c>
      <c r="T43" s="3">
        <v>125</v>
      </c>
      <c r="U43" s="3">
        <v>67</v>
      </c>
      <c r="V43" s="3">
        <v>58</v>
      </c>
      <c r="W43" s="3">
        <v>200</v>
      </c>
      <c r="X43" s="3">
        <v>111</v>
      </c>
      <c r="Y43" s="3">
        <v>89</v>
      </c>
      <c r="Z43" s="3">
        <v>725</v>
      </c>
      <c r="AA43" s="3">
        <v>9063552</v>
      </c>
      <c r="AB43" s="3">
        <v>26</v>
      </c>
      <c r="AC43" s="3">
        <v>14</v>
      </c>
      <c r="AD43" s="3">
        <v>12</v>
      </c>
      <c r="AE43" s="3">
        <v>103</v>
      </c>
      <c r="AF43" s="3">
        <v>54</v>
      </c>
      <c r="AG43" s="3">
        <v>49</v>
      </c>
      <c r="AH43" s="3">
        <v>194</v>
      </c>
      <c r="AI43" s="3">
        <v>552000</v>
      </c>
    </row>
    <row r="44" spans="1:35" ht="14.25" customHeight="1" x14ac:dyDescent="0.2">
      <c r="A44" s="67"/>
      <c r="B44" s="23" t="s">
        <v>64</v>
      </c>
      <c r="C44" s="24" t="s">
        <v>171</v>
      </c>
      <c r="D44" s="3">
        <v>189</v>
      </c>
      <c r="E44" s="3">
        <v>77</v>
      </c>
      <c r="F44" s="3">
        <v>112</v>
      </c>
      <c r="G44" s="3">
        <v>214</v>
      </c>
      <c r="H44" s="3">
        <v>92</v>
      </c>
      <c r="I44" s="3">
        <v>122</v>
      </c>
      <c r="J44" s="3">
        <v>1124</v>
      </c>
      <c r="K44" s="3">
        <v>2469428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2</v>
      </c>
      <c r="AG44" s="3">
        <v>0</v>
      </c>
      <c r="AH44" s="3">
        <v>3</v>
      </c>
      <c r="AI44" s="3">
        <v>9000</v>
      </c>
    </row>
    <row r="45" spans="1:35" ht="14.25" customHeight="1" x14ac:dyDescent="0.2">
      <c r="A45" s="32" t="s">
        <v>99</v>
      </c>
      <c r="B45" s="19" t="s">
        <v>56</v>
      </c>
      <c r="C45" s="20" t="s">
        <v>65</v>
      </c>
      <c r="D45" s="15">
        <v>1273</v>
      </c>
      <c r="E45" s="15">
        <v>654</v>
      </c>
      <c r="F45" s="15">
        <v>619</v>
      </c>
      <c r="G45" s="15">
        <v>1435</v>
      </c>
      <c r="H45" s="15">
        <v>749</v>
      </c>
      <c r="I45" s="15">
        <v>686</v>
      </c>
      <c r="J45" s="15">
        <v>7646</v>
      </c>
      <c r="K45" s="15">
        <v>16776292</v>
      </c>
      <c r="L45" s="15">
        <v>5</v>
      </c>
      <c r="M45" s="15">
        <v>3</v>
      </c>
      <c r="N45" s="15">
        <v>2</v>
      </c>
      <c r="O45" s="15">
        <v>43</v>
      </c>
      <c r="P45" s="15">
        <v>21</v>
      </c>
      <c r="Q45" s="15">
        <v>22</v>
      </c>
      <c r="R45" s="15">
        <v>22</v>
      </c>
      <c r="S45" s="15">
        <v>1026681</v>
      </c>
      <c r="T45" s="15">
        <v>2</v>
      </c>
      <c r="U45" s="15">
        <v>0</v>
      </c>
      <c r="V45" s="15">
        <v>2</v>
      </c>
      <c r="W45" s="15">
        <v>2</v>
      </c>
      <c r="X45" s="15">
        <v>0</v>
      </c>
      <c r="Y45" s="15">
        <v>2</v>
      </c>
      <c r="Z45" s="15">
        <v>21</v>
      </c>
      <c r="AA45" s="15">
        <v>272600</v>
      </c>
      <c r="AB45" s="15">
        <v>1</v>
      </c>
      <c r="AC45" s="15">
        <v>0</v>
      </c>
      <c r="AD45" s="15">
        <v>1</v>
      </c>
      <c r="AE45" s="15">
        <v>15</v>
      </c>
      <c r="AF45" s="15">
        <v>10</v>
      </c>
      <c r="AG45" s="15">
        <v>5</v>
      </c>
      <c r="AH45" s="15">
        <v>22</v>
      </c>
      <c r="AI45" s="15">
        <v>66000</v>
      </c>
    </row>
    <row r="46" spans="1:35" ht="14.25" customHeight="1" x14ac:dyDescent="0.2">
      <c r="A46" s="66" t="s">
        <v>10</v>
      </c>
      <c r="B46" s="21" t="s">
        <v>61</v>
      </c>
      <c r="C46" s="22" t="s">
        <v>63</v>
      </c>
      <c r="D46" s="3">
        <v>1018</v>
      </c>
      <c r="E46" s="3">
        <v>522</v>
      </c>
      <c r="F46" s="3">
        <v>496</v>
      </c>
      <c r="G46" s="3">
        <v>1148</v>
      </c>
      <c r="H46" s="3">
        <v>597</v>
      </c>
      <c r="I46" s="3">
        <v>551</v>
      </c>
      <c r="J46" s="3">
        <v>6078</v>
      </c>
      <c r="K46" s="3">
        <v>13331396</v>
      </c>
      <c r="L46" s="3">
        <v>5</v>
      </c>
      <c r="M46" s="3">
        <v>3</v>
      </c>
      <c r="N46" s="3">
        <v>2</v>
      </c>
      <c r="O46" s="3">
        <v>42</v>
      </c>
      <c r="P46" s="3">
        <v>20</v>
      </c>
      <c r="Q46" s="3">
        <v>22</v>
      </c>
      <c r="R46" s="3">
        <v>21</v>
      </c>
      <c r="S46" s="3">
        <v>1024948</v>
      </c>
      <c r="T46" s="3">
        <v>2</v>
      </c>
      <c r="U46" s="3">
        <v>0</v>
      </c>
      <c r="V46" s="3">
        <v>2</v>
      </c>
      <c r="W46" s="3">
        <v>2</v>
      </c>
      <c r="X46" s="3">
        <v>0</v>
      </c>
      <c r="Y46" s="3">
        <v>2</v>
      </c>
      <c r="Z46" s="3">
        <v>21</v>
      </c>
      <c r="AA46" s="3">
        <v>272600</v>
      </c>
      <c r="AB46" s="3">
        <v>1</v>
      </c>
      <c r="AC46" s="3">
        <v>0</v>
      </c>
      <c r="AD46" s="3">
        <v>1</v>
      </c>
      <c r="AE46" s="3">
        <v>15</v>
      </c>
      <c r="AF46" s="3">
        <v>10</v>
      </c>
      <c r="AG46" s="3">
        <v>5</v>
      </c>
      <c r="AH46" s="3">
        <v>22</v>
      </c>
      <c r="AI46" s="3">
        <v>66000</v>
      </c>
    </row>
    <row r="47" spans="1:35" ht="14.25" customHeight="1" x14ac:dyDescent="0.2">
      <c r="A47" s="67"/>
      <c r="B47" s="23" t="s">
        <v>64</v>
      </c>
      <c r="C47" s="24" t="s">
        <v>171</v>
      </c>
      <c r="D47" s="3">
        <v>255</v>
      </c>
      <c r="E47" s="3">
        <v>132</v>
      </c>
      <c r="F47" s="3">
        <v>123</v>
      </c>
      <c r="G47" s="3">
        <v>287</v>
      </c>
      <c r="H47" s="3">
        <v>152</v>
      </c>
      <c r="I47" s="3">
        <v>135</v>
      </c>
      <c r="J47" s="3">
        <v>1568</v>
      </c>
      <c r="K47" s="3">
        <v>3444896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1</v>
      </c>
      <c r="S47" s="3">
        <v>1733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65</v>
      </c>
      <c r="D48" s="15">
        <v>2107</v>
      </c>
      <c r="E48" s="15">
        <v>1048</v>
      </c>
      <c r="F48" s="15">
        <v>1059</v>
      </c>
      <c r="G48" s="15">
        <v>2534</v>
      </c>
      <c r="H48" s="15">
        <v>1266</v>
      </c>
      <c r="I48" s="15">
        <v>1268</v>
      </c>
      <c r="J48" s="15">
        <v>12773</v>
      </c>
      <c r="K48" s="15">
        <v>28062281</v>
      </c>
      <c r="L48" s="15">
        <v>9</v>
      </c>
      <c r="M48" s="15">
        <v>6</v>
      </c>
      <c r="N48" s="15">
        <v>3</v>
      </c>
      <c r="O48" s="15">
        <v>424</v>
      </c>
      <c r="P48" s="15">
        <v>243</v>
      </c>
      <c r="Q48" s="15">
        <v>181</v>
      </c>
      <c r="R48" s="15">
        <v>247</v>
      </c>
      <c r="S48" s="15">
        <v>4182489</v>
      </c>
      <c r="T48" s="15">
        <v>35</v>
      </c>
      <c r="U48" s="15">
        <v>19</v>
      </c>
      <c r="V48" s="15">
        <v>16</v>
      </c>
      <c r="W48" s="15">
        <v>84</v>
      </c>
      <c r="X48" s="15">
        <v>44</v>
      </c>
      <c r="Y48" s="15">
        <v>40</v>
      </c>
      <c r="Z48" s="15">
        <v>189</v>
      </c>
      <c r="AA48" s="15">
        <v>2262535</v>
      </c>
      <c r="AB48" s="15">
        <v>21</v>
      </c>
      <c r="AC48" s="15">
        <v>8</v>
      </c>
      <c r="AD48" s="15">
        <v>13</v>
      </c>
      <c r="AE48" s="15">
        <v>243</v>
      </c>
      <c r="AF48" s="15">
        <v>119</v>
      </c>
      <c r="AG48" s="15">
        <v>124</v>
      </c>
      <c r="AH48" s="15">
        <v>118</v>
      </c>
      <c r="AI48" s="15">
        <v>354000</v>
      </c>
    </row>
    <row r="49" spans="1:35" ht="14.25" customHeight="1" x14ac:dyDescent="0.2">
      <c r="A49" s="66" t="s">
        <v>11</v>
      </c>
      <c r="B49" s="21" t="s">
        <v>61</v>
      </c>
      <c r="C49" s="22" t="s">
        <v>63</v>
      </c>
      <c r="D49" s="3">
        <v>2062</v>
      </c>
      <c r="E49" s="3">
        <v>1028</v>
      </c>
      <c r="F49" s="3">
        <v>1034</v>
      </c>
      <c r="G49" s="3">
        <v>2482</v>
      </c>
      <c r="H49" s="3">
        <v>1241</v>
      </c>
      <c r="I49" s="3">
        <v>1241</v>
      </c>
      <c r="J49" s="3">
        <v>12728</v>
      </c>
      <c r="K49" s="3">
        <v>27963416</v>
      </c>
      <c r="L49" s="3">
        <v>9</v>
      </c>
      <c r="M49" s="3">
        <v>6</v>
      </c>
      <c r="N49" s="3">
        <v>3</v>
      </c>
      <c r="O49" s="3">
        <v>424</v>
      </c>
      <c r="P49" s="3">
        <v>243</v>
      </c>
      <c r="Q49" s="3">
        <v>181</v>
      </c>
      <c r="R49" s="3">
        <v>247</v>
      </c>
      <c r="S49" s="3">
        <v>4182489</v>
      </c>
      <c r="T49" s="3">
        <v>35</v>
      </c>
      <c r="U49" s="3">
        <v>19</v>
      </c>
      <c r="V49" s="3">
        <v>16</v>
      </c>
      <c r="W49" s="3">
        <v>84</v>
      </c>
      <c r="X49" s="3">
        <v>44</v>
      </c>
      <c r="Y49" s="3">
        <v>40</v>
      </c>
      <c r="Z49" s="3">
        <v>189</v>
      </c>
      <c r="AA49" s="3">
        <v>2262535</v>
      </c>
      <c r="AB49" s="3">
        <v>21</v>
      </c>
      <c r="AC49" s="3">
        <v>8</v>
      </c>
      <c r="AD49" s="3">
        <v>13</v>
      </c>
      <c r="AE49" s="3">
        <v>243</v>
      </c>
      <c r="AF49" s="3">
        <v>119</v>
      </c>
      <c r="AG49" s="3">
        <v>124</v>
      </c>
      <c r="AH49" s="3">
        <v>118</v>
      </c>
      <c r="AI49" s="3">
        <v>354000</v>
      </c>
    </row>
    <row r="50" spans="1:35" ht="14.25" customHeight="1" x14ac:dyDescent="0.2">
      <c r="A50" s="67"/>
      <c r="B50" s="23" t="s">
        <v>64</v>
      </c>
      <c r="C50" s="24" t="s">
        <v>171</v>
      </c>
      <c r="D50" s="3">
        <v>45</v>
      </c>
      <c r="E50" s="3">
        <v>20</v>
      </c>
      <c r="F50" s="3">
        <v>25</v>
      </c>
      <c r="G50" s="3">
        <v>52</v>
      </c>
      <c r="H50" s="3">
        <v>25</v>
      </c>
      <c r="I50" s="3">
        <v>27</v>
      </c>
      <c r="J50" s="3">
        <v>45</v>
      </c>
      <c r="K50" s="3">
        <v>98865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101</v>
      </c>
      <c r="B51" s="19" t="s">
        <v>56</v>
      </c>
      <c r="C51" s="20" t="s">
        <v>65</v>
      </c>
      <c r="D51" s="15">
        <v>2575</v>
      </c>
      <c r="E51" s="15">
        <v>1299</v>
      </c>
      <c r="F51" s="15">
        <v>1276</v>
      </c>
      <c r="G51" s="15">
        <v>3012</v>
      </c>
      <c r="H51" s="15">
        <v>1521</v>
      </c>
      <c r="I51" s="15">
        <v>1491</v>
      </c>
      <c r="J51" s="15">
        <v>15642</v>
      </c>
      <c r="K51" s="15">
        <v>34365471</v>
      </c>
      <c r="L51" s="15">
        <v>2</v>
      </c>
      <c r="M51" s="15">
        <v>0</v>
      </c>
      <c r="N51" s="15">
        <v>2</v>
      </c>
      <c r="O51" s="15">
        <v>24</v>
      </c>
      <c r="P51" s="15">
        <v>10</v>
      </c>
      <c r="Q51" s="15">
        <v>14</v>
      </c>
      <c r="R51" s="15">
        <v>7</v>
      </c>
      <c r="S51" s="15">
        <v>192075</v>
      </c>
      <c r="T51" s="15">
        <v>18</v>
      </c>
      <c r="U51" s="15">
        <v>10</v>
      </c>
      <c r="V51" s="15">
        <v>8</v>
      </c>
      <c r="W51" s="15">
        <v>29</v>
      </c>
      <c r="X51" s="15">
        <v>16</v>
      </c>
      <c r="Y51" s="15">
        <v>13</v>
      </c>
      <c r="Z51" s="15">
        <v>77</v>
      </c>
      <c r="AA51" s="15">
        <v>1061800</v>
      </c>
      <c r="AB51" s="15">
        <v>24</v>
      </c>
      <c r="AC51" s="15">
        <v>13</v>
      </c>
      <c r="AD51" s="15">
        <v>11</v>
      </c>
      <c r="AE51" s="15">
        <v>60</v>
      </c>
      <c r="AF51" s="15">
        <v>30</v>
      </c>
      <c r="AG51" s="15">
        <v>30</v>
      </c>
      <c r="AH51" s="15">
        <v>133</v>
      </c>
      <c r="AI51" s="15">
        <v>399000</v>
      </c>
    </row>
    <row r="52" spans="1:35" ht="14.25" customHeight="1" x14ac:dyDescent="0.2">
      <c r="A52" s="66" t="s">
        <v>12</v>
      </c>
      <c r="B52" s="21" t="s">
        <v>61</v>
      </c>
      <c r="C52" s="22" t="s">
        <v>63</v>
      </c>
      <c r="D52" s="3">
        <v>2471</v>
      </c>
      <c r="E52" s="3">
        <v>1249</v>
      </c>
      <c r="F52" s="3">
        <v>1222</v>
      </c>
      <c r="G52" s="3">
        <v>2892</v>
      </c>
      <c r="H52" s="3">
        <v>1464</v>
      </c>
      <c r="I52" s="3">
        <v>1428</v>
      </c>
      <c r="J52" s="3">
        <v>15027</v>
      </c>
      <c r="K52" s="3">
        <v>33014316</v>
      </c>
      <c r="L52" s="3">
        <v>2</v>
      </c>
      <c r="M52" s="3">
        <v>0</v>
      </c>
      <c r="N52" s="3">
        <v>2</v>
      </c>
      <c r="O52" s="3">
        <v>24</v>
      </c>
      <c r="P52" s="3">
        <v>10</v>
      </c>
      <c r="Q52" s="3">
        <v>14</v>
      </c>
      <c r="R52" s="3">
        <v>7</v>
      </c>
      <c r="S52" s="3">
        <v>192075</v>
      </c>
      <c r="T52" s="3">
        <v>18</v>
      </c>
      <c r="U52" s="3">
        <v>10</v>
      </c>
      <c r="V52" s="3">
        <v>8</v>
      </c>
      <c r="W52" s="3">
        <v>29</v>
      </c>
      <c r="X52" s="3">
        <v>16</v>
      </c>
      <c r="Y52" s="3">
        <v>13</v>
      </c>
      <c r="Z52" s="3">
        <v>77</v>
      </c>
      <c r="AA52" s="3">
        <v>1061800</v>
      </c>
      <c r="AB52" s="3">
        <v>22</v>
      </c>
      <c r="AC52" s="3">
        <v>13</v>
      </c>
      <c r="AD52" s="3">
        <v>9</v>
      </c>
      <c r="AE52" s="3">
        <v>57</v>
      </c>
      <c r="AF52" s="3">
        <v>30</v>
      </c>
      <c r="AG52" s="3">
        <v>27</v>
      </c>
      <c r="AH52" s="3">
        <v>125</v>
      </c>
      <c r="AI52" s="3">
        <v>375000</v>
      </c>
    </row>
    <row r="53" spans="1:35" ht="14.25" customHeight="1" x14ac:dyDescent="0.2">
      <c r="A53" s="67"/>
      <c r="B53" s="23" t="s">
        <v>64</v>
      </c>
      <c r="C53" s="24" t="s">
        <v>171</v>
      </c>
      <c r="D53" s="3">
        <v>104</v>
      </c>
      <c r="E53" s="3">
        <v>50</v>
      </c>
      <c r="F53" s="3">
        <v>54</v>
      </c>
      <c r="G53" s="3">
        <v>120</v>
      </c>
      <c r="H53" s="3">
        <v>57</v>
      </c>
      <c r="I53" s="3">
        <v>63</v>
      </c>
      <c r="J53" s="3">
        <v>615</v>
      </c>
      <c r="K53" s="3">
        <v>1351155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0</v>
      </c>
      <c r="AD53" s="3">
        <v>2</v>
      </c>
      <c r="AE53" s="3">
        <v>3</v>
      </c>
      <c r="AF53" s="3">
        <v>0</v>
      </c>
      <c r="AG53" s="3">
        <v>3</v>
      </c>
      <c r="AH53" s="3">
        <v>8</v>
      </c>
      <c r="AI53" s="3">
        <v>24000</v>
      </c>
    </row>
    <row r="54" spans="1:35" ht="14.25" customHeight="1" x14ac:dyDescent="0.2">
      <c r="A54" s="32" t="s">
        <v>102</v>
      </c>
      <c r="B54" s="19" t="s">
        <v>56</v>
      </c>
      <c r="C54" s="20" t="s">
        <v>65</v>
      </c>
      <c r="D54" s="15">
        <v>3086</v>
      </c>
      <c r="E54" s="15">
        <v>1555</v>
      </c>
      <c r="F54" s="15">
        <v>1531</v>
      </c>
      <c r="G54" s="15">
        <v>3665</v>
      </c>
      <c r="H54" s="15">
        <v>1832</v>
      </c>
      <c r="I54" s="15">
        <v>1833</v>
      </c>
      <c r="J54" s="15">
        <v>18438</v>
      </c>
      <c r="K54" s="15">
        <v>40445620</v>
      </c>
      <c r="L54" s="15">
        <v>3</v>
      </c>
      <c r="M54" s="15">
        <v>2</v>
      </c>
      <c r="N54" s="15">
        <v>1</v>
      </c>
      <c r="O54" s="15">
        <v>9</v>
      </c>
      <c r="P54" s="15">
        <v>7</v>
      </c>
      <c r="Q54" s="15">
        <v>2</v>
      </c>
      <c r="R54" s="15">
        <v>3</v>
      </c>
      <c r="S54" s="15">
        <v>380354</v>
      </c>
      <c r="T54" s="15">
        <v>46</v>
      </c>
      <c r="U54" s="15">
        <v>22</v>
      </c>
      <c r="V54" s="15">
        <v>24</v>
      </c>
      <c r="W54" s="15">
        <v>92</v>
      </c>
      <c r="X54" s="15">
        <v>47</v>
      </c>
      <c r="Y54" s="15">
        <v>45</v>
      </c>
      <c r="Z54" s="15">
        <v>294</v>
      </c>
      <c r="AA54" s="15">
        <v>3458258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0</v>
      </c>
      <c r="AH54" s="15">
        <v>0</v>
      </c>
      <c r="AI54" s="15">
        <v>0</v>
      </c>
    </row>
    <row r="55" spans="1:35" ht="14.25" customHeight="1" x14ac:dyDescent="0.2">
      <c r="A55" s="66" t="s">
        <v>13</v>
      </c>
      <c r="B55" s="21" t="s">
        <v>61</v>
      </c>
      <c r="C55" s="22" t="s">
        <v>63</v>
      </c>
      <c r="D55" s="3">
        <v>2467</v>
      </c>
      <c r="E55" s="3">
        <v>1223</v>
      </c>
      <c r="F55" s="3">
        <v>1244</v>
      </c>
      <c r="G55" s="3">
        <v>2939</v>
      </c>
      <c r="H55" s="3">
        <v>1450</v>
      </c>
      <c r="I55" s="3">
        <v>1489</v>
      </c>
      <c r="J55" s="3">
        <v>14721</v>
      </c>
      <c r="K55" s="3">
        <v>32320757</v>
      </c>
      <c r="L55" s="3">
        <v>3</v>
      </c>
      <c r="M55" s="3">
        <v>2</v>
      </c>
      <c r="N55" s="3">
        <v>1</v>
      </c>
      <c r="O55" s="3">
        <v>9</v>
      </c>
      <c r="P55" s="3">
        <v>7</v>
      </c>
      <c r="Q55" s="3">
        <v>2</v>
      </c>
      <c r="R55" s="3">
        <v>3</v>
      </c>
      <c r="S55" s="3">
        <v>380354</v>
      </c>
      <c r="T55" s="3">
        <v>38</v>
      </c>
      <c r="U55" s="3">
        <v>19</v>
      </c>
      <c r="V55" s="3">
        <v>19</v>
      </c>
      <c r="W55" s="3">
        <v>83</v>
      </c>
      <c r="X55" s="3">
        <v>44</v>
      </c>
      <c r="Y55" s="3">
        <v>39</v>
      </c>
      <c r="Z55" s="3">
        <v>250</v>
      </c>
      <c r="AA55" s="3">
        <v>2893908</v>
      </c>
      <c r="AB55" s="3">
        <v>0</v>
      </c>
      <c r="AC55" s="3">
        <v>0</v>
      </c>
      <c r="AD55" s="3">
        <v>0</v>
      </c>
      <c r="AE55" s="3">
        <v>2</v>
      </c>
      <c r="AF55" s="3">
        <v>2</v>
      </c>
      <c r="AG55" s="3">
        <v>0</v>
      </c>
      <c r="AH55" s="3">
        <v>0</v>
      </c>
      <c r="AI55" s="3">
        <v>0</v>
      </c>
    </row>
    <row r="56" spans="1:35" ht="14.25" customHeight="1" x14ac:dyDescent="0.2">
      <c r="A56" s="67"/>
      <c r="B56" s="23" t="s">
        <v>64</v>
      </c>
      <c r="C56" s="24" t="s">
        <v>171</v>
      </c>
      <c r="D56" s="3">
        <v>619</v>
      </c>
      <c r="E56" s="3">
        <v>332</v>
      </c>
      <c r="F56" s="3">
        <v>287</v>
      </c>
      <c r="G56" s="3">
        <v>726</v>
      </c>
      <c r="H56" s="3">
        <v>382</v>
      </c>
      <c r="I56" s="3">
        <v>344</v>
      </c>
      <c r="J56" s="3">
        <v>3717</v>
      </c>
      <c r="K56" s="3">
        <v>8124863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8</v>
      </c>
      <c r="U56" s="3">
        <v>3</v>
      </c>
      <c r="V56" s="3">
        <v>5</v>
      </c>
      <c r="W56" s="3">
        <v>9</v>
      </c>
      <c r="X56" s="3">
        <v>3</v>
      </c>
      <c r="Y56" s="3">
        <v>6</v>
      </c>
      <c r="Z56" s="3">
        <v>44</v>
      </c>
      <c r="AA56" s="3">
        <v>564350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2" t="s">
        <v>103</v>
      </c>
      <c r="B57" s="19" t="s">
        <v>56</v>
      </c>
      <c r="C57" s="20" t="s">
        <v>65</v>
      </c>
      <c r="D57" s="15">
        <v>1745</v>
      </c>
      <c r="E57" s="15">
        <v>900</v>
      </c>
      <c r="F57" s="15">
        <v>845</v>
      </c>
      <c r="G57" s="15">
        <v>2102</v>
      </c>
      <c r="H57" s="15">
        <v>1090</v>
      </c>
      <c r="I57" s="15">
        <v>1012</v>
      </c>
      <c r="J57" s="15">
        <v>10536</v>
      </c>
      <c r="K57" s="15">
        <v>25587316</v>
      </c>
      <c r="L57" s="15">
        <v>4</v>
      </c>
      <c r="M57" s="15">
        <v>2</v>
      </c>
      <c r="N57" s="15">
        <v>2</v>
      </c>
      <c r="O57" s="15">
        <v>27</v>
      </c>
      <c r="P57" s="15">
        <v>19</v>
      </c>
      <c r="Q57" s="15">
        <v>8</v>
      </c>
      <c r="R57" s="15">
        <v>17</v>
      </c>
      <c r="S57" s="15">
        <v>524784</v>
      </c>
      <c r="T57" s="15">
        <v>22</v>
      </c>
      <c r="U57" s="15">
        <v>9</v>
      </c>
      <c r="V57" s="15">
        <v>13</v>
      </c>
      <c r="W57" s="15">
        <v>34</v>
      </c>
      <c r="X57" s="15">
        <v>17</v>
      </c>
      <c r="Y57" s="15">
        <v>17</v>
      </c>
      <c r="Z57" s="15">
        <v>132</v>
      </c>
      <c r="AA57" s="15">
        <v>1398736</v>
      </c>
      <c r="AB57" s="15">
        <v>34</v>
      </c>
      <c r="AC57" s="15">
        <v>18</v>
      </c>
      <c r="AD57" s="15">
        <v>16</v>
      </c>
      <c r="AE57" s="15">
        <v>88</v>
      </c>
      <c r="AF57" s="15">
        <v>45</v>
      </c>
      <c r="AG57" s="15">
        <v>43</v>
      </c>
      <c r="AH57" s="15">
        <v>194</v>
      </c>
      <c r="AI57" s="15">
        <v>560139</v>
      </c>
    </row>
    <row r="58" spans="1:35" ht="14.25" customHeight="1" x14ac:dyDescent="0.2">
      <c r="A58" s="66" t="s">
        <v>14</v>
      </c>
      <c r="B58" s="21" t="s">
        <v>61</v>
      </c>
      <c r="C58" s="22" t="s">
        <v>63</v>
      </c>
      <c r="D58" s="3">
        <v>529</v>
      </c>
      <c r="E58" s="3">
        <v>271</v>
      </c>
      <c r="F58" s="3">
        <v>258</v>
      </c>
      <c r="G58" s="3">
        <v>640</v>
      </c>
      <c r="H58" s="3">
        <v>329</v>
      </c>
      <c r="I58" s="3">
        <v>311</v>
      </c>
      <c r="J58" s="3">
        <v>3220</v>
      </c>
      <c r="K58" s="3">
        <v>7821380</v>
      </c>
      <c r="L58" s="3">
        <v>2</v>
      </c>
      <c r="M58" s="3">
        <v>0</v>
      </c>
      <c r="N58" s="3">
        <v>2</v>
      </c>
      <c r="O58" s="3">
        <v>9</v>
      </c>
      <c r="P58" s="3">
        <v>6</v>
      </c>
      <c r="Q58" s="3">
        <v>3</v>
      </c>
      <c r="R58" s="3">
        <v>3</v>
      </c>
      <c r="S58" s="3">
        <v>37006</v>
      </c>
      <c r="T58" s="3">
        <v>10</v>
      </c>
      <c r="U58" s="3">
        <v>3</v>
      </c>
      <c r="V58" s="3">
        <v>7</v>
      </c>
      <c r="W58" s="3">
        <v>12</v>
      </c>
      <c r="X58" s="3">
        <v>5</v>
      </c>
      <c r="Y58" s="3">
        <v>7</v>
      </c>
      <c r="Z58" s="3">
        <v>55</v>
      </c>
      <c r="AA58" s="3">
        <v>686212</v>
      </c>
      <c r="AB58" s="3">
        <v>9</v>
      </c>
      <c r="AC58" s="3">
        <v>5</v>
      </c>
      <c r="AD58" s="3">
        <v>4</v>
      </c>
      <c r="AE58" s="3">
        <v>17</v>
      </c>
      <c r="AF58" s="3">
        <v>8</v>
      </c>
      <c r="AG58" s="3">
        <v>9</v>
      </c>
      <c r="AH58" s="3">
        <v>34</v>
      </c>
      <c r="AI58" s="3">
        <v>84997</v>
      </c>
    </row>
    <row r="59" spans="1:35" ht="14.25" customHeight="1" x14ac:dyDescent="0.2">
      <c r="A59" s="67"/>
      <c r="B59" s="23" t="s">
        <v>64</v>
      </c>
      <c r="C59" s="24" t="s">
        <v>171</v>
      </c>
      <c r="D59" s="3">
        <v>1216</v>
      </c>
      <c r="E59" s="3">
        <v>629</v>
      </c>
      <c r="F59" s="3">
        <v>587</v>
      </c>
      <c r="G59" s="3">
        <v>1462</v>
      </c>
      <c r="H59" s="3">
        <v>761</v>
      </c>
      <c r="I59" s="3">
        <v>701</v>
      </c>
      <c r="J59" s="3">
        <v>7316</v>
      </c>
      <c r="K59" s="3">
        <v>17765936</v>
      </c>
      <c r="L59" s="3">
        <v>2</v>
      </c>
      <c r="M59" s="3">
        <v>2</v>
      </c>
      <c r="N59" s="3">
        <v>0</v>
      </c>
      <c r="O59" s="3">
        <v>18</v>
      </c>
      <c r="P59" s="3">
        <v>13</v>
      </c>
      <c r="Q59" s="3">
        <v>5</v>
      </c>
      <c r="R59" s="3">
        <v>14</v>
      </c>
      <c r="S59" s="3">
        <v>487778</v>
      </c>
      <c r="T59" s="3">
        <v>12</v>
      </c>
      <c r="U59" s="3">
        <v>6</v>
      </c>
      <c r="V59" s="3">
        <v>6</v>
      </c>
      <c r="W59" s="3">
        <v>22</v>
      </c>
      <c r="X59" s="3">
        <v>12</v>
      </c>
      <c r="Y59" s="3">
        <v>10</v>
      </c>
      <c r="Z59" s="3">
        <v>77</v>
      </c>
      <c r="AA59" s="3">
        <v>712524</v>
      </c>
      <c r="AB59" s="3">
        <v>25</v>
      </c>
      <c r="AC59" s="3">
        <v>13</v>
      </c>
      <c r="AD59" s="3">
        <v>12</v>
      </c>
      <c r="AE59" s="3">
        <v>71</v>
      </c>
      <c r="AF59" s="3">
        <v>37</v>
      </c>
      <c r="AG59" s="3">
        <v>34</v>
      </c>
      <c r="AH59" s="3">
        <v>160</v>
      </c>
      <c r="AI59" s="3">
        <v>475142</v>
      </c>
    </row>
    <row r="60" spans="1:35" ht="14.25" customHeight="1" x14ac:dyDescent="0.2">
      <c r="A60" s="32" t="s">
        <v>104</v>
      </c>
      <c r="B60" s="19" t="s">
        <v>56</v>
      </c>
      <c r="C60" s="20" t="s">
        <v>65</v>
      </c>
      <c r="D60" s="15">
        <v>2437</v>
      </c>
      <c r="E60" s="15">
        <v>1241</v>
      </c>
      <c r="F60" s="15">
        <v>1196</v>
      </c>
      <c r="G60" s="15">
        <v>2868</v>
      </c>
      <c r="H60" s="15">
        <v>1468</v>
      </c>
      <c r="I60" s="15">
        <v>1400</v>
      </c>
      <c r="J60" s="15">
        <v>14516</v>
      </c>
      <c r="K60" s="15">
        <v>35259364</v>
      </c>
      <c r="L60" s="15">
        <v>5</v>
      </c>
      <c r="M60" s="15">
        <v>0</v>
      </c>
      <c r="N60" s="15">
        <v>5</v>
      </c>
      <c r="O60" s="15">
        <v>55</v>
      </c>
      <c r="P60" s="15">
        <v>31</v>
      </c>
      <c r="Q60" s="15">
        <v>24</v>
      </c>
      <c r="R60" s="15">
        <v>31</v>
      </c>
      <c r="S60" s="15">
        <v>188602</v>
      </c>
      <c r="T60" s="15">
        <v>0</v>
      </c>
      <c r="U60" s="15">
        <v>0</v>
      </c>
      <c r="V60" s="15">
        <v>0</v>
      </c>
      <c r="W60" s="15">
        <v>16</v>
      </c>
      <c r="X60" s="15">
        <v>8</v>
      </c>
      <c r="Y60" s="15">
        <v>8</v>
      </c>
      <c r="Z60" s="15">
        <v>15</v>
      </c>
      <c r="AA60" s="15">
        <v>196540</v>
      </c>
      <c r="AB60" s="15">
        <v>8</v>
      </c>
      <c r="AC60" s="15">
        <v>4</v>
      </c>
      <c r="AD60" s="15">
        <v>4</v>
      </c>
      <c r="AE60" s="15">
        <v>38</v>
      </c>
      <c r="AF60" s="15">
        <v>22</v>
      </c>
      <c r="AG60" s="15">
        <v>16</v>
      </c>
      <c r="AH60" s="15">
        <v>82</v>
      </c>
      <c r="AI60" s="15">
        <v>231426</v>
      </c>
    </row>
    <row r="61" spans="1:35" ht="14.25" customHeight="1" x14ac:dyDescent="0.2">
      <c r="A61" s="66" t="s">
        <v>15</v>
      </c>
      <c r="B61" s="21" t="s">
        <v>61</v>
      </c>
      <c r="C61" s="22" t="s">
        <v>63</v>
      </c>
      <c r="D61" s="3">
        <v>881</v>
      </c>
      <c r="E61" s="3">
        <v>458</v>
      </c>
      <c r="F61" s="3">
        <v>423</v>
      </c>
      <c r="G61" s="3">
        <v>1034</v>
      </c>
      <c r="H61" s="3">
        <v>536</v>
      </c>
      <c r="I61" s="3">
        <v>498</v>
      </c>
      <c r="J61" s="3">
        <v>5259</v>
      </c>
      <c r="K61" s="3">
        <v>12774111</v>
      </c>
      <c r="L61" s="3">
        <v>1</v>
      </c>
      <c r="M61" s="3">
        <v>0</v>
      </c>
      <c r="N61" s="3">
        <v>1</v>
      </c>
      <c r="O61" s="3">
        <v>29</v>
      </c>
      <c r="P61" s="3">
        <v>18</v>
      </c>
      <c r="Q61" s="3">
        <v>11</v>
      </c>
      <c r="R61" s="3">
        <v>22</v>
      </c>
      <c r="S61" s="3">
        <v>105618</v>
      </c>
      <c r="T61" s="3">
        <v>0</v>
      </c>
      <c r="U61" s="3">
        <v>0</v>
      </c>
      <c r="V61" s="3">
        <v>0</v>
      </c>
      <c r="W61" s="3">
        <v>9</v>
      </c>
      <c r="X61" s="3">
        <v>5</v>
      </c>
      <c r="Y61" s="3">
        <v>4</v>
      </c>
      <c r="Z61" s="3">
        <v>10</v>
      </c>
      <c r="AA61" s="3">
        <v>155370</v>
      </c>
      <c r="AB61" s="3">
        <v>4</v>
      </c>
      <c r="AC61" s="3">
        <v>3</v>
      </c>
      <c r="AD61" s="3">
        <v>1</v>
      </c>
      <c r="AE61" s="3">
        <v>22</v>
      </c>
      <c r="AF61" s="3">
        <v>17</v>
      </c>
      <c r="AG61" s="3">
        <v>5</v>
      </c>
      <c r="AH61" s="3">
        <v>41</v>
      </c>
      <c r="AI61" s="3">
        <v>123000</v>
      </c>
    </row>
    <row r="62" spans="1:35" ht="14.25" customHeight="1" x14ac:dyDescent="0.2">
      <c r="A62" s="67"/>
      <c r="B62" s="23" t="s">
        <v>64</v>
      </c>
      <c r="C62" s="24" t="s">
        <v>171</v>
      </c>
      <c r="D62" s="3">
        <v>1556</v>
      </c>
      <c r="E62" s="3">
        <v>783</v>
      </c>
      <c r="F62" s="3">
        <v>773</v>
      </c>
      <c r="G62" s="3">
        <v>1834</v>
      </c>
      <c r="H62" s="3">
        <v>932</v>
      </c>
      <c r="I62" s="3">
        <v>902</v>
      </c>
      <c r="J62" s="3">
        <v>9257</v>
      </c>
      <c r="K62" s="3">
        <v>22485253</v>
      </c>
      <c r="L62" s="3">
        <v>4</v>
      </c>
      <c r="M62" s="3">
        <v>0</v>
      </c>
      <c r="N62" s="3">
        <v>4</v>
      </c>
      <c r="O62" s="3">
        <v>26</v>
      </c>
      <c r="P62" s="3">
        <v>13</v>
      </c>
      <c r="Q62" s="3">
        <v>13</v>
      </c>
      <c r="R62" s="3">
        <v>9</v>
      </c>
      <c r="S62" s="3">
        <v>82984</v>
      </c>
      <c r="T62" s="3">
        <v>0</v>
      </c>
      <c r="U62" s="3">
        <v>0</v>
      </c>
      <c r="V62" s="3">
        <v>0</v>
      </c>
      <c r="W62" s="3">
        <v>7</v>
      </c>
      <c r="X62" s="3">
        <v>3</v>
      </c>
      <c r="Y62" s="3">
        <v>4</v>
      </c>
      <c r="Z62" s="3">
        <v>5</v>
      </c>
      <c r="AA62" s="3">
        <v>41170</v>
      </c>
      <c r="AB62" s="3">
        <v>4</v>
      </c>
      <c r="AC62" s="3">
        <v>1</v>
      </c>
      <c r="AD62" s="3">
        <v>3</v>
      </c>
      <c r="AE62" s="3">
        <v>16</v>
      </c>
      <c r="AF62" s="3">
        <v>5</v>
      </c>
      <c r="AG62" s="3">
        <v>11</v>
      </c>
      <c r="AH62" s="3">
        <v>41</v>
      </c>
      <c r="AI62" s="3">
        <v>108426</v>
      </c>
    </row>
    <row r="63" spans="1:35" ht="14.25" customHeight="1" x14ac:dyDescent="0.2">
      <c r="A63" s="32" t="s">
        <v>105</v>
      </c>
      <c r="B63" s="19" t="s">
        <v>56</v>
      </c>
      <c r="C63" s="20" t="s">
        <v>65</v>
      </c>
      <c r="D63" s="15">
        <v>204</v>
      </c>
      <c r="E63" s="15">
        <v>100</v>
      </c>
      <c r="F63" s="15">
        <v>104</v>
      </c>
      <c r="G63" s="15">
        <v>204</v>
      </c>
      <c r="H63" s="15">
        <v>100</v>
      </c>
      <c r="I63" s="15">
        <v>104</v>
      </c>
      <c r="J63" s="15">
        <v>219</v>
      </c>
      <c r="K63" s="15">
        <v>481143</v>
      </c>
      <c r="L63" s="15">
        <v>1</v>
      </c>
      <c r="M63" s="15">
        <v>0</v>
      </c>
      <c r="N63" s="15">
        <v>1</v>
      </c>
      <c r="O63" s="15">
        <v>12</v>
      </c>
      <c r="P63" s="15">
        <v>1</v>
      </c>
      <c r="Q63" s="15">
        <v>11</v>
      </c>
      <c r="R63" s="15">
        <v>6</v>
      </c>
      <c r="S63" s="15">
        <v>373701</v>
      </c>
      <c r="T63" s="15">
        <v>0</v>
      </c>
      <c r="U63" s="15">
        <v>0</v>
      </c>
      <c r="V63" s="15">
        <v>0</v>
      </c>
      <c r="W63" s="15">
        <v>5</v>
      </c>
      <c r="X63" s="15">
        <v>2</v>
      </c>
      <c r="Y63" s="15">
        <v>3</v>
      </c>
      <c r="Z63" s="15">
        <v>1</v>
      </c>
      <c r="AA63" s="15">
        <v>2300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66" t="s">
        <v>16</v>
      </c>
      <c r="B64" s="21" t="s">
        <v>61</v>
      </c>
      <c r="C64" s="22" t="s">
        <v>63</v>
      </c>
      <c r="D64" s="3">
        <v>204</v>
      </c>
      <c r="E64" s="3">
        <v>100</v>
      </c>
      <c r="F64" s="3">
        <v>104</v>
      </c>
      <c r="G64" s="3">
        <v>204</v>
      </c>
      <c r="H64" s="3">
        <v>100</v>
      </c>
      <c r="I64" s="3">
        <v>104</v>
      </c>
      <c r="J64" s="3">
        <v>219</v>
      </c>
      <c r="K64" s="3">
        <v>481143</v>
      </c>
      <c r="L64" s="3">
        <v>1</v>
      </c>
      <c r="M64" s="3">
        <v>0</v>
      </c>
      <c r="N64" s="3">
        <v>1</v>
      </c>
      <c r="O64" s="3">
        <v>12</v>
      </c>
      <c r="P64" s="3">
        <v>1</v>
      </c>
      <c r="Q64" s="3">
        <v>11</v>
      </c>
      <c r="R64" s="3">
        <v>6</v>
      </c>
      <c r="S64" s="3">
        <v>373701</v>
      </c>
      <c r="T64" s="3">
        <v>0</v>
      </c>
      <c r="U64" s="3">
        <v>0</v>
      </c>
      <c r="V64" s="3">
        <v>0</v>
      </c>
      <c r="W64" s="3">
        <v>5</v>
      </c>
      <c r="X64" s="3">
        <v>2</v>
      </c>
      <c r="Y64" s="3">
        <v>3</v>
      </c>
      <c r="Z64" s="3">
        <v>1</v>
      </c>
      <c r="AA64" s="3">
        <v>2300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65</v>
      </c>
      <c r="D66" s="15">
        <v>1255</v>
      </c>
      <c r="E66" s="15">
        <v>633</v>
      </c>
      <c r="F66" s="15">
        <v>622</v>
      </c>
      <c r="G66" s="15">
        <v>1730</v>
      </c>
      <c r="H66" s="15">
        <v>861</v>
      </c>
      <c r="I66" s="15">
        <v>869</v>
      </c>
      <c r="J66" s="15">
        <v>7415</v>
      </c>
      <c r="K66" s="15">
        <v>16290755</v>
      </c>
      <c r="L66" s="15">
        <v>0</v>
      </c>
      <c r="M66" s="15">
        <v>0</v>
      </c>
      <c r="N66" s="15">
        <v>0</v>
      </c>
      <c r="O66" s="15">
        <v>9</v>
      </c>
      <c r="P66" s="15">
        <v>2</v>
      </c>
      <c r="Q66" s="15">
        <v>7</v>
      </c>
      <c r="R66" s="15">
        <v>7</v>
      </c>
      <c r="S66" s="15">
        <v>216628</v>
      </c>
      <c r="T66" s="15">
        <v>2</v>
      </c>
      <c r="U66" s="15">
        <v>0</v>
      </c>
      <c r="V66" s="15">
        <v>2</v>
      </c>
      <c r="W66" s="15">
        <v>16</v>
      </c>
      <c r="X66" s="15">
        <v>8</v>
      </c>
      <c r="Y66" s="15">
        <v>8</v>
      </c>
      <c r="Z66" s="15">
        <v>77</v>
      </c>
      <c r="AA66" s="15">
        <v>1098260</v>
      </c>
      <c r="AB66" s="15">
        <v>0</v>
      </c>
      <c r="AC66" s="15">
        <v>0</v>
      </c>
      <c r="AD66" s="15">
        <v>0</v>
      </c>
      <c r="AE66" s="15">
        <v>3</v>
      </c>
      <c r="AF66" s="15">
        <v>2</v>
      </c>
      <c r="AG66" s="15">
        <v>1</v>
      </c>
      <c r="AH66" s="15">
        <v>8</v>
      </c>
      <c r="AI66" s="15">
        <v>15212</v>
      </c>
    </row>
    <row r="67" spans="1:35" ht="14.25" customHeight="1" x14ac:dyDescent="0.2">
      <c r="A67" s="66" t="s">
        <v>17</v>
      </c>
      <c r="B67" s="21" t="s">
        <v>61</v>
      </c>
      <c r="C67" s="22" t="s">
        <v>63</v>
      </c>
      <c r="D67" s="3">
        <v>1096</v>
      </c>
      <c r="E67" s="3">
        <v>559</v>
      </c>
      <c r="F67" s="3">
        <v>537</v>
      </c>
      <c r="G67" s="3">
        <v>1479</v>
      </c>
      <c r="H67" s="3">
        <v>743</v>
      </c>
      <c r="I67" s="3">
        <v>736</v>
      </c>
      <c r="J67" s="3">
        <v>6504</v>
      </c>
      <c r="K67" s="3">
        <v>14289288</v>
      </c>
      <c r="L67" s="3">
        <v>0</v>
      </c>
      <c r="M67" s="3">
        <v>0</v>
      </c>
      <c r="N67" s="3">
        <v>0</v>
      </c>
      <c r="O67" s="3">
        <v>9</v>
      </c>
      <c r="P67" s="3">
        <v>2</v>
      </c>
      <c r="Q67" s="3">
        <v>7</v>
      </c>
      <c r="R67" s="3">
        <v>7</v>
      </c>
      <c r="S67" s="3">
        <v>216628</v>
      </c>
      <c r="T67" s="3">
        <v>2</v>
      </c>
      <c r="U67" s="3">
        <v>0</v>
      </c>
      <c r="V67" s="3">
        <v>2</v>
      </c>
      <c r="W67" s="3">
        <v>16</v>
      </c>
      <c r="X67" s="3">
        <v>8</v>
      </c>
      <c r="Y67" s="3">
        <v>8</v>
      </c>
      <c r="Z67" s="3">
        <v>77</v>
      </c>
      <c r="AA67" s="3">
        <v>1098260</v>
      </c>
      <c r="AB67" s="3">
        <v>0</v>
      </c>
      <c r="AC67" s="3">
        <v>0</v>
      </c>
      <c r="AD67" s="3">
        <v>0</v>
      </c>
      <c r="AE67" s="3">
        <v>3</v>
      </c>
      <c r="AF67" s="3">
        <v>2</v>
      </c>
      <c r="AG67" s="3">
        <v>1</v>
      </c>
      <c r="AH67" s="3">
        <v>8</v>
      </c>
      <c r="AI67" s="3">
        <v>15212</v>
      </c>
    </row>
    <row r="68" spans="1:35" ht="14.25" customHeight="1" x14ac:dyDescent="0.2">
      <c r="A68" s="67"/>
      <c r="B68" s="23" t="s">
        <v>64</v>
      </c>
      <c r="C68" s="24" t="s">
        <v>171</v>
      </c>
      <c r="D68" s="3">
        <v>159</v>
      </c>
      <c r="E68" s="3">
        <v>74</v>
      </c>
      <c r="F68" s="3">
        <v>85</v>
      </c>
      <c r="G68" s="3">
        <v>251</v>
      </c>
      <c r="H68" s="3">
        <v>118</v>
      </c>
      <c r="I68" s="3">
        <v>133</v>
      </c>
      <c r="J68" s="3">
        <v>911</v>
      </c>
      <c r="K68" s="3">
        <v>2001467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65</v>
      </c>
      <c r="D69" s="15">
        <v>643</v>
      </c>
      <c r="E69" s="15">
        <v>312</v>
      </c>
      <c r="F69" s="15">
        <v>331</v>
      </c>
      <c r="G69" s="15">
        <v>779</v>
      </c>
      <c r="H69" s="15">
        <v>387</v>
      </c>
      <c r="I69" s="15">
        <v>392</v>
      </c>
      <c r="J69" s="15">
        <v>4040</v>
      </c>
      <c r="K69" s="15">
        <v>8875880</v>
      </c>
      <c r="L69" s="15">
        <v>0</v>
      </c>
      <c r="M69" s="15">
        <v>0</v>
      </c>
      <c r="N69" s="15">
        <v>0</v>
      </c>
      <c r="O69" s="15">
        <v>15</v>
      </c>
      <c r="P69" s="15">
        <v>8</v>
      </c>
      <c r="Q69" s="15">
        <v>7</v>
      </c>
      <c r="R69" s="15">
        <v>3</v>
      </c>
      <c r="S69" s="15">
        <v>55115</v>
      </c>
      <c r="T69" s="15">
        <v>23</v>
      </c>
      <c r="U69" s="15">
        <v>12</v>
      </c>
      <c r="V69" s="15">
        <v>11</v>
      </c>
      <c r="W69" s="15">
        <v>45</v>
      </c>
      <c r="X69" s="15">
        <v>26</v>
      </c>
      <c r="Y69" s="15">
        <v>19</v>
      </c>
      <c r="Z69" s="15">
        <v>120</v>
      </c>
      <c r="AA69" s="15">
        <v>1752000</v>
      </c>
      <c r="AB69" s="15">
        <v>2</v>
      </c>
      <c r="AC69" s="15">
        <v>1</v>
      </c>
      <c r="AD69" s="15">
        <v>1</v>
      </c>
      <c r="AE69" s="15">
        <v>10</v>
      </c>
      <c r="AF69" s="15">
        <v>6</v>
      </c>
      <c r="AG69" s="15">
        <v>4</v>
      </c>
      <c r="AH69" s="15">
        <v>13</v>
      </c>
      <c r="AI69" s="15">
        <v>39000</v>
      </c>
    </row>
    <row r="70" spans="1:35" ht="14.25" customHeight="1" x14ac:dyDescent="0.2">
      <c r="A70" s="66" t="s">
        <v>18</v>
      </c>
      <c r="B70" s="21" t="s">
        <v>61</v>
      </c>
      <c r="C70" s="22" t="s">
        <v>63</v>
      </c>
      <c r="D70" s="3">
        <v>585</v>
      </c>
      <c r="E70" s="3">
        <v>287</v>
      </c>
      <c r="F70" s="3">
        <v>298</v>
      </c>
      <c r="G70" s="3">
        <v>705</v>
      </c>
      <c r="H70" s="3">
        <v>354</v>
      </c>
      <c r="I70" s="3">
        <v>351</v>
      </c>
      <c r="J70" s="3">
        <v>3689</v>
      </c>
      <c r="K70" s="3">
        <v>8104733</v>
      </c>
      <c r="L70" s="3">
        <v>0</v>
      </c>
      <c r="M70" s="3">
        <v>0</v>
      </c>
      <c r="N70" s="3">
        <v>0</v>
      </c>
      <c r="O70" s="3">
        <v>14</v>
      </c>
      <c r="P70" s="3">
        <v>7</v>
      </c>
      <c r="Q70" s="3">
        <v>7</v>
      </c>
      <c r="R70" s="3">
        <v>3</v>
      </c>
      <c r="S70" s="3">
        <v>55115</v>
      </c>
      <c r="T70" s="3">
        <v>23</v>
      </c>
      <c r="U70" s="3">
        <v>12</v>
      </c>
      <c r="V70" s="3">
        <v>11</v>
      </c>
      <c r="W70" s="3">
        <v>45</v>
      </c>
      <c r="X70" s="3">
        <v>26</v>
      </c>
      <c r="Y70" s="3">
        <v>19</v>
      </c>
      <c r="Z70" s="3">
        <v>120</v>
      </c>
      <c r="AA70" s="3">
        <v>1752000</v>
      </c>
      <c r="AB70" s="3">
        <v>2</v>
      </c>
      <c r="AC70" s="3">
        <v>1</v>
      </c>
      <c r="AD70" s="3">
        <v>1</v>
      </c>
      <c r="AE70" s="3">
        <v>7</v>
      </c>
      <c r="AF70" s="3">
        <v>4</v>
      </c>
      <c r="AG70" s="3">
        <v>3</v>
      </c>
      <c r="AH70" s="3">
        <v>7</v>
      </c>
      <c r="AI70" s="3">
        <v>21000</v>
      </c>
    </row>
    <row r="71" spans="1:35" ht="14.25" customHeight="1" x14ac:dyDescent="0.2">
      <c r="A71" s="67"/>
      <c r="B71" s="23" t="s">
        <v>64</v>
      </c>
      <c r="C71" s="24" t="s">
        <v>171</v>
      </c>
      <c r="D71" s="3">
        <v>58</v>
      </c>
      <c r="E71" s="3">
        <v>25</v>
      </c>
      <c r="F71" s="3">
        <v>33</v>
      </c>
      <c r="G71" s="3">
        <v>74</v>
      </c>
      <c r="H71" s="3">
        <v>33</v>
      </c>
      <c r="I71" s="3">
        <v>41</v>
      </c>
      <c r="J71" s="3">
        <v>351</v>
      </c>
      <c r="K71" s="3">
        <v>771147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3</v>
      </c>
      <c r="AF71" s="3">
        <v>2</v>
      </c>
      <c r="AG71" s="3">
        <v>1</v>
      </c>
      <c r="AH71" s="3">
        <v>6</v>
      </c>
      <c r="AI71" s="3">
        <v>18000</v>
      </c>
    </row>
    <row r="72" spans="1:35" ht="14.25" customHeight="1" x14ac:dyDescent="0.2">
      <c r="A72" s="32" t="s">
        <v>108</v>
      </c>
      <c r="B72" s="19" t="s">
        <v>56</v>
      </c>
      <c r="C72" s="20" t="s">
        <v>65</v>
      </c>
      <c r="D72" s="15">
        <v>1238</v>
      </c>
      <c r="E72" s="15">
        <v>644</v>
      </c>
      <c r="F72" s="15">
        <v>594</v>
      </c>
      <c r="G72" s="15">
        <v>1327</v>
      </c>
      <c r="H72" s="15">
        <v>678</v>
      </c>
      <c r="I72" s="15">
        <v>649</v>
      </c>
      <c r="J72" s="15">
        <v>6737</v>
      </c>
      <c r="K72" s="15">
        <v>14801611</v>
      </c>
      <c r="L72" s="15">
        <v>0</v>
      </c>
      <c r="M72" s="15">
        <v>0</v>
      </c>
      <c r="N72" s="15">
        <v>0</v>
      </c>
      <c r="O72" s="15">
        <v>54</v>
      </c>
      <c r="P72" s="15">
        <v>23</v>
      </c>
      <c r="Q72" s="15">
        <v>31</v>
      </c>
      <c r="R72" s="15">
        <v>50</v>
      </c>
      <c r="S72" s="15">
        <v>1025718</v>
      </c>
      <c r="T72" s="15">
        <v>15</v>
      </c>
      <c r="U72" s="15">
        <v>11</v>
      </c>
      <c r="V72" s="15">
        <v>4</v>
      </c>
      <c r="W72" s="15">
        <v>26</v>
      </c>
      <c r="X72" s="15">
        <v>16</v>
      </c>
      <c r="Y72" s="15">
        <v>10</v>
      </c>
      <c r="Z72" s="15">
        <v>98</v>
      </c>
      <c r="AA72" s="15">
        <v>1252506</v>
      </c>
      <c r="AB72" s="15">
        <v>0</v>
      </c>
      <c r="AC72" s="15">
        <v>0</v>
      </c>
      <c r="AD72" s="15">
        <v>0</v>
      </c>
      <c r="AE72" s="15">
        <v>10</v>
      </c>
      <c r="AF72" s="15">
        <v>6</v>
      </c>
      <c r="AG72" s="15">
        <v>4</v>
      </c>
      <c r="AH72" s="15">
        <v>46</v>
      </c>
      <c r="AI72" s="15">
        <v>138000</v>
      </c>
    </row>
    <row r="73" spans="1:35" ht="14.25" customHeight="1" x14ac:dyDescent="0.2">
      <c r="A73" s="66" t="s">
        <v>19</v>
      </c>
      <c r="B73" s="21" t="s">
        <v>61</v>
      </c>
      <c r="C73" s="22" t="s">
        <v>63</v>
      </c>
      <c r="D73" s="3">
        <v>1211</v>
      </c>
      <c r="E73" s="3">
        <v>633</v>
      </c>
      <c r="F73" s="3">
        <v>578</v>
      </c>
      <c r="G73" s="3">
        <v>1300</v>
      </c>
      <c r="H73" s="3">
        <v>667</v>
      </c>
      <c r="I73" s="3">
        <v>633</v>
      </c>
      <c r="J73" s="3">
        <v>6576</v>
      </c>
      <c r="K73" s="3">
        <v>14447894</v>
      </c>
      <c r="L73" s="3">
        <v>0</v>
      </c>
      <c r="M73" s="3">
        <v>0</v>
      </c>
      <c r="N73" s="3">
        <v>0</v>
      </c>
      <c r="O73" s="3">
        <v>54</v>
      </c>
      <c r="P73" s="3">
        <v>23</v>
      </c>
      <c r="Q73" s="3">
        <v>31</v>
      </c>
      <c r="R73" s="3">
        <v>50</v>
      </c>
      <c r="S73" s="3">
        <v>1025718</v>
      </c>
      <c r="T73" s="3">
        <v>15</v>
      </c>
      <c r="U73" s="3">
        <v>11</v>
      </c>
      <c r="V73" s="3">
        <v>4</v>
      </c>
      <c r="W73" s="3">
        <v>26</v>
      </c>
      <c r="X73" s="3">
        <v>16</v>
      </c>
      <c r="Y73" s="3">
        <v>10</v>
      </c>
      <c r="Z73" s="3">
        <v>98</v>
      </c>
      <c r="AA73" s="3">
        <v>1252506</v>
      </c>
      <c r="AB73" s="3">
        <v>0</v>
      </c>
      <c r="AC73" s="3">
        <v>0</v>
      </c>
      <c r="AD73" s="3">
        <v>0</v>
      </c>
      <c r="AE73" s="3">
        <v>10</v>
      </c>
      <c r="AF73" s="3">
        <v>6</v>
      </c>
      <c r="AG73" s="3">
        <v>4</v>
      </c>
      <c r="AH73" s="3">
        <v>46</v>
      </c>
      <c r="AI73" s="3">
        <v>138000</v>
      </c>
    </row>
    <row r="74" spans="1:35" ht="14.25" customHeight="1" x14ac:dyDescent="0.2">
      <c r="A74" s="67"/>
      <c r="B74" s="23" t="s">
        <v>64</v>
      </c>
      <c r="C74" s="24" t="s">
        <v>171</v>
      </c>
      <c r="D74" s="3">
        <v>27</v>
      </c>
      <c r="E74" s="3">
        <v>11</v>
      </c>
      <c r="F74" s="3">
        <v>16</v>
      </c>
      <c r="G74" s="3">
        <v>27</v>
      </c>
      <c r="H74" s="3">
        <v>11</v>
      </c>
      <c r="I74" s="3">
        <v>16</v>
      </c>
      <c r="J74" s="3">
        <v>161</v>
      </c>
      <c r="K74" s="3">
        <v>353717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65</v>
      </c>
      <c r="D75" s="15">
        <v>109</v>
      </c>
      <c r="E75" s="15">
        <v>55</v>
      </c>
      <c r="F75" s="15">
        <v>54</v>
      </c>
      <c r="G75" s="15">
        <v>117</v>
      </c>
      <c r="H75" s="15">
        <v>58</v>
      </c>
      <c r="I75" s="15">
        <v>59</v>
      </c>
      <c r="J75" s="15">
        <v>610</v>
      </c>
      <c r="K75" s="15">
        <v>1340170</v>
      </c>
      <c r="L75" s="15">
        <v>10</v>
      </c>
      <c r="M75" s="15">
        <v>6</v>
      </c>
      <c r="N75" s="15">
        <v>4</v>
      </c>
      <c r="O75" s="15">
        <v>17</v>
      </c>
      <c r="P75" s="15">
        <v>10</v>
      </c>
      <c r="Q75" s="15">
        <v>7</v>
      </c>
      <c r="R75" s="15">
        <v>15</v>
      </c>
      <c r="S75" s="15">
        <v>1480935</v>
      </c>
      <c r="T75" s="15">
        <v>4</v>
      </c>
      <c r="U75" s="15">
        <v>3</v>
      </c>
      <c r="V75" s="15">
        <v>1</v>
      </c>
      <c r="W75" s="15">
        <v>6</v>
      </c>
      <c r="X75" s="15">
        <v>4</v>
      </c>
      <c r="Y75" s="15">
        <v>2</v>
      </c>
      <c r="Z75" s="15">
        <v>22</v>
      </c>
      <c r="AA75" s="15">
        <v>212000</v>
      </c>
      <c r="AB75" s="15">
        <v>1</v>
      </c>
      <c r="AC75" s="15">
        <v>0</v>
      </c>
      <c r="AD75" s="15">
        <v>1</v>
      </c>
      <c r="AE75" s="15">
        <v>4</v>
      </c>
      <c r="AF75" s="15">
        <v>1</v>
      </c>
      <c r="AG75" s="15">
        <v>3</v>
      </c>
      <c r="AH75" s="15">
        <v>10</v>
      </c>
      <c r="AI75" s="15">
        <v>30000</v>
      </c>
    </row>
    <row r="76" spans="1:35" ht="14.25" customHeight="1" x14ac:dyDescent="0.2">
      <c r="A76" s="66" t="s">
        <v>20</v>
      </c>
      <c r="B76" s="21" t="s">
        <v>61</v>
      </c>
      <c r="C76" s="22" t="s">
        <v>63</v>
      </c>
      <c r="D76" s="3">
        <v>107</v>
      </c>
      <c r="E76" s="3">
        <v>54</v>
      </c>
      <c r="F76" s="3">
        <v>53</v>
      </c>
      <c r="G76" s="3">
        <v>114</v>
      </c>
      <c r="H76" s="3">
        <v>57</v>
      </c>
      <c r="I76" s="3">
        <v>57</v>
      </c>
      <c r="J76" s="3">
        <v>598</v>
      </c>
      <c r="K76" s="3">
        <v>1313806</v>
      </c>
      <c r="L76" s="3">
        <v>10</v>
      </c>
      <c r="M76" s="3">
        <v>6</v>
      </c>
      <c r="N76" s="3">
        <v>4</v>
      </c>
      <c r="O76" s="3">
        <v>17</v>
      </c>
      <c r="P76" s="3">
        <v>10</v>
      </c>
      <c r="Q76" s="3">
        <v>7</v>
      </c>
      <c r="R76" s="3">
        <v>15</v>
      </c>
      <c r="S76" s="3">
        <v>1480935</v>
      </c>
      <c r="T76" s="3">
        <v>4</v>
      </c>
      <c r="U76" s="3">
        <v>3</v>
      </c>
      <c r="V76" s="3">
        <v>1</v>
      </c>
      <c r="W76" s="3">
        <v>6</v>
      </c>
      <c r="X76" s="3">
        <v>4</v>
      </c>
      <c r="Y76" s="3">
        <v>2</v>
      </c>
      <c r="Z76" s="3">
        <v>22</v>
      </c>
      <c r="AA76" s="3">
        <v>212000</v>
      </c>
      <c r="AB76" s="3">
        <v>1</v>
      </c>
      <c r="AC76" s="3">
        <v>0</v>
      </c>
      <c r="AD76" s="3">
        <v>1</v>
      </c>
      <c r="AE76" s="3">
        <v>4</v>
      </c>
      <c r="AF76" s="3">
        <v>1</v>
      </c>
      <c r="AG76" s="3">
        <v>3</v>
      </c>
      <c r="AH76" s="3">
        <v>10</v>
      </c>
      <c r="AI76" s="3">
        <v>30000</v>
      </c>
    </row>
    <row r="77" spans="1:35" ht="14.25" customHeight="1" x14ac:dyDescent="0.2">
      <c r="A77" s="67"/>
      <c r="B77" s="23" t="s">
        <v>64</v>
      </c>
      <c r="C77" s="24" t="s">
        <v>171</v>
      </c>
      <c r="D77" s="3">
        <v>2</v>
      </c>
      <c r="E77" s="3">
        <v>1</v>
      </c>
      <c r="F77" s="3">
        <v>1</v>
      </c>
      <c r="G77" s="3">
        <v>3</v>
      </c>
      <c r="H77" s="3">
        <v>1</v>
      </c>
      <c r="I77" s="3">
        <v>2</v>
      </c>
      <c r="J77" s="3">
        <v>12</v>
      </c>
      <c r="K77" s="3">
        <v>26364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65</v>
      </c>
      <c r="D78" s="15">
        <v>15</v>
      </c>
      <c r="E78" s="15">
        <v>1</v>
      </c>
      <c r="F78" s="15">
        <v>14</v>
      </c>
      <c r="G78" s="15">
        <v>15</v>
      </c>
      <c r="H78" s="15">
        <v>1</v>
      </c>
      <c r="I78" s="15">
        <v>14</v>
      </c>
      <c r="J78" s="15">
        <v>25</v>
      </c>
      <c r="K78" s="15">
        <v>57825</v>
      </c>
      <c r="L78" s="15">
        <v>1</v>
      </c>
      <c r="M78" s="15">
        <v>0</v>
      </c>
      <c r="N78" s="15">
        <v>1</v>
      </c>
      <c r="O78" s="15">
        <v>2</v>
      </c>
      <c r="P78" s="15">
        <v>0</v>
      </c>
      <c r="Q78" s="15">
        <v>2</v>
      </c>
      <c r="R78" s="15">
        <v>1</v>
      </c>
      <c r="S78" s="15">
        <v>37951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3</v>
      </c>
      <c r="AF78" s="15">
        <v>2</v>
      </c>
      <c r="AG78" s="15">
        <v>1</v>
      </c>
      <c r="AH78" s="15">
        <v>6</v>
      </c>
      <c r="AI78" s="15">
        <v>18000</v>
      </c>
    </row>
    <row r="79" spans="1:35" ht="14.25" customHeight="1" x14ac:dyDescent="0.2">
      <c r="A79" s="66" t="s">
        <v>21</v>
      </c>
      <c r="B79" s="21" t="s">
        <v>61</v>
      </c>
      <c r="C79" s="22" t="s">
        <v>63</v>
      </c>
      <c r="D79" s="3">
        <v>5</v>
      </c>
      <c r="E79" s="3">
        <v>1</v>
      </c>
      <c r="F79" s="3">
        <v>4</v>
      </c>
      <c r="G79" s="3">
        <v>5</v>
      </c>
      <c r="H79" s="3">
        <v>1</v>
      </c>
      <c r="I79" s="3">
        <v>4</v>
      </c>
      <c r="J79" s="3">
        <v>15</v>
      </c>
      <c r="K79" s="3">
        <v>34695</v>
      </c>
      <c r="L79" s="3">
        <v>1</v>
      </c>
      <c r="M79" s="3">
        <v>0</v>
      </c>
      <c r="N79" s="3">
        <v>1</v>
      </c>
      <c r="O79" s="3">
        <v>2</v>
      </c>
      <c r="P79" s="3">
        <v>0</v>
      </c>
      <c r="Q79" s="3">
        <v>2</v>
      </c>
      <c r="R79" s="3">
        <v>1</v>
      </c>
      <c r="S79" s="3">
        <v>37951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3</v>
      </c>
      <c r="AF79" s="3">
        <v>2</v>
      </c>
      <c r="AG79" s="3">
        <v>1</v>
      </c>
      <c r="AH79" s="3">
        <v>6</v>
      </c>
      <c r="AI79" s="3">
        <v>18000</v>
      </c>
    </row>
    <row r="80" spans="1:35" ht="14.25" customHeight="1" x14ac:dyDescent="0.2">
      <c r="A80" s="67"/>
      <c r="B80" s="23" t="s">
        <v>64</v>
      </c>
      <c r="C80" s="24" t="s">
        <v>171</v>
      </c>
      <c r="D80" s="4">
        <v>10</v>
      </c>
      <c r="E80" s="4">
        <v>0</v>
      </c>
      <c r="F80" s="4">
        <v>10</v>
      </c>
      <c r="G80" s="4">
        <v>10</v>
      </c>
      <c r="H80" s="4">
        <v>0</v>
      </c>
      <c r="I80" s="4">
        <v>10</v>
      </c>
      <c r="J80" s="4">
        <v>10</v>
      </c>
      <c r="K80" s="4">
        <v>23130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182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76125</v>
      </c>
      <c r="E85" s="15">
        <v>38605</v>
      </c>
      <c r="F85" s="15">
        <v>37520</v>
      </c>
      <c r="G85" s="15">
        <v>87640</v>
      </c>
      <c r="H85" s="15">
        <v>44459</v>
      </c>
      <c r="I85" s="15">
        <v>43181</v>
      </c>
      <c r="J85" s="15">
        <v>461545</v>
      </c>
      <c r="K85" s="15">
        <v>1037428861</v>
      </c>
      <c r="L85" s="15">
        <v>6238</v>
      </c>
      <c r="M85" s="15">
        <v>4107</v>
      </c>
      <c r="N85" s="15">
        <v>2131</v>
      </c>
      <c r="O85" s="15">
        <v>12099</v>
      </c>
      <c r="P85" s="15">
        <v>7464</v>
      </c>
      <c r="Q85" s="15">
        <v>4635</v>
      </c>
      <c r="R85" s="15">
        <v>14719</v>
      </c>
      <c r="S85" s="15">
        <v>123896655</v>
      </c>
      <c r="T85" s="15">
        <v>1408</v>
      </c>
      <c r="U85" s="15">
        <v>788</v>
      </c>
      <c r="V85" s="15">
        <v>620</v>
      </c>
      <c r="W85" s="15">
        <v>2844</v>
      </c>
      <c r="X85" s="15">
        <v>1600</v>
      </c>
      <c r="Y85" s="15">
        <v>1244</v>
      </c>
      <c r="Z85" s="15">
        <v>8753</v>
      </c>
      <c r="AA85" s="15">
        <v>102627003</v>
      </c>
      <c r="AB85" s="15">
        <v>591</v>
      </c>
      <c r="AC85" s="15">
        <v>295</v>
      </c>
      <c r="AD85" s="15">
        <v>296</v>
      </c>
      <c r="AE85" s="15">
        <v>2074</v>
      </c>
      <c r="AF85" s="15">
        <v>1045</v>
      </c>
      <c r="AG85" s="15">
        <v>1029</v>
      </c>
      <c r="AH85" s="15">
        <v>4485</v>
      </c>
      <c r="AI85" s="15">
        <v>12524816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67871</v>
      </c>
      <c r="E86" s="3">
        <v>34443</v>
      </c>
      <c r="F86" s="3">
        <v>33428</v>
      </c>
      <c r="G86" s="3">
        <v>77960</v>
      </c>
      <c r="H86" s="3">
        <v>39559</v>
      </c>
      <c r="I86" s="3">
        <v>38401</v>
      </c>
      <c r="J86" s="3">
        <v>412403</v>
      </c>
      <c r="K86" s="3">
        <v>924533197</v>
      </c>
      <c r="L86" s="3">
        <v>6197</v>
      </c>
      <c r="M86" s="3">
        <v>4084</v>
      </c>
      <c r="N86" s="3">
        <v>2113</v>
      </c>
      <c r="O86" s="3">
        <v>11979</v>
      </c>
      <c r="P86" s="3">
        <v>7382</v>
      </c>
      <c r="Q86" s="3">
        <v>4597</v>
      </c>
      <c r="R86" s="3">
        <v>14594</v>
      </c>
      <c r="S86" s="3">
        <v>122247018</v>
      </c>
      <c r="T86" s="3">
        <v>1374</v>
      </c>
      <c r="U86" s="3">
        <v>773</v>
      </c>
      <c r="V86" s="3">
        <v>601</v>
      </c>
      <c r="W86" s="3">
        <v>2695</v>
      </c>
      <c r="X86" s="3">
        <v>1536</v>
      </c>
      <c r="Y86" s="3">
        <v>1159</v>
      </c>
      <c r="Z86" s="3">
        <v>8532</v>
      </c>
      <c r="AA86" s="3">
        <v>100442184</v>
      </c>
      <c r="AB86" s="3">
        <v>513</v>
      </c>
      <c r="AC86" s="3">
        <v>257</v>
      </c>
      <c r="AD86" s="3">
        <v>256</v>
      </c>
      <c r="AE86" s="3">
        <v>1845</v>
      </c>
      <c r="AF86" s="3">
        <v>934</v>
      </c>
      <c r="AG86" s="3">
        <v>911</v>
      </c>
      <c r="AH86" s="3">
        <v>3947</v>
      </c>
      <c r="AI86" s="3">
        <v>11036283</v>
      </c>
    </row>
    <row r="87" spans="1:35" ht="14.25" hidden="1" customHeight="1" x14ac:dyDescent="0.2">
      <c r="A87" s="69"/>
      <c r="B87" s="21" t="s">
        <v>64</v>
      </c>
      <c r="C87" s="22" t="s">
        <v>171</v>
      </c>
      <c r="D87" s="3">
        <v>8254</v>
      </c>
      <c r="E87" s="3">
        <v>4162</v>
      </c>
      <c r="F87" s="3">
        <v>4092</v>
      </c>
      <c r="G87" s="3">
        <v>9680</v>
      </c>
      <c r="H87" s="3">
        <v>4900</v>
      </c>
      <c r="I87" s="3">
        <v>4780</v>
      </c>
      <c r="J87" s="3">
        <v>49142</v>
      </c>
      <c r="K87" s="3">
        <v>112895664</v>
      </c>
      <c r="L87" s="3">
        <v>41</v>
      </c>
      <c r="M87" s="3">
        <v>23</v>
      </c>
      <c r="N87" s="3">
        <v>18</v>
      </c>
      <c r="O87" s="3">
        <v>120</v>
      </c>
      <c r="P87" s="3">
        <v>82</v>
      </c>
      <c r="Q87" s="3">
        <v>38</v>
      </c>
      <c r="R87" s="3">
        <v>125</v>
      </c>
      <c r="S87" s="3">
        <v>1649637</v>
      </c>
      <c r="T87" s="3">
        <v>34</v>
      </c>
      <c r="U87" s="3">
        <v>15</v>
      </c>
      <c r="V87" s="3">
        <v>19</v>
      </c>
      <c r="W87" s="3">
        <v>149</v>
      </c>
      <c r="X87" s="3">
        <v>64</v>
      </c>
      <c r="Y87" s="3">
        <v>85</v>
      </c>
      <c r="Z87" s="3">
        <v>221</v>
      </c>
      <c r="AA87" s="3">
        <v>2184819</v>
      </c>
      <c r="AB87" s="3">
        <v>78</v>
      </c>
      <c r="AC87" s="3">
        <v>38</v>
      </c>
      <c r="AD87" s="3">
        <v>40</v>
      </c>
      <c r="AE87" s="3">
        <v>229</v>
      </c>
      <c r="AF87" s="3">
        <v>111</v>
      </c>
      <c r="AG87" s="3">
        <v>118</v>
      </c>
      <c r="AH87" s="3">
        <v>538</v>
      </c>
      <c r="AI87" s="3">
        <v>1488533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20668</v>
      </c>
      <c r="E88" s="15">
        <v>10541</v>
      </c>
      <c r="F88" s="15">
        <v>10127</v>
      </c>
      <c r="G88" s="15">
        <v>22070</v>
      </c>
      <c r="H88" s="15">
        <v>11255</v>
      </c>
      <c r="I88" s="15">
        <v>10815</v>
      </c>
      <c r="J88" s="15">
        <v>127019</v>
      </c>
      <c r="K88" s="15">
        <v>281324298</v>
      </c>
      <c r="L88" s="15">
        <v>3063</v>
      </c>
      <c r="M88" s="15">
        <v>1869</v>
      </c>
      <c r="N88" s="15">
        <v>1194</v>
      </c>
      <c r="O88" s="15">
        <v>3777</v>
      </c>
      <c r="P88" s="15">
        <v>2262</v>
      </c>
      <c r="Q88" s="15">
        <v>1515</v>
      </c>
      <c r="R88" s="15">
        <v>3777</v>
      </c>
      <c r="S88" s="15">
        <v>24528937</v>
      </c>
      <c r="T88" s="15">
        <v>177</v>
      </c>
      <c r="U88" s="15">
        <v>100</v>
      </c>
      <c r="V88" s="15">
        <v>77</v>
      </c>
      <c r="W88" s="15">
        <v>278</v>
      </c>
      <c r="X88" s="15">
        <v>165</v>
      </c>
      <c r="Y88" s="15">
        <v>113</v>
      </c>
      <c r="Z88" s="15">
        <v>1006</v>
      </c>
      <c r="AA88" s="15">
        <v>11211311</v>
      </c>
      <c r="AB88" s="15">
        <v>72</v>
      </c>
      <c r="AC88" s="15">
        <v>35</v>
      </c>
      <c r="AD88" s="15">
        <v>37</v>
      </c>
      <c r="AE88" s="15">
        <v>175</v>
      </c>
      <c r="AF88" s="15">
        <v>90</v>
      </c>
      <c r="AG88" s="15">
        <v>85</v>
      </c>
      <c r="AH88" s="15">
        <v>472</v>
      </c>
      <c r="AI88" s="15">
        <v>1402702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19635</v>
      </c>
      <c r="E89" s="3">
        <v>10014</v>
      </c>
      <c r="F89" s="3">
        <v>9621</v>
      </c>
      <c r="G89" s="3">
        <v>20966</v>
      </c>
      <c r="H89" s="3">
        <v>10692</v>
      </c>
      <c r="I89" s="3">
        <v>10274</v>
      </c>
      <c r="J89" s="3">
        <v>120668</v>
      </c>
      <c r="K89" s="3">
        <v>267258083</v>
      </c>
      <c r="L89" s="3">
        <v>3063</v>
      </c>
      <c r="M89" s="3">
        <v>1869</v>
      </c>
      <c r="N89" s="3">
        <v>1194</v>
      </c>
      <c r="O89" s="3">
        <v>3777</v>
      </c>
      <c r="P89" s="3">
        <v>2262</v>
      </c>
      <c r="Q89" s="3">
        <v>1515</v>
      </c>
      <c r="R89" s="3">
        <v>3777</v>
      </c>
      <c r="S89" s="3">
        <v>24528937</v>
      </c>
      <c r="T89" s="3">
        <v>177</v>
      </c>
      <c r="U89" s="3">
        <v>100</v>
      </c>
      <c r="V89" s="3">
        <v>77</v>
      </c>
      <c r="W89" s="3">
        <v>278</v>
      </c>
      <c r="X89" s="3">
        <v>165</v>
      </c>
      <c r="Y89" s="3">
        <v>113</v>
      </c>
      <c r="Z89" s="3">
        <v>1006</v>
      </c>
      <c r="AA89" s="3">
        <v>11211311</v>
      </c>
      <c r="AB89" s="3">
        <v>72</v>
      </c>
      <c r="AC89" s="3">
        <v>35</v>
      </c>
      <c r="AD89" s="3">
        <v>37</v>
      </c>
      <c r="AE89" s="3">
        <v>175</v>
      </c>
      <c r="AF89" s="3">
        <v>90</v>
      </c>
      <c r="AG89" s="3">
        <v>85</v>
      </c>
      <c r="AH89" s="3">
        <v>472</v>
      </c>
      <c r="AI89" s="3">
        <v>1402702</v>
      </c>
    </row>
    <row r="90" spans="1:35" ht="14.25" hidden="1" customHeight="1" x14ac:dyDescent="0.2">
      <c r="A90" s="67"/>
      <c r="B90" s="21" t="s">
        <v>64</v>
      </c>
      <c r="C90" s="22" t="s">
        <v>171</v>
      </c>
      <c r="D90" s="3">
        <v>1033</v>
      </c>
      <c r="E90" s="3">
        <v>527</v>
      </c>
      <c r="F90" s="3">
        <v>506</v>
      </c>
      <c r="G90" s="3">
        <v>1104</v>
      </c>
      <c r="H90" s="3">
        <v>563</v>
      </c>
      <c r="I90" s="3">
        <v>541</v>
      </c>
      <c r="J90" s="3">
        <v>6351</v>
      </c>
      <c r="K90" s="3">
        <v>14066215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22</v>
      </c>
      <c r="M91" s="15">
        <v>17</v>
      </c>
      <c r="N91" s="15">
        <v>5</v>
      </c>
      <c r="O91" s="15">
        <v>376</v>
      </c>
      <c r="P91" s="15">
        <v>260</v>
      </c>
      <c r="Q91" s="15">
        <v>116</v>
      </c>
      <c r="R91" s="15">
        <v>407</v>
      </c>
      <c r="S91" s="15">
        <v>8475338</v>
      </c>
      <c r="T91" s="15">
        <v>149</v>
      </c>
      <c r="U91" s="15">
        <v>90</v>
      </c>
      <c r="V91" s="15">
        <v>59</v>
      </c>
      <c r="W91" s="15">
        <v>253</v>
      </c>
      <c r="X91" s="15">
        <v>148</v>
      </c>
      <c r="Y91" s="15">
        <v>105</v>
      </c>
      <c r="Z91" s="15">
        <v>969</v>
      </c>
      <c r="AA91" s="15">
        <v>11582500</v>
      </c>
      <c r="AB91" s="15">
        <v>26</v>
      </c>
      <c r="AC91" s="15">
        <v>11</v>
      </c>
      <c r="AD91" s="15">
        <v>15</v>
      </c>
      <c r="AE91" s="15">
        <v>425</v>
      </c>
      <c r="AF91" s="15">
        <v>221</v>
      </c>
      <c r="AG91" s="15">
        <v>204</v>
      </c>
      <c r="AH91" s="15">
        <v>931</v>
      </c>
      <c r="AI91" s="15">
        <v>2790282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22</v>
      </c>
      <c r="M92" s="3">
        <v>17</v>
      </c>
      <c r="N92" s="3">
        <v>5</v>
      </c>
      <c r="O92" s="3">
        <v>371</v>
      </c>
      <c r="P92" s="3">
        <v>257</v>
      </c>
      <c r="Q92" s="3">
        <v>114</v>
      </c>
      <c r="R92" s="3">
        <v>402</v>
      </c>
      <c r="S92" s="3">
        <v>8378784</v>
      </c>
      <c r="T92" s="3">
        <v>149</v>
      </c>
      <c r="U92" s="3">
        <v>90</v>
      </c>
      <c r="V92" s="3">
        <v>59</v>
      </c>
      <c r="W92" s="3">
        <v>253</v>
      </c>
      <c r="X92" s="3">
        <v>148</v>
      </c>
      <c r="Y92" s="3">
        <v>105</v>
      </c>
      <c r="Z92" s="3">
        <v>969</v>
      </c>
      <c r="AA92" s="3">
        <v>11582500</v>
      </c>
      <c r="AB92" s="3">
        <v>23</v>
      </c>
      <c r="AC92" s="3">
        <v>11</v>
      </c>
      <c r="AD92" s="3">
        <v>12</v>
      </c>
      <c r="AE92" s="3">
        <v>414</v>
      </c>
      <c r="AF92" s="3">
        <v>215</v>
      </c>
      <c r="AG92" s="3">
        <v>199</v>
      </c>
      <c r="AH92" s="3">
        <v>915</v>
      </c>
      <c r="AI92" s="3">
        <v>2742282</v>
      </c>
    </row>
    <row r="93" spans="1:35" ht="14.25" hidden="1" customHeight="1" x14ac:dyDescent="0.2">
      <c r="A93" s="67"/>
      <c r="B93" s="23" t="s">
        <v>64</v>
      </c>
      <c r="C93" s="24" t="s">
        <v>171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5</v>
      </c>
      <c r="P93" s="3">
        <v>3</v>
      </c>
      <c r="Q93" s="3">
        <v>2</v>
      </c>
      <c r="R93" s="3">
        <v>5</v>
      </c>
      <c r="S93" s="3">
        <v>96554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3</v>
      </c>
      <c r="AC93" s="3">
        <v>0</v>
      </c>
      <c r="AD93" s="3">
        <v>3</v>
      </c>
      <c r="AE93" s="3">
        <v>11</v>
      </c>
      <c r="AF93" s="3">
        <v>6</v>
      </c>
      <c r="AG93" s="3">
        <v>5</v>
      </c>
      <c r="AH93" s="3">
        <v>16</v>
      </c>
      <c r="AI93" s="3">
        <v>48000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5137</v>
      </c>
      <c r="E94" s="15">
        <v>2611</v>
      </c>
      <c r="F94" s="15">
        <v>2526</v>
      </c>
      <c r="G94" s="15">
        <v>6126</v>
      </c>
      <c r="H94" s="15">
        <v>3104</v>
      </c>
      <c r="I94" s="15">
        <v>3022</v>
      </c>
      <c r="J94" s="15">
        <v>31268</v>
      </c>
      <c r="K94" s="15">
        <v>72184104</v>
      </c>
      <c r="L94" s="15">
        <v>330</v>
      </c>
      <c r="M94" s="15">
        <v>171</v>
      </c>
      <c r="N94" s="15">
        <v>159</v>
      </c>
      <c r="O94" s="15">
        <v>3360</v>
      </c>
      <c r="P94" s="15">
        <v>1816</v>
      </c>
      <c r="Q94" s="15">
        <v>1544</v>
      </c>
      <c r="R94" s="15">
        <v>1765</v>
      </c>
      <c r="S94" s="15">
        <v>8732788</v>
      </c>
      <c r="T94" s="15">
        <v>36</v>
      </c>
      <c r="U94" s="15">
        <v>21</v>
      </c>
      <c r="V94" s="15">
        <v>15</v>
      </c>
      <c r="W94" s="15">
        <v>317</v>
      </c>
      <c r="X94" s="15">
        <v>203</v>
      </c>
      <c r="Y94" s="15">
        <v>114</v>
      </c>
      <c r="Z94" s="15">
        <v>960</v>
      </c>
      <c r="AA94" s="15">
        <v>11339190</v>
      </c>
      <c r="AB94" s="15">
        <v>12</v>
      </c>
      <c r="AC94" s="15">
        <v>6</v>
      </c>
      <c r="AD94" s="15">
        <v>6</v>
      </c>
      <c r="AE94" s="15">
        <v>57</v>
      </c>
      <c r="AF94" s="15">
        <v>28</v>
      </c>
      <c r="AG94" s="15">
        <v>29</v>
      </c>
      <c r="AH94" s="15">
        <v>106</v>
      </c>
      <c r="AI94" s="15">
        <v>318000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4493</v>
      </c>
      <c r="E95" s="3">
        <v>2310</v>
      </c>
      <c r="F95" s="3">
        <v>2183</v>
      </c>
      <c r="G95" s="3">
        <v>5322</v>
      </c>
      <c r="H95" s="3">
        <v>2735</v>
      </c>
      <c r="I95" s="3">
        <v>2587</v>
      </c>
      <c r="J95" s="3">
        <v>27500</v>
      </c>
      <c r="K95" s="3">
        <v>63468720</v>
      </c>
      <c r="L95" s="3">
        <v>330</v>
      </c>
      <c r="M95" s="3">
        <v>171</v>
      </c>
      <c r="N95" s="3">
        <v>159</v>
      </c>
      <c r="O95" s="3">
        <v>3360</v>
      </c>
      <c r="P95" s="3">
        <v>1816</v>
      </c>
      <c r="Q95" s="3">
        <v>1544</v>
      </c>
      <c r="R95" s="3">
        <v>1765</v>
      </c>
      <c r="S95" s="3">
        <v>8732788</v>
      </c>
      <c r="T95" s="3">
        <v>36</v>
      </c>
      <c r="U95" s="3">
        <v>21</v>
      </c>
      <c r="V95" s="3">
        <v>15</v>
      </c>
      <c r="W95" s="3">
        <v>317</v>
      </c>
      <c r="X95" s="3">
        <v>203</v>
      </c>
      <c r="Y95" s="3">
        <v>114</v>
      </c>
      <c r="Z95" s="3">
        <v>960</v>
      </c>
      <c r="AA95" s="3">
        <v>11339190</v>
      </c>
      <c r="AB95" s="3">
        <v>11</v>
      </c>
      <c r="AC95" s="3">
        <v>5</v>
      </c>
      <c r="AD95" s="3">
        <v>6</v>
      </c>
      <c r="AE95" s="3">
        <v>48</v>
      </c>
      <c r="AF95" s="3">
        <v>25</v>
      </c>
      <c r="AG95" s="3">
        <v>23</v>
      </c>
      <c r="AH95" s="3">
        <v>88</v>
      </c>
      <c r="AI95" s="3">
        <v>264000</v>
      </c>
    </row>
    <row r="96" spans="1:35" ht="14.25" hidden="1" customHeight="1" x14ac:dyDescent="0.2">
      <c r="A96" s="67"/>
      <c r="B96" s="23" t="s">
        <v>64</v>
      </c>
      <c r="C96" s="24" t="s">
        <v>171</v>
      </c>
      <c r="D96" s="3">
        <v>644</v>
      </c>
      <c r="E96" s="3">
        <v>301</v>
      </c>
      <c r="F96" s="3">
        <v>343</v>
      </c>
      <c r="G96" s="3">
        <v>804</v>
      </c>
      <c r="H96" s="3">
        <v>369</v>
      </c>
      <c r="I96" s="3">
        <v>435</v>
      </c>
      <c r="J96" s="3">
        <v>3768</v>
      </c>
      <c r="K96" s="3">
        <v>8715384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1</v>
      </c>
      <c r="AD96" s="3">
        <v>0</v>
      </c>
      <c r="AE96" s="3">
        <v>9</v>
      </c>
      <c r="AF96" s="3">
        <v>3</v>
      </c>
      <c r="AG96" s="3">
        <v>6</v>
      </c>
      <c r="AH96" s="3">
        <v>18</v>
      </c>
      <c r="AI96" s="3">
        <v>54000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10463</v>
      </c>
      <c r="E97" s="15">
        <v>5261</v>
      </c>
      <c r="F97" s="15">
        <v>5202</v>
      </c>
      <c r="G97" s="15">
        <v>12623</v>
      </c>
      <c r="H97" s="15">
        <v>6392</v>
      </c>
      <c r="I97" s="15">
        <v>6231</v>
      </c>
      <c r="J97" s="15">
        <v>64854</v>
      </c>
      <c r="K97" s="15">
        <v>142354451</v>
      </c>
      <c r="L97" s="15">
        <v>2679</v>
      </c>
      <c r="M97" s="15">
        <v>1973</v>
      </c>
      <c r="N97" s="15">
        <v>706</v>
      </c>
      <c r="O97" s="15">
        <v>3467</v>
      </c>
      <c r="P97" s="15">
        <v>2494</v>
      </c>
      <c r="Q97" s="15">
        <v>973</v>
      </c>
      <c r="R97" s="15">
        <v>7899</v>
      </c>
      <c r="S97" s="15">
        <v>67584753</v>
      </c>
      <c r="T97" s="15">
        <v>435</v>
      </c>
      <c r="U97" s="15">
        <v>243</v>
      </c>
      <c r="V97" s="15">
        <v>192</v>
      </c>
      <c r="W97" s="15">
        <v>824</v>
      </c>
      <c r="X97" s="15">
        <v>449</v>
      </c>
      <c r="Y97" s="15">
        <v>375</v>
      </c>
      <c r="Z97" s="15">
        <v>2427</v>
      </c>
      <c r="AA97" s="15">
        <v>27266525</v>
      </c>
      <c r="AB97" s="15">
        <v>16</v>
      </c>
      <c r="AC97" s="15">
        <v>7</v>
      </c>
      <c r="AD97" s="15">
        <v>9</v>
      </c>
      <c r="AE97" s="15">
        <v>49</v>
      </c>
      <c r="AF97" s="15">
        <v>23</v>
      </c>
      <c r="AG97" s="15">
        <v>26</v>
      </c>
      <c r="AH97" s="15">
        <v>88</v>
      </c>
      <c r="AI97" s="15">
        <v>264000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9650</v>
      </c>
      <c r="E98" s="3">
        <v>4847</v>
      </c>
      <c r="F98" s="3">
        <v>4803</v>
      </c>
      <c r="G98" s="3">
        <v>11624</v>
      </c>
      <c r="H98" s="3">
        <v>5874</v>
      </c>
      <c r="I98" s="3">
        <v>5750</v>
      </c>
      <c r="J98" s="3">
        <v>59812</v>
      </c>
      <c r="K98" s="3">
        <v>131277177</v>
      </c>
      <c r="L98" s="3">
        <v>2648</v>
      </c>
      <c r="M98" s="3">
        <v>1955</v>
      </c>
      <c r="N98" s="3">
        <v>693</v>
      </c>
      <c r="O98" s="3">
        <v>3407</v>
      </c>
      <c r="P98" s="3">
        <v>2453</v>
      </c>
      <c r="Q98" s="3">
        <v>954</v>
      </c>
      <c r="R98" s="3">
        <v>7809</v>
      </c>
      <c r="S98" s="3">
        <v>66820753</v>
      </c>
      <c r="T98" s="3">
        <v>435</v>
      </c>
      <c r="U98" s="3">
        <v>243</v>
      </c>
      <c r="V98" s="3">
        <v>192</v>
      </c>
      <c r="W98" s="3">
        <v>824</v>
      </c>
      <c r="X98" s="3">
        <v>449</v>
      </c>
      <c r="Y98" s="3">
        <v>375</v>
      </c>
      <c r="Z98" s="3">
        <v>2427</v>
      </c>
      <c r="AA98" s="3">
        <v>27266525</v>
      </c>
      <c r="AB98" s="3">
        <v>12</v>
      </c>
      <c r="AC98" s="3">
        <v>5</v>
      </c>
      <c r="AD98" s="3">
        <v>7</v>
      </c>
      <c r="AE98" s="3">
        <v>41</v>
      </c>
      <c r="AF98" s="3">
        <v>21</v>
      </c>
      <c r="AG98" s="3">
        <v>20</v>
      </c>
      <c r="AH98" s="3">
        <v>67</v>
      </c>
      <c r="AI98" s="3">
        <v>201000</v>
      </c>
    </row>
    <row r="99" spans="1:35" ht="14.25" hidden="1" customHeight="1" x14ac:dyDescent="0.2">
      <c r="A99" s="67"/>
      <c r="B99" s="23" t="s">
        <v>64</v>
      </c>
      <c r="C99" s="24" t="s">
        <v>171</v>
      </c>
      <c r="D99" s="3">
        <v>813</v>
      </c>
      <c r="E99" s="3">
        <v>414</v>
      </c>
      <c r="F99" s="3">
        <v>399</v>
      </c>
      <c r="G99" s="3">
        <v>999</v>
      </c>
      <c r="H99" s="3">
        <v>518</v>
      </c>
      <c r="I99" s="3">
        <v>481</v>
      </c>
      <c r="J99" s="3">
        <v>5042</v>
      </c>
      <c r="K99" s="3">
        <v>11077274</v>
      </c>
      <c r="L99" s="3">
        <v>31</v>
      </c>
      <c r="M99" s="3">
        <v>18</v>
      </c>
      <c r="N99" s="3">
        <v>13</v>
      </c>
      <c r="O99" s="3">
        <v>60</v>
      </c>
      <c r="P99" s="3">
        <v>41</v>
      </c>
      <c r="Q99" s="3">
        <v>19</v>
      </c>
      <c r="R99" s="3">
        <v>90</v>
      </c>
      <c r="S99" s="3">
        <v>764000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2</v>
      </c>
      <c r="AD99" s="3">
        <v>2</v>
      </c>
      <c r="AE99" s="3">
        <v>8</v>
      </c>
      <c r="AF99" s="3">
        <v>2</v>
      </c>
      <c r="AG99" s="3">
        <v>6</v>
      </c>
      <c r="AH99" s="3">
        <v>21</v>
      </c>
      <c r="AI99" s="3">
        <v>63000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5856</v>
      </c>
      <c r="E100" s="15">
        <v>2986</v>
      </c>
      <c r="F100" s="15">
        <v>2870</v>
      </c>
      <c r="G100" s="15">
        <v>6994</v>
      </c>
      <c r="H100" s="15">
        <v>3566</v>
      </c>
      <c r="I100" s="15">
        <v>3428</v>
      </c>
      <c r="J100" s="15">
        <v>35577</v>
      </c>
      <c r="K100" s="15">
        <v>78973159</v>
      </c>
      <c r="L100" s="15">
        <v>7</v>
      </c>
      <c r="M100" s="15">
        <v>2</v>
      </c>
      <c r="N100" s="15">
        <v>5</v>
      </c>
      <c r="O100" s="15">
        <v>91</v>
      </c>
      <c r="P100" s="15">
        <v>47</v>
      </c>
      <c r="Q100" s="15">
        <v>44</v>
      </c>
      <c r="R100" s="15">
        <v>53</v>
      </c>
      <c r="S100" s="15">
        <v>1164598</v>
      </c>
      <c r="T100" s="15">
        <v>105</v>
      </c>
      <c r="U100" s="15">
        <v>75</v>
      </c>
      <c r="V100" s="15">
        <v>30</v>
      </c>
      <c r="W100" s="15">
        <v>187</v>
      </c>
      <c r="X100" s="15">
        <v>128</v>
      </c>
      <c r="Y100" s="15">
        <v>59</v>
      </c>
      <c r="Z100" s="15">
        <v>498</v>
      </c>
      <c r="AA100" s="15">
        <v>6641707</v>
      </c>
      <c r="AB100" s="15">
        <v>74</v>
      </c>
      <c r="AC100" s="15">
        <v>44</v>
      </c>
      <c r="AD100" s="15">
        <v>30</v>
      </c>
      <c r="AE100" s="15">
        <v>187</v>
      </c>
      <c r="AF100" s="15">
        <v>100</v>
      </c>
      <c r="AG100" s="15">
        <v>87</v>
      </c>
      <c r="AH100" s="15">
        <v>422</v>
      </c>
      <c r="AI100" s="15">
        <v>1266000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5684</v>
      </c>
      <c r="E101" s="3">
        <v>2903</v>
      </c>
      <c r="F101" s="3">
        <v>2781</v>
      </c>
      <c r="G101" s="3">
        <v>6788</v>
      </c>
      <c r="H101" s="3">
        <v>3466</v>
      </c>
      <c r="I101" s="3">
        <v>3322</v>
      </c>
      <c r="J101" s="3">
        <v>34579</v>
      </c>
      <c r="K101" s="3">
        <v>76759980</v>
      </c>
      <c r="L101" s="3">
        <v>7</v>
      </c>
      <c r="M101" s="3">
        <v>2</v>
      </c>
      <c r="N101" s="3">
        <v>5</v>
      </c>
      <c r="O101" s="3">
        <v>90</v>
      </c>
      <c r="P101" s="3">
        <v>46</v>
      </c>
      <c r="Q101" s="3">
        <v>44</v>
      </c>
      <c r="R101" s="3">
        <v>52</v>
      </c>
      <c r="S101" s="3">
        <v>1092853</v>
      </c>
      <c r="T101" s="3">
        <v>105</v>
      </c>
      <c r="U101" s="3">
        <v>75</v>
      </c>
      <c r="V101" s="3">
        <v>30</v>
      </c>
      <c r="W101" s="3">
        <v>187</v>
      </c>
      <c r="X101" s="3">
        <v>128</v>
      </c>
      <c r="Y101" s="3">
        <v>59</v>
      </c>
      <c r="Z101" s="3">
        <v>498</v>
      </c>
      <c r="AA101" s="3">
        <v>6641707</v>
      </c>
      <c r="AB101" s="3">
        <v>73</v>
      </c>
      <c r="AC101" s="3">
        <v>44</v>
      </c>
      <c r="AD101" s="3">
        <v>29</v>
      </c>
      <c r="AE101" s="3">
        <v>182</v>
      </c>
      <c r="AF101" s="3">
        <v>98</v>
      </c>
      <c r="AG101" s="3">
        <v>84</v>
      </c>
      <c r="AH101" s="3">
        <v>420</v>
      </c>
      <c r="AI101" s="3">
        <v>1260000</v>
      </c>
    </row>
    <row r="102" spans="1:35" ht="14.25" hidden="1" customHeight="1" x14ac:dyDescent="0.2">
      <c r="A102" s="67"/>
      <c r="B102" s="23" t="s">
        <v>64</v>
      </c>
      <c r="C102" s="24" t="s">
        <v>171</v>
      </c>
      <c r="D102" s="3">
        <v>172</v>
      </c>
      <c r="E102" s="3">
        <v>83</v>
      </c>
      <c r="F102" s="3">
        <v>89</v>
      </c>
      <c r="G102" s="3">
        <v>206</v>
      </c>
      <c r="H102" s="3">
        <v>100</v>
      </c>
      <c r="I102" s="3">
        <v>106</v>
      </c>
      <c r="J102" s="3">
        <v>998</v>
      </c>
      <c r="K102" s="3">
        <v>2213179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71745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5</v>
      </c>
      <c r="AF102" s="3">
        <v>2</v>
      </c>
      <c r="AG102" s="3">
        <v>3</v>
      </c>
      <c r="AH102" s="3">
        <v>2</v>
      </c>
      <c r="AI102" s="3">
        <v>6000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7923</v>
      </c>
      <c r="E103" s="15">
        <v>4021</v>
      </c>
      <c r="F103" s="15">
        <v>3902</v>
      </c>
      <c r="G103" s="15">
        <v>9367</v>
      </c>
      <c r="H103" s="15">
        <v>4737</v>
      </c>
      <c r="I103" s="15">
        <v>4630</v>
      </c>
      <c r="J103" s="15">
        <v>48709</v>
      </c>
      <c r="K103" s="15">
        <v>118458426</v>
      </c>
      <c r="L103" s="15">
        <v>30</v>
      </c>
      <c r="M103" s="15">
        <v>19</v>
      </c>
      <c r="N103" s="15">
        <v>11</v>
      </c>
      <c r="O103" s="15">
        <v>137</v>
      </c>
      <c r="P103" s="15">
        <v>81</v>
      </c>
      <c r="Q103" s="15">
        <v>56</v>
      </c>
      <c r="R103" s="15">
        <v>116</v>
      </c>
      <c r="S103" s="15">
        <v>1871738</v>
      </c>
      <c r="T103" s="15">
        <v>144</v>
      </c>
      <c r="U103" s="15">
        <v>71</v>
      </c>
      <c r="V103" s="15">
        <v>73</v>
      </c>
      <c r="W103" s="15">
        <v>223</v>
      </c>
      <c r="X103" s="15">
        <v>114</v>
      </c>
      <c r="Y103" s="15">
        <v>109</v>
      </c>
      <c r="Z103" s="15">
        <v>823</v>
      </c>
      <c r="AA103" s="15">
        <v>8759133</v>
      </c>
      <c r="AB103" s="15">
        <v>148</v>
      </c>
      <c r="AC103" s="15">
        <v>64</v>
      </c>
      <c r="AD103" s="15">
        <v>84</v>
      </c>
      <c r="AE103" s="15">
        <v>377</v>
      </c>
      <c r="AF103" s="15">
        <v>170</v>
      </c>
      <c r="AG103" s="15">
        <v>207</v>
      </c>
      <c r="AH103" s="15">
        <v>964</v>
      </c>
      <c r="AI103" s="15">
        <v>2773341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7479</v>
      </c>
      <c r="E104" s="3">
        <v>3784</v>
      </c>
      <c r="F104" s="3">
        <v>3695</v>
      </c>
      <c r="G104" s="3">
        <v>8828</v>
      </c>
      <c r="H104" s="3">
        <v>4453</v>
      </c>
      <c r="I104" s="3">
        <v>4375</v>
      </c>
      <c r="J104" s="3">
        <v>45943</v>
      </c>
      <c r="K104" s="3">
        <v>111804069</v>
      </c>
      <c r="L104" s="3">
        <v>30</v>
      </c>
      <c r="M104" s="3">
        <v>19</v>
      </c>
      <c r="N104" s="3">
        <v>11</v>
      </c>
      <c r="O104" s="3">
        <v>137</v>
      </c>
      <c r="P104" s="3">
        <v>81</v>
      </c>
      <c r="Q104" s="3">
        <v>56</v>
      </c>
      <c r="R104" s="3">
        <v>116</v>
      </c>
      <c r="S104" s="3">
        <v>1871738</v>
      </c>
      <c r="T104" s="3">
        <v>136</v>
      </c>
      <c r="U104" s="3">
        <v>67</v>
      </c>
      <c r="V104" s="3">
        <v>69</v>
      </c>
      <c r="W104" s="3">
        <v>208</v>
      </c>
      <c r="X104" s="3">
        <v>109</v>
      </c>
      <c r="Y104" s="3">
        <v>99</v>
      </c>
      <c r="Z104" s="3">
        <v>763</v>
      </c>
      <c r="AA104" s="3">
        <v>8247358</v>
      </c>
      <c r="AB104" s="3">
        <v>134</v>
      </c>
      <c r="AC104" s="3">
        <v>58</v>
      </c>
      <c r="AD104" s="3">
        <v>76</v>
      </c>
      <c r="AE104" s="3">
        <v>343</v>
      </c>
      <c r="AF104" s="3">
        <v>155</v>
      </c>
      <c r="AG104" s="3">
        <v>188</v>
      </c>
      <c r="AH104" s="3">
        <v>856</v>
      </c>
      <c r="AI104" s="3">
        <v>2497914</v>
      </c>
    </row>
    <row r="105" spans="1:35" ht="14.25" hidden="1" customHeight="1" x14ac:dyDescent="0.2">
      <c r="A105" s="67"/>
      <c r="B105" s="23" t="s">
        <v>64</v>
      </c>
      <c r="C105" s="24" t="s">
        <v>171</v>
      </c>
      <c r="D105" s="3">
        <v>444</v>
      </c>
      <c r="E105" s="3">
        <v>237</v>
      </c>
      <c r="F105" s="3">
        <v>207</v>
      </c>
      <c r="G105" s="3">
        <v>539</v>
      </c>
      <c r="H105" s="3">
        <v>284</v>
      </c>
      <c r="I105" s="3">
        <v>255</v>
      </c>
      <c r="J105" s="3">
        <v>2766</v>
      </c>
      <c r="K105" s="3">
        <v>6654357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8</v>
      </c>
      <c r="U105" s="3">
        <v>4</v>
      </c>
      <c r="V105" s="3">
        <v>4</v>
      </c>
      <c r="W105" s="3">
        <v>15</v>
      </c>
      <c r="X105" s="3">
        <v>5</v>
      </c>
      <c r="Y105" s="3">
        <v>10</v>
      </c>
      <c r="Z105" s="3">
        <v>60</v>
      </c>
      <c r="AA105" s="3">
        <v>511775</v>
      </c>
      <c r="AB105" s="3">
        <v>14</v>
      </c>
      <c r="AC105" s="3">
        <v>6</v>
      </c>
      <c r="AD105" s="3">
        <v>8</v>
      </c>
      <c r="AE105" s="3">
        <v>34</v>
      </c>
      <c r="AF105" s="3">
        <v>15</v>
      </c>
      <c r="AG105" s="3">
        <v>19</v>
      </c>
      <c r="AH105" s="3">
        <v>108</v>
      </c>
      <c r="AI105" s="3">
        <v>275427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1455</v>
      </c>
      <c r="E106" s="15">
        <v>713</v>
      </c>
      <c r="F106" s="15">
        <v>742</v>
      </c>
      <c r="G106" s="15">
        <v>1556</v>
      </c>
      <c r="H106" s="15">
        <v>781</v>
      </c>
      <c r="I106" s="15">
        <v>775</v>
      </c>
      <c r="J106" s="15">
        <v>8237</v>
      </c>
      <c r="K106" s="15">
        <v>18096689</v>
      </c>
      <c r="L106" s="15">
        <v>5</v>
      </c>
      <c r="M106" s="15">
        <v>3</v>
      </c>
      <c r="N106" s="15">
        <v>2</v>
      </c>
      <c r="O106" s="15">
        <v>11</v>
      </c>
      <c r="P106" s="15">
        <v>7</v>
      </c>
      <c r="Q106" s="15">
        <v>4</v>
      </c>
      <c r="R106" s="15">
        <v>5</v>
      </c>
      <c r="S106" s="15">
        <v>294393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72</v>
      </c>
      <c r="AA106" s="15">
        <v>681000</v>
      </c>
      <c r="AB106" s="15">
        <v>5</v>
      </c>
      <c r="AC106" s="15">
        <v>3</v>
      </c>
      <c r="AD106" s="15">
        <v>2</v>
      </c>
      <c r="AE106" s="15">
        <v>5</v>
      </c>
      <c r="AF106" s="15">
        <v>3</v>
      </c>
      <c r="AG106" s="15">
        <v>2</v>
      </c>
      <c r="AH106" s="15">
        <v>12</v>
      </c>
      <c r="AI106" s="15">
        <v>36000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1145</v>
      </c>
      <c r="E107" s="3">
        <v>556</v>
      </c>
      <c r="F107" s="3">
        <v>589</v>
      </c>
      <c r="G107" s="3">
        <v>1237</v>
      </c>
      <c r="H107" s="3">
        <v>616</v>
      </c>
      <c r="I107" s="3">
        <v>621</v>
      </c>
      <c r="J107" s="3">
        <v>6528</v>
      </c>
      <c r="K107" s="3">
        <v>14342016</v>
      </c>
      <c r="L107" s="3">
        <v>5</v>
      </c>
      <c r="M107" s="3">
        <v>3</v>
      </c>
      <c r="N107" s="3">
        <v>2</v>
      </c>
      <c r="O107" s="3">
        <v>11</v>
      </c>
      <c r="P107" s="3">
        <v>7</v>
      </c>
      <c r="Q107" s="3">
        <v>4</v>
      </c>
      <c r="R107" s="3">
        <v>5</v>
      </c>
      <c r="S107" s="3">
        <v>294393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54</v>
      </c>
      <c r="AA107" s="3">
        <v>543000</v>
      </c>
      <c r="AB107" s="3">
        <v>5</v>
      </c>
      <c r="AC107" s="3">
        <v>3</v>
      </c>
      <c r="AD107" s="3">
        <v>2</v>
      </c>
      <c r="AE107" s="3">
        <v>5</v>
      </c>
      <c r="AF107" s="3">
        <v>3</v>
      </c>
      <c r="AG107" s="3">
        <v>2</v>
      </c>
      <c r="AH107" s="3">
        <v>12</v>
      </c>
      <c r="AI107" s="3">
        <v>36000</v>
      </c>
    </row>
    <row r="108" spans="1:35" ht="14.25" hidden="1" customHeight="1" x14ac:dyDescent="0.2">
      <c r="A108" s="67"/>
      <c r="B108" s="23" t="s">
        <v>64</v>
      </c>
      <c r="C108" s="24" t="s">
        <v>171</v>
      </c>
      <c r="D108" s="3">
        <v>310</v>
      </c>
      <c r="E108" s="3">
        <v>157</v>
      </c>
      <c r="F108" s="3">
        <v>153</v>
      </c>
      <c r="G108" s="3">
        <v>319</v>
      </c>
      <c r="H108" s="3">
        <v>165</v>
      </c>
      <c r="I108" s="3">
        <v>154</v>
      </c>
      <c r="J108" s="3">
        <v>1709</v>
      </c>
      <c r="K108" s="3">
        <v>3754673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18</v>
      </c>
      <c r="AA108" s="3">
        <v>138000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1364</v>
      </c>
      <c r="E109" s="15">
        <v>699</v>
      </c>
      <c r="F109" s="15">
        <v>665</v>
      </c>
      <c r="G109" s="15">
        <v>1408</v>
      </c>
      <c r="H109" s="15">
        <v>730</v>
      </c>
      <c r="I109" s="15">
        <v>678</v>
      </c>
      <c r="J109" s="15">
        <v>7681</v>
      </c>
      <c r="K109" s="15">
        <v>16765307</v>
      </c>
      <c r="L109" s="15">
        <v>11</v>
      </c>
      <c r="M109" s="15">
        <v>9</v>
      </c>
      <c r="N109" s="15">
        <v>2</v>
      </c>
      <c r="O109" s="15">
        <v>22</v>
      </c>
      <c r="P109" s="15">
        <v>18</v>
      </c>
      <c r="Q109" s="15">
        <v>4</v>
      </c>
      <c r="R109" s="15">
        <v>14</v>
      </c>
      <c r="S109" s="15">
        <v>326061</v>
      </c>
      <c r="T109" s="15">
        <v>37</v>
      </c>
      <c r="U109" s="15">
        <v>22</v>
      </c>
      <c r="V109" s="15">
        <v>15</v>
      </c>
      <c r="W109" s="15">
        <v>168</v>
      </c>
      <c r="X109" s="15">
        <v>75</v>
      </c>
      <c r="Y109" s="15">
        <v>93</v>
      </c>
      <c r="Z109" s="15">
        <v>145</v>
      </c>
      <c r="AA109" s="15">
        <v>1975000</v>
      </c>
      <c r="AB109" s="15">
        <v>71</v>
      </c>
      <c r="AC109" s="15">
        <v>39</v>
      </c>
      <c r="AD109" s="15">
        <v>32</v>
      </c>
      <c r="AE109" s="15">
        <v>161</v>
      </c>
      <c r="AF109" s="15">
        <v>80</v>
      </c>
      <c r="AG109" s="15">
        <v>81</v>
      </c>
      <c r="AH109" s="15">
        <v>423</v>
      </c>
      <c r="AI109" s="15">
        <v>1191314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974</v>
      </c>
      <c r="E110" s="3">
        <v>504</v>
      </c>
      <c r="F110" s="3">
        <v>470</v>
      </c>
      <c r="G110" s="3">
        <v>997</v>
      </c>
      <c r="H110" s="3">
        <v>527</v>
      </c>
      <c r="I110" s="3">
        <v>470</v>
      </c>
      <c r="J110" s="3">
        <v>5477</v>
      </c>
      <c r="K110" s="3">
        <v>11940695</v>
      </c>
      <c r="L110" s="3">
        <v>7</v>
      </c>
      <c r="M110" s="3">
        <v>6</v>
      </c>
      <c r="N110" s="3">
        <v>1</v>
      </c>
      <c r="O110" s="3">
        <v>14</v>
      </c>
      <c r="P110" s="3">
        <v>11</v>
      </c>
      <c r="Q110" s="3">
        <v>3</v>
      </c>
      <c r="R110" s="3">
        <v>9</v>
      </c>
      <c r="S110" s="3">
        <v>181218</v>
      </c>
      <c r="T110" s="3">
        <v>34</v>
      </c>
      <c r="U110" s="3">
        <v>21</v>
      </c>
      <c r="V110" s="3">
        <v>13</v>
      </c>
      <c r="W110" s="3">
        <v>75</v>
      </c>
      <c r="X110" s="3">
        <v>35</v>
      </c>
      <c r="Y110" s="3">
        <v>40</v>
      </c>
      <c r="Z110" s="3">
        <v>128</v>
      </c>
      <c r="AA110" s="3">
        <v>1758000</v>
      </c>
      <c r="AB110" s="3">
        <v>47</v>
      </c>
      <c r="AC110" s="3">
        <v>24</v>
      </c>
      <c r="AD110" s="3">
        <v>23</v>
      </c>
      <c r="AE110" s="3">
        <v>97</v>
      </c>
      <c r="AF110" s="3">
        <v>43</v>
      </c>
      <c r="AG110" s="3">
        <v>54</v>
      </c>
      <c r="AH110" s="3">
        <v>268</v>
      </c>
      <c r="AI110" s="3">
        <v>783776</v>
      </c>
    </row>
    <row r="111" spans="1:35" ht="14.25" hidden="1" customHeight="1" x14ac:dyDescent="0.2">
      <c r="A111" s="67"/>
      <c r="B111" s="23" t="s">
        <v>64</v>
      </c>
      <c r="C111" s="24" t="s">
        <v>171</v>
      </c>
      <c r="D111" s="3">
        <v>390</v>
      </c>
      <c r="E111" s="3">
        <v>195</v>
      </c>
      <c r="F111" s="3">
        <v>195</v>
      </c>
      <c r="G111" s="3">
        <v>411</v>
      </c>
      <c r="H111" s="3">
        <v>203</v>
      </c>
      <c r="I111" s="3">
        <v>208</v>
      </c>
      <c r="J111" s="3">
        <v>2204</v>
      </c>
      <c r="K111" s="3">
        <v>4824612</v>
      </c>
      <c r="L111" s="3">
        <v>4</v>
      </c>
      <c r="M111" s="3">
        <v>3</v>
      </c>
      <c r="N111" s="3">
        <v>1</v>
      </c>
      <c r="O111" s="3">
        <v>8</v>
      </c>
      <c r="P111" s="3">
        <v>7</v>
      </c>
      <c r="Q111" s="3">
        <v>1</v>
      </c>
      <c r="R111" s="3">
        <v>5</v>
      </c>
      <c r="S111" s="3">
        <v>144843</v>
      </c>
      <c r="T111" s="3">
        <v>3</v>
      </c>
      <c r="U111" s="3">
        <v>1</v>
      </c>
      <c r="V111" s="3">
        <v>2</v>
      </c>
      <c r="W111" s="3">
        <v>93</v>
      </c>
      <c r="X111" s="3">
        <v>40</v>
      </c>
      <c r="Y111" s="3">
        <v>53</v>
      </c>
      <c r="Z111" s="3">
        <v>17</v>
      </c>
      <c r="AA111" s="3">
        <v>217000</v>
      </c>
      <c r="AB111" s="3">
        <v>24</v>
      </c>
      <c r="AC111" s="3">
        <v>15</v>
      </c>
      <c r="AD111" s="3">
        <v>9</v>
      </c>
      <c r="AE111" s="3">
        <v>64</v>
      </c>
      <c r="AF111" s="3">
        <v>37</v>
      </c>
      <c r="AG111" s="3">
        <v>27</v>
      </c>
      <c r="AH111" s="3">
        <v>155</v>
      </c>
      <c r="AI111" s="3">
        <v>407538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1243</v>
      </c>
      <c r="E112" s="15">
        <v>618</v>
      </c>
      <c r="F112" s="15">
        <v>625</v>
      </c>
      <c r="G112" s="15">
        <v>1451</v>
      </c>
      <c r="H112" s="15">
        <v>715</v>
      </c>
      <c r="I112" s="15">
        <v>736</v>
      </c>
      <c r="J112" s="15">
        <v>7435</v>
      </c>
      <c r="K112" s="15">
        <v>16334695</v>
      </c>
      <c r="L112" s="15">
        <v>30</v>
      </c>
      <c r="M112" s="15">
        <v>14</v>
      </c>
      <c r="N112" s="15">
        <v>16</v>
      </c>
      <c r="O112" s="15">
        <v>66</v>
      </c>
      <c r="P112" s="15">
        <v>38</v>
      </c>
      <c r="Q112" s="15">
        <v>28</v>
      </c>
      <c r="R112" s="15">
        <v>248</v>
      </c>
      <c r="S112" s="15">
        <v>525876</v>
      </c>
      <c r="T112" s="15">
        <v>16</v>
      </c>
      <c r="U112" s="15">
        <v>10</v>
      </c>
      <c r="V112" s="15">
        <v>6</v>
      </c>
      <c r="W112" s="15">
        <v>22</v>
      </c>
      <c r="X112" s="15">
        <v>16</v>
      </c>
      <c r="Y112" s="15">
        <v>6</v>
      </c>
      <c r="Z112" s="15">
        <v>82</v>
      </c>
      <c r="AA112" s="15">
        <v>1139550</v>
      </c>
      <c r="AB112" s="15">
        <v>48</v>
      </c>
      <c r="AC112" s="15">
        <v>27</v>
      </c>
      <c r="AD112" s="15">
        <v>21</v>
      </c>
      <c r="AE112" s="15">
        <v>57</v>
      </c>
      <c r="AF112" s="15">
        <v>29</v>
      </c>
      <c r="AG112" s="15">
        <v>28</v>
      </c>
      <c r="AH112" s="15">
        <v>238</v>
      </c>
      <c r="AI112" s="15">
        <v>71400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1035</v>
      </c>
      <c r="E113" s="3">
        <v>504</v>
      </c>
      <c r="F113" s="3">
        <v>531</v>
      </c>
      <c r="G113" s="3">
        <v>1213</v>
      </c>
      <c r="H113" s="3">
        <v>581</v>
      </c>
      <c r="I113" s="3">
        <v>632</v>
      </c>
      <c r="J113" s="3">
        <v>6218</v>
      </c>
      <c r="K113" s="3">
        <v>13660946</v>
      </c>
      <c r="L113" s="3">
        <v>30</v>
      </c>
      <c r="M113" s="3">
        <v>14</v>
      </c>
      <c r="N113" s="3">
        <v>16</v>
      </c>
      <c r="O113" s="3">
        <v>66</v>
      </c>
      <c r="P113" s="3">
        <v>38</v>
      </c>
      <c r="Q113" s="3">
        <v>28</v>
      </c>
      <c r="R113" s="3">
        <v>248</v>
      </c>
      <c r="S113" s="3">
        <v>525876</v>
      </c>
      <c r="T113" s="3">
        <v>16</v>
      </c>
      <c r="U113" s="3">
        <v>10</v>
      </c>
      <c r="V113" s="3">
        <v>6</v>
      </c>
      <c r="W113" s="3">
        <v>22</v>
      </c>
      <c r="X113" s="3">
        <v>16</v>
      </c>
      <c r="Y113" s="3">
        <v>6</v>
      </c>
      <c r="Z113" s="3">
        <v>82</v>
      </c>
      <c r="AA113" s="3">
        <v>1139550</v>
      </c>
      <c r="AB113" s="3">
        <v>48</v>
      </c>
      <c r="AC113" s="3">
        <v>27</v>
      </c>
      <c r="AD113" s="3">
        <v>21</v>
      </c>
      <c r="AE113" s="3">
        <v>54</v>
      </c>
      <c r="AF113" s="3">
        <v>29</v>
      </c>
      <c r="AG113" s="3">
        <v>25</v>
      </c>
      <c r="AH113" s="3">
        <v>238</v>
      </c>
      <c r="AI113" s="3">
        <v>71400</v>
      </c>
    </row>
    <row r="114" spans="1:35" ht="14.25" hidden="1" customHeight="1" x14ac:dyDescent="0.2">
      <c r="A114" s="67"/>
      <c r="B114" s="23" t="s">
        <v>64</v>
      </c>
      <c r="C114" s="24" t="s">
        <v>171</v>
      </c>
      <c r="D114" s="3">
        <v>208</v>
      </c>
      <c r="E114" s="3">
        <v>114</v>
      </c>
      <c r="F114" s="3">
        <v>94</v>
      </c>
      <c r="G114" s="3">
        <v>238</v>
      </c>
      <c r="H114" s="3">
        <v>134</v>
      </c>
      <c r="I114" s="3">
        <v>104</v>
      </c>
      <c r="J114" s="3">
        <v>1217</v>
      </c>
      <c r="K114" s="3">
        <v>2673749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3</v>
      </c>
      <c r="AF114" s="3">
        <v>0</v>
      </c>
      <c r="AG114" s="3">
        <v>3</v>
      </c>
      <c r="AH114" s="3">
        <v>0</v>
      </c>
      <c r="AI114" s="3">
        <v>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5329</v>
      </c>
      <c r="E115" s="15">
        <v>2713</v>
      </c>
      <c r="F115" s="15">
        <v>2616</v>
      </c>
      <c r="G115" s="15">
        <v>6257</v>
      </c>
      <c r="H115" s="15">
        <v>3168</v>
      </c>
      <c r="I115" s="15">
        <v>3089</v>
      </c>
      <c r="J115" s="15">
        <v>32168</v>
      </c>
      <c r="K115" s="15">
        <v>70594004</v>
      </c>
      <c r="L115" s="15">
        <v>21</v>
      </c>
      <c r="M115" s="15">
        <v>11</v>
      </c>
      <c r="N115" s="15">
        <v>10</v>
      </c>
      <c r="O115" s="15">
        <v>148</v>
      </c>
      <c r="P115" s="15">
        <v>85</v>
      </c>
      <c r="Q115" s="15">
        <v>63</v>
      </c>
      <c r="R115" s="15">
        <v>79</v>
      </c>
      <c r="S115" s="15">
        <v>1952005</v>
      </c>
      <c r="T115" s="15">
        <v>125</v>
      </c>
      <c r="U115" s="15">
        <v>67</v>
      </c>
      <c r="V115" s="15">
        <v>58</v>
      </c>
      <c r="W115" s="15">
        <v>200</v>
      </c>
      <c r="X115" s="15">
        <v>111</v>
      </c>
      <c r="Y115" s="15">
        <v>89</v>
      </c>
      <c r="Z115" s="15">
        <v>725</v>
      </c>
      <c r="AA115" s="15">
        <v>9063552</v>
      </c>
      <c r="AB115" s="15">
        <v>26</v>
      </c>
      <c r="AC115" s="15">
        <v>14</v>
      </c>
      <c r="AD115" s="15">
        <v>12</v>
      </c>
      <c r="AE115" s="15">
        <v>105</v>
      </c>
      <c r="AF115" s="15">
        <v>56</v>
      </c>
      <c r="AG115" s="15">
        <v>49</v>
      </c>
      <c r="AH115" s="15">
        <v>197</v>
      </c>
      <c r="AI115" s="15">
        <v>561000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5140</v>
      </c>
      <c r="E116" s="3">
        <v>2636</v>
      </c>
      <c r="F116" s="3">
        <v>2504</v>
      </c>
      <c r="G116" s="3">
        <v>6043</v>
      </c>
      <c r="H116" s="3">
        <v>3076</v>
      </c>
      <c r="I116" s="3">
        <v>2967</v>
      </c>
      <c r="J116" s="3">
        <v>31044</v>
      </c>
      <c r="K116" s="3">
        <v>68124576</v>
      </c>
      <c r="L116" s="3">
        <v>21</v>
      </c>
      <c r="M116" s="3">
        <v>11</v>
      </c>
      <c r="N116" s="3">
        <v>10</v>
      </c>
      <c r="O116" s="3">
        <v>148</v>
      </c>
      <c r="P116" s="3">
        <v>85</v>
      </c>
      <c r="Q116" s="3">
        <v>63</v>
      </c>
      <c r="R116" s="3">
        <v>79</v>
      </c>
      <c r="S116" s="3">
        <v>1952005</v>
      </c>
      <c r="T116" s="3">
        <v>125</v>
      </c>
      <c r="U116" s="3">
        <v>67</v>
      </c>
      <c r="V116" s="3">
        <v>58</v>
      </c>
      <c r="W116" s="3">
        <v>200</v>
      </c>
      <c r="X116" s="3">
        <v>111</v>
      </c>
      <c r="Y116" s="3">
        <v>89</v>
      </c>
      <c r="Z116" s="3">
        <v>725</v>
      </c>
      <c r="AA116" s="3">
        <v>9063552</v>
      </c>
      <c r="AB116" s="3">
        <v>26</v>
      </c>
      <c r="AC116" s="3">
        <v>14</v>
      </c>
      <c r="AD116" s="3">
        <v>12</v>
      </c>
      <c r="AE116" s="3">
        <v>103</v>
      </c>
      <c r="AF116" s="3">
        <v>54</v>
      </c>
      <c r="AG116" s="3">
        <v>49</v>
      </c>
      <c r="AH116" s="3">
        <v>194</v>
      </c>
      <c r="AI116" s="3">
        <v>552000</v>
      </c>
    </row>
    <row r="117" spans="1:35" ht="14.25" hidden="1" customHeight="1" x14ac:dyDescent="0.2">
      <c r="A117" s="67"/>
      <c r="B117" s="23" t="s">
        <v>64</v>
      </c>
      <c r="C117" s="24" t="s">
        <v>171</v>
      </c>
      <c r="D117" s="3">
        <v>189</v>
      </c>
      <c r="E117" s="3">
        <v>77</v>
      </c>
      <c r="F117" s="3">
        <v>112</v>
      </c>
      <c r="G117" s="3">
        <v>214</v>
      </c>
      <c r="H117" s="3">
        <v>92</v>
      </c>
      <c r="I117" s="3">
        <v>122</v>
      </c>
      <c r="J117" s="3">
        <v>1124</v>
      </c>
      <c r="K117" s="3">
        <v>2469428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2</v>
      </c>
      <c r="AF117" s="3">
        <v>2</v>
      </c>
      <c r="AG117" s="3">
        <v>0</v>
      </c>
      <c r="AH117" s="3">
        <v>3</v>
      </c>
      <c r="AI117" s="3">
        <v>9000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1273</v>
      </c>
      <c r="E118" s="15">
        <v>654</v>
      </c>
      <c r="F118" s="15">
        <v>619</v>
      </c>
      <c r="G118" s="15">
        <v>1435</v>
      </c>
      <c r="H118" s="15">
        <v>749</v>
      </c>
      <c r="I118" s="15">
        <v>686</v>
      </c>
      <c r="J118" s="15">
        <v>7646</v>
      </c>
      <c r="K118" s="15">
        <v>16776292</v>
      </c>
      <c r="L118" s="15">
        <v>5</v>
      </c>
      <c r="M118" s="15">
        <v>3</v>
      </c>
      <c r="N118" s="15">
        <v>2</v>
      </c>
      <c r="O118" s="15">
        <v>37</v>
      </c>
      <c r="P118" s="15">
        <v>21</v>
      </c>
      <c r="Q118" s="15">
        <v>16</v>
      </c>
      <c r="R118" s="15">
        <v>20</v>
      </c>
      <c r="S118" s="15">
        <v>987986</v>
      </c>
      <c r="T118" s="15">
        <v>2</v>
      </c>
      <c r="U118" s="15">
        <v>0</v>
      </c>
      <c r="V118" s="15">
        <v>2</v>
      </c>
      <c r="W118" s="15">
        <v>2</v>
      </c>
      <c r="X118" s="15">
        <v>0</v>
      </c>
      <c r="Y118" s="15">
        <v>2</v>
      </c>
      <c r="Z118" s="15">
        <v>21</v>
      </c>
      <c r="AA118" s="15">
        <v>272600</v>
      </c>
      <c r="AB118" s="15">
        <v>1</v>
      </c>
      <c r="AC118" s="15">
        <v>0</v>
      </c>
      <c r="AD118" s="15">
        <v>1</v>
      </c>
      <c r="AE118" s="15">
        <v>15</v>
      </c>
      <c r="AF118" s="15">
        <v>10</v>
      </c>
      <c r="AG118" s="15">
        <v>5</v>
      </c>
      <c r="AH118" s="15">
        <v>22</v>
      </c>
      <c r="AI118" s="15">
        <v>66000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1018</v>
      </c>
      <c r="E119" s="3">
        <v>522</v>
      </c>
      <c r="F119" s="3">
        <v>496</v>
      </c>
      <c r="G119" s="3">
        <v>1148</v>
      </c>
      <c r="H119" s="3">
        <v>597</v>
      </c>
      <c r="I119" s="3">
        <v>551</v>
      </c>
      <c r="J119" s="3">
        <v>6078</v>
      </c>
      <c r="K119" s="3">
        <v>13331396</v>
      </c>
      <c r="L119" s="3">
        <v>5</v>
      </c>
      <c r="M119" s="3">
        <v>3</v>
      </c>
      <c r="N119" s="3">
        <v>2</v>
      </c>
      <c r="O119" s="3">
        <v>36</v>
      </c>
      <c r="P119" s="3">
        <v>20</v>
      </c>
      <c r="Q119" s="3">
        <v>16</v>
      </c>
      <c r="R119" s="3">
        <v>19</v>
      </c>
      <c r="S119" s="3">
        <v>986253</v>
      </c>
      <c r="T119" s="3">
        <v>2</v>
      </c>
      <c r="U119" s="3">
        <v>0</v>
      </c>
      <c r="V119" s="3">
        <v>2</v>
      </c>
      <c r="W119" s="3">
        <v>2</v>
      </c>
      <c r="X119" s="3">
        <v>0</v>
      </c>
      <c r="Y119" s="3">
        <v>2</v>
      </c>
      <c r="Z119" s="3">
        <v>21</v>
      </c>
      <c r="AA119" s="3">
        <v>272600</v>
      </c>
      <c r="AB119" s="3">
        <v>1</v>
      </c>
      <c r="AC119" s="3">
        <v>0</v>
      </c>
      <c r="AD119" s="3">
        <v>1</v>
      </c>
      <c r="AE119" s="3">
        <v>15</v>
      </c>
      <c r="AF119" s="3">
        <v>10</v>
      </c>
      <c r="AG119" s="3">
        <v>5</v>
      </c>
      <c r="AH119" s="3">
        <v>22</v>
      </c>
      <c r="AI119" s="3">
        <v>66000</v>
      </c>
    </row>
    <row r="120" spans="1:35" ht="14.25" hidden="1" customHeight="1" x14ac:dyDescent="0.2">
      <c r="A120" s="67"/>
      <c r="B120" s="23" t="s">
        <v>64</v>
      </c>
      <c r="C120" s="24" t="s">
        <v>171</v>
      </c>
      <c r="D120" s="3">
        <v>255</v>
      </c>
      <c r="E120" s="3">
        <v>132</v>
      </c>
      <c r="F120" s="3">
        <v>123</v>
      </c>
      <c r="G120" s="3">
        <v>287</v>
      </c>
      <c r="H120" s="3">
        <v>152</v>
      </c>
      <c r="I120" s="3">
        <v>135</v>
      </c>
      <c r="J120" s="3">
        <v>1568</v>
      </c>
      <c r="K120" s="3">
        <v>3444896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1</v>
      </c>
      <c r="S120" s="3">
        <v>1733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2107</v>
      </c>
      <c r="E121" s="15">
        <v>1048</v>
      </c>
      <c r="F121" s="15">
        <v>1059</v>
      </c>
      <c r="G121" s="15">
        <v>2534</v>
      </c>
      <c r="H121" s="15">
        <v>1266</v>
      </c>
      <c r="I121" s="15">
        <v>1268</v>
      </c>
      <c r="J121" s="15">
        <v>12773</v>
      </c>
      <c r="K121" s="15">
        <v>28062281</v>
      </c>
      <c r="L121" s="15">
        <v>9</v>
      </c>
      <c r="M121" s="15">
        <v>6</v>
      </c>
      <c r="N121" s="15">
        <v>3</v>
      </c>
      <c r="O121" s="15">
        <v>424</v>
      </c>
      <c r="P121" s="15">
        <v>243</v>
      </c>
      <c r="Q121" s="15">
        <v>181</v>
      </c>
      <c r="R121" s="15">
        <v>247</v>
      </c>
      <c r="S121" s="15">
        <v>4182489</v>
      </c>
      <c r="T121" s="15">
        <v>35</v>
      </c>
      <c r="U121" s="15">
        <v>19</v>
      </c>
      <c r="V121" s="15">
        <v>16</v>
      </c>
      <c r="W121" s="15">
        <v>84</v>
      </c>
      <c r="X121" s="15">
        <v>44</v>
      </c>
      <c r="Y121" s="15">
        <v>40</v>
      </c>
      <c r="Z121" s="15">
        <v>189</v>
      </c>
      <c r="AA121" s="15">
        <v>2262535</v>
      </c>
      <c r="AB121" s="15">
        <v>21</v>
      </c>
      <c r="AC121" s="15">
        <v>8</v>
      </c>
      <c r="AD121" s="15">
        <v>13</v>
      </c>
      <c r="AE121" s="15">
        <v>243</v>
      </c>
      <c r="AF121" s="15">
        <v>119</v>
      </c>
      <c r="AG121" s="15">
        <v>124</v>
      </c>
      <c r="AH121" s="15">
        <v>118</v>
      </c>
      <c r="AI121" s="15">
        <v>354000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2062</v>
      </c>
      <c r="E122" s="3">
        <v>1028</v>
      </c>
      <c r="F122" s="3">
        <v>1034</v>
      </c>
      <c r="G122" s="3">
        <v>2482</v>
      </c>
      <c r="H122" s="3">
        <v>1241</v>
      </c>
      <c r="I122" s="3">
        <v>1241</v>
      </c>
      <c r="J122" s="3">
        <v>12728</v>
      </c>
      <c r="K122" s="3">
        <v>27963416</v>
      </c>
      <c r="L122" s="3">
        <v>9</v>
      </c>
      <c r="M122" s="3">
        <v>6</v>
      </c>
      <c r="N122" s="3">
        <v>3</v>
      </c>
      <c r="O122" s="3">
        <v>424</v>
      </c>
      <c r="P122" s="3">
        <v>243</v>
      </c>
      <c r="Q122" s="3">
        <v>181</v>
      </c>
      <c r="R122" s="3">
        <v>247</v>
      </c>
      <c r="S122" s="3">
        <v>4182489</v>
      </c>
      <c r="T122" s="3">
        <v>35</v>
      </c>
      <c r="U122" s="3">
        <v>19</v>
      </c>
      <c r="V122" s="3">
        <v>16</v>
      </c>
      <c r="W122" s="3">
        <v>84</v>
      </c>
      <c r="X122" s="3">
        <v>44</v>
      </c>
      <c r="Y122" s="3">
        <v>40</v>
      </c>
      <c r="Z122" s="3">
        <v>189</v>
      </c>
      <c r="AA122" s="3">
        <v>2262535</v>
      </c>
      <c r="AB122" s="3">
        <v>21</v>
      </c>
      <c r="AC122" s="3">
        <v>8</v>
      </c>
      <c r="AD122" s="3">
        <v>13</v>
      </c>
      <c r="AE122" s="3">
        <v>243</v>
      </c>
      <c r="AF122" s="3">
        <v>119</v>
      </c>
      <c r="AG122" s="3">
        <v>124</v>
      </c>
      <c r="AH122" s="3">
        <v>118</v>
      </c>
      <c r="AI122" s="3">
        <v>354000</v>
      </c>
    </row>
    <row r="123" spans="1:35" ht="14.25" hidden="1" customHeight="1" x14ac:dyDescent="0.2">
      <c r="A123" s="67"/>
      <c r="B123" s="23" t="s">
        <v>64</v>
      </c>
      <c r="C123" s="24" t="s">
        <v>171</v>
      </c>
      <c r="D123" s="3">
        <v>45</v>
      </c>
      <c r="E123" s="3">
        <v>20</v>
      </c>
      <c r="F123" s="3">
        <v>25</v>
      </c>
      <c r="G123" s="3">
        <v>52</v>
      </c>
      <c r="H123" s="3">
        <v>25</v>
      </c>
      <c r="I123" s="3">
        <v>27</v>
      </c>
      <c r="J123" s="3">
        <v>45</v>
      </c>
      <c r="K123" s="3">
        <v>98865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2575</v>
      </c>
      <c r="E124" s="15">
        <v>1299</v>
      </c>
      <c r="F124" s="15">
        <v>1276</v>
      </c>
      <c r="G124" s="15">
        <v>3012</v>
      </c>
      <c r="H124" s="15">
        <v>1521</v>
      </c>
      <c r="I124" s="15">
        <v>1491</v>
      </c>
      <c r="J124" s="15">
        <v>15642</v>
      </c>
      <c r="K124" s="15">
        <v>34365471</v>
      </c>
      <c r="L124" s="15">
        <v>2</v>
      </c>
      <c r="M124" s="15">
        <v>0</v>
      </c>
      <c r="N124" s="15">
        <v>2</v>
      </c>
      <c r="O124" s="15">
        <v>24</v>
      </c>
      <c r="P124" s="15">
        <v>10</v>
      </c>
      <c r="Q124" s="15">
        <v>14</v>
      </c>
      <c r="R124" s="15">
        <v>7</v>
      </c>
      <c r="S124" s="15">
        <v>192075</v>
      </c>
      <c r="T124" s="15">
        <v>18</v>
      </c>
      <c r="U124" s="15">
        <v>10</v>
      </c>
      <c r="V124" s="15">
        <v>8</v>
      </c>
      <c r="W124" s="15">
        <v>29</v>
      </c>
      <c r="X124" s="15">
        <v>16</v>
      </c>
      <c r="Y124" s="15">
        <v>13</v>
      </c>
      <c r="Z124" s="15">
        <v>77</v>
      </c>
      <c r="AA124" s="15">
        <v>1061800</v>
      </c>
      <c r="AB124" s="15">
        <v>24</v>
      </c>
      <c r="AC124" s="15">
        <v>13</v>
      </c>
      <c r="AD124" s="15">
        <v>11</v>
      </c>
      <c r="AE124" s="15">
        <v>60</v>
      </c>
      <c r="AF124" s="15">
        <v>30</v>
      </c>
      <c r="AG124" s="15">
        <v>30</v>
      </c>
      <c r="AH124" s="15">
        <v>133</v>
      </c>
      <c r="AI124" s="15">
        <v>399000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2471</v>
      </c>
      <c r="E125" s="3">
        <v>1249</v>
      </c>
      <c r="F125" s="3">
        <v>1222</v>
      </c>
      <c r="G125" s="3">
        <v>2892</v>
      </c>
      <c r="H125" s="3">
        <v>1464</v>
      </c>
      <c r="I125" s="3">
        <v>1428</v>
      </c>
      <c r="J125" s="3">
        <v>15027</v>
      </c>
      <c r="K125" s="3">
        <v>33014316</v>
      </c>
      <c r="L125" s="3">
        <v>2</v>
      </c>
      <c r="M125" s="3">
        <v>0</v>
      </c>
      <c r="N125" s="3">
        <v>2</v>
      </c>
      <c r="O125" s="3">
        <v>24</v>
      </c>
      <c r="P125" s="3">
        <v>10</v>
      </c>
      <c r="Q125" s="3">
        <v>14</v>
      </c>
      <c r="R125" s="3">
        <v>7</v>
      </c>
      <c r="S125" s="3">
        <v>192075</v>
      </c>
      <c r="T125" s="3">
        <v>18</v>
      </c>
      <c r="U125" s="3">
        <v>10</v>
      </c>
      <c r="V125" s="3">
        <v>8</v>
      </c>
      <c r="W125" s="3">
        <v>29</v>
      </c>
      <c r="X125" s="3">
        <v>16</v>
      </c>
      <c r="Y125" s="3">
        <v>13</v>
      </c>
      <c r="Z125" s="3">
        <v>77</v>
      </c>
      <c r="AA125" s="3">
        <v>1061800</v>
      </c>
      <c r="AB125" s="3">
        <v>22</v>
      </c>
      <c r="AC125" s="3">
        <v>13</v>
      </c>
      <c r="AD125" s="3">
        <v>9</v>
      </c>
      <c r="AE125" s="3">
        <v>57</v>
      </c>
      <c r="AF125" s="3">
        <v>30</v>
      </c>
      <c r="AG125" s="3">
        <v>27</v>
      </c>
      <c r="AH125" s="3">
        <v>125</v>
      </c>
      <c r="AI125" s="3">
        <v>375000</v>
      </c>
    </row>
    <row r="126" spans="1:35" ht="14.25" hidden="1" customHeight="1" x14ac:dyDescent="0.2">
      <c r="A126" s="67"/>
      <c r="B126" s="23" t="s">
        <v>64</v>
      </c>
      <c r="C126" s="24" t="s">
        <v>171</v>
      </c>
      <c r="D126" s="3">
        <v>104</v>
      </c>
      <c r="E126" s="3">
        <v>50</v>
      </c>
      <c r="F126" s="3">
        <v>54</v>
      </c>
      <c r="G126" s="3">
        <v>120</v>
      </c>
      <c r="H126" s="3">
        <v>57</v>
      </c>
      <c r="I126" s="3">
        <v>63</v>
      </c>
      <c r="J126" s="3">
        <v>615</v>
      </c>
      <c r="K126" s="3">
        <v>1351155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</v>
      </c>
      <c r="AC126" s="3">
        <v>0</v>
      </c>
      <c r="AD126" s="3">
        <v>2</v>
      </c>
      <c r="AE126" s="3">
        <v>3</v>
      </c>
      <c r="AF126" s="3">
        <v>0</v>
      </c>
      <c r="AG126" s="3">
        <v>3</v>
      </c>
      <c r="AH126" s="3">
        <v>8</v>
      </c>
      <c r="AI126" s="3">
        <v>24000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3086</v>
      </c>
      <c r="E127" s="15">
        <v>1555</v>
      </c>
      <c r="F127" s="15">
        <v>1531</v>
      </c>
      <c r="G127" s="15">
        <v>3665</v>
      </c>
      <c r="H127" s="15">
        <v>1832</v>
      </c>
      <c r="I127" s="15">
        <v>1833</v>
      </c>
      <c r="J127" s="15">
        <v>18438</v>
      </c>
      <c r="K127" s="15">
        <v>40445620</v>
      </c>
      <c r="L127" s="15">
        <v>3</v>
      </c>
      <c r="M127" s="15">
        <v>2</v>
      </c>
      <c r="N127" s="15">
        <v>1</v>
      </c>
      <c r="O127" s="15">
        <v>9</v>
      </c>
      <c r="P127" s="15">
        <v>7</v>
      </c>
      <c r="Q127" s="15">
        <v>2</v>
      </c>
      <c r="R127" s="15">
        <v>3</v>
      </c>
      <c r="S127" s="15">
        <v>380354</v>
      </c>
      <c r="T127" s="15">
        <v>46</v>
      </c>
      <c r="U127" s="15">
        <v>22</v>
      </c>
      <c r="V127" s="15">
        <v>24</v>
      </c>
      <c r="W127" s="15">
        <v>92</v>
      </c>
      <c r="X127" s="15">
        <v>47</v>
      </c>
      <c r="Y127" s="15">
        <v>45</v>
      </c>
      <c r="Z127" s="15">
        <v>294</v>
      </c>
      <c r="AA127" s="15">
        <v>3458258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0</v>
      </c>
      <c r="AI127" s="15">
        <v>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2467</v>
      </c>
      <c r="E128" s="3">
        <v>1223</v>
      </c>
      <c r="F128" s="3">
        <v>1244</v>
      </c>
      <c r="G128" s="3">
        <v>2939</v>
      </c>
      <c r="H128" s="3">
        <v>1450</v>
      </c>
      <c r="I128" s="3">
        <v>1489</v>
      </c>
      <c r="J128" s="3">
        <v>14721</v>
      </c>
      <c r="K128" s="3">
        <v>32320757</v>
      </c>
      <c r="L128" s="3">
        <v>3</v>
      </c>
      <c r="M128" s="3">
        <v>2</v>
      </c>
      <c r="N128" s="3">
        <v>1</v>
      </c>
      <c r="O128" s="3">
        <v>9</v>
      </c>
      <c r="P128" s="3">
        <v>7</v>
      </c>
      <c r="Q128" s="3">
        <v>2</v>
      </c>
      <c r="R128" s="3">
        <v>3</v>
      </c>
      <c r="S128" s="3">
        <v>380354</v>
      </c>
      <c r="T128" s="3">
        <v>38</v>
      </c>
      <c r="U128" s="3">
        <v>19</v>
      </c>
      <c r="V128" s="3">
        <v>19</v>
      </c>
      <c r="W128" s="3">
        <v>83</v>
      </c>
      <c r="X128" s="3">
        <v>44</v>
      </c>
      <c r="Y128" s="3">
        <v>39</v>
      </c>
      <c r="Z128" s="3">
        <v>250</v>
      </c>
      <c r="AA128" s="3">
        <v>2893908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0</v>
      </c>
      <c r="AI128" s="3">
        <v>0</v>
      </c>
    </row>
    <row r="129" spans="1:35" ht="14.25" hidden="1" customHeight="1" x14ac:dyDescent="0.2">
      <c r="A129" s="67"/>
      <c r="B129" s="23" t="s">
        <v>64</v>
      </c>
      <c r="C129" s="24" t="s">
        <v>171</v>
      </c>
      <c r="D129" s="3">
        <v>619</v>
      </c>
      <c r="E129" s="3">
        <v>332</v>
      </c>
      <c r="F129" s="3">
        <v>287</v>
      </c>
      <c r="G129" s="3">
        <v>726</v>
      </c>
      <c r="H129" s="3">
        <v>382</v>
      </c>
      <c r="I129" s="3">
        <v>344</v>
      </c>
      <c r="J129" s="3">
        <v>3717</v>
      </c>
      <c r="K129" s="3">
        <v>8124863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8</v>
      </c>
      <c r="U129" s="3">
        <v>3</v>
      </c>
      <c r="V129" s="3">
        <v>5</v>
      </c>
      <c r="W129" s="3">
        <v>9</v>
      </c>
      <c r="X129" s="3">
        <v>3</v>
      </c>
      <c r="Y129" s="3">
        <v>6</v>
      </c>
      <c r="Z129" s="3">
        <v>44</v>
      </c>
      <c r="AA129" s="3">
        <v>564350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1745</v>
      </c>
      <c r="E130" s="15">
        <v>900</v>
      </c>
      <c r="F130" s="15">
        <v>845</v>
      </c>
      <c r="G130" s="15">
        <v>2102</v>
      </c>
      <c r="H130" s="15">
        <v>1090</v>
      </c>
      <c r="I130" s="15">
        <v>1012</v>
      </c>
      <c r="J130" s="15">
        <v>10536</v>
      </c>
      <c r="K130" s="15">
        <v>25587316</v>
      </c>
      <c r="L130" s="15">
        <v>4</v>
      </c>
      <c r="M130" s="15">
        <v>2</v>
      </c>
      <c r="N130" s="15">
        <v>2</v>
      </c>
      <c r="O130" s="15">
        <v>27</v>
      </c>
      <c r="P130" s="15">
        <v>19</v>
      </c>
      <c r="Q130" s="15">
        <v>8</v>
      </c>
      <c r="R130" s="15">
        <v>17</v>
      </c>
      <c r="S130" s="15">
        <v>524784</v>
      </c>
      <c r="T130" s="15">
        <v>22</v>
      </c>
      <c r="U130" s="15">
        <v>9</v>
      </c>
      <c r="V130" s="15">
        <v>13</v>
      </c>
      <c r="W130" s="15">
        <v>34</v>
      </c>
      <c r="X130" s="15">
        <v>17</v>
      </c>
      <c r="Y130" s="15">
        <v>17</v>
      </c>
      <c r="Z130" s="15">
        <v>132</v>
      </c>
      <c r="AA130" s="15">
        <v>1398736</v>
      </c>
      <c r="AB130" s="15">
        <v>34</v>
      </c>
      <c r="AC130" s="15">
        <v>18</v>
      </c>
      <c r="AD130" s="15">
        <v>16</v>
      </c>
      <c r="AE130" s="15">
        <v>88</v>
      </c>
      <c r="AF130" s="15">
        <v>45</v>
      </c>
      <c r="AG130" s="15">
        <v>43</v>
      </c>
      <c r="AH130" s="15">
        <v>194</v>
      </c>
      <c r="AI130" s="15">
        <v>560139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529</v>
      </c>
      <c r="E131" s="3">
        <v>271</v>
      </c>
      <c r="F131" s="3">
        <v>258</v>
      </c>
      <c r="G131" s="3">
        <v>640</v>
      </c>
      <c r="H131" s="3">
        <v>329</v>
      </c>
      <c r="I131" s="3">
        <v>311</v>
      </c>
      <c r="J131" s="3">
        <v>3220</v>
      </c>
      <c r="K131" s="3">
        <v>7821380</v>
      </c>
      <c r="L131" s="3">
        <v>2</v>
      </c>
      <c r="M131" s="3">
        <v>0</v>
      </c>
      <c r="N131" s="3">
        <v>2</v>
      </c>
      <c r="O131" s="3">
        <v>9</v>
      </c>
      <c r="P131" s="3">
        <v>6</v>
      </c>
      <c r="Q131" s="3">
        <v>3</v>
      </c>
      <c r="R131" s="3">
        <v>3</v>
      </c>
      <c r="S131" s="3">
        <v>37006</v>
      </c>
      <c r="T131" s="3">
        <v>10</v>
      </c>
      <c r="U131" s="3">
        <v>3</v>
      </c>
      <c r="V131" s="3">
        <v>7</v>
      </c>
      <c r="W131" s="3">
        <v>12</v>
      </c>
      <c r="X131" s="3">
        <v>5</v>
      </c>
      <c r="Y131" s="3">
        <v>7</v>
      </c>
      <c r="Z131" s="3">
        <v>55</v>
      </c>
      <c r="AA131" s="3">
        <v>686212</v>
      </c>
      <c r="AB131" s="3">
        <v>9</v>
      </c>
      <c r="AC131" s="3">
        <v>5</v>
      </c>
      <c r="AD131" s="3">
        <v>4</v>
      </c>
      <c r="AE131" s="3">
        <v>17</v>
      </c>
      <c r="AF131" s="3">
        <v>8</v>
      </c>
      <c r="AG131" s="3">
        <v>9</v>
      </c>
      <c r="AH131" s="3">
        <v>34</v>
      </c>
      <c r="AI131" s="3">
        <v>84997</v>
      </c>
    </row>
    <row r="132" spans="1:35" ht="14.25" hidden="1" customHeight="1" x14ac:dyDescent="0.2">
      <c r="A132" s="67"/>
      <c r="B132" s="23" t="s">
        <v>64</v>
      </c>
      <c r="C132" s="24" t="s">
        <v>171</v>
      </c>
      <c r="D132" s="3">
        <v>1216</v>
      </c>
      <c r="E132" s="3">
        <v>629</v>
      </c>
      <c r="F132" s="3">
        <v>587</v>
      </c>
      <c r="G132" s="3">
        <v>1462</v>
      </c>
      <c r="H132" s="3">
        <v>761</v>
      </c>
      <c r="I132" s="3">
        <v>701</v>
      </c>
      <c r="J132" s="3">
        <v>7316</v>
      </c>
      <c r="K132" s="3">
        <v>17765936</v>
      </c>
      <c r="L132" s="3">
        <v>2</v>
      </c>
      <c r="M132" s="3">
        <v>2</v>
      </c>
      <c r="N132" s="3">
        <v>0</v>
      </c>
      <c r="O132" s="3">
        <v>18</v>
      </c>
      <c r="P132" s="3">
        <v>13</v>
      </c>
      <c r="Q132" s="3">
        <v>5</v>
      </c>
      <c r="R132" s="3">
        <v>14</v>
      </c>
      <c r="S132" s="3">
        <v>487778</v>
      </c>
      <c r="T132" s="3">
        <v>12</v>
      </c>
      <c r="U132" s="3">
        <v>6</v>
      </c>
      <c r="V132" s="3">
        <v>6</v>
      </c>
      <c r="W132" s="3">
        <v>22</v>
      </c>
      <c r="X132" s="3">
        <v>12</v>
      </c>
      <c r="Y132" s="3">
        <v>10</v>
      </c>
      <c r="Z132" s="3">
        <v>77</v>
      </c>
      <c r="AA132" s="3">
        <v>712524</v>
      </c>
      <c r="AB132" s="3">
        <v>25</v>
      </c>
      <c r="AC132" s="3">
        <v>13</v>
      </c>
      <c r="AD132" s="3">
        <v>12</v>
      </c>
      <c r="AE132" s="3">
        <v>71</v>
      </c>
      <c r="AF132" s="3">
        <v>37</v>
      </c>
      <c r="AG132" s="3">
        <v>34</v>
      </c>
      <c r="AH132" s="3">
        <v>160</v>
      </c>
      <c r="AI132" s="3">
        <v>475142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2437</v>
      </c>
      <c r="E133" s="15">
        <v>1241</v>
      </c>
      <c r="F133" s="15">
        <v>1196</v>
      </c>
      <c r="G133" s="15">
        <v>2868</v>
      </c>
      <c r="H133" s="15">
        <v>1468</v>
      </c>
      <c r="I133" s="15">
        <v>1400</v>
      </c>
      <c r="J133" s="15">
        <v>14516</v>
      </c>
      <c r="K133" s="15">
        <v>35259364</v>
      </c>
      <c r="L133" s="15">
        <v>5</v>
      </c>
      <c r="M133" s="15">
        <v>0</v>
      </c>
      <c r="N133" s="15">
        <v>5</v>
      </c>
      <c r="O133" s="15">
        <v>66</v>
      </c>
      <c r="P133" s="15">
        <v>33</v>
      </c>
      <c r="Q133" s="15">
        <v>33</v>
      </c>
      <c r="R133" s="15">
        <v>31</v>
      </c>
      <c r="S133" s="15">
        <v>188602</v>
      </c>
      <c r="T133" s="15">
        <v>0</v>
      </c>
      <c r="U133" s="15">
        <v>0</v>
      </c>
      <c r="V133" s="15">
        <v>0</v>
      </c>
      <c r="W133" s="15">
        <v>16</v>
      </c>
      <c r="X133" s="15">
        <v>8</v>
      </c>
      <c r="Y133" s="15">
        <v>8</v>
      </c>
      <c r="Z133" s="15">
        <v>15</v>
      </c>
      <c r="AA133" s="15">
        <v>196540</v>
      </c>
      <c r="AB133" s="15">
        <v>8</v>
      </c>
      <c r="AC133" s="15">
        <v>4</v>
      </c>
      <c r="AD133" s="15">
        <v>4</v>
      </c>
      <c r="AE133" s="15">
        <v>38</v>
      </c>
      <c r="AF133" s="15">
        <v>22</v>
      </c>
      <c r="AG133" s="15">
        <v>16</v>
      </c>
      <c r="AH133" s="15">
        <v>82</v>
      </c>
      <c r="AI133" s="15">
        <v>231426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881</v>
      </c>
      <c r="E134" s="3">
        <v>458</v>
      </c>
      <c r="F134" s="3">
        <v>423</v>
      </c>
      <c r="G134" s="3">
        <v>1034</v>
      </c>
      <c r="H134" s="3">
        <v>536</v>
      </c>
      <c r="I134" s="3">
        <v>498</v>
      </c>
      <c r="J134" s="3">
        <v>5259</v>
      </c>
      <c r="K134" s="3">
        <v>12774111</v>
      </c>
      <c r="L134" s="3">
        <v>1</v>
      </c>
      <c r="M134" s="3">
        <v>0</v>
      </c>
      <c r="N134" s="3">
        <v>1</v>
      </c>
      <c r="O134" s="3">
        <v>40</v>
      </c>
      <c r="P134" s="3">
        <v>18</v>
      </c>
      <c r="Q134" s="3">
        <v>22</v>
      </c>
      <c r="R134" s="3">
        <v>22</v>
      </c>
      <c r="S134" s="3">
        <v>105618</v>
      </c>
      <c r="T134" s="3">
        <v>0</v>
      </c>
      <c r="U134" s="3">
        <v>0</v>
      </c>
      <c r="V134" s="3">
        <v>0</v>
      </c>
      <c r="W134" s="3">
        <v>9</v>
      </c>
      <c r="X134" s="3">
        <v>5</v>
      </c>
      <c r="Y134" s="3">
        <v>4</v>
      </c>
      <c r="Z134" s="3">
        <v>10</v>
      </c>
      <c r="AA134" s="3">
        <v>155370</v>
      </c>
      <c r="AB134" s="3">
        <v>4</v>
      </c>
      <c r="AC134" s="3">
        <v>3</v>
      </c>
      <c r="AD134" s="3">
        <v>1</v>
      </c>
      <c r="AE134" s="3">
        <v>22</v>
      </c>
      <c r="AF134" s="3">
        <v>17</v>
      </c>
      <c r="AG134" s="3">
        <v>5</v>
      </c>
      <c r="AH134" s="3">
        <v>41</v>
      </c>
      <c r="AI134" s="3">
        <v>123000</v>
      </c>
    </row>
    <row r="135" spans="1:35" ht="14.25" hidden="1" customHeight="1" x14ac:dyDescent="0.2">
      <c r="A135" s="67"/>
      <c r="B135" s="23" t="s">
        <v>64</v>
      </c>
      <c r="C135" s="24" t="s">
        <v>171</v>
      </c>
      <c r="D135" s="3">
        <v>1556</v>
      </c>
      <c r="E135" s="3">
        <v>783</v>
      </c>
      <c r="F135" s="3">
        <v>773</v>
      </c>
      <c r="G135" s="3">
        <v>1834</v>
      </c>
      <c r="H135" s="3">
        <v>932</v>
      </c>
      <c r="I135" s="3">
        <v>902</v>
      </c>
      <c r="J135" s="3">
        <v>9257</v>
      </c>
      <c r="K135" s="3">
        <v>22485253</v>
      </c>
      <c r="L135" s="3">
        <v>4</v>
      </c>
      <c r="M135" s="3">
        <v>0</v>
      </c>
      <c r="N135" s="3">
        <v>4</v>
      </c>
      <c r="O135" s="3">
        <v>26</v>
      </c>
      <c r="P135" s="3">
        <v>15</v>
      </c>
      <c r="Q135" s="3">
        <v>11</v>
      </c>
      <c r="R135" s="3">
        <v>9</v>
      </c>
      <c r="S135" s="3">
        <v>82984</v>
      </c>
      <c r="T135" s="3">
        <v>0</v>
      </c>
      <c r="U135" s="3">
        <v>0</v>
      </c>
      <c r="V135" s="3">
        <v>0</v>
      </c>
      <c r="W135" s="3">
        <v>7</v>
      </c>
      <c r="X135" s="3">
        <v>3</v>
      </c>
      <c r="Y135" s="3">
        <v>4</v>
      </c>
      <c r="Z135" s="3">
        <v>5</v>
      </c>
      <c r="AA135" s="3">
        <v>41170</v>
      </c>
      <c r="AB135" s="3">
        <v>4</v>
      </c>
      <c r="AC135" s="3">
        <v>1</v>
      </c>
      <c r="AD135" s="3">
        <v>3</v>
      </c>
      <c r="AE135" s="3">
        <v>16</v>
      </c>
      <c r="AF135" s="3">
        <v>5</v>
      </c>
      <c r="AG135" s="3">
        <v>11</v>
      </c>
      <c r="AH135" s="3">
        <v>41</v>
      </c>
      <c r="AI135" s="3">
        <v>108426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204</v>
      </c>
      <c r="E136" s="15">
        <v>100</v>
      </c>
      <c r="F136" s="15">
        <v>104</v>
      </c>
      <c r="G136" s="15">
        <v>204</v>
      </c>
      <c r="H136" s="15">
        <v>100</v>
      </c>
      <c r="I136" s="15">
        <v>104</v>
      </c>
      <c r="J136" s="15">
        <v>219</v>
      </c>
      <c r="K136" s="15">
        <v>481143</v>
      </c>
      <c r="L136" s="15">
        <v>1</v>
      </c>
      <c r="M136" s="15">
        <v>0</v>
      </c>
      <c r="N136" s="15">
        <v>1</v>
      </c>
      <c r="O136" s="15">
        <v>12</v>
      </c>
      <c r="P136" s="15">
        <v>1</v>
      </c>
      <c r="Q136" s="15">
        <v>11</v>
      </c>
      <c r="R136" s="15">
        <v>6</v>
      </c>
      <c r="S136" s="15">
        <v>373701</v>
      </c>
      <c r="T136" s="15">
        <v>0</v>
      </c>
      <c r="U136" s="15">
        <v>0</v>
      </c>
      <c r="V136" s="15">
        <v>0</v>
      </c>
      <c r="W136" s="15">
        <v>5</v>
      </c>
      <c r="X136" s="15">
        <v>2</v>
      </c>
      <c r="Y136" s="15">
        <v>3</v>
      </c>
      <c r="Z136" s="15">
        <v>1</v>
      </c>
      <c r="AA136" s="15">
        <v>2300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204</v>
      </c>
      <c r="E137" s="3">
        <v>100</v>
      </c>
      <c r="F137" s="3">
        <v>104</v>
      </c>
      <c r="G137" s="3">
        <v>204</v>
      </c>
      <c r="H137" s="3">
        <v>100</v>
      </c>
      <c r="I137" s="3">
        <v>104</v>
      </c>
      <c r="J137" s="3">
        <v>219</v>
      </c>
      <c r="K137" s="3">
        <v>481143</v>
      </c>
      <c r="L137" s="3">
        <v>1</v>
      </c>
      <c r="M137" s="3">
        <v>0</v>
      </c>
      <c r="N137" s="3">
        <v>1</v>
      </c>
      <c r="O137" s="3">
        <v>12</v>
      </c>
      <c r="P137" s="3">
        <v>1</v>
      </c>
      <c r="Q137" s="3">
        <v>11</v>
      </c>
      <c r="R137" s="3">
        <v>6</v>
      </c>
      <c r="S137" s="3">
        <v>373701</v>
      </c>
      <c r="T137" s="3">
        <v>0</v>
      </c>
      <c r="U137" s="3">
        <v>0</v>
      </c>
      <c r="V137" s="3">
        <v>0</v>
      </c>
      <c r="W137" s="3">
        <v>5</v>
      </c>
      <c r="X137" s="3">
        <v>2</v>
      </c>
      <c r="Y137" s="3">
        <v>3</v>
      </c>
      <c r="Z137" s="3">
        <v>1</v>
      </c>
      <c r="AA137" s="3">
        <v>2300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1255</v>
      </c>
      <c r="E139" s="15">
        <v>633</v>
      </c>
      <c r="F139" s="15">
        <v>622</v>
      </c>
      <c r="G139" s="15">
        <v>1730</v>
      </c>
      <c r="H139" s="15">
        <v>861</v>
      </c>
      <c r="I139" s="15">
        <v>869</v>
      </c>
      <c r="J139" s="15">
        <v>7415</v>
      </c>
      <c r="K139" s="15">
        <v>16290755</v>
      </c>
      <c r="L139" s="15">
        <v>0</v>
      </c>
      <c r="M139" s="15">
        <v>0</v>
      </c>
      <c r="N139" s="15">
        <v>0</v>
      </c>
      <c r="O139" s="15">
        <v>4</v>
      </c>
      <c r="P139" s="15">
        <v>1</v>
      </c>
      <c r="Q139" s="15">
        <v>3</v>
      </c>
      <c r="R139" s="15">
        <v>2</v>
      </c>
      <c r="S139" s="15">
        <v>27782</v>
      </c>
      <c r="T139" s="15">
        <v>2</v>
      </c>
      <c r="U139" s="15">
        <v>0</v>
      </c>
      <c r="V139" s="15">
        <v>2</v>
      </c>
      <c r="W139" s="15">
        <v>16</v>
      </c>
      <c r="X139" s="15">
        <v>8</v>
      </c>
      <c r="Y139" s="15">
        <v>8</v>
      </c>
      <c r="Z139" s="15">
        <v>77</v>
      </c>
      <c r="AA139" s="15">
        <v>1098260</v>
      </c>
      <c r="AB139" s="15">
        <v>0</v>
      </c>
      <c r="AC139" s="15">
        <v>0</v>
      </c>
      <c r="AD139" s="15">
        <v>0</v>
      </c>
      <c r="AE139" s="15">
        <v>3</v>
      </c>
      <c r="AF139" s="15">
        <v>2</v>
      </c>
      <c r="AG139" s="15">
        <v>1</v>
      </c>
      <c r="AH139" s="15">
        <v>8</v>
      </c>
      <c r="AI139" s="15">
        <v>15212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1096</v>
      </c>
      <c r="E140" s="3">
        <v>559</v>
      </c>
      <c r="F140" s="3">
        <v>537</v>
      </c>
      <c r="G140" s="3">
        <v>1479</v>
      </c>
      <c r="H140" s="3">
        <v>743</v>
      </c>
      <c r="I140" s="3">
        <v>736</v>
      </c>
      <c r="J140" s="3">
        <v>6504</v>
      </c>
      <c r="K140" s="3">
        <v>14289288</v>
      </c>
      <c r="L140" s="3">
        <v>0</v>
      </c>
      <c r="M140" s="3">
        <v>0</v>
      </c>
      <c r="N140" s="3">
        <v>0</v>
      </c>
      <c r="O140" s="3">
        <v>4</v>
      </c>
      <c r="P140" s="3">
        <v>1</v>
      </c>
      <c r="Q140" s="3">
        <v>3</v>
      </c>
      <c r="R140" s="3">
        <v>2</v>
      </c>
      <c r="S140" s="3">
        <v>27782</v>
      </c>
      <c r="T140" s="3">
        <v>2</v>
      </c>
      <c r="U140" s="3">
        <v>0</v>
      </c>
      <c r="V140" s="3">
        <v>2</v>
      </c>
      <c r="W140" s="3">
        <v>16</v>
      </c>
      <c r="X140" s="3">
        <v>8</v>
      </c>
      <c r="Y140" s="3">
        <v>8</v>
      </c>
      <c r="Z140" s="3">
        <v>77</v>
      </c>
      <c r="AA140" s="3">
        <v>1098260</v>
      </c>
      <c r="AB140" s="3">
        <v>0</v>
      </c>
      <c r="AC140" s="3">
        <v>0</v>
      </c>
      <c r="AD140" s="3">
        <v>0</v>
      </c>
      <c r="AE140" s="3">
        <v>3</v>
      </c>
      <c r="AF140" s="3">
        <v>2</v>
      </c>
      <c r="AG140" s="3">
        <v>1</v>
      </c>
      <c r="AH140" s="3">
        <v>8</v>
      </c>
      <c r="AI140" s="3">
        <v>15212</v>
      </c>
    </row>
    <row r="141" spans="1:35" ht="14.25" hidden="1" customHeight="1" x14ac:dyDescent="0.2">
      <c r="A141" s="67"/>
      <c r="B141" s="23" t="s">
        <v>64</v>
      </c>
      <c r="C141" s="24" t="s">
        <v>171</v>
      </c>
      <c r="D141" s="3">
        <v>159</v>
      </c>
      <c r="E141" s="3">
        <v>74</v>
      </c>
      <c r="F141" s="3">
        <v>85</v>
      </c>
      <c r="G141" s="3">
        <v>251</v>
      </c>
      <c r="H141" s="3">
        <v>118</v>
      </c>
      <c r="I141" s="3">
        <v>133</v>
      </c>
      <c r="J141" s="3">
        <v>911</v>
      </c>
      <c r="K141" s="3">
        <v>2001467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643</v>
      </c>
      <c r="E142" s="15">
        <v>312</v>
      </c>
      <c r="F142" s="15">
        <v>331</v>
      </c>
      <c r="G142" s="15">
        <v>779</v>
      </c>
      <c r="H142" s="15">
        <v>387</v>
      </c>
      <c r="I142" s="15">
        <v>392</v>
      </c>
      <c r="J142" s="15">
        <v>4040</v>
      </c>
      <c r="K142" s="15">
        <v>8875880</v>
      </c>
      <c r="L142" s="15">
        <v>0</v>
      </c>
      <c r="M142" s="15">
        <v>0</v>
      </c>
      <c r="N142" s="15">
        <v>0</v>
      </c>
      <c r="O142" s="15">
        <v>14</v>
      </c>
      <c r="P142" s="15">
        <v>8</v>
      </c>
      <c r="Q142" s="15">
        <v>6</v>
      </c>
      <c r="R142" s="15">
        <v>2</v>
      </c>
      <c r="S142" s="15">
        <v>17028</v>
      </c>
      <c r="T142" s="15">
        <v>23</v>
      </c>
      <c r="U142" s="15">
        <v>12</v>
      </c>
      <c r="V142" s="15">
        <v>11</v>
      </c>
      <c r="W142" s="15">
        <v>45</v>
      </c>
      <c r="X142" s="15">
        <v>26</v>
      </c>
      <c r="Y142" s="15">
        <v>19</v>
      </c>
      <c r="Z142" s="15">
        <v>120</v>
      </c>
      <c r="AA142" s="15">
        <v>1752000</v>
      </c>
      <c r="AB142" s="15">
        <v>2</v>
      </c>
      <c r="AC142" s="15">
        <v>1</v>
      </c>
      <c r="AD142" s="15">
        <v>1</v>
      </c>
      <c r="AE142" s="15">
        <v>10</v>
      </c>
      <c r="AF142" s="15">
        <v>6</v>
      </c>
      <c r="AG142" s="15">
        <v>4</v>
      </c>
      <c r="AH142" s="15">
        <v>13</v>
      </c>
      <c r="AI142" s="15">
        <v>39000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585</v>
      </c>
      <c r="E143" s="3">
        <v>287</v>
      </c>
      <c r="F143" s="3">
        <v>298</v>
      </c>
      <c r="G143" s="3">
        <v>705</v>
      </c>
      <c r="H143" s="3">
        <v>354</v>
      </c>
      <c r="I143" s="3">
        <v>351</v>
      </c>
      <c r="J143" s="3">
        <v>3689</v>
      </c>
      <c r="K143" s="3">
        <v>8104733</v>
      </c>
      <c r="L143" s="3">
        <v>0</v>
      </c>
      <c r="M143" s="3">
        <v>0</v>
      </c>
      <c r="N143" s="3">
        <v>0</v>
      </c>
      <c r="O143" s="3">
        <v>13</v>
      </c>
      <c r="P143" s="3">
        <v>7</v>
      </c>
      <c r="Q143" s="3">
        <v>6</v>
      </c>
      <c r="R143" s="3">
        <v>2</v>
      </c>
      <c r="S143" s="3">
        <v>17028</v>
      </c>
      <c r="T143" s="3">
        <v>23</v>
      </c>
      <c r="U143" s="3">
        <v>12</v>
      </c>
      <c r="V143" s="3">
        <v>11</v>
      </c>
      <c r="W143" s="3">
        <v>45</v>
      </c>
      <c r="X143" s="3">
        <v>26</v>
      </c>
      <c r="Y143" s="3">
        <v>19</v>
      </c>
      <c r="Z143" s="3">
        <v>120</v>
      </c>
      <c r="AA143" s="3">
        <v>1752000</v>
      </c>
      <c r="AB143" s="3">
        <v>2</v>
      </c>
      <c r="AC143" s="3">
        <v>1</v>
      </c>
      <c r="AD143" s="3">
        <v>1</v>
      </c>
      <c r="AE143" s="3">
        <v>7</v>
      </c>
      <c r="AF143" s="3">
        <v>4</v>
      </c>
      <c r="AG143" s="3">
        <v>3</v>
      </c>
      <c r="AH143" s="3">
        <v>7</v>
      </c>
      <c r="AI143" s="3">
        <v>21000</v>
      </c>
    </row>
    <row r="144" spans="1:35" ht="14.25" hidden="1" customHeight="1" x14ac:dyDescent="0.2">
      <c r="A144" s="67"/>
      <c r="B144" s="23" t="s">
        <v>64</v>
      </c>
      <c r="C144" s="24" t="s">
        <v>171</v>
      </c>
      <c r="D144" s="3">
        <v>58</v>
      </c>
      <c r="E144" s="3">
        <v>25</v>
      </c>
      <c r="F144" s="3">
        <v>33</v>
      </c>
      <c r="G144" s="3">
        <v>74</v>
      </c>
      <c r="H144" s="3">
        <v>33</v>
      </c>
      <c r="I144" s="3">
        <v>41</v>
      </c>
      <c r="J144" s="3">
        <v>351</v>
      </c>
      <c r="K144" s="3">
        <v>771147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3</v>
      </c>
      <c r="AF144" s="3">
        <v>2</v>
      </c>
      <c r="AG144" s="3">
        <v>1</v>
      </c>
      <c r="AH144" s="3">
        <v>6</v>
      </c>
      <c r="AI144" s="3">
        <v>18000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1238</v>
      </c>
      <c r="E145" s="15">
        <v>644</v>
      </c>
      <c r="F145" s="15">
        <v>594</v>
      </c>
      <c r="G145" s="15">
        <v>1327</v>
      </c>
      <c r="H145" s="15">
        <v>678</v>
      </c>
      <c r="I145" s="15">
        <v>649</v>
      </c>
      <c r="J145" s="15">
        <v>6737</v>
      </c>
      <c r="K145" s="15">
        <v>14801611</v>
      </c>
      <c r="L145" s="15">
        <v>0</v>
      </c>
      <c r="M145" s="15">
        <v>0</v>
      </c>
      <c r="N145" s="15">
        <v>0</v>
      </c>
      <c r="O145" s="15">
        <v>9</v>
      </c>
      <c r="P145" s="15">
        <v>3</v>
      </c>
      <c r="Q145" s="15">
        <v>6</v>
      </c>
      <c r="R145" s="15">
        <v>5</v>
      </c>
      <c r="S145" s="15">
        <v>84432</v>
      </c>
      <c r="T145" s="15">
        <v>15</v>
      </c>
      <c r="U145" s="15">
        <v>11</v>
      </c>
      <c r="V145" s="15">
        <v>4</v>
      </c>
      <c r="W145" s="15">
        <v>26</v>
      </c>
      <c r="X145" s="15">
        <v>16</v>
      </c>
      <c r="Y145" s="15">
        <v>10</v>
      </c>
      <c r="Z145" s="15">
        <v>98</v>
      </c>
      <c r="AA145" s="15">
        <v>1252506</v>
      </c>
      <c r="AB145" s="15">
        <v>0</v>
      </c>
      <c r="AC145" s="15">
        <v>0</v>
      </c>
      <c r="AD145" s="15">
        <v>0</v>
      </c>
      <c r="AE145" s="15">
        <v>10</v>
      </c>
      <c r="AF145" s="15">
        <v>6</v>
      </c>
      <c r="AG145" s="15">
        <v>4</v>
      </c>
      <c r="AH145" s="15">
        <v>46</v>
      </c>
      <c r="AI145" s="15">
        <v>138000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1211</v>
      </c>
      <c r="E146" s="3">
        <v>633</v>
      </c>
      <c r="F146" s="3">
        <v>578</v>
      </c>
      <c r="G146" s="3">
        <v>1300</v>
      </c>
      <c r="H146" s="3">
        <v>667</v>
      </c>
      <c r="I146" s="3">
        <v>633</v>
      </c>
      <c r="J146" s="3">
        <v>6576</v>
      </c>
      <c r="K146" s="3">
        <v>14447894</v>
      </c>
      <c r="L146" s="3">
        <v>0</v>
      </c>
      <c r="M146" s="3">
        <v>0</v>
      </c>
      <c r="N146" s="3">
        <v>0</v>
      </c>
      <c r="O146" s="3">
        <v>9</v>
      </c>
      <c r="P146" s="3">
        <v>3</v>
      </c>
      <c r="Q146" s="3">
        <v>6</v>
      </c>
      <c r="R146" s="3">
        <v>5</v>
      </c>
      <c r="S146" s="3">
        <v>84432</v>
      </c>
      <c r="T146" s="3">
        <v>15</v>
      </c>
      <c r="U146" s="3">
        <v>11</v>
      </c>
      <c r="V146" s="3">
        <v>4</v>
      </c>
      <c r="W146" s="3">
        <v>26</v>
      </c>
      <c r="X146" s="3">
        <v>16</v>
      </c>
      <c r="Y146" s="3">
        <v>10</v>
      </c>
      <c r="Z146" s="3">
        <v>98</v>
      </c>
      <c r="AA146" s="3">
        <v>1252506</v>
      </c>
      <c r="AB146" s="3">
        <v>0</v>
      </c>
      <c r="AC146" s="3">
        <v>0</v>
      </c>
      <c r="AD146" s="3">
        <v>0</v>
      </c>
      <c r="AE146" s="3">
        <v>10</v>
      </c>
      <c r="AF146" s="3">
        <v>6</v>
      </c>
      <c r="AG146" s="3">
        <v>4</v>
      </c>
      <c r="AH146" s="3">
        <v>46</v>
      </c>
      <c r="AI146" s="3">
        <v>138000</v>
      </c>
    </row>
    <row r="147" spans="1:35" ht="14.25" hidden="1" customHeight="1" x14ac:dyDescent="0.2">
      <c r="A147" s="67"/>
      <c r="B147" s="23" t="s">
        <v>64</v>
      </c>
      <c r="C147" s="24" t="s">
        <v>171</v>
      </c>
      <c r="D147" s="3">
        <v>27</v>
      </c>
      <c r="E147" s="3">
        <v>11</v>
      </c>
      <c r="F147" s="3">
        <v>16</v>
      </c>
      <c r="G147" s="3">
        <v>27</v>
      </c>
      <c r="H147" s="3">
        <v>11</v>
      </c>
      <c r="I147" s="3">
        <v>16</v>
      </c>
      <c r="J147" s="3">
        <v>161</v>
      </c>
      <c r="K147" s="3">
        <v>353717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109</v>
      </c>
      <c r="E148" s="15">
        <v>55</v>
      </c>
      <c r="F148" s="15">
        <v>54</v>
      </c>
      <c r="G148" s="15">
        <v>117</v>
      </c>
      <c r="H148" s="15">
        <v>58</v>
      </c>
      <c r="I148" s="15">
        <v>59</v>
      </c>
      <c r="J148" s="15">
        <v>610</v>
      </c>
      <c r="K148" s="15">
        <v>1340170</v>
      </c>
      <c r="L148" s="15">
        <v>10</v>
      </c>
      <c r="M148" s="15">
        <v>6</v>
      </c>
      <c r="N148" s="15">
        <v>4</v>
      </c>
      <c r="O148" s="15">
        <v>17</v>
      </c>
      <c r="P148" s="15">
        <v>10</v>
      </c>
      <c r="Q148" s="15">
        <v>7</v>
      </c>
      <c r="R148" s="15">
        <v>15</v>
      </c>
      <c r="S148" s="15">
        <v>1480935</v>
      </c>
      <c r="T148" s="15">
        <v>4</v>
      </c>
      <c r="U148" s="15">
        <v>3</v>
      </c>
      <c r="V148" s="15">
        <v>1</v>
      </c>
      <c r="W148" s="15">
        <v>6</v>
      </c>
      <c r="X148" s="15">
        <v>4</v>
      </c>
      <c r="Y148" s="15">
        <v>2</v>
      </c>
      <c r="Z148" s="15">
        <v>22</v>
      </c>
      <c r="AA148" s="15">
        <v>212000</v>
      </c>
      <c r="AB148" s="15">
        <v>1</v>
      </c>
      <c r="AC148" s="15">
        <v>0</v>
      </c>
      <c r="AD148" s="15">
        <v>1</v>
      </c>
      <c r="AE148" s="15">
        <v>4</v>
      </c>
      <c r="AF148" s="15">
        <v>1</v>
      </c>
      <c r="AG148" s="15">
        <v>3</v>
      </c>
      <c r="AH148" s="15">
        <v>10</v>
      </c>
      <c r="AI148" s="15">
        <v>30000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107</v>
      </c>
      <c r="E149" s="3">
        <v>54</v>
      </c>
      <c r="F149" s="3">
        <v>53</v>
      </c>
      <c r="G149" s="3">
        <v>114</v>
      </c>
      <c r="H149" s="3">
        <v>57</v>
      </c>
      <c r="I149" s="3">
        <v>57</v>
      </c>
      <c r="J149" s="3">
        <v>598</v>
      </c>
      <c r="K149" s="3">
        <v>1313806</v>
      </c>
      <c r="L149" s="3">
        <v>10</v>
      </c>
      <c r="M149" s="3">
        <v>6</v>
      </c>
      <c r="N149" s="3">
        <v>4</v>
      </c>
      <c r="O149" s="3">
        <v>17</v>
      </c>
      <c r="P149" s="3">
        <v>10</v>
      </c>
      <c r="Q149" s="3">
        <v>7</v>
      </c>
      <c r="R149" s="3">
        <v>15</v>
      </c>
      <c r="S149" s="3">
        <v>1480935</v>
      </c>
      <c r="T149" s="3">
        <v>4</v>
      </c>
      <c r="U149" s="3">
        <v>3</v>
      </c>
      <c r="V149" s="3">
        <v>1</v>
      </c>
      <c r="W149" s="3">
        <v>6</v>
      </c>
      <c r="X149" s="3">
        <v>4</v>
      </c>
      <c r="Y149" s="3">
        <v>2</v>
      </c>
      <c r="Z149" s="3">
        <v>22</v>
      </c>
      <c r="AA149" s="3">
        <v>212000</v>
      </c>
      <c r="AB149" s="3">
        <v>1</v>
      </c>
      <c r="AC149" s="3">
        <v>0</v>
      </c>
      <c r="AD149" s="3">
        <v>1</v>
      </c>
      <c r="AE149" s="3">
        <v>4</v>
      </c>
      <c r="AF149" s="3">
        <v>1</v>
      </c>
      <c r="AG149" s="3">
        <v>3</v>
      </c>
      <c r="AH149" s="3">
        <v>10</v>
      </c>
      <c r="AI149" s="3">
        <v>30000</v>
      </c>
    </row>
    <row r="150" spans="1:35" ht="14.25" hidden="1" customHeight="1" x14ac:dyDescent="0.2">
      <c r="A150" s="67"/>
      <c r="B150" s="23" t="s">
        <v>64</v>
      </c>
      <c r="C150" s="24" t="s">
        <v>171</v>
      </c>
      <c r="D150" s="3">
        <v>2</v>
      </c>
      <c r="E150" s="3">
        <v>1</v>
      </c>
      <c r="F150" s="3">
        <v>1</v>
      </c>
      <c r="G150" s="3">
        <v>3</v>
      </c>
      <c r="H150" s="3">
        <v>1</v>
      </c>
      <c r="I150" s="3">
        <v>2</v>
      </c>
      <c r="J150" s="3">
        <v>12</v>
      </c>
      <c r="K150" s="3">
        <v>26364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25</v>
      </c>
      <c r="K151" s="15">
        <v>57825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1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6</v>
      </c>
      <c r="AI151" s="15">
        <v>18000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15</v>
      </c>
      <c r="K152" s="3">
        <v>34695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6</v>
      </c>
      <c r="AI152" s="3">
        <v>18000</v>
      </c>
    </row>
    <row r="153" spans="1:35" ht="14.25" hidden="1" customHeight="1" x14ac:dyDescent="0.2">
      <c r="A153" s="67"/>
      <c r="B153" s="23" t="s">
        <v>64</v>
      </c>
      <c r="C153" s="24" t="s">
        <v>171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10</v>
      </c>
      <c r="K153" s="4">
        <v>23130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IF(D85=D12,"","*")</f>
        <v/>
      </c>
      <c r="E155" s="15" t="str">
        <f t="shared" ref="E155:AI163" si="4">IF(E85=E12,"","*")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>*</v>
      </c>
      <c r="K155" s="15" t="str">
        <f t="shared" si="4"/>
        <v>*</v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ref="D156:S219" si="5">IF(D86=D13,"","*")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/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9"/>
      <c r="B157" s="21" t="s">
        <v>64</v>
      </c>
      <c r="C157" s="22" t="s">
        <v>171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/>
      </c>
      <c r="M157" s="3" t="str">
        <f t="shared" si="4"/>
        <v/>
      </c>
      <c r="N157" s="3" t="str">
        <f t="shared" si="4"/>
        <v/>
      </c>
      <c r="O157" s="3" t="str">
        <f t="shared" si="4"/>
        <v/>
      </c>
      <c r="P157" s="3" t="str">
        <f t="shared" si="4"/>
        <v>*</v>
      </c>
      <c r="Q157" s="3" t="str">
        <f t="shared" si="4"/>
        <v>*</v>
      </c>
      <c r="R157" s="3" t="str">
        <f t="shared" si="4"/>
        <v/>
      </c>
      <c r="S157" s="3" t="str">
        <f t="shared" si="4"/>
        <v/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111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>*</v>
      </c>
      <c r="M158" s="15" t="str">
        <f t="shared" si="4"/>
        <v>*</v>
      </c>
      <c r="N158" s="15" t="str">
        <f t="shared" si="4"/>
        <v>*</v>
      </c>
      <c r="O158" s="15" t="str">
        <f t="shared" si="4"/>
        <v>*</v>
      </c>
      <c r="P158" s="15" t="str">
        <f t="shared" si="4"/>
        <v>*</v>
      </c>
      <c r="Q158" s="15" t="str">
        <f t="shared" si="4"/>
        <v>*</v>
      </c>
      <c r="R158" s="15" t="str">
        <f t="shared" si="4"/>
        <v>*</v>
      </c>
      <c r="S158" s="15" t="str">
        <f t="shared" si="4"/>
        <v>*</v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>*</v>
      </c>
      <c r="M159" s="3" t="str">
        <f t="shared" si="4"/>
        <v>*</v>
      </c>
      <c r="N159" s="3" t="str">
        <f t="shared" si="4"/>
        <v>*</v>
      </c>
      <c r="O159" s="3" t="str">
        <f t="shared" si="4"/>
        <v>*</v>
      </c>
      <c r="P159" s="3" t="str">
        <f t="shared" si="4"/>
        <v>*</v>
      </c>
      <c r="Q159" s="3" t="str">
        <f t="shared" si="4"/>
        <v>*</v>
      </c>
      <c r="R159" s="3" t="str">
        <f t="shared" si="4"/>
        <v>*</v>
      </c>
      <c r="S159" s="3" t="str">
        <f t="shared" si="4"/>
        <v>*</v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171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112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171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IF(AA93=AA20,"","*")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113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171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114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>*</v>
      </c>
      <c r="K167" s="15" t="str">
        <f t="shared" si="6"/>
        <v>*</v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>*</v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>*</v>
      </c>
      <c r="K168" s="3" t="str">
        <f t="shared" si="6"/>
        <v>*</v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>*</v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171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115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IF(AH101=AH28,"","*")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171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171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95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171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96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/>
      </c>
      <c r="M179" s="15" t="str">
        <f t="shared" si="7"/>
        <v/>
      </c>
      <c r="N179" s="15" t="str">
        <f t="shared" si="7"/>
        <v/>
      </c>
      <c r="O179" s="15" t="str">
        <f t="shared" si="7"/>
        <v/>
      </c>
      <c r="P179" s="15" t="str">
        <f t="shared" si="7"/>
        <v/>
      </c>
      <c r="Q179" s="15" t="str">
        <f t="shared" si="7"/>
        <v/>
      </c>
      <c r="R179" s="15" t="str">
        <f t="shared" si="7"/>
        <v/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IF(J110=J37,"","*")</f>
        <v/>
      </c>
      <c r="K180" s="3" t="str">
        <f t="shared" si="8"/>
        <v/>
      </c>
      <c r="L180" s="3" t="str">
        <f t="shared" si="8"/>
        <v/>
      </c>
      <c r="M180" s="3" t="str">
        <f t="shared" si="8"/>
        <v/>
      </c>
      <c r="N180" s="3" t="str">
        <f t="shared" si="8"/>
        <v/>
      </c>
      <c r="O180" s="3" t="str">
        <f t="shared" si="8"/>
        <v/>
      </c>
      <c r="P180" s="3" t="str">
        <f t="shared" si="8"/>
        <v/>
      </c>
      <c r="Q180" s="3" t="str">
        <f t="shared" si="8"/>
        <v/>
      </c>
      <c r="R180" s="3" t="str">
        <f t="shared" si="8"/>
        <v/>
      </c>
      <c r="S180" s="3" t="str">
        <f t="shared" si="8"/>
        <v/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67"/>
      <c r="B181" s="23" t="s">
        <v>64</v>
      </c>
      <c r="C181" s="24" t="s">
        <v>171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/>
      </c>
      <c r="M181" s="3" t="str">
        <f t="shared" si="8"/>
        <v/>
      </c>
      <c r="N181" s="3" t="str">
        <f t="shared" si="8"/>
        <v/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/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2" t="s">
        <v>97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67"/>
      <c r="B184" s="23" t="s">
        <v>64</v>
      </c>
      <c r="C184" s="24" t="s">
        <v>171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2" t="s">
        <v>98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>*</v>
      </c>
      <c r="P185" s="15" t="str">
        <f t="shared" si="8"/>
        <v>*</v>
      </c>
      <c r="Q185" s="15" t="str">
        <f t="shared" si="8"/>
        <v>*</v>
      </c>
      <c r="R185" s="15" t="str">
        <f t="shared" si="8"/>
        <v>*</v>
      </c>
      <c r="S185" s="15" t="str">
        <f t="shared" si="8"/>
        <v>*</v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>*</v>
      </c>
      <c r="P186" s="3" t="str">
        <f t="shared" si="8"/>
        <v>*</v>
      </c>
      <c r="Q186" s="3" t="str">
        <f t="shared" si="8"/>
        <v>*</v>
      </c>
      <c r="R186" s="3" t="str">
        <f t="shared" si="8"/>
        <v>*</v>
      </c>
      <c r="S186" s="3" t="str">
        <f t="shared" si="8"/>
        <v>*</v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67"/>
      <c r="B187" s="23" t="s">
        <v>64</v>
      </c>
      <c r="C187" s="24" t="s">
        <v>171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2" t="s">
        <v>99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>*</v>
      </c>
      <c r="P188" s="15" t="str">
        <f t="shared" si="8"/>
        <v/>
      </c>
      <c r="Q188" s="15" t="str">
        <f t="shared" ref="E188:AI196" si="9">IF(Q118=Q45,"","*")</f>
        <v>*</v>
      </c>
      <c r="R188" s="15" t="str">
        <f t="shared" si="9"/>
        <v>*</v>
      </c>
      <c r="S188" s="15" t="str">
        <f t="shared" si="9"/>
        <v>*</v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>*</v>
      </c>
      <c r="P189" s="3" t="str">
        <f t="shared" si="9"/>
        <v/>
      </c>
      <c r="Q189" s="3" t="str">
        <f t="shared" si="9"/>
        <v>*</v>
      </c>
      <c r="R189" s="3" t="str">
        <f t="shared" si="9"/>
        <v>*</v>
      </c>
      <c r="S189" s="3" t="str">
        <f t="shared" si="9"/>
        <v>*</v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67"/>
      <c r="B190" s="23" t="s">
        <v>64</v>
      </c>
      <c r="C190" s="24" t="s">
        <v>171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100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67"/>
      <c r="B193" s="23" t="s">
        <v>64</v>
      </c>
      <c r="C193" s="24" t="s">
        <v>171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101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/>
      </c>
      <c r="P194" s="15" t="str">
        <f t="shared" si="9"/>
        <v/>
      </c>
      <c r="Q194" s="15" t="str">
        <f t="shared" si="9"/>
        <v/>
      </c>
      <c r="R194" s="15" t="str">
        <f t="shared" si="9"/>
        <v/>
      </c>
      <c r="S194" s="15" t="str">
        <f t="shared" si="9"/>
        <v/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/>
      </c>
      <c r="K195" s="3" t="str">
        <f t="shared" si="9"/>
        <v/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/>
      </c>
      <c r="P195" s="3" t="str">
        <f t="shared" si="9"/>
        <v/>
      </c>
      <c r="Q195" s="3" t="str">
        <f t="shared" si="9"/>
        <v/>
      </c>
      <c r="R195" s="3" t="str">
        <f t="shared" si="9"/>
        <v/>
      </c>
      <c r="S195" s="3" t="str">
        <f t="shared" si="9"/>
        <v/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67"/>
      <c r="B196" s="23" t="s">
        <v>64</v>
      </c>
      <c r="C196" s="24" t="s">
        <v>171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/>
      </c>
      <c r="K196" s="3" t="str">
        <f t="shared" si="9"/>
        <v/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IF(X126=X53,"","*")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2" t="s">
        <v>102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67"/>
      <c r="B199" s="23" t="s">
        <v>64</v>
      </c>
      <c r="C199" s="24" t="s">
        <v>171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103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/>
      </c>
      <c r="S200" s="15" t="str">
        <f t="shared" si="10"/>
        <v/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/>
      </c>
      <c r="S201" s="3" t="str">
        <f t="shared" si="10"/>
        <v/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67"/>
      <c r="B202" s="23" t="s">
        <v>64</v>
      </c>
      <c r="C202" s="24" t="s">
        <v>171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/>
      </c>
      <c r="S202" s="3" t="str">
        <f t="shared" si="10"/>
        <v/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2" t="s">
        <v>104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>*</v>
      </c>
      <c r="P203" s="15" t="str">
        <f t="shared" si="10"/>
        <v>*</v>
      </c>
      <c r="Q203" s="15" t="str">
        <f t="shared" si="10"/>
        <v>*</v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>*</v>
      </c>
      <c r="P204" s="3" t="str">
        <f t="shared" si="10"/>
        <v/>
      </c>
      <c r="Q204" s="3" t="str">
        <f t="shared" si="10"/>
        <v>*</v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IF(AE134=AE61,"","*")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67"/>
      <c r="B205" s="23" t="s">
        <v>64</v>
      </c>
      <c r="C205" s="24" t="s">
        <v>171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>*</v>
      </c>
      <c r="Q205" s="3" t="str">
        <f t="shared" si="11"/>
        <v>*</v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2" t="s">
        <v>105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/>
      </c>
      <c r="M206" s="15" t="str">
        <f t="shared" si="11"/>
        <v/>
      </c>
      <c r="N206" s="15" t="str">
        <f t="shared" si="11"/>
        <v/>
      </c>
      <c r="O206" s="15" t="str">
        <f t="shared" si="11"/>
        <v/>
      </c>
      <c r="P206" s="15" t="str">
        <f t="shared" si="11"/>
        <v/>
      </c>
      <c r="Q206" s="15" t="str">
        <f t="shared" si="11"/>
        <v/>
      </c>
      <c r="R206" s="15" t="str">
        <f t="shared" si="11"/>
        <v/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/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/>
      </c>
      <c r="Q207" s="3" t="str">
        <f t="shared" si="11"/>
        <v/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/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/>
      </c>
      <c r="M208" s="3" t="str">
        <f t="shared" si="11"/>
        <v/>
      </c>
      <c r="N208" s="3" t="str">
        <f t="shared" si="11"/>
        <v/>
      </c>
      <c r="O208" s="3" t="str">
        <f t="shared" si="11"/>
        <v/>
      </c>
      <c r="P208" s="3" t="str">
        <f t="shared" si="11"/>
        <v/>
      </c>
      <c r="Q208" s="3" t="str">
        <f t="shared" si="11"/>
        <v/>
      </c>
      <c r="R208" s="3" t="str">
        <f t="shared" si="11"/>
        <v/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2" t="s">
        <v>106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/>
      </c>
      <c r="H209" s="15" t="str">
        <f t="shared" si="11"/>
        <v/>
      </c>
      <c r="I209" s="15" t="str">
        <f t="shared" si="11"/>
        <v/>
      </c>
      <c r="J209" s="15" t="str">
        <f t="shared" si="11"/>
        <v/>
      </c>
      <c r="K209" s="15" t="str">
        <f t="shared" si="11"/>
        <v/>
      </c>
      <c r="L209" s="15" t="str">
        <f t="shared" si="11"/>
        <v/>
      </c>
      <c r="M209" s="15" t="str">
        <f t="shared" si="11"/>
        <v/>
      </c>
      <c r="N209" s="15" t="str">
        <f t="shared" si="11"/>
        <v/>
      </c>
      <c r="O209" s="15" t="str">
        <f t="shared" si="11"/>
        <v>*</v>
      </c>
      <c r="P209" s="15" t="str">
        <f t="shared" si="11"/>
        <v>*</v>
      </c>
      <c r="Q209" s="15" t="str">
        <f t="shared" si="11"/>
        <v>*</v>
      </c>
      <c r="R209" s="15" t="str">
        <f t="shared" si="11"/>
        <v>*</v>
      </c>
      <c r="S209" s="15" t="str">
        <f t="shared" si="11"/>
        <v>*</v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/>
      </c>
      <c r="AG209" s="15" t="str">
        <f t="shared" si="11"/>
        <v/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/>
      </c>
      <c r="H210" s="3" t="str">
        <f t="shared" si="11"/>
        <v/>
      </c>
      <c r="I210" s="3" t="str">
        <f t="shared" si="11"/>
        <v/>
      </c>
      <c r="J210" s="3" t="str">
        <f t="shared" si="11"/>
        <v/>
      </c>
      <c r="K210" s="3" t="str">
        <f t="shared" si="11"/>
        <v/>
      </c>
      <c r="L210" s="3" t="str">
        <f t="shared" si="11"/>
        <v/>
      </c>
      <c r="M210" s="3" t="str">
        <f t="shared" si="11"/>
        <v/>
      </c>
      <c r="N210" s="3" t="str">
        <f t="shared" si="11"/>
        <v/>
      </c>
      <c r="O210" s="3" t="str">
        <f t="shared" si="11"/>
        <v>*</v>
      </c>
      <c r="P210" s="3" t="str">
        <f t="shared" si="11"/>
        <v>*</v>
      </c>
      <c r="Q210" s="3" t="str">
        <f t="shared" si="11"/>
        <v>*</v>
      </c>
      <c r="R210" s="3" t="str">
        <f t="shared" si="11"/>
        <v>*</v>
      </c>
      <c r="S210" s="3" t="str">
        <f t="shared" si="11"/>
        <v>*</v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/>
      </c>
      <c r="AG210" s="3" t="str">
        <f t="shared" si="11"/>
        <v/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67"/>
      <c r="B211" s="23" t="s">
        <v>64</v>
      </c>
      <c r="C211" s="24" t="s">
        <v>171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/>
      </c>
      <c r="H211" s="3" t="str">
        <f t="shared" si="11"/>
        <v/>
      </c>
      <c r="I211" s="3" t="str">
        <f t="shared" si="11"/>
        <v/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2" t="s">
        <v>107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/>
      </c>
      <c r="M212" s="15" t="str">
        <f t="shared" si="11"/>
        <v/>
      </c>
      <c r="N212" s="15" t="str">
        <f t="shared" si="11"/>
        <v/>
      </c>
      <c r="O212" s="15" t="str">
        <f t="shared" si="11"/>
        <v>*</v>
      </c>
      <c r="P212" s="15" t="str">
        <f t="shared" si="11"/>
        <v/>
      </c>
      <c r="Q212" s="15" t="str">
        <f t="shared" si="11"/>
        <v>*</v>
      </c>
      <c r="R212" s="15" t="str">
        <f t="shared" si="11"/>
        <v>*</v>
      </c>
      <c r="S212" s="15" t="str">
        <f t="shared" si="11"/>
        <v>*</v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IF(G143=G70,"","*")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/>
      </c>
      <c r="M213" s="3" t="str">
        <f t="shared" si="12"/>
        <v/>
      </c>
      <c r="N213" s="3" t="str">
        <f t="shared" si="12"/>
        <v/>
      </c>
      <c r="O213" s="3" t="str">
        <f t="shared" si="12"/>
        <v>*</v>
      </c>
      <c r="P213" s="3" t="str">
        <f t="shared" si="12"/>
        <v/>
      </c>
      <c r="Q213" s="3" t="str">
        <f t="shared" si="12"/>
        <v>*</v>
      </c>
      <c r="R213" s="3" t="str">
        <f t="shared" si="12"/>
        <v>*</v>
      </c>
      <c r="S213" s="3" t="str">
        <f t="shared" si="12"/>
        <v>*</v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67"/>
      <c r="B214" s="23" t="s">
        <v>64</v>
      </c>
      <c r="C214" s="24" t="s">
        <v>171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/>
      </c>
      <c r="P214" s="3" t="str">
        <f t="shared" si="12"/>
        <v/>
      </c>
      <c r="Q214" s="3" t="str">
        <f t="shared" si="12"/>
        <v/>
      </c>
      <c r="R214" s="3" t="str">
        <f t="shared" si="12"/>
        <v/>
      </c>
      <c r="S214" s="3" t="str">
        <f t="shared" si="12"/>
        <v/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2" t="s">
        <v>108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>*</v>
      </c>
      <c r="P215" s="15" t="str">
        <f t="shared" si="12"/>
        <v>*</v>
      </c>
      <c r="Q215" s="15" t="str">
        <f t="shared" si="12"/>
        <v>*</v>
      </c>
      <c r="R215" s="15" t="str">
        <f t="shared" si="12"/>
        <v>*</v>
      </c>
      <c r="S215" s="15" t="str">
        <f t="shared" si="12"/>
        <v>*</v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>*</v>
      </c>
      <c r="P216" s="3" t="str">
        <f t="shared" si="12"/>
        <v>*</v>
      </c>
      <c r="Q216" s="3" t="str">
        <f t="shared" si="12"/>
        <v>*</v>
      </c>
      <c r="R216" s="3" t="str">
        <f t="shared" si="12"/>
        <v>*</v>
      </c>
      <c r="S216" s="3" t="str">
        <f t="shared" si="12"/>
        <v>*</v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67"/>
      <c r="B217" s="23" t="s">
        <v>64</v>
      </c>
      <c r="C217" s="24" t="s">
        <v>171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2" t="s">
        <v>109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/>
      </c>
      <c r="M218" s="15" t="str">
        <f t="shared" si="12"/>
        <v/>
      </c>
      <c r="N218" s="15" t="str">
        <f t="shared" si="12"/>
        <v/>
      </c>
      <c r="O218" s="15" t="str">
        <f t="shared" si="12"/>
        <v/>
      </c>
      <c r="P218" s="15" t="str">
        <f t="shared" si="12"/>
        <v/>
      </c>
      <c r="Q218" s="15" t="str">
        <f t="shared" si="12"/>
        <v/>
      </c>
      <c r="R218" s="15" t="str">
        <f t="shared" si="12"/>
        <v/>
      </c>
      <c r="S218" s="15" t="str">
        <f t="shared" si="12"/>
        <v/>
      </c>
      <c r="T218" s="15" t="str">
        <f t="shared" si="12"/>
        <v/>
      </c>
      <c r="U218" s="15" t="str">
        <f t="shared" si="12"/>
        <v/>
      </c>
      <c r="V218" s="15" t="str">
        <f t="shared" si="12"/>
        <v/>
      </c>
      <c r="W218" s="15" t="str">
        <f t="shared" si="12"/>
        <v/>
      </c>
      <c r="X218" s="15" t="str">
        <f t="shared" si="12"/>
        <v/>
      </c>
      <c r="Y218" s="15" t="str">
        <f t="shared" si="12"/>
        <v/>
      </c>
      <c r="Z218" s="15" t="str">
        <f t="shared" si="12"/>
        <v/>
      </c>
      <c r="AA218" s="15" t="str">
        <f t="shared" si="12"/>
        <v/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/>
      </c>
      <c r="M219" s="3" t="str">
        <f t="shared" si="12"/>
        <v/>
      </c>
      <c r="N219" s="3" t="str">
        <f t="shared" si="12"/>
        <v/>
      </c>
      <c r="O219" s="3" t="str">
        <f t="shared" si="12"/>
        <v/>
      </c>
      <c r="P219" s="3" t="str">
        <f t="shared" si="12"/>
        <v/>
      </c>
      <c r="Q219" s="3" t="str">
        <f t="shared" si="12"/>
        <v/>
      </c>
      <c r="R219" s="3" t="str">
        <f t="shared" si="12"/>
        <v/>
      </c>
      <c r="S219" s="3" t="str">
        <f t="shared" si="12"/>
        <v/>
      </c>
      <c r="T219" s="3" t="str">
        <f t="shared" si="12"/>
        <v/>
      </c>
      <c r="U219" s="3" t="str">
        <f t="shared" si="12"/>
        <v/>
      </c>
      <c r="V219" s="3" t="str">
        <f t="shared" si="12"/>
        <v/>
      </c>
      <c r="W219" s="3" t="str">
        <f t="shared" si="12"/>
        <v/>
      </c>
      <c r="X219" s="3" t="str">
        <f t="shared" si="12"/>
        <v/>
      </c>
      <c r="Y219" s="3" t="str">
        <f t="shared" si="12"/>
        <v/>
      </c>
      <c r="Z219" s="3" t="str">
        <f t="shared" si="12"/>
        <v/>
      </c>
      <c r="AA219" s="3" t="str">
        <f t="shared" si="12"/>
        <v/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67"/>
      <c r="B220" s="23" t="s">
        <v>64</v>
      </c>
      <c r="C220" s="24" t="s">
        <v>171</v>
      </c>
      <c r="D220" s="3" t="str">
        <f t="shared" ref="D220:S223" si="13">IF(D150=D77,"","*")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2" t="s">
        <v>110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>*</v>
      </c>
      <c r="P221" s="15" t="str">
        <f t="shared" si="12"/>
        <v/>
      </c>
      <c r="Q221" s="15" t="str">
        <f t="shared" si="12"/>
        <v>*</v>
      </c>
      <c r="R221" s="15" t="str">
        <f t="shared" si="12"/>
        <v/>
      </c>
      <c r="S221" s="15" t="str">
        <f t="shared" si="12"/>
        <v>*</v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IF(AC151=AC78,"","*")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>*</v>
      </c>
      <c r="P222" s="3" t="str">
        <f t="shared" si="14"/>
        <v/>
      </c>
      <c r="Q222" s="3" t="str">
        <f t="shared" si="14"/>
        <v>*</v>
      </c>
      <c r="R222" s="3" t="str">
        <f t="shared" si="14"/>
        <v/>
      </c>
      <c r="S222" s="3" t="str">
        <f t="shared" si="14"/>
        <v>*</v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67"/>
      <c r="B223" s="23" t="s">
        <v>64</v>
      </c>
      <c r="C223" s="24" t="s">
        <v>171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D4:K6"/>
    <mergeCell ref="L4:S6"/>
    <mergeCell ref="T4:AA6"/>
    <mergeCell ref="U9:U11"/>
    <mergeCell ref="V9:V11"/>
    <mergeCell ref="W7:Y8"/>
    <mergeCell ref="X9:X11"/>
    <mergeCell ref="Y9:Y11"/>
    <mergeCell ref="H9:H11"/>
    <mergeCell ref="T7:V8"/>
    <mergeCell ref="W9:W11"/>
    <mergeCell ref="AE9:AE11"/>
    <mergeCell ref="AF9:AF11"/>
    <mergeCell ref="O7:Q8"/>
    <mergeCell ref="A86:A87"/>
    <mergeCell ref="A89:A90"/>
    <mergeCell ref="A92:A93"/>
    <mergeCell ref="A95:A96"/>
    <mergeCell ref="A98:A99"/>
    <mergeCell ref="AG9:AG11"/>
    <mergeCell ref="A13:A14"/>
    <mergeCell ref="A16:A17"/>
    <mergeCell ref="AC9:AC11"/>
    <mergeCell ref="AD9:AD11"/>
    <mergeCell ref="AB9:AB11"/>
    <mergeCell ref="A4:C11"/>
    <mergeCell ref="I9:I11"/>
    <mergeCell ref="L9:L11"/>
    <mergeCell ref="E9:E11"/>
    <mergeCell ref="F9:F11"/>
    <mergeCell ref="G9:G11"/>
    <mergeCell ref="Z7:Z11"/>
    <mergeCell ref="Q9:Q11"/>
    <mergeCell ref="AA7:AA11"/>
    <mergeCell ref="AB7:AD8"/>
    <mergeCell ref="T9:T11"/>
    <mergeCell ref="O9:O11"/>
    <mergeCell ref="P9:P11"/>
    <mergeCell ref="R7:R11"/>
    <mergeCell ref="M9:M11"/>
    <mergeCell ref="N9:N11"/>
    <mergeCell ref="S7:S11"/>
    <mergeCell ref="A52:A53"/>
    <mergeCell ref="A22:A23"/>
    <mergeCell ref="A25:A26"/>
    <mergeCell ref="A28:A29"/>
    <mergeCell ref="A31:A32"/>
    <mergeCell ref="A34:A35"/>
    <mergeCell ref="A37:A38"/>
    <mergeCell ref="A40:A41"/>
    <mergeCell ref="A19:A20"/>
    <mergeCell ref="A43:A44"/>
    <mergeCell ref="A46:A47"/>
    <mergeCell ref="A49:A50"/>
    <mergeCell ref="A73:A74"/>
    <mergeCell ref="A76:A77"/>
    <mergeCell ref="A79:A80"/>
    <mergeCell ref="A55:A56"/>
    <mergeCell ref="A58:A59"/>
    <mergeCell ref="A61:A62"/>
    <mergeCell ref="A64:A65"/>
    <mergeCell ref="A67:A68"/>
    <mergeCell ref="A70:A7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223"/>
  <sheetViews>
    <sheetView zoomScaleNormal="100" zoomScaleSheetLayoutView="100" workbookViewId="0">
      <pane xSplit="4" ySplit="12" topLeftCell="E13" activePane="bottomRight" state="frozen"/>
      <selection activeCell="A83" sqref="A83"/>
      <selection pane="topRight" activeCell="A83" sqref="A83"/>
      <selection pane="bottomLeft" activeCell="A83" sqref="A83"/>
      <selection pane="bottomRight" activeCell="E13" sqref="E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4.1640625" customWidth="1"/>
    <col min="34" max="34" width="14.1640625" style="8" customWidth="1"/>
    <col min="35" max="35" width="14.164062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S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ref="T2:AI2" si="1">IF(T13=SUM(T16,T19,T25,T28,T31,T34,T22,T37,T40,T43,T46,T49,T52,T55,T58,T61,T64,T67,T70,T73,T76,T79),"","*")</f>
        <v/>
      </c>
      <c r="U2" s="12" t="str">
        <f t="shared" si="1"/>
        <v/>
      </c>
      <c r="V2" s="12" t="str">
        <f t="shared" si="1"/>
        <v/>
      </c>
      <c r="W2" s="12" t="str">
        <f t="shared" si="1"/>
        <v/>
      </c>
      <c r="X2" s="12" t="str">
        <f t="shared" si="1"/>
        <v/>
      </c>
      <c r="Y2" s="12" t="str">
        <f t="shared" si="1"/>
        <v/>
      </c>
      <c r="Z2" s="12" t="str">
        <f t="shared" si="1"/>
        <v/>
      </c>
      <c r="AA2" s="12" t="str">
        <f t="shared" si="1"/>
        <v/>
      </c>
      <c r="AB2" s="12" t="str">
        <f t="shared" si="1"/>
        <v/>
      </c>
      <c r="AC2" s="12" t="str">
        <f t="shared" si="1"/>
        <v/>
      </c>
      <c r="AD2" s="12" t="str">
        <f t="shared" si="1"/>
        <v/>
      </c>
      <c r="AE2" s="12" t="str">
        <f t="shared" si="1"/>
        <v/>
      </c>
      <c r="AF2" s="12" t="str">
        <f t="shared" si="1"/>
        <v/>
      </c>
      <c r="AG2" s="12" t="str">
        <f t="shared" si="1"/>
        <v/>
      </c>
      <c r="AH2" s="12" t="str">
        <f t="shared" si="1"/>
        <v/>
      </c>
      <c r="AI2" s="12" t="str">
        <f t="shared" si="1"/>
        <v/>
      </c>
    </row>
    <row r="3" spans="1:35" ht="15" customHeight="1" x14ac:dyDescent="0.3">
      <c r="A3" s="35" t="s">
        <v>174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ref="T3:AG3" si="2">IF(T14=SUM(T17,T20,T26,T29,T32,T35,T23,T38,T41,T44,T47,T50,T53,T56,T59,T62,T65,T68,T71,T74,T77,T80),"","*")</f>
        <v/>
      </c>
      <c r="U3" s="13" t="str">
        <f t="shared" si="2"/>
        <v/>
      </c>
      <c r="V3" s="13" t="str">
        <f t="shared" si="2"/>
        <v/>
      </c>
      <c r="W3" s="13" t="str">
        <f t="shared" si="2"/>
        <v/>
      </c>
      <c r="X3" s="13" t="str">
        <f t="shared" si="2"/>
        <v/>
      </c>
      <c r="Y3" s="13" t="str">
        <f t="shared" si="2"/>
        <v/>
      </c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 t="str">
        <f t="shared" si="2"/>
        <v/>
      </c>
      <c r="AF3" s="13" t="str">
        <f t="shared" si="2"/>
        <v/>
      </c>
      <c r="AG3" s="13" t="str">
        <f t="shared" si="2"/>
        <v/>
      </c>
      <c r="AH3" s="13" t="str">
        <f t="shared" ref="AH3:AI3" si="3">IF(AH14=SUM(AH17,AH20,AH26,AH29,AH32,AH35,AH23,AH38,AH41,AH44,AH47,AH50,AH53,AH56,AH59,AH62,AH65,AH68,AH71,AH74,AH77,AH80),"","*")</f>
        <v/>
      </c>
      <c r="AI3" s="13" t="str">
        <f t="shared" si="3"/>
        <v/>
      </c>
    </row>
    <row r="4" spans="1:35" ht="22.5" customHeight="1" x14ac:dyDescent="0.2">
      <c r="A4" s="48" t="s">
        <v>118</v>
      </c>
      <c r="B4" s="49"/>
      <c r="C4" s="50"/>
      <c r="D4" s="48" t="s">
        <v>119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120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54"/>
      <c r="B5" s="55"/>
      <c r="C5" s="46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54"/>
      <c r="B6" s="55"/>
      <c r="C6" s="46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54"/>
      <c r="B7" s="55"/>
      <c r="C7" s="46"/>
      <c r="D7" s="48" t="s">
        <v>121</v>
      </c>
      <c r="E7" s="49"/>
      <c r="F7" s="50"/>
      <c r="G7" s="48" t="s">
        <v>127</v>
      </c>
      <c r="H7" s="49"/>
      <c r="I7" s="50"/>
      <c r="J7" s="71" t="s">
        <v>161</v>
      </c>
      <c r="K7" s="43" t="s">
        <v>123</v>
      </c>
      <c r="L7" s="48" t="s">
        <v>121</v>
      </c>
      <c r="M7" s="49"/>
      <c r="N7" s="50"/>
      <c r="O7" s="48" t="s">
        <v>127</v>
      </c>
      <c r="P7" s="49"/>
      <c r="Q7" s="50"/>
      <c r="R7" s="71" t="s">
        <v>161</v>
      </c>
      <c r="S7" s="43" t="s">
        <v>123</v>
      </c>
      <c r="T7" s="48" t="s">
        <v>121</v>
      </c>
      <c r="U7" s="49"/>
      <c r="V7" s="50"/>
      <c r="W7" s="48" t="s">
        <v>127</v>
      </c>
      <c r="X7" s="49"/>
      <c r="Y7" s="50"/>
      <c r="Z7" s="71" t="s">
        <v>161</v>
      </c>
      <c r="AA7" s="43" t="s">
        <v>123</v>
      </c>
      <c r="AB7" s="48" t="s">
        <v>121</v>
      </c>
      <c r="AC7" s="49"/>
      <c r="AD7" s="50"/>
      <c r="AE7" s="48" t="s">
        <v>127</v>
      </c>
      <c r="AF7" s="49"/>
      <c r="AG7" s="50"/>
      <c r="AH7" s="71" t="s">
        <v>161</v>
      </c>
      <c r="AI7" s="48" t="s">
        <v>123</v>
      </c>
    </row>
    <row r="8" spans="1:35" ht="11.25" customHeight="1" x14ac:dyDescent="0.2">
      <c r="A8" s="54"/>
      <c r="B8" s="55"/>
      <c r="C8" s="46"/>
      <c r="D8" s="51"/>
      <c r="E8" s="52"/>
      <c r="F8" s="47"/>
      <c r="G8" s="51"/>
      <c r="H8" s="52"/>
      <c r="I8" s="47"/>
      <c r="J8" s="44"/>
      <c r="K8" s="44"/>
      <c r="L8" s="51"/>
      <c r="M8" s="52"/>
      <c r="N8" s="47"/>
      <c r="O8" s="51"/>
      <c r="P8" s="52"/>
      <c r="Q8" s="47"/>
      <c r="R8" s="44"/>
      <c r="S8" s="44"/>
      <c r="T8" s="51"/>
      <c r="U8" s="52"/>
      <c r="V8" s="47"/>
      <c r="W8" s="51"/>
      <c r="X8" s="52"/>
      <c r="Y8" s="47"/>
      <c r="Z8" s="44"/>
      <c r="AA8" s="44"/>
      <c r="AB8" s="51"/>
      <c r="AC8" s="52"/>
      <c r="AD8" s="47"/>
      <c r="AE8" s="51"/>
      <c r="AF8" s="52"/>
      <c r="AG8" s="47"/>
      <c r="AH8" s="44"/>
      <c r="AI8" s="54"/>
    </row>
    <row r="9" spans="1:35" ht="19.5" customHeight="1" x14ac:dyDescent="0.2">
      <c r="A9" s="54"/>
      <c r="B9" s="55"/>
      <c r="C9" s="46"/>
      <c r="D9" s="43" t="s">
        <v>124</v>
      </c>
      <c r="E9" s="43" t="s">
        <v>125</v>
      </c>
      <c r="F9" s="43" t="s">
        <v>126</v>
      </c>
      <c r="G9" s="43" t="s">
        <v>124</v>
      </c>
      <c r="H9" s="43" t="s">
        <v>125</v>
      </c>
      <c r="I9" s="43" t="s">
        <v>126</v>
      </c>
      <c r="J9" s="44"/>
      <c r="K9" s="44"/>
      <c r="L9" s="43" t="s">
        <v>124</v>
      </c>
      <c r="M9" s="43" t="s">
        <v>125</v>
      </c>
      <c r="N9" s="46" t="s">
        <v>126</v>
      </c>
      <c r="O9" s="43" t="s">
        <v>124</v>
      </c>
      <c r="P9" s="43" t="s">
        <v>125</v>
      </c>
      <c r="Q9" s="43" t="s">
        <v>126</v>
      </c>
      <c r="R9" s="44"/>
      <c r="S9" s="44"/>
      <c r="T9" s="43" t="s">
        <v>124</v>
      </c>
      <c r="U9" s="43" t="s">
        <v>125</v>
      </c>
      <c r="V9" s="46" t="s">
        <v>126</v>
      </c>
      <c r="W9" s="43" t="s">
        <v>124</v>
      </c>
      <c r="X9" s="43" t="s">
        <v>125</v>
      </c>
      <c r="Y9" s="43" t="s">
        <v>126</v>
      </c>
      <c r="Z9" s="44"/>
      <c r="AA9" s="44"/>
      <c r="AB9" s="43" t="s">
        <v>124</v>
      </c>
      <c r="AC9" s="43" t="s">
        <v>125</v>
      </c>
      <c r="AD9" s="46" t="s">
        <v>126</v>
      </c>
      <c r="AE9" s="43" t="s">
        <v>124</v>
      </c>
      <c r="AF9" s="43" t="s">
        <v>125</v>
      </c>
      <c r="AG9" s="43" t="s">
        <v>126</v>
      </c>
      <c r="AH9" s="44"/>
      <c r="AI9" s="54"/>
    </row>
    <row r="10" spans="1:35" ht="11.25" customHeight="1" x14ac:dyDescent="0.2">
      <c r="A10" s="54"/>
      <c r="B10" s="55"/>
      <c r="C10" s="4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6"/>
      <c r="O10" s="44"/>
      <c r="P10" s="44"/>
      <c r="Q10" s="44"/>
      <c r="R10" s="44"/>
      <c r="S10" s="44"/>
      <c r="T10" s="44"/>
      <c r="U10" s="44"/>
      <c r="V10" s="46"/>
      <c r="W10" s="44"/>
      <c r="X10" s="44"/>
      <c r="Y10" s="44"/>
      <c r="Z10" s="44"/>
      <c r="AA10" s="44"/>
      <c r="AB10" s="44"/>
      <c r="AC10" s="44"/>
      <c r="AD10" s="46"/>
      <c r="AE10" s="44"/>
      <c r="AF10" s="44"/>
      <c r="AG10" s="44"/>
      <c r="AH10" s="44"/>
      <c r="AI10" s="54"/>
    </row>
    <row r="11" spans="1:35" x14ac:dyDescent="0.2">
      <c r="A11" s="51"/>
      <c r="B11" s="52"/>
      <c r="C11" s="47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7"/>
      <c r="O11" s="45"/>
      <c r="P11" s="45"/>
      <c r="Q11" s="45"/>
      <c r="R11" s="45"/>
      <c r="S11" s="45"/>
      <c r="T11" s="45"/>
      <c r="U11" s="45"/>
      <c r="V11" s="47"/>
      <c r="W11" s="45"/>
      <c r="X11" s="45"/>
      <c r="Y11" s="45"/>
      <c r="Z11" s="45"/>
      <c r="AA11" s="45"/>
      <c r="AB11" s="45"/>
      <c r="AC11" s="45"/>
      <c r="AD11" s="47"/>
      <c r="AE11" s="45"/>
      <c r="AF11" s="45"/>
      <c r="AG11" s="45"/>
      <c r="AH11" s="45"/>
      <c r="AI11" s="51"/>
    </row>
    <row r="12" spans="1:35" ht="18.75" customHeight="1" x14ac:dyDescent="0.2">
      <c r="A12" s="31" t="s">
        <v>38</v>
      </c>
      <c r="B12" s="19" t="s">
        <v>56</v>
      </c>
      <c r="C12" s="20" t="s">
        <v>59</v>
      </c>
      <c r="D12" s="15">
        <v>76366</v>
      </c>
      <c r="E12" s="15">
        <v>38710</v>
      </c>
      <c r="F12" s="15">
        <v>37656</v>
      </c>
      <c r="G12" s="15">
        <v>81480</v>
      </c>
      <c r="H12" s="15">
        <v>41319</v>
      </c>
      <c r="I12" s="15">
        <v>40161</v>
      </c>
      <c r="J12" s="15">
        <v>459911</v>
      </c>
      <c r="K12" s="15">
        <v>1034675467</v>
      </c>
      <c r="L12" s="15">
        <v>2950</v>
      </c>
      <c r="M12" s="15">
        <v>1841</v>
      </c>
      <c r="N12" s="15">
        <v>1109</v>
      </c>
      <c r="O12" s="15">
        <v>7988</v>
      </c>
      <c r="P12" s="15">
        <v>5230</v>
      </c>
      <c r="Q12" s="15">
        <v>2758</v>
      </c>
      <c r="R12" s="15">
        <v>8330</v>
      </c>
      <c r="S12" s="15">
        <v>80934607</v>
      </c>
      <c r="T12" s="15">
        <v>1469</v>
      </c>
      <c r="U12" s="15">
        <v>808</v>
      </c>
      <c r="V12" s="15">
        <v>661</v>
      </c>
      <c r="W12" s="15">
        <v>1821</v>
      </c>
      <c r="X12" s="15">
        <v>1015</v>
      </c>
      <c r="Y12" s="15">
        <v>806</v>
      </c>
      <c r="Z12" s="15">
        <v>8649</v>
      </c>
      <c r="AA12" s="15">
        <v>102946552</v>
      </c>
      <c r="AB12" s="15">
        <v>886</v>
      </c>
      <c r="AC12" s="15">
        <v>453</v>
      </c>
      <c r="AD12" s="15">
        <v>433</v>
      </c>
      <c r="AE12" s="15">
        <v>1414</v>
      </c>
      <c r="AF12" s="15">
        <v>722</v>
      </c>
      <c r="AG12" s="15">
        <v>692</v>
      </c>
      <c r="AH12" s="15">
        <v>5605</v>
      </c>
      <c r="AI12" s="15">
        <v>16515205</v>
      </c>
    </row>
    <row r="13" spans="1:35" ht="14.25" customHeight="1" x14ac:dyDescent="0.2">
      <c r="A13" s="72" t="s">
        <v>0</v>
      </c>
      <c r="B13" s="21" t="s">
        <v>60</v>
      </c>
      <c r="C13" s="22" t="s">
        <v>63</v>
      </c>
      <c r="D13" s="3">
        <v>68268</v>
      </c>
      <c r="E13" s="3">
        <v>34615</v>
      </c>
      <c r="F13" s="3">
        <v>33653</v>
      </c>
      <c r="G13" s="3">
        <v>72752</v>
      </c>
      <c r="H13" s="3">
        <v>36907</v>
      </c>
      <c r="I13" s="3">
        <v>35845</v>
      </c>
      <c r="J13" s="3">
        <v>412344</v>
      </c>
      <c r="K13" s="3">
        <v>925359376</v>
      </c>
      <c r="L13" s="3">
        <v>2940</v>
      </c>
      <c r="M13" s="3">
        <v>1832</v>
      </c>
      <c r="N13" s="3">
        <v>1108</v>
      </c>
      <c r="O13" s="3">
        <v>7925</v>
      </c>
      <c r="P13" s="3">
        <v>5188</v>
      </c>
      <c r="Q13" s="3">
        <v>2737</v>
      </c>
      <c r="R13" s="3">
        <v>8261</v>
      </c>
      <c r="S13" s="3">
        <v>80160645</v>
      </c>
      <c r="T13" s="3">
        <v>1354</v>
      </c>
      <c r="U13" s="3">
        <v>759</v>
      </c>
      <c r="V13" s="3">
        <v>595</v>
      </c>
      <c r="W13" s="3">
        <v>1698</v>
      </c>
      <c r="X13" s="3">
        <v>962</v>
      </c>
      <c r="Y13" s="3">
        <v>736</v>
      </c>
      <c r="Z13" s="3">
        <v>8044</v>
      </c>
      <c r="AA13" s="3">
        <v>96580419</v>
      </c>
      <c r="AB13" s="3">
        <v>768</v>
      </c>
      <c r="AC13" s="3">
        <v>390</v>
      </c>
      <c r="AD13" s="3">
        <v>378</v>
      </c>
      <c r="AE13" s="3">
        <v>1246</v>
      </c>
      <c r="AF13" s="3">
        <v>636</v>
      </c>
      <c r="AG13" s="3">
        <v>610</v>
      </c>
      <c r="AH13" s="3">
        <v>4824</v>
      </c>
      <c r="AI13" s="3">
        <v>14188499</v>
      </c>
    </row>
    <row r="14" spans="1:35" ht="14.25" customHeight="1" x14ac:dyDescent="0.2">
      <c r="A14" s="73"/>
      <c r="B14" s="21" t="s">
        <v>64</v>
      </c>
      <c r="C14" s="22" t="s">
        <v>171</v>
      </c>
      <c r="D14" s="3">
        <v>8098</v>
      </c>
      <c r="E14" s="3">
        <v>4095</v>
      </c>
      <c r="F14" s="3">
        <v>4003</v>
      </c>
      <c r="G14" s="3">
        <v>8728</v>
      </c>
      <c r="H14" s="3">
        <v>4412</v>
      </c>
      <c r="I14" s="3">
        <v>4316</v>
      </c>
      <c r="J14" s="3">
        <v>47567</v>
      </c>
      <c r="K14" s="3">
        <v>109316091</v>
      </c>
      <c r="L14" s="3">
        <v>10</v>
      </c>
      <c r="M14" s="3">
        <v>9</v>
      </c>
      <c r="N14" s="3">
        <v>1</v>
      </c>
      <c r="O14" s="3">
        <v>63</v>
      </c>
      <c r="P14" s="3">
        <v>42</v>
      </c>
      <c r="Q14" s="3">
        <v>21</v>
      </c>
      <c r="R14" s="3">
        <v>69</v>
      </c>
      <c r="S14" s="3">
        <v>773962</v>
      </c>
      <c r="T14" s="3">
        <v>115</v>
      </c>
      <c r="U14" s="3">
        <v>49</v>
      </c>
      <c r="V14" s="3">
        <v>66</v>
      </c>
      <c r="W14" s="3">
        <v>123</v>
      </c>
      <c r="X14" s="3">
        <v>53</v>
      </c>
      <c r="Y14" s="3">
        <v>70</v>
      </c>
      <c r="Z14" s="3">
        <v>605</v>
      </c>
      <c r="AA14" s="3">
        <v>6366133</v>
      </c>
      <c r="AB14" s="3">
        <v>118</v>
      </c>
      <c r="AC14" s="3">
        <v>63</v>
      </c>
      <c r="AD14" s="3">
        <v>55</v>
      </c>
      <c r="AE14" s="3">
        <v>168</v>
      </c>
      <c r="AF14" s="3">
        <v>86</v>
      </c>
      <c r="AG14" s="3">
        <v>82</v>
      </c>
      <c r="AH14" s="3">
        <v>781</v>
      </c>
      <c r="AI14" s="3">
        <v>2326706</v>
      </c>
    </row>
    <row r="15" spans="1:35" ht="14.25" customHeight="1" x14ac:dyDescent="0.2">
      <c r="A15" s="31" t="s">
        <v>134</v>
      </c>
      <c r="B15" s="19" t="s">
        <v>56</v>
      </c>
      <c r="C15" s="20" t="s">
        <v>65</v>
      </c>
      <c r="D15" s="15">
        <v>20662</v>
      </c>
      <c r="E15" s="15">
        <v>10537</v>
      </c>
      <c r="F15" s="15">
        <v>10125</v>
      </c>
      <c r="G15" s="15">
        <v>21890</v>
      </c>
      <c r="H15" s="15">
        <v>11164</v>
      </c>
      <c r="I15" s="15">
        <v>10726</v>
      </c>
      <c r="J15" s="15">
        <v>126161</v>
      </c>
      <c r="K15" s="15">
        <v>279662689</v>
      </c>
      <c r="L15" s="15">
        <v>2216</v>
      </c>
      <c r="M15" s="15">
        <v>1433</v>
      </c>
      <c r="N15" s="15">
        <v>783</v>
      </c>
      <c r="O15" s="15">
        <v>3101</v>
      </c>
      <c r="P15" s="15">
        <v>2073</v>
      </c>
      <c r="Q15" s="15">
        <v>1028</v>
      </c>
      <c r="R15" s="15">
        <v>3101</v>
      </c>
      <c r="S15" s="15">
        <v>18467038</v>
      </c>
      <c r="T15" s="15">
        <v>163</v>
      </c>
      <c r="U15" s="15">
        <v>94</v>
      </c>
      <c r="V15" s="15">
        <v>69</v>
      </c>
      <c r="W15" s="15">
        <v>184</v>
      </c>
      <c r="X15" s="15">
        <v>101</v>
      </c>
      <c r="Y15" s="15">
        <v>83</v>
      </c>
      <c r="Z15" s="15">
        <v>875</v>
      </c>
      <c r="AA15" s="15">
        <v>9403872</v>
      </c>
      <c r="AB15" s="15">
        <v>102</v>
      </c>
      <c r="AC15" s="15">
        <v>55</v>
      </c>
      <c r="AD15" s="15">
        <v>47</v>
      </c>
      <c r="AE15" s="15">
        <v>102</v>
      </c>
      <c r="AF15" s="15">
        <v>55</v>
      </c>
      <c r="AG15" s="15">
        <v>47</v>
      </c>
      <c r="AH15" s="15">
        <v>658</v>
      </c>
      <c r="AI15" s="15">
        <v>1954111</v>
      </c>
    </row>
    <row r="16" spans="1:35" ht="14.25" customHeight="1" x14ac:dyDescent="0.2">
      <c r="A16" s="66" t="s">
        <v>1</v>
      </c>
      <c r="B16" s="21" t="s">
        <v>60</v>
      </c>
      <c r="C16" s="22" t="s">
        <v>63</v>
      </c>
      <c r="D16" s="3">
        <v>19629</v>
      </c>
      <c r="E16" s="3">
        <v>10010</v>
      </c>
      <c r="F16" s="3">
        <v>9619</v>
      </c>
      <c r="G16" s="3">
        <v>20796</v>
      </c>
      <c r="H16" s="3">
        <v>10606</v>
      </c>
      <c r="I16" s="3">
        <v>10190</v>
      </c>
      <c r="J16" s="3">
        <v>119853</v>
      </c>
      <c r="K16" s="3">
        <v>265679555</v>
      </c>
      <c r="L16" s="3">
        <v>2216</v>
      </c>
      <c r="M16" s="3">
        <v>1433</v>
      </c>
      <c r="N16" s="3">
        <v>783</v>
      </c>
      <c r="O16" s="3">
        <v>3101</v>
      </c>
      <c r="P16" s="3">
        <v>2073</v>
      </c>
      <c r="Q16" s="3">
        <v>1028</v>
      </c>
      <c r="R16" s="3">
        <v>3101</v>
      </c>
      <c r="S16" s="3">
        <v>18467038</v>
      </c>
      <c r="T16" s="3">
        <v>163</v>
      </c>
      <c r="U16" s="3">
        <v>94</v>
      </c>
      <c r="V16" s="3">
        <v>69</v>
      </c>
      <c r="W16" s="3">
        <v>184</v>
      </c>
      <c r="X16" s="3">
        <v>101</v>
      </c>
      <c r="Y16" s="3">
        <v>83</v>
      </c>
      <c r="Z16" s="3">
        <v>875</v>
      </c>
      <c r="AA16" s="3">
        <v>9403872</v>
      </c>
      <c r="AB16" s="3">
        <v>102</v>
      </c>
      <c r="AC16" s="3">
        <v>55</v>
      </c>
      <c r="AD16" s="3">
        <v>47</v>
      </c>
      <c r="AE16" s="3">
        <v>102</v>
      </c>
      <c r="AF16" s="3">
        <v>55</v>
      </c>
      <c r="AG16" s="3">
        <v>47</v>
      </c>
      <c r="AH16" s="3">
        <v>658</v>
      </c>
      <c r="AI16" s="3">
        <v>1954111</v>
      </c>
    </row>
    <row r="17" spans="1:35" ht="14.25" customHeight="1" x14ac:dyDescent="0.2">
      <c r="A17" s="67"/>
      <c r="B17" s="21" t="s">
        <v>64</v>
      </c>
      <c r="C17" s="22" t="s">
        <v>171</v>
      </c>
      <c r="D17" s="3">
        <v>1033</v>
      </c>
      <c r="E17" s="3">
        <v>527</v>
      </c>
      <c r="F17" s="3">
        <v>506</v>
      </c>
      <c r="G17" s="3">
        <v>1094</v>
      </c>
      <c r="H17" s="3">
        <v>558</v>
      </c>
      <c r="I17" s="3">
        <v>536</v>
      </c>
      <c r="J17" s="3">
        <v>6308</v>
      </c>
      <c r="K17" s="3">
        <v>13983134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1" t="s">
        <v>135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63</v>
      </c>
      <c r="M18" s="15">
        <v>45</v>
      </c>
      <c r="N18" s="15">
        <v>18</v>
      </c>
      <c r="O18" s="15">
        <v>266</v>
      </c>
      <c r="P18" s="15">
        <v>179</v>
      </c>
      <c r="Q18" s="15">
        <v>87</v>
      </c>
      <c r="R18" s="15">
        <v>367</v>
      </c>
      <c r="S18" s="15">
        <v>8489793</v>
      </c>
      <c r="T18" s="15">
        <v>159</v>
      </c>
      <c r="U18" s="15">
        <v>89</v>
      </c>
      <c r="V18" s="15">
        <v>70</v>
      </c>
      <c r="W18" s="15">
        <v>194</v>
      </c>
      <c r="X18" s="15">
        <v>107</v>
      </c>
      <c r="Y18" s="15">
        <v>87</v>
      </c>
      <c r="Z18" s="15">
        <v>993</v>
      </c>
      <c r="AA18" s="15">
        <v>11800600</v>
      </c>
      <c r="AB18" s="15">
        <v>203</v>
      </c>
      <c r="AC18" s="15">
        <v>108</v>
      </c>
      <c r="AD18" s="15">
        <v>95</v>
      </c>
      <c r="AE18" s="15">
        <v>328</v>
      </c>
      <c r="AF18" s="15">
        <v>173</v>
      </c>
      <c r="AG18" s="15">
        <v>155</v>
      </c>
      <c r="AH18" s="15">
        <v>1280</v>
      </c>
      <c r="AI18" s="15">
        <v>3837141</v>
      </c>
    </row>
    <row r="19" spans="1:35" ht="14.25" customHeight="1" x14ac:dyDescent="0.2">
      <c r="A19" s="66" t="s">
        <v>2</v>
      </c>
      <c r="B19" s="21" t="s">
        <v>60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63</v>
      </c>
      <c r="M19" s="3">
        <v>45</v>
      </c>
      <c r="N19" s="3">
        <v>18</v>
      </c>
      <c r="O19" s="3">
        <v>262</v>
      </c>
      <c r="P19" s="3">
        <v>176</v>
      </c>
      <c r="Q19" s="3">
        <v>86</v>
      </c>
      <c r="R19" s="3">
        <v>363</v>
      </c>
      <c r="S19" s="3">
        <v>8395632</v>
      </c>
      <c r="T19" s="3">
        <v>159</v>
      </c>
      <c r="U19" s="3">
        <v>89</v>
      </c>
      <c r="V19" s="3">
        <v>70</v>
      </c>
      <c r="W19" s="3">
        <v>194</v>
      </c>
      <c r="X19" s="3">
        <v>107</v>
      </c>
      <c r="Y19" s="3">
        <v>87</v>
      </c>
      <c r="Z19" s="3">
        <v>993</v>
      </c>
      <c r="AA19" s="3">
        <v>11800600</v>
      </c>
      <c r="AB19" s="3">
        <v>196</v>
      </c>
      <c r="AC19" s="3">
        <v>102</v>
      </c>
      <c r="AD19" s="3">
        <v>94</v>
      </c>
      <c r="AE19" s="3">
        <v>319</v>
      </c>
      <c r="AF19" s="3">
        <v>167</v>
      </c>
      <c r="AG19" s="3">
        <v>152</v>
      </c>
      <c r="AH19" s="3">
        <v>1240</v>
      </c>
      <c r="AI19" s="3">
        <v>3717141</v>
      </c>
    </row>
    <row r="20" spans="1:35" ht="14.25" customHeight="1" x14ac:dyDescent="0.2">
      <c r="A20" s="67"/>
      <c r="B20" s="23" t="s">
        <v>64</v>
      </c>
      <c r="C20" s="24" t="s">
        <v>171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3</v>
      </c>
      <c r="Q20" s="3">
        <v>1</v>
      </c>
      <c r="R20" s="3">
        <v>4</v>
      </c>
      <c r="S20" s="3">
        <v>94161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7</v>
      </c>
      <c r="AC20" s="3">
        <v>6</v>
      </c>
      <c r="AD20" s="3">
        <v>1</v>
      </c>
      <c r="AE20" s="3">
        <v>9</v>
      </c>
      <c r="AF20" s="3">
        <v>6</v>
      </c>
      <c r="AG20" s="3">
        <v>3</v>
      </c>
      <c r="AH20" s="3">
        <v>40</v>
      </c>
      <c r="AI20" s="3">
        <v>120000</v>
      </c>
    </row>
    <row r="21" spans="1:35" ht="14.25" customHeight="1" x14ac:dyDescent="0.2">
      <c r="A21" s="31" t="s">
        <v>136</v>
      </c>
      <c r="B21" s="19" t="s">
        <v>56</v>
      </c>
      <c r="C21" s="20" t="s">
        <v>65</v>
      </c>
      <c r="D21" s="15">
        <v>5105</v>
      </c>
      <c r="E21" s="15">
        <v>2586</v>
      </c>
      <c r="F21" s="15">
        <v>2519</v>
      </c>
      <c r="G21" s="15">
        <v>5487</v>
      </c>
      <c r="H21" s="15">
        <v>2780</v>
      </c>
      <c r="I21" s="15">
        <v>2707</v>
      </c>
      <c r="J21" s="15">
        <v>30152</v>
      </c>
      <c r="K21" s="15">
        <v>69480681</v>
      </c>
      <c r="L21" s="15">
        <v>375</v>
      </c>
      <c r="M21" s="15">
        <v>197</v>
      </c>
      <c r="N21" s="15">
        <v>178</v>
      </c>
      <c r="O21" s="15">
        <v>1595</v>
      </c>
      <c r="P21" s="15">
        <v>871</v>
      </c>
      <c r="Q21" s="15">
        <v>724</v>
      </c>
      <c r="R21" s="15">
        <v>1595</v>
      </c>
      <c r="S21" s="15">
        <v>7230490</v>
      </c>
      <c r="T21" s="15">
        <v>55</v>
      </c>
      <c r="U21" s="15">
        <v>35</v>
      </c>
      <c r="V21" s="15">
        <v>20</v>
      </c>
      <c r="W21" s="15">
        <v>187</v>
      </c>
      <c r="X21" s="15">
        <v>116</v>
      </c>
      <c r="Y21" s="15">
        <v>71</v>
      </c>
      <c r="Z21" s="15">
        <v>889</v>
      </c>
      <c r="AA21" s="15">
        <v>13249683</v>
      </c>
      <c r="AB21" s="15">
        <v>20</v>
      </c>
      <c r="AC21" s="15">
        <v>9</v>
      </c>
      <c r="AD21" s="15">
        <v>11</v>
      </c>
      <c r="AE21" s="15">
        <v>42</v>
      </c>
      <c r="AF21" s="15">
        <v>22</v>
      </c>
      <c r="AG21" s="15">
        <v>20</v>
      </c>
      <c r="AH21" s="15">
        <v>128</v>
      </c>
      <c r="AI21" s="15">
        <v>384000</v>
      </c>
    </row>
    <row r="22" spans="1:35" ht="14.25" customHeight="1" x14ac:dyDescent="0.2">
      <c r="A22" s="66" t="s">
        <v>24</v>
      </c>
      <c r="B22" s="21" t="s">
        <v>60</v>
      </c>
      <c r="C22" s="22" t="s">
        <v>63</v>
      </c>
      <c r="D22" s="3">
        <v>4538</v>
      </c>
      <c r="E22" s="3">
        <v>2321</v>
      </c>
      <c r="F22" s="3">
        <v>2217</v>
      </c>
      <c r="G22" s="3">
        <v>4857</v>
      </c>
      <c r="H22" s="3">
        <v>2493</v>
      </c>
      <c r="I22" s="3">
        <v>2364</v>
      </c>
      <c r="J22" s="3">
        <v>26982</v>
      </c>
      <c r="K22" s="3">
        <v>62148471</v>
      </c>
      <c r="L22" s="3">
        <v>375</v>
      </c>
      <c r="M22" s="3">
        <v>197</v>
      </c>
      <c r="N22" s="3">
        <v>178</v>
      </c>
      <c r="O22" s="3">
        <v>1595</v>
      </c>
      <c r="P22" s="3">
        <v>871</v>
      </c>
      <c r="Q22" s="3">
        <v>724</v>
      </c>
      <c r="R22" s="3">
        <v>1595</v>
      </c>
      <c r="S22" s="3">
        <v>7230490</v>
      </c>
      <c r="T22" s="3">
        <v>55</v>
      </c>
      <c r="U22" s="3">
        <v>35</v>
      </c>
      <c r="V22" s="3">
        <v>20</v>
      </c>
      <c r="W22" s="3">
        <v>187</v>
      </c>
      <c r="X22" s="3">
        <v>116</v>
      </c>
      <c r="Y22" s="3">
        <v>71</v>
      </c>
      <c r="Z22" s="3">
        <v>889</v>
      </c>
      <c r="AA22" s="3">
        <v>13249683</v>
      </c>
      <c r="AB22" s="3">
        <v>16</v>
      </c>
      <c r="AC22" s="3">
        <v>8</v>
      </c>
      <c r="AD22" s="3">
        <v>8</v>
      </c>
      <c r="AE22" s="3">
        <v>35</v>
      </c>
      <c r="AF22" s="3">
        <v>20</v>
      </c>
      <c r="AG22" s="3">
        <v>15</v>
      </c>
      <c r="AH22" s="3">
        <v>103</v>
      </c>
      <c r="AI22" s="3">
        <v>309000</v>
      </c>
    </row>
    <row r="23" spans="1:35" ht="14.25" customHeight="1" x14ac:dyDescent="0.2">
      <c r="A23" s="67"/>
      <c r="B23" s="23" t="s">
        <v>64</v>
      </c>
      <c r="C23" s="24" t="s">
        <v>171</v>
      </c>
      <c r="D23" s="3">
        <v>567</v>
      </c>
      <c r="E23" s="3">
        <v>265</v>
      </c>
      <c r="F23" s="3">
        <v>302</v>
      </c>
      <c r="G23" s="3">
        <v>630</v>
      </c>
      <c r="H23" s="3">
        <v>287</v>
      </c>
      <c r="I23" s="3">
        <v>343</v>
      </c>
      <c r="J23" s="3">
        <v>3170</v>
      </c>
      <c r="K23" s="3">
        <v>7332210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4</v>
      </c>
      <c r="AC23" s="3">
        <v>1</v>
      </c>
      <c r="AD23" s="3">
        <v>3</v>
      </c>
      <c r="AE23" s="3">
        <v>7</v>
      </c>
      <c r="AF23" s="3">
        <v>2</v>
      </c>
      <c r="AG23" s="3">
        <v>5</v>
      </c>
      <c r="AH23" s="3">
        <v>25</v>
      </c>
      <c r="AI23" s="3">
        <v>75000</v>
      </c>
    </row>
    <row r="24" spans="1:35" ht="14.25" customHeight="1" x14ac:dyDescent="0.2">
      <c r="A24" s="31" t="s">
        <v>137</v>
      </c>
      <c r="B24" s="19" t="s">
        <v>56</v>
      </c>
      <c r="C24" s="20" t="s">
        <v>65</v>
      </c>
      <c r="D24" s="15">
        <v>10563</v>
      </c>
      <c r="E24" s="15">
        <v>5356</v>
      </c>
      <c r="F24" s="15">
        <v>5207</v>
      </c>
      <c r="G24" s="15">
        <v>11482</v>
      </c>
      <c r="H24" s="15">
        <v>5835</v>
      </c>
      <c r="I24" s="15">
        <v>5647</v>
      </c>
      <c r="J24" s="15">
        <v>65384</v>
      </c>
      <c r="K24" s="15">
        <v>143489842</v>
      </c>
      <c r="L24" s="15">
        <v>33</v>
      </c>
      <c r="M24" s="15">
        <v>19</v>
      </c>
      <c r="N24" s="15">
        <v>14</v>
      </c>
      <c r="O24" s="15">
        <v>2460</v>
      </c>
      <c r="P24" s="15">
        <v>1753</v>
      </c>
      <c r="Q24" s="15">
        <v>707</v>
      </c>
      <c r="R24" s="15">
        <v>2508</v>
      </c>
      <c r="S24" s="15">
        <v>34220925</v>
      </c>
      <c r="T24" s="15">
        <v>415</v>
      </c>
      <c r="U24" s="15">
        <v>238</v>
      </c>
      <c r="V24" s="15">
        <v>177</v>
      </c>
      <c r="W24" s="15">
        <v>502</v>
      </c>
      <c r="X24" s="15">
        <v>290</v>
      </c>
      <c r="Y24" s="15">
        <v>212</v>
      </c>
      <c r="Z24" s="15">
        <v>2300</v>
      </c>
      <c r="AA24" s="15">
        <v>25484733</v>
      </c>
      <c r="AB24" s="15">
        <v>20</v>
      </c>
      <c r="AC24" s="15">
        <v>10</v>
      </c>
      <c r="AD24" s="15">
        <v>10</v>
      </c>
      <c r="AE24" s="15">
        <v>35</v>
      </c>
      <c r="AF24" s="15">
        <v>16</v>
      </c>
      <c r="AG24" s="15">
        <v>19</v>
      </c>
      <c r="AH24" s="15">
        <v>157</v>
      </c>
      <c r="AI24" s="15">
        <v>413833</v>
      </c>
    </row>
    <row r="25" spans="1:35" ht="14.25" customHeight="1" x14ac:dyDescent="0.2">
      <c r="A25" s="66" t="s">
        <v>3</v>
      </c>
      <c r="B25" s="21" t="s">
        <v>60</v>
      </c>
      <c r="C25" s="22" t="s">
        <v>63</v>
      </c>
      <c r="D25" s="3">
        <v>9736</v>
      </c>
      <c r="E25" s="3">
        <v>4924</v>
      </c>
      <c r="F25" s="3">
        <v>4812</v>
      </c>
      <c r="G25" s="3">
        <v>10572</v>
      </c>
      <c r="H25" s="3">
        <v>5363</v>
      </c>
      <c r="I25" s="3">
        <v>5209</v>
      </c>
      <c r="J25" s="3">
        <v>60253</v>
      </c>
      <c r="K25" s="3">
        <v>132217035</v>
      </c>
      <c r="L25" s="3">
        <v>33</v>
      </c>
      <c r="M25" s="3">
        <v>19</v>
      </c>
      <c r="N25" s="3">
        <v>14</v>
      </c>
      <c r="O25" s="3">
        <v>2430</v>
      </c>
      <c r="P25" s="3">
        <v>1733</v>
      </c>
      <c r="Q25" s="3">
        <v>697</v>
      </c>
      <c r="R25" s="3">
        <v>2478</v>
      </c>
      <c r="S25" s="3">
        <v>33901875</v>
      </c>
      <c r="T25" s="3">
        <v>415</v>
      </c>
      <c r="U25" s="3">
        <v>238</v>
      </c>
      <c r="V25" s="3">
        <v>177</v>
      </c>
      <c r="W25" s="3">
        <v>502</v>
      </c>
      <c r="X25" s="3">
        <v>290</v>
      </c>
      <c r="Y25" s="3">
        <v>212</v>
      </c>
      <c r="Z25" s="3">
        <v>2300</v>
      </c>
      <c r="AA25" s="3">
        <v>25484733</v>
      </c>
      <c r="AB25" s="3">
        <v>19</v>
      </c>
      <c r="AC25" s="3">
        <v>10</v>
      </c>
      <c r="AD25" s="3">
        <v>9</v>
      </c>
      <c r="AE25" s="3">
        <v>31</v>
      </c>
      <c r="AF25" s="3">
        <v>16</v>
      </c>
      <c r="AG25" s="3">
        <v>15</v>
      </c>
      <c r="AH25" s="3">
        <v>145</v>
      </c>
      <c r="AI25" s="3">
        <v>377833</v>
      </c>
    </row>
    <row r="26" spans="1:35" ht="14.25" customHeight="1" x14ac:dyDescent="0.2">
      <c r="A26" s="67"/>
      <c r="B26" s="23" t="s">
        <v>64</v>
      </c>
      <c r="C26" s="24" t="s">
        <v>171</v>
      </c>
      <c r="D26" s="3">
        <v>827</v>
      </c>
      <c r="E26" s="3">
        <v>432</v>
      </c>
      <c r="F26" s="3">
        <v>395</v>
      </c>
      <c r="G26" s="3">
        <v>910</v>
      </c>
      <c r="H26" s="3">
        <v>472</v>
      </c>
      <c r="I26" s="3">
        <v>438</v>
      </c>
      <c r="J26" s="3">
        <v>5131</v>
      </c>
      <c r="K26" s="3">
        <v>11272807</v>
      </c>
      <c r="L26" s="3">
        <v>0</v>
      </c>
      <c r="M26" s="3">
        <v>0</v>
      </c>
      <c r="N26" s="3">
        <v>0</v>
      </c>
      <c r="O26" s="3">
        <v>30</v>
      </c>
      <c r="P26" s="3">
        <v>20</v>
      </c>
      <c r="Q26" s="3">
        <v>10</v>
      </c>
      <c r="R26" s="3">
        <v>30</v>
      </c>
      <c r="S26" s="3">
        <v>319050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</v>
      </c>
      <c r="AC26" s="3">
        <v>0</v>
      </c>
      <c r="AD26" s="3">
        <v>1</v>
      </c>
      <c r="AE26" s="3">
        <v>4</v>
      </c>
      <c r="AF26" s="3">
        <v>0</v>
      </c>
      <c r="AG26" s="3">
        <v>4</v>
      </c>
      <c r="AH26" s="3">
        <v>12</v>
      </c>
      <c r="AI26" s="3">
        <v>36000</v>
      </c>
    </row>
    <row r="27" spans="1:35" ht="14.25" customHeight="1" x14ac:dyDescent="0.2">
      <c r="A27" s="31" t="s">
        <v>138</v>
      </c>
      <c r="B27" s="19" t="s">
        <v>56</v>
      </c>
      <c r="C27" s="20" t="s">
        <v>65</v>
      </c>
      <c r="D27" s="15">
        <v>5893</v>
      </c>
      <c r="E27" s="15">
        <v>3005</v>
      </c>
      <c r="F27" s="15">
        <v>2888</v>
      </c>
      <c r="G27" s="15">
        <v>6208</v>
      </c>
      <c r="H27" s="15">
        <v>3166</v>
      </c>
      <c r="I27" s="15">
        <v>3042</v>
      </c>
      <c r="J27" s="15">
        <v>35092</v>
      </c>
      <c r="K27" s="15">
        <v>78798487</v>
      </c>
      <c r="L27" s="15">
        <v>6</v>
      </c>
      <c r="M27" s="15">
        <v>2</v>
      </c>
      <c r="N27" s="15">
        <v>4</v>
      </c>
      <c r="O27" s="15">
        <v>39</v>
      </c>
      <c r="P27" s="15">
        <v>23</v>
      </c>
      <c r="Q27" s="15">
        <v>16</v>
      </c>
      <c r="R27" s="15">
        <v>39</v>
      </c>
      <c r="S27" s="15">
        <v>1222137</v>
      </c>
      <c r="T27" s="15">
        <v>95</v>
      </c>
      <c r="U27" s="15">
        <v>54</v>
      </c>
      <c r="V27" s="15">
        <v>41</v>
      </c>
      <c r="W27" s="15">
        <v>109</v>
      </c>
      <c r="X27" s="15">
        <v>68</v>
      </c>
      <c r="Y27" s="15">
        <v>41</v>
      </c>
      <c r="Z27" s="15">
        <v>445</v>
      </c>
      <c r="AA27" s="15">
        <v>5518483</v>
      </c>
      <c r="AB27" s="15">
        <v>83</v>
      </c>
      <c r="AC27" s="15">
        <v>43</v>
      </c>
      <c r="AD27" s="15">
        <v>40</v>
      </c>
      <c r="AE27" s="15">
        <v>133</v>
      </c>
      <c r="AF27" s="15">
        <v>68</v>
      </c>
      <c r="AG27" s="15">
        <v>65</v>
      </c>
      <c r="AH27" s="15">
        <v>514</v>
      </c>
      <c r="AI27" s="15">
        <v>1542000</v>
      </c>
    </row>
    <row r="28" spans="1:35" ht="14.25" customHeight="1" x14ac:dyDescent="0.2">
      <c r="A28" s="66" t="s">
        <v>4</v>
      </c>
      <c r="B28" s="21" t="s">
        <v>60</v>
      </c>
      <c r="C28" s="22" t="s">
        <v>63</v>
      </c>
      <c r="D28" s="3">
        <v>5720</v>
      </c>
      <c r="E28" s="3">
        <v>2921</v>
      </c>
      <c r="F28" s="3">
        <v>2799</v>
      </c>
      <c r="G28" s="3">
        <v>6026</v>
      </c>
      <c r="H28" s="3">
        <v>3078</v>
      </c>
      <c r="I28" s="3">
        <v>2948</v>
      </c>
      <c r="J28" s="3">
        <v>34108</v>
      </c>
      <c r="K28" s="3">
        <v>76590204</v>
      </c>
      <c r="L28" s="3">
        <v>6</v>
      </c>
      <c r="M28" s="3">
        <v>2</v>
      </c>
      <c r="N28" s="3">
        <v>4</v>
      </c>
      <c r="O28" s="3">
        <v>39</v>
      </c>
      <c r="P28" s="3">
        <v>23</v>
      </c>
      <c r="Q28" s="3">
        <v>16</v>
      </c>
      <c r="R28" s="3">
        <v>39</v>
      </c>
      <c r="S28" s="3">
        <v>1222137</v>
      </c>
      <c r="T28" s="3">
        <v>95</v>
      </c>
      <c r="U28" s="3">
        <v>54</v>
      </c>
      <c r="V28" s="3">
        <v>41</v>
      </c>
      <c r="W28" s="3">
        <v>109</v>
      </c>
      <c r="X28" s="3">
        <v>68</v>
      </c>
      <c r="Y28" s="3">
        <v>41</v>
      </c>
      <c r="Z28" s="3">
        <v>445</v>
      </c>
      <c r="AA28" s="3">
        <v>5518483</v>
      </c>
      <c r="AB28" s="3">
        <v>80</v>
      </c>
      <c r="AC28" s="3">
        <v>41</v>
      </c>
      <c r="AD28" s="3">
        <v>39</v>
      </c>
      <c r="AE28" s="3">
        <v>129</v>
      </c>
      <c r="AF28" s="3">
        <v>66</v>
      </c>
      <c r="AG28" s="3">
        <v>63</v>
      </c>
      <c r="AH28" s="3">
        <v>493</v>
      </c>
      <c r="AI28" s="3">
        <v>1479000</v>
      </c>
    </row>
    <row r="29" spans="1:35" ht="14.25" customHeight="1" x14ac:dyDescent="0.2">
      <c r="A29" s="67"/>
      <c r="B29" s="23" t="s">
        <v>64</v>
      </c>
      <c r="C29" s="24" t="s">
        <v>171</v>
      </c>
      <c r="D29" s="3">
        <v>173</v>
      </c>
      <c r="E29" s="3">
        <v>84</v>
      </c>
      <c r="F29" s="3">
        <v>89</v>
      </c>
      <c r="G29" s="3">
        <v>182</v>
      </c>
      <c r="H29" s="3">
        <v>88</v>
      </c>
      <c r="I29" s="3">
        <v>94</v>
      </c>
      <c r="J29" s="3">
        <v>984</v>
      </c>
      <c r="K29" s="3">
        <v>2208283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2</v>
      </c>
      <c r="AD29" s="3">
        <v>1</v>
      </c>
      <c r="AE29" s="3">
        <v>4</v>
      </c>
      <c r="AF29" s="3">
        <v>2</v>
      </c>
      <c r="AG29" s="3">
        <v>2</v>
      </c>
      <c r="AH29" s="3">
        <v>21</v>
      </c>
      <c r="AI29" s="3">
        <v>63000</v>
      </c>
    </row>
    <row r="30" spans="1:35" ht="14.25" customHeight="1" x14ac:dyDescent="0.2">
      <c r="A30" s="31" t="s">
        <v>139</v>
      </c>
      <c r="B30" s="19" t="s">
        <v>56</v>
      </c>
      <c r="C30" s="20" t="s">
        <v>65</v>
      </c>
      <c r="D30" s="15">
        <v>8130</v>
      </c>
      <c r="E30" s="15">
        <v>4117</v>
      </c>
      <c r="F30" s="15">
        <v>4013</v>
      </c>
      <c r="G30" s="15">
        <v>8780</v>
      </c>
      <c r="H30" s="15">
        <v>4443</v>
      </c>
      <c r="I30" s="15">
        <v>4337</v>
      </c>
      <c r="J30" s="15">
        <v>49787</v>
      </c>
      <c r="K30" s="15">
        <v>120957202</v>
      </c>
      <c r="L30" s="15">
        <v>15</v>
      </c>
      <c r="M30" s="15">
        <v>6</v>
      </c>
      <c r="N30" s="15">
        <v>9</v>
      </c>
      <c r="O30" s="15">
        <v>37</v>
      </c>
      <c r="P30" s="15">
        <v>16</v>
      </c>
      <c r="Q30" s="15">
        <v>21</v>
      </c>
      <c r="R30" s="15">
        <v>37</v>
      </c>
      <c r="S30" s="15">
        <v>444007</v>
      </c>
      <c r="T30" s="15">
        <v>144</v>
      </c>
      <c r="U30" s="15">
        <v>78</v>
      </c>
      <c r="V30" s="15">
        <v>66</v>
      </c>
      <c r="W30" s="15">
        <v>163</v>
      </c>
      <c r="X30" s="15">
        <v>89</v>
      </c>
      <c r="Y30" s="15">
        <v>74</v>
      </c>
      <c r="Z30" s="15">
        <v>782</v>
      </c>
      <c r="AA30" s="15">
        <v>7933058</v>
      </c>
      <c r="AB30" s="15">
        <v>183</v>
      </c>
      <c r="AC30" s="15">
        <v>86</v>
      </c>
      <c r="AD30" s="15">
        <v>97</v>
      </c>
      <c r="AE30" s="15">
        <v>281</v>
      </c>
      <c r="AF30" s="15">
        <v>130</v>
      </c>
      <c r="AG30" s="15">
        <v>151</v>
      </c>
      <c r="AH30" s="15">
        <v>1093</v>
      </c>
      <c r="AI30" s="15">
        <v>3162210</v>
      </c>
    </row>
    <row r="31" spans="1:35" ht="14.25" customHeight="1" x14ac:dyDescent="0.2">
      <c r="A31" s="66" t="s">
        <v>5</v>
      </c>
      <c r="B31" s="21" t="s">
        <v>60</v>
      </c>
      <c r="C31" s="22" t="s">
        <v>63</v>
      </c>
      <c r="D31" s="3">
        <v>7673</v>
      </c>
      <c r="E31" s="3">
        <v>3876</v>
      </c>
      <c r="F31" s="3">
        <v>3797</v>
      </c>
      <c r="G31" s="3">
        <v>8286</v>
      </c>
      <c r="H31" s="3">
        <v>4183</v>
      </c>
      <c r="I31" s="3">
        <v>4103</v>
      </c>
      <c r="J31" s="3">
        <v>47008</v>
      </c>
      <c r="K31" s="3">
        <v>114265120</v>
      </c>
      <c r="L31" s="3">
        <v>15</v>
      </c>
      <c r="M31" s="3">
        <v>6</v>
      </c>
      <c r="N31" s="3">
        <v>9</v>
      </c>
      <c r="O31" s="3">
        <v>37</v>
      </c>
      <c r="P31" s="3">
        <v>16</v>
      </c>
      <c r="Q31" s="3">
        <v>21</v>
      </c>
      <c r="R31" s="3">
        <v>37</v>
      </c>
      <c r="S31" s="3">
        <v>444007</v>
      </c>
      <c r="T31" s="3">
        <v>135</v>
      </c>
      <c r="U31" s="3">
        <v>76</v>
      </c>
      <c r="V31" s="3">
        <v>59</v>
      </c>
      <c r="W31" s="3">
        <v>152</v>
      </c>
      <c r="X31" s="3">
        <v>87</v>
      </c>
      <c r="Y31" s="3">
        <v>65</v>
      </c>
      <c r="Z31" s="3">
        <v>730</v>
      </c>
      <c r="AA31" s="3">
        <v>7465058</v>
      </c>
      <c r="AB31" s="3">
        <v>165</v>
      </c>
      <c r="AC31" s="3">
        <v>79</v>
      </c>
      <c r="AD31" s="3">
        <v>86</v>
      </c>
      <c r="AE31" s="3">
        <v>255</v>
      </c>
      <c r="AF31" s="3">
        <v>117</v>
      </c>
      <c r="AG31" s="3">
        <v>138</v>
      </c>
      <c r="AH31" s="3">
        <v>983</v>
      </c>
      <c r="AI31" s="3">
        <v>2832210</v>
      </c>
    </row>
    <row r="32" spans="1:35" ht="14.25" customHeight="1" x14ac:dyDescent="0.2">
      <c r="A32" s="67"/>
      <c r="B32" s="23" t="s">
        <v>64</v>
      </c>
      <c r="C32" s="24" t="s">
        <v>171</v>
      </c>
      <c r="D32" s="3">
        <v>457</v>
      </c>
      <c r="E32" s="3">
        <v>241</v>
      </c>
      <c r="F32" s="3">
        <v>216</v>
      </c>
      <c r="G32" s="3">
        <v>494</v>
      </c>
      <c r="H32" s="3">
        <v>260</v>
      </c>
      <c r="I32" s="3">
        <v>234</v>
      </c>
      <c r="J32" s="3">
        <v>2779</v>
      </c>
      <c r="K32" s="3">
        <v>6692082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9</v>
      </c>
      <c r="U32" s="3">
        <v>2</v>
      </c>
      <c r="V32" s="3">
        <v>7</v>
      </c>
      <c r="W32" s="3">
        <v>11</v>
      </c>
      <c r="X32" s="3">
        <v>2</v>
      </c>
      <c r="Y32" s="3">
        <v>9</v>
      </c>
      <c r="Z32" s="3">
        <v>52</v>
      </c>
      <c r="AA32" s="3">
        <v>468000</v>
      </c>
      <c r="AB32" s="3">
        <v>18</v>
      </c>
      <c r="AC32" s="3">
        <v>7</v>
      </c>
      <c r="AD32" s="3">
        <v>11</v>
      </c>
      <c r="AE32" s="3">
        <v>26</v>
      </c>
      <c r="AF32" s="3">
        <v>13</v>
      </c>
      <c r="AG32" s="3">
        <v>13</v>
      </c>
      <c r="AH32" s="3">
        <v>110</v>
      </c>
      <c r="AI32" s="3">
        <v>330000</v>
      </c>
    </row>
    <row r="33" spans="1:35" ht="14.25" customHeight="1" x14ac:dyDescent="0.2">
      <c r="A33" s="31" t="s">
        <v>140</v>
      </c>
      <c r="B33" s="19" t="s">
        <v>56</v>
      </c>
      <c r="C33" s="20" t="s">
        <v>65</v>
      </c>
      <c r="D33" s="15">
        <v>1398</v>
      </c>
      <c r="E33" s="15">
        <v>697</v>
      </c>
      <c r="F33" s="15">
        <v>701</v>
      </c>
      <c r="G33" s="15">
        <v>1398</v>
      </c>
      <c r="H33" s="15">
        <v>697</v>
      </c>
      <c r="I33" s="15">
        <v>701</v>
      </c>
      <c r="J33" s="15">
        <v>7889</v>
      </c>
      <c r="K33" s="15">
        <v>17331908</v>
      </c>
      <c r="L33" s="15">
        <v>6</v>
      </c>
      <c r="M33" s="15">
        <v>4</v>
      </c>
      <c r="N33" s="15">
        <v>2</v>
      </c>
      <c r="O33" s="15">
        <v>6</v>
      </c>
      <c r="P33" s="15">
        <v>4</v>
      </c>
      <c r="Q33" s="15">
        <v>2</v>
      </c>
      <c r="R33" s="15">
        <v>6</v>
      </c>
      <c r="S33" s="15">
        <v>193943</v>
      </c>
      <c r="T33" s="15">
        <v>17</v>
      </c>
      <c r="U33" s="15">
        <v>3</v>
      </c>
      <c r="V33" s="15">
        <v>14</v>
      </c>
      <c r="W33" s="15">
        <v>17</v>
      </c>
      <c r="X33" s="15">
        <v>3</v>
      </c>
      <c r="Y33" s="15">
        <v>14</v>
      </c>
      <c r="Z33" s="15">
        <v>97</v>
      </c>
      <c r="AA33" s="15">
        <v>1006800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</row>
    <row r="34" spans="1:35" ht="14.25" customHeight="1" x14ac:dyDescent="0.2">
      <c r="A34" s="66" t="s">
        <v>6</v>
      </c>
      <c r="B34" s="21" t="s">
        <v>60</v>
      </c>
      <c r="C34" s="22" t="s">
        <v>63</v>
      </c>
      <c r="D34" s="3">
        <v>1103</v>
      </c>
      <c r="E34" s="3">
        <v>546</v>
      </c>
      <c r="F34" s="3">
        <v>557</v>
      </c>
      <c r="G34" s="3">
        <v>1103</v>
      </c>
      <c r="H34" s="3">
        <v>546</v>
      </c>
      <c r="I34" s="3">
        <v>557</v>
      </c>
      <c r="J34" s="3">
        <v>6265</v>
      </c>
      <c r="K34" s="3">
        <v>13763980</v>
      </c>
      <c r="L34" s="3">
        <v>6</v>
      </c>
      <c r="M34" s="3">
        <v>4</v>
      </c>
      <c r="N34" s="3">
        <v>2</v>
      </c>
      <c r="O34" s="3">
        <v>6</v>
      </c>
      <c r="P34" s="3">
        <v>4</v>
      </c>
      <c r="Q34" s="3">
        <v>2</v>
      </c>
      <c r="R34" s="3">
        <v>6</v>
      </c>
      <c r="S34" s="3">
        <v>193943</v>
      </c>
      <c r="T34" s="3">
        <v>14</v>
      </c>
      <c r="U34" s="3">
        <v>2</v>
      </c>
      <c r="V34" s="3">
        <v>12</v>
      </c>
      <c r="W34" s="3">
        <v>14</v>
      </c>
      <c r="X34" s="3">
        <v>2</v>
      </c>
      <c r="Y34" s="3">
        <v>12</v>
      </c>
      <c r="Z34" s="3">
        <v>79</v>
      </c>
      <c r="AA34" s="3">
        <v>831800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</row>
    <row r="35" spans="1:35" ht="14.25" customHeight="1" x14ac:dyDescent="0.2">
      <c r="A35" s="67"/>
      <c r="B35" s="23" t="s">
        <v>64</v>
      </c>
      <c r="C35" s="24" t="s">
        <v>171</v>
      </c>
      <c r="D35" s="3">
        <v>295</v>
      </c>
      <c r="E35" s="3">
        <v>151</v>
      </c>
      <c r="F35" s="3">
        <v>144</v>
      </c>
      <c r="G35" s="3">
        <v>295</v>
      </c>
      <c r="H35" s="3">
        <v>151</v>
      </c>
      <c r="I35" s="3">
        <v>144</v>
      </c>
      <c r="J35" s="3">
        <v>1624</v>
      </c>
      <c r="K35" s="3">
        <v>3567928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1</v>
      </c>
      <c r="V35" s="3">
        <v>2</v>
      </c>
      <c r="W35" s="3">
        <v>3</v>
      </c>
      <c r="X35" s="3">
        <v>1</v>
      </c>
      <c r="Y35" s="3">
        <v>2</v>
      </c>
      <c r="Z35" s="3">
        <v>18</v>
      </c>
      <c r="AA35" s="3">
        <v>175000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1" t="s">
        <v>141</v>
      </c>
      <c r="B36" s="19" t="s">
        <v>56</v>
      </c>
      <c r="C36" s="20" t="s">
        <v>65</v>
      </c>
      <c r="D36" s="15">
        <v>1248</v>
      </c>
      <c r="E36" s="15">
        <v>641</v>
      </c>
      <c r="F36" s="15">
        <v>607</v>
      </c>
      <c r="G36" s="15">
        <v>1310</v>
      </c>
      <c r="H36" s="15">
        <v>667</v>
      </c>
      <c r="I36" s="15">
        <v>643</v>
      </c>
      <c r="J36" s="15">
        <v>7238</v>
      </c>
      <c r="K36" s="15">
        <v>15897492</v>
      </c>
      <c r="L36" s="15">
        <v>13</v>
      </c>
      <c r="M36" s="15">
        <v>11</v>
      </c>
      <c r="N36" s="15">
        <v>2</v>
      </c>
      <c r="O36" s="15">
        <v>13</v>
      </c>
      <c r="P36" s="15">
        <v>11</v>
      </c>
      <c r="Q36" s="15">
        <v>2</v>
      </c>
      <c r="R36" s="15">
        <v>17</v>
      </c>
      <c r="S36" s="15">
        <v>421446</v>
      </c>
      <c r="T36" s="15">
        <v>108</v>
      </c>
      <c r="U36" s="15">
        <v>47</v>
      </c>
      <c r="V36" s="15">
        <v>61</v>
      </c>
      <c r="W36" s="15">
        <v>117</v>
      </c>
      <c r="X36" s="15">
        <v>53</v>
      </c>
      <c r="Y36" s="15">
        <v>64</v>
      </c>
      <c r="Z36" s="15">
        <v>583</v>
      </c>
      <c r="AA36" s="15">
        <v>6733500</v>
      </c>
      <c r="AB36" s="15">
        <v>81</v>
      </c>
      <c r="AC36" s="15">
        <v>39</v>
      </c>
      <c r="AD36" s="15">
        <v>42</v>
      </c>
      <c r="AE36" s="15">
        <v>110</v>
      </c>
      <c r="AF36" s="15">
        <v>57</v>
      </c>
      <c r="AG36" s="15">
        <v>53</v>
      </c>
      <c r="AH36" s="15">
        <v>515</v>
      </c>
      <c r="AI36" s="15">
        <v>1527846</v>
      </c>
    </row>
    <row r="37" spans="1:35" ht="14.25" customHeight="1" x14ac:dyDescent="0.2">
      <c r="A37" s="66" t="s">
        <v>7</v>
      </c>
      <c r="B37" s="21" t="s">
        <v>60</v>
      </c>
      <c r="C37" s="22" t="s">
        <v>63</v>
      </c>
      <c r="D37" s="3">
        <v>896</v>
      </c>
      <c r="E37" s="3">
        <v>467</v>
      </c>
      <c r="F37" s="3">
        <v>429</v>
      </c>
      <c r="G37" s="3">
        <v>941</v>
      </c>
      <c r="H37" s="3">
        <v>487</v>
      </c>
      <c r="I37" s="3">
        <v>454</v>
      </c>
      <c r="J37" s="3">
        <v>5265</v>
      </c>
      <c r="K37" s="3">
        <v>11562811</v>
      </c>
      <c r="L37" s="3">
        <v>8</v>
      </c>
      <c r="M37" s="3">
        <v>6</v>
      </c>
      <c r="N37" s="3">
        <v>2</v>
      </c>
      <c r="O37" s="3">
        <v>8</v>
      </c>
      <c r="P37" s="3">
        <v>6</v>
      </c>
      <c r="Q37" s="3">
        <v>2</v>
      </c>
      <c r="R37" s="3">
        <v>11</v>
      </c>
      <c r="S37" s="3">
        <v>331880</v>
      </c>
      <c r="T37" s="3">
        <v>21</v>
      </c>
      <c r="U37" s="3">
        <v>9</v>
      </c>
      <c r="V37" s="3">
        <v>12</v>
      </c>
      <c r="W37" s="3">
        <v>28</v>
      </c>
      <c r="X37" s="3">
        <v>13</v>
      </c>
      <c r="Y37" s="3">
        <v>15</v>
      </c>
      <c r="Z37" s="3">
        <v>129</v>
      </c>
      <c r="AA37" s="3">
        <v>1808000</v>
      </c>
      <c r="AB37" s="3">
        <v>42</v>
      </c>
      <c r="AC37" s="3">
        <v>17</v>
      </c>
      <c r="AD37" s="3">
        <v>25</v>
      </c>
      <c r="AE37" s="3">
        <v>59</v>
      </c>
      <c r="AF37" s="3">
        <v>27</v>
      </c>
      <c r="AG37" s="3">
        <v>32</v>
      </c>
      <c r="AH37" s="3">
        <v>263</v>
      </c>
      <c r="AI37" s="3">
        <v>783282</v>
      </c>
    </row>
    <row r="38" spans="1:35" ht="14.25" customHeight="1" x14ac:dyDescent="0.2">
      <c r="A38" s="67"/>
      <c r="B38" s="23" t="s">
        <v>64</v>
      </c>
      <c r="C38" s="24" t="s">
        <v>171</v>
      </c>
      <c r="D38" s="3">
        <v>352</v>
      </c>
      <c r="E38" s="3">
        <v>174</v>
      </c>
      <c r="F38" s="3">
        <v>178</v>
      </c>
      <c r="G38" s="3">
        <v>369</v>
      </c>
      <c r="H38" s="3">
        <v>180</v>
      </c>
      <c r="I38" s="3">
        <v>189</v>
      </c>
      <c r="J38" s="3">
        <v>1973</v>
      </c>
      <c r="K38" s="3">
        <v>4334681</v>
      </c>
      <c r="L38" s="3">
        <v>5</v>
      </c>
      <c r="M38" s="3">
        <v>5</v>
      </c>
      <c r="N38" s="3">
        <v>0</v>
      </c>
      <c r="O38" s="3">
        <v>5</v>
      </c>
      <c r="P38" s="3">
        <v>5</v>
      </c>
      <c r="Q38" s="3">
        <v>0</v>
      </c>
      <c r="R38" s="3">
        <v>6</v>
      </c>
      <c r="S38" s="3">
        <v>89566</v>
      </c>
      <c r="T38" s="3">
        <v>87</v>
      </c>
      <c r="U38" s="3">
        <v>38</v>
      </c>
      <c r="V38" s="3">
        <v>49</v>
      </c>
      <c r="W38" s="3">
        <v>89</v>
      </c>
      <c r="X38" s="3">
        <v>40</v>
      </c>
      <c r="Y38" s="3">
        <v>49</v>
      </c>
      <c r="Z38" s="3">
        <v>454</v>
      </c>
      <c r="AA38" s="3">
        <v>4925500</v>
      </c>
      <c r="AB38" s="3">
        <v>39</v>
      </c>
      <c r="AC38" s="3">
        <v>22</v>
      </c>
      <c r="AD38" s="3">
        <v>17</v>
      </c>
      <c r="AE38" s="3">
        <v>51</v>
      </c>
      <c r="AF38" s="3">
        <v>30</v>
      </c>
      <c r="AG38" s="3">
        <v>21</v>
      </c>
      <c r="AH38" s="3">
        <v>252</v>
      </c>
      <c r="AI38" s="3">
        <v>744564</v>
      </c>
    </row>
    <row r="39" spans="1:35" ht="14.25" customHeight="1" x14ac:dyDescent="0.2">
      <c r="A39" s="31" t="s">
        <v>142</v>
      </c>
      <c r="B39" s="19" t="s">
        <v>56</v>
      </c>
      <c r="C39" s="20" t="s">
        <v>65</v>
      </c>
      <c r="D39" s="15">
        <v>1193</v>
      </c>
      <c r="E39" s="15">
        <v>578</v>
      </c>
      <c r="F39" s="15">
        <v>615</v>
      </c>
      <c r="G39" s="15">
        <v>1291</v>
      </c>
      <c r="H39" s="15">
        <v>629</v>
      </c>
      <c r="I39" s="15">
        <v>662</v>
      </c>
      <c r="J39" s="15">
        <v>7155</v>
      </c>
      <c r="K39" s="15">
        <v>15719535</v>
      </c>
      <c r="L39" s="15">
        <v>36</v>
      </c>
      <c r="M39" s="15">
        <v>24</v>
      </c>
      <c r="N39" s="15">
        <v>12</v>
      </c>
      <c r="O39" s="15">
        <v>36</v>
      </c>
      <c r="P39" s="15">
        <v>24</v>
      </c>
      <c r="Q39" s="15">
        <v>12</v>
      </c>
      <c r="R39" s="15">
        <v>265</v>
      </c>
      <c r="S39" s="15">
        <v>812771</v>
      </c>
      <c r="T39" s="15">
        <v>16</v>
      </c>
      <c r="U39" s="15">
        <v>10</v>
      </c>
      <c r="V39" s="15">
        <v>6</v>
      </c>
      <c r="W39" s="15">
        <v>18</v>
      </c>
      <c r="X39" s="15">
        <v>12</v>
      </c>
      <c r="Y39" s="15">
        <v>6</v>
      </c>
      <c r="Z39" s="15">
        <v>82</v>
      </c>
      <c r="AA39" s="15">
        <v>1126700</v>
      </c>
      <c r="AB39" s="15">
        <v>28</v>
      </c>
      <c r="AC39" s="15">
        <v>14</v>
      </c>
      <c r="AD39" s="15">
        <v>14</v>
      </c>
      <c r="AE39" s="15">
        <v>28</v>
      </c>
      <c r="AF39" s="15">
        <v>14</v>
      </c>
      <c r="AG39" s="15">
        <v>14</v>
      </c>
      <c r="AH39" s="15">
        <v>169</v>
      </c>
      <c r="AI39" s="15">
        <v>507000</v>
      </c>
    </row>
    <row r="40" spans="1:35" ht="14.25" customHeight="1" x14ac:dyDescent="0.2">
      <c r="A40" s="66" t="s">
        <v>8</v>
      </c>
      <c r="B40" s="21" t="s">
        <v>60</v>
      </c>
      <c r="C40" s="22" t="s">
        <v>63</v>
      </c>
      <c r="D40" s="3">
        <v>1000</v>
      </c>
      <c r="E40" s="3">
        <v>471</v>
      </c>
      <c r="F40" s="3">
        <v>529</v>
      </c>
      <c r="G40" s="3">
        <v>1085</v>
      </c>
      <c r="H40" s="3">
        <v>512</v>
      </c>
      <c r="I40" s="3">
        <v>573</v>
      </c>
      <c r="J40" s="3">
        <v>6017</v>
      </c>
      <c r="K40" s="3">
        <v>13219349</v>
      </c>
      <c r="L40" s="3">
        <v>36</v>
      </c>
      <c r="M40" s="3">
        <v>24</v>
      </c>
      <c r="N40" s="3">
        <v>12</v>
      </c>
      <c r="O40" s="3">
        <v>36</v>
      </c>
      <c r="P40" s="3">
        <v>24</v>
      </c>
      <c r="Q40" s="3">
        <v>12</v>
      </c>
      <c r="R40" s="3">
        <v>265</v>
      </c>
      <c r="S40" s="3">
        <v>812771</v>
      </c>
      <c r="T40" s="3">
        <v>16</v>
      </c>
      <c r="U40" s="3">
        <v>10</v>
      </c>
      <c r="V40" s="3">
        <v>6</v>
      </c>
      <c r="W40" s="3">
        <v>18</v>
      </c>
      <c r="X40" s="3">
        <v>12</v>
      </c>
      <c r="Y40" s="3">
        <v>6</v>
      </c>
      <c r="Z40" s="3">
        <v>82</v>
      </c>
      <c r="AA40" s="3">
        <v>1126700</v>
      </c>
      <c r="AB40" s="3">
        <v>25</v>
      </c>
      <c r="AC40" s="3">
        <v>14</v>
      </c>
      <c r="AD40" s="3">
        <v>11</v>
      </c>
      <c r="AE40" s="3">
        <v>25</v>
      </c>
      <c r="AF40" s="3">
        <v>14</v>
      </c>
      <c r="AG40" s="3">
        <v>11</v>
      </c>
      <c r="AH40" s="3">
        <v>166</v>
      </c>
      <c r="AI40" s="3">
        <v>498000</v>
      </c>
    </row>
    <row r="41" spans="1:35" ht="14.25" customHeight="1" x14ac:dyDescent="0.2">
      <c r="A41" s="67"/>
      <c r="B41" s="23" t="s">
        <v>64</v>
      </c>
      <c r="C41" s="24" t="s">
        <v>171</v>
      </c>
      <c r="D41" s="3">
        <v>193</v>
      </c>
      <c r="E41" s="3">
        <v>107</v>
      </c>
      <c r="F41" s="3">
        <v>86</v>
      </c>
      <c r="G41" s="3">
        <v>206</v>
      </c>
      <c r="H41" s="3">
        <v>117</v>
      </c>
      <c r="I41" s="3">
        <v>89</v>
      </c>
      <c r="J41" s="3">
        <v>1138</v>
      </c>
      <c r="K41" s="3">
        <v>2500186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3</v>
      </c>
      <c r="AC41" s="3">
        <v>0</v>
      </c>
      <c r="AD41" s="3">
        <v>3</v>
      </c>
      <c r="AE41" s="3">
        <v>3</v>
      </c>
      <c r="AF41" s="3">
        <v>0</v>
      </c>
      <c r="AG41" s="3">
        <v>3</v>
      </c>
      <c r="AH41" s="3">
        <v>3</v>
      </c>
      <c r="AI41" s="3">
        <v>9000</v>
      </c>
    </row>
    <row r="42" spans="1:35" ht="14.25" customHeight="1" x14ac:dyDescent="0.2">
      <c r="A42" s="31" t="s">
        <v>143</v>
      </c>
      <c r="B42" s="19" t="s">
        <v>56</v>
      </c>
      <c r="C42" s="20" t="s">
        <v>65</v>
      </c>
      <c r="D42" s="15">
        <v>5364</v>
      </c>
      <c r="E42" s="15">
        <v>2717</v>
      </c>
      <c r="F42" s="15">
        <v>2647</v>
      </c>
      <c r="G42" s="15">
        <v>5835</v>
      </c>
      <c r="H42" s="15">
        <v>2957</v>
      </c>
      <c r="I42" s="15">
        <v>2878</v>
      </c>
      <c r="J42" s="15">
        <v>32541</v>
      </c>
      <c r="K42" s="15">
        <v>71362407</v>
      </c>
      <c r="L42" s="15">
        <v>12</v>
      </c>
      <c r="M42" s="15">
        <v>9</v>
      </c>
      <c r="N42" s="15">
        <v>3</v>
      </c>
      <c r="O42" s="15">
        <v>69</v>
      </c>
      <c r="P42" s="15">
        <v>39</v>
      </c>
      <c r="Q42" s="15">
        <v>30</v>
      </c>
      <c r="R42" s="15">
        <v>76</v>
      </c>
      <c r="S42" s="15">
        <v>2496526</v>
      </c>
      <c r="T42" s="15">
        <v>127</v>
      </c>
      <c r="U42" s="15">
        <v>67</v>
      </c>
      <c r="V42" s="15">
        <v>60</v>
      </c>
      <c r="W42" s="15">
        <v>145</v>
      </c>
      <c r="X42" s="15">
        <v>76</v>
      </c>
      <c r="Y42" s="15">
        <v>69</v>
      </c>
      <c r="Z42" s="15">
        <v>696</v>
      </c>
      <c r="AA42" s="15">
        <v>9261820</v>
      </c>
      <c r="AB42" s="15">
        <v>38</v>
      </c>
      <c r="AC42" s="15">
        <v>21</v>
      </c>
      <c r="AD42" s="15">
        <v>17</v>
      </c>
      <c r="AE42" s="15">
        <v>85</v>
      </c>
      <c r="AF42" s="15">
        <v>43</v>
      </c>
      <c r="AG42" s="15">
        <v>42</v>
      </c>
      <c r="AH42" s="15">
        <v>312</v>
      </c>
      <c r="AI42" s="15">
        <v>883606</v>
      </c>
    </row>
    <row r="43" spans="1:35" ht="14.25" customHeight="1" x14ac:dyDescent="0.2">
      <c r="A43" s="66" t="s">
        <v>9</v>
      </c>
      <c r="B43" s="21" t="s">
        <v>60</v>
      </c>
      <c r="C43" s="22" t="s">
        <v>63</v>
      </c>
      <c r="D43" s="3">
        <v>5182</v>
      </c>
      <c r="E43" s="3">
        <v>2643</v>
      </c>
      <c r="F43" s="3">
        <v>2539</v>
      </c>
      <c r="G43" s="3">
        <v>5641</v>
      </c>
      <c r="H43" s="3">
        <v>2877</v>
      </c>
      <c r="I43" s="3">
        <v>2764</v>
      </c>
      <c r="J43" s="3">
        <v>31441</v>
      </c>
      <c r="K43" s="3">
        <v>68945707</v>
      </c>
      <c r="L43" s="3">
        <v>12</v>
      </c>
      <c r="M43" s="3">
        <v>9</v>
      </c>
      <c r="N43" s="3">
        <v>3</v>
      </c>
      <c r="O43" s="3">
        <v>69</v>
      </c>
      <c r="P43" s="3">
        <v>39</v>
      </c>
      <c r="Q43" s="3">
        <v>30</v>
      </c>
      <c r="R43" s="3">
        <v>76</v>
      </c>
      <c r="S43" s="3">
        <v>2496526</v>
      </c>
      <c r="T43" s="3">
        <v>127</v>
      </c>
      <c r="U43" s="3">
        <v>67</v>
      </c>
      <c r="V43" s="3">
        <v>60</v>
      </c>
      <c r="W43" s="3">
        <v>145</v>
      </c>
      <c r="X43" s="3">
        <v>76</v>
      </c>
      <c r="Y43" s="3">
        <v>69</v>
      </c>
      <c r="Z43" s="3">
        <v>696</v>
      </c>
      <c r="AA43" s="3">
        <v>9261820</v>
      </c>
      <c r="AB43" s="3">
        <v>37</v>
      </c>
      <c r="AC43" s="3">
        <v>20</v>
      </c>
      <c r="AD43" s="3">
        <v>17</v>
      </c>
      <c r="AE43" s="3">
        <v>83</v>
      </c>
      <c r="AF43" s="3">
        <v>41</v>
      </c>
      <c r="AG43" s="3">
        <v>42</v>
      </c>
      <c r="AH43" s="3">
        <v>306</v>
      </c>
      <c r="AI43" s="3">
        <v>865606</v>
      </c>
    </row>
    <row r="44" spans="1:35" ht="14.25" customHeight="1" x14ac:dyDescent="0.2">
      <c r="A44" s="67"/>
      <c r="B44" s="23" t="s">
        <v>64</v>
      </c>
      <c r="C44" s="24" t="s">
        <v>171</v>
      </c>
      <c r="D44" s="3">
        <v>182</v>
      </c>
      <c r="E44" s="3">
        <v>74</v>
      </c>
      <c r="F44" s="3">
        <v>108</v>
      </c>
      <c r="G44" s="3">
        <v>194</v>
      </c>
      <c r="H44" s="3">
        <v>80</v>
      </c>
      <c r="I44" s="3">
        <v>114</v>
      </c>
      <c r="J44" s="3">
        <v>1100</v>
      </c>
      <c r="K44" s="3">
        <v>2416700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2</v>
      </c>
      <c r="AF44" s="3">
        <v>2</v>
      </c>
      <c r="AG44" s="3">
        <v>0</v>
      </c>
      <c r="AH44" s="3">
        <v>6</v>
      </c>
      <c r="AI44" s="3">
        <v>18000</v>
      </c>
    </row>
    <row r="45" spans="1:35" ht="14.25" customHeight="1" x14ac:dyDescent="0.2">
      <c r="A45" s="31" t="s">
        <v>144</v>
      </c>
      <c r="B45" s="19" t="s">
        <v>56</v>
      </c>
      <c r="C45" s="20" t="s">
        <v>65</v>
      </c>
      <c r="D45" s="15">
        <v>1245</v>
      </c>
      <c r="E45" s="15">
        <v>655</v>
      </c>
      <c r="F45" s="15">
        <v>590</v>
      </c>
      <c r="G45" s="15">
        <v>1310</v>
      </c>
      <c r="H45" s="15">
        <v>688</v>
      </c>
      <c r="I45" s="15">
        <v>622</v>
      </c>
      <c r="J45" s="15">
        <v>7270</v>
      </c>
      <c r="K45" s="15">
        <v>15928250</v>
      </c>
      <c r="L45" s="15">
        <v>4</v>
      </c>
      <c r="M45" s="15">
        <v>3</v>
      </c>
      <c r="N45" s="15">
        <v>1</v>
      </c>
      <c r="O45" s="15">
        <v>25</v>
      </c>
      <c r="P45" s="15">
        <v>13</v>
      </c>
      <c r="Q45" s="15">
        <v>12</v>
      </c>
      <c r="R45" s="15">
        <v>29</v>
      </c>
      <c r="S45" s="15">
        <v>806101</v>
      </c>
      <c r="T45" s="15">
        <v>1</v>
      </c>
      <c r="U45" s="15">
        <v>0</v>
      </c>
      <c r="V45" s="15">
        <v>1</v>
      </c>
      <c r="W45" s="15">
        <v>2</v>
      </c>
      <c r="X45" s="15">
        <v>0</v>
      </c>
      <c r="Y45" s="15">
        <v>2</v>
      </c>
      <c r="Z45" s="15">
        <v>10</v>
      </c>
      <c r="AA45" s="15">
        <v>130800</v>
      </c>
      <c r="AB45" s="15">
        <v>8</v>
      </c>
      <c r="AC45" s="15">
        <v>6</v>
      </c>
      <c r="AD45" s="15">
        <v>2</v>
      </c>
      <c r="AE45" s="15">
        <v>13</v>
      </c>
      <c r="AF45" s="15">
        <v>9</v>
      </c>
      <c r="AG45" s="15">
        <v>4</v>
      </c>
      <c r="AH45" s="15">
        <v>41</v>
      </c>
      <c r="AI45" s="15">
        <v>123000</v>
      </c>
    </row>
    <row r="46" spans="1:35" ht="14.25" customHeight="1" x14ac:dyDescent="0.2">
      <c r="A46" s="66" t="s">
        <v>10</v>
      </c>
      <c r="B46" s="21" t="s">
        <v>60</v>
      </c>
      <c r="C46" s="22" t="s">
        <v>63</v>
      </c>
      <c r="D46" s="3">
        <v>992</v>
      </c>
      <c r="E46" s="3">
        <v>526</v>
      </c>
      <c r="F46" s="3">
        <v>466</v>
      </c>
      <c r="G46" s="3">
        <v>1046</v>
      </c>
      <c r="H46" s="3">
        <v>552</v>
      </c>
      <c r="I46" s="3">
        <v>494</v>
      </c>
      <c r="J46" s="3">
        <v>5855</v>
      </c>
      <c r="K46" s="3">
        <v>12819495</v>
      </c>
      <c r="L46" s="3">
        <v>3</v>
      </c>
      <c r="M46" s="3">
        <v>2</v>
      </c>
      <c r="N46" s="3">
        <v>1</v>
      </c>
      <c r="O46" s="3">
        <v>24</v>
      </c>
      <c r="P46" s="3">
        <v>12</v>
      </c>
      <c r="Q46" s="3">
        <v>12</v>
      </c>
      <c r="R46" s="3">
        <v>25</v>
      </c>
      <c r="S46" s="3">
        <v>721869</v>
      </c>
      <c r="T46" s="3">
        <v>1</v>
      </c>
      <c r="U46" s="3">
        <v>0</v>
      </c>
      <c r="V46" s="3">
        <v>1</v>
      </c>
      <c r="W46" s="3">
        <v>2</v>
      </c>
      <c r="X46" s="3">
        <v>0</v>
      </c>
      <c r="Y46" s="3">
        <v>2</v>
      </c>
      <c r="Z46" s="3">
        <v>10</v>
      </c>
      <c r="AA46" s="3">
        <v>130800</v>
      </c>
      <c r="AB46" s="3">
        <v>8</v>
      </c>
      <c r="AC46" s="3">
        <v>6</v>
      </c>
      <c r="AD46" s="3">
        <v>2</v>
      </c>
      <c r="AE46" s="3">
        <v>13</v>
      </c>
      <c r="AF46" s="3">
        <v>9</v>
      </c>
      <c r="AG46" s="3">
        <v>4</v>
      </c>
      <c r="AH46" s="3">
        <v>41</v>
      </c>
      <c r="AI46" s="3">
        <v>123000</v>
      </c>
    </row>
    <row r="47" spans="1:35" ht="14.25" customHeight="1" x14ac:dyDescent="0.2">
      <c r="A47" s="67"/>
      <c r="B47" s="23" t="s">
        <v>64</v>
      </c>
      <c r="C47" s="24" t="s">
        <v>171</v>
      </c>
      <c r="D47" s="3">
        <v>253</v>
      </c>
      <c r="E47" s="3">
        <v>129</v>
      </c>
      <c r="F47" s="3">
        <v>124</v>
      </c>
      <c r="G47" s="3">
        <v>264</v>
      </c>
      <c r="H47" s="3">
        <v>136</v>
      </c>
      <c r="I47" s="3">
        <v>128</v>
      </c>
      <c r="J47" s="3">
        <v>1415</v>
      </c>
      <c r="K47" s="3">
        <v>3108755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4</v>
      </c>
      <c r="S47" s="3">
        <v>84232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1" t="s">
        <v>145</v>
      </c>
      <c r="B48" s="19" t="s">
        <v>56</v>
      </c>
      <c r="C48" s="20" t="s">
        <v>65</v>
      </c>
      <c r="D48" s="15">
        <v>2074</v>
      </c>
      <c r="E48" s="15">
        <v>1021</v>
      </c>
      <c r="F48" s="15">
        <v>1053</v>
      </c>
      <c r="G48" s="15">
        <v>2274</v>
      </c>
      <c r="H48" s="15">
        <v>1126</v>
      </c>
      <c r="I48" s="15">
        <v>1148</v>
      </c>
      <c r="J48" s="15">
        <v>12509</v>
      </c>
      <c r="K48" s="15">
        <v>27482273</v>
      </c>
      <c r="L48" s="15">
        <v>138</v>
      </c>
      <c r="M48" s="15">
        <v>72</v>
      </c>
      <c r="N48" s="15">
        <v>66</v>
      </c>
      <c r="O48" s="15">
        <v>251</v>
      </c>
      <c r="P48" s="15">
        <v>177</v>
      </c>
      <c r="Q48" s="15">
        <v>74</v>
      </c>
      <c r="R48" s="15">
        <v>177</v>
      </c>
      <c r="S48" s="15">
        <v>2647305</v>
      </c>
      <c r="T48" s="15">
        <v>31</v>
      </c>
      <c r="U48" s="15">
        <v>20</v>
      </c>
      <c r="V48" s="15">
        <v>11</v>
      </c>
      <c r="W48" s="15">
        <v>31</v>
      </c>
      <c r="X48" s="15">
        <v>20</v>
      </c>
      <c r="Y48" s="15">
        <v>11</v>
      </c>
      <c r="Z48" s="15">
        <v>163</v>
      </c>
      <c r="AA48" s="15">
        <v>2165359</v>
      </c>
      <c r="AB48" s="15">
        <v>23</v>
      </c>
      <c r="AC48" s="15">
        <v>11</v>
      </c>
      <c r="AD48" s="15">
        <v>12</v>
      </c>
      <c r="AE48" s="15">
        <v>113</v>
      </c>
      <c r="AF48" s="15">
        <v>59</v>
      </c>
      <c r="AG48" s="15">
        <v>54</v>
      </c>
      <c r="AH48" s="15">
        <v>121</v>
      </c>
      <c r="AI48" s="15">
        <v>363000</v>
      </c>
    </row>
    <row r="49" spans="1:35" ht="14.25" customHeight="1" x14ac:dyDescent="0.2">
      <c r="A49" s="66" t="s">
        <v>11</v>
      </c>
      <c r="B49" s="21" t="s">
        <v>60</v>
      </c>
      <c r="C49" s="22" t="s">
        <v>63</v>
      </c>
      <c r="D49" s="3">
        <v>2036</v>
      </c>
      <c r="E49" s="3">
        <v>1003</v>
      </c>
      <c r="F49" s="3">
        <v>1033</v>
      </c>
      <c r="G49" s="3">
        <v>2232</v>
      </c>
      <c r="H49" s="3">
        <v>1106</v>
      </c>
      <c r="I49" s="3">
        <v>1126</v>
      </c>
      <c r="J49" s="3">
        <v>12471</v>
      </c>
      <c r="K49" s="3">
        <v>27398787</v>
      </c>
      <c r="L49" s="3">
        <v>138</v>
      </c>
      <c r="M49" s="3">
        <v>72</v>
      </c>
      <c r="N49" s="3">
        <v>66</v>
      </c>
      <c r="O49" s="3">
        <v>251</v>
      </c>
      <c r="P49" s="3">
        <v>177</v>
      </c>
      <c r="Q49" s="3">
        <v>74</v>
      </c>
      <c r="R49" s="3">
        <v>177</v>
      </c>
      <c r="S49" s="3">
        <v>2647305</v>
      </c>
      <c r="T49" s="3">
        <v>31</v>
      </c>
      <c r="U49" s="3">
        <v>20</v>
      </c>
      <c r="V49" s="3">
        <v>11</v>
      </c>
      <c r="W49" s="3">
        <v>31</v>
      </c>
      <c r="X49" s="3">
        <v>20</v>
      </c>
      <c r="Y49" s="3">
        <v>11</v>
      </c>
      <c r="Z49" s="3">
        <v>163</v>
      </c>
      <c r="AA49" s="3">
        <v>2165359</v>
      </c>
      <c r="AB49" s="3">
        <v>23</v>
      </c>
      <c r="AC49" s="3">
        <v>11</v>
      </c>
      <c r="AD49" s="3">
        <v>12</v>
      </c>
      <c r="AE49" s="3">
        <v>113</v>
      </c>
      <c r="AF49" s="3">
        <v>59</v>
      </c>
      <c r="AG49" s="3">
        <v>54</v>
      </c>
      <c r="AH49" s="3">
        <v>121</v>
      </c>
      <c r="AI49" s="3">
        <v>363000</v>
      </c>
    </row>
    <row r="50" spans="1:35" ht="14.25" customHeight="1" x14ac:dyDescent="0.2">
      <c r="A50" s="67"/>
      <c r="B50" s="23" t="s">
        <v>64</v>
      </c>
      <c r="C50" s="24" t="s">
        <v>171</v>
      </c>
      <c r="D50" s="3">
        <v>38</v>
      </c>
      <c r="E50" s="3">
        <v>18</v>
      </c>
      <c r="F50" s="3">
        <v>20</v>
      </c>
      <c r="G50" s="3">
        <v>42</v>
      </c>
      <c r="H50" s="3">
        <v>20</v>
      </c>
      <c r="I50" s="3">
        <v>22</v>
      </c>
      <c r="J50" s="3">
        <v>38</v>
      </c>
      <c r="K50" s="3">
        <v>83486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1" t="s">
        <v>146</v>
      </c>
      <c r="B51" s="19" t="s">
        <v>56</v>
      </c>
      <c r="C51" s="20" t="s">
        <v>65</v>
      </c>
      <c r="D51" s="15">
        <v>2588</v>
      </c>
      <c r="E51" s="15">
        <v>1309</v>
      </c>
      <c r="F51" s="15">
        <v>1279</v>
      </c>
      <c r="G51" s="15">
        <v>2797</v>
      </c>
      <c r="H51" s="15">
        <v>1412</v>
      </c>
      <c r="I51" s="15">
        <v>1385</v>
      </c>
      <c r="J51" s="15">
        <v>15674</v>
      </c>
      <c r="K51" s="15">
        <v>34435778</v>
      </c>
      <c r="L51" s="15">
        <v>9</v>
      </c>
      <c r="M51" s="15">
        <v>3</v>
      </c>
      <c r="N51" s="15">
        <v>6</v>
      </c>
      <c r="O51" s="15">
        <v>17</v>
      </c>
      <c r="P51" s="15">
        <v>8</v>
      </c>
      <c r="Q51" s="15">
        <v>9</v>
      </c>
      <c r="R51" s="15">
        <v>17</v>
      </c>
      <c r="S51" s="15">
        <v>374014</v>
      </c>
      <c r="T51" s="15">
        <v>11</v>
      </c>
      <c r="U51" s="15">
        <v>6</v>
      </c>
      <c r="V51" s="15">
        <v>5</v>
      </c>
      <c r="W51" s="15">
        <v>11</v>
      </c>
      <c r="X51" s="15">
        <v>6</v>
      </c>
      <c r="Y51" s="15">
        <v>5</v>
      </c>
      <c r="Z51" s="15">
        <v>43</v>
      </c>
      <c r="AA51" s="15">
        <v>651200</v>
      </c>
      <c r="AB51" s="15">
        <v>36</v>
      </c>
      <c r="AC51" s="15">
        <v>17</v>
      </c>
      <c r="AD51" s="15">
        <v>19</v>
      </c>
      <c r="AE51" s="15">
        <v>36</v>
      </c>
      <c r="AF51" s="15">
        <v>17</v>
      </c>
      <c r="AG51" s="15">
        <v>19</v>
      </c>
      <c r="AH51" s="15">
        <v>138</v>
      </c>
      <c r="AI51" s="15">
        <v>414000</v>
      </c>
    </row>
    <row r="52" spans="1:35" ht="14.25" customHeight="1" x14ac:dyDescent="0.2">
      <c r="A52" s="66" t="s">
        <v>12</v>
      </c>
      <c r="B52" s="21" t="s">
        <v>60</v>
      </c>
      <c r="C52" s="22" t="s">
        <v>63</v>
      </c>
      <c r="D52" s="3">
        <v>2493</v>
      </c>
      <c r="E52" s="3">
        <v>1263</v>
      </c>
      <c r="F52" s="3">
        <v>1230</v>
      </c>
      <c r="G52" s="3">
        <v>2689</v>
      </c>
      <c r="H52" s="3">
        <v>1361</v>
      </c>
      <c r="I52" s="3">
        <v>1328</v>
      </c>
      <c r="J52" s="3">
        <v>15091</v>
      </c>
      <c r="K52" s="3">
        <v>33154927</v>
      </c>
      <c r="L52" s="3">
        <v>9</v>
      </c>
      <c r="M52" s="3">
        <v>3</v>
      </c>
      <c r="N52" s="3">
        <v>6</v>
      </c>
      <c r="O52" s="3">
        <v>17</v>
      </c>
      <c r="P52" s="3">
        <v>8</v>
      </c>
      <c r="Q52" s="3">
        <v>9</v>
      </c>
      <c r="R52" s="3">
        <v>17</v>
      </c>
      <c r="S52" s="3">
        <v>374014</v>
      </c>
      <c r="T52" s="3">
        <v>11</v>
      </c>
      <c r="U52" s="3">
        <v>6</v>
      </c>
      <c r="V52" s="3">
        <v>5</v>
      </c>
      <c r="W52" s="3">
        <v>11</v>
      </c>
      <c r="X52" s="3">
        <v>6</v>
      </c>
      <c r="Y52" s="3">
        <v>5</v>
      </c>
      <c r="Z52" s="3">
        <v>43</v>
      </c>
      <c r="AA52" s="3">
        <v>651200</v>
      </c>
      <c r="AB52" s="3">
        <v>35</v>
      </c>
      <c r="AC52" s="3">
        <v>17</v>
      </c>
      <c r="AD52" s="3">
        <v>18</v>
      </c>
      <c r="AE52" s="3">
        <v>35</v>
      </c>
      <c r="AF52" s="3">
        <v>17</v>
      </c>
      <c r="AG52" s="3">
        <v>18</v>
      </c>
      <c r="AH52" s="3">
        <v>134</v>
      </c>
      <c r="AI52" s="3">
        <v>402000</v>
      </c>
    </row>
    <row r="53" spans="1:35" ht="14.25" customHeight="1" x14ac:dyDescent="0.2">
      <c r="A53" s="67"/>
      <c r="B53" s="23" t="s">
        <v>64</v>
      </c>
      <c r="C53" s="24" t="s">
        <v>171</v>
      </c>
      <c r="D53" s="3">
        <v>95</v>
      </c>
      <c r="E53" s="3">
        <v>46</v>
      </c>
      <c r="F53" s="3">
        <v>49</v>
      </c>
      <c r="G53" s="3">
        <v>108</v>
      </c>
      <c r="H53" s="3">
        <v>51</v>
      </c>
      <c r="I53" s="3">
        <v>57</v>
      </c>
      <c r="J53" s="3">
        <v>583</v>
      </c>
      <c r="K53" s="3">
        <v>1280851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0</v>
      </c>
      <c r="AD53" s="3">
        <v>1</v>
      </c>
      <c r="AE53" s="3">
        <v>1</v>
      </c>
      <c r="AF53" s="3">
        <v>0</v>
      </c>
      <c r="AG53" s="3">
        <v>1</v>
      </c>
      <c r="AH53" s="3">
        <v>4</v>
      </c>
      <c r="AI53" s="3">
        <v>12000</v>
      </c>
    </row>
    <row r="54" spans="1:35" ht="14.25" customHeight="1" x14ac:dyDescent="0.2">
      <c r="A54" s="31" t="s">
        <v>147</v>
      </c>
      <c r="B54" s="19" t="s">
        <v>56</v>
      </c>
      <c r="C54" s="20" t="s">
        <v>65</v>
      </c>
      <c r="D54" s="15">
        <v>3331</v>
      </c>
      <c r="E54" s="15">
        <v>1649</v>
      </c>
      <c r="F54" s="15">
        <v>1682</v>
      </c>
      <c r="G54" s="15">
        <v>3331</v>
      </c>
      <c r="H54" s="15">
        <v>1649</v>
      </c>
      <c r="I54" s="15">
        <v>1682</v>
      </c>
      <c r="J54" s="15">
        <v>18413</v>
      </c>
      <c r="K54" s="15">
        <v>40343597</v>
      </c>
      <c r="L54" s="15">
        <v>1</v>
      </c>
      <c r="M54" s="15">
        <v>1</v>
      </c>
      <c r="N54" s="15">
        <v>0</v>
      </c>
      <c r="O54" s="15">
        <v>6</v>
      </c>
      <c r="P54" s="15">
        <v>5</v>
      </c>
      <c r="Q54" s="15">
        <v>1</v>
      </c>
      <c r="R54" s="15">
        <v>7</v>
      </c>
      <c r="S54" s="15">
        <v>397185</v>
      </c>
      <c r="T54" s="15">
        <v>46</v>
      </c>
      <c r="U54" s="15">
        <v>25</v>
      </c>
      <c r="V54" s="15">
        <v>21</v>
      </c>
      <c r="W54" s="15">
        <v>46</v>
      </c>
      <c r="X54" s="15">
        <v>25</v>
      </c>
      <c r="Y54" s="15">
        <v>21</v>
      </c>
      <c r="Z54" s="15">
        <v>255</v>
      </c>
      <c r="AA54" s="15">
        <v>3281980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66" t="s">
        <v>13</v>
      </c>
      <c r="B55" s="21" t="s">
        <v>60</v>
      </c>
      <c r="C55" s="22" t="s">
        <v>63</v>
      </c>
      <c r="D55" s="3">
        <v>2671</v>
      </c>
      <c r="E55" s="3">
        <v>1304</v>
      </c>
      <c r="F55" s="3">
        <v>1367</v>
      </c>
      <c r="G55" s="3">
        <v>2671</v>
      </c>
      <c r="H55" s="3">
        <v>1304</v>
      </c>
      <c r="I55" s="3">
        <v>1367</v>
      </c>
      <c r="J55" s="3">
        <v>14730</v>
      </c>
      <c r="K55" s="3">
        <v>32325562</v>
      </c>
      <c r="L55" s="3">
        <v>1</v>
      </c>
      <c r="M55" s="3">
        <v>1</v>
      </c>
      <c r="N55" s="3">
        <v>0</v>
      </c>
      <c r="O55" s="3">
        <v>6</v>
      </c>
      <c r="P55" s="3">
        <v>5</v>
      </c>
      <c r="Q55" s="3">
        <v>1</v>
      </c>
      <c r="R55" s="3">
        <v>7</v>
      </c>
      <c r="S55" s="3">
        <v>397185</v>
      </c>
      <c r="T55" s="3">
        <v>45</v>
      </c>
      <c r="U55" s="3">
        <v>25</v>
      </c>
      <c r="V55" s="3">
        <v>20</v>
      </c>
      <c r="W55" s="3">
        <v>45</v>
      </c>
      <c r="X55" s="3">
        <v>25</v>
      </c>
      <c r="Y55" s="3">
        <v>20</v>
      </c>
      <c r="Z55" s="3">
        <v>251</v>
      </c>
      <c r="AA55" s="3">
        <v>3226442</v>
      </c>
      <c r="AB55" s="3">
        <v>0</v>
      </c>
      <c r="AC55" s="3">
        <v>0</v>
      </c>
      <c r="AD55" s="3">
        <v>0</v>
      </c>
      <c r="AE55" s="3">
        <v>2</v>
      </c>
      <c r="AF55" s="3">
        <v>2</v>
      </c>
      <c r="AG55" s="3">
        <v>0</v>
      </c>
      <c r="AH55" s="3">
        <v>6</v>
      </c>
      <c r="AI55" s="3">
        <v>18000</v>
      </c>
    </row>
    <row r="56" spans="1:35" ht="14.25" customHeight="1" x14ac:dyDescent="0.2">
      <c r="A56" s="67"/>
      <c r="B56" s="23" t="s">
        <v>64</v>
      </c>
      <c r="C56" s="24" t="s">
        <v>171</v>
      </c>
      <c r="D56" s="3">
        <v>660</v>
      </c>
      <c r="E56" s="3">
        <v>345</v>
      </c>
      <c r="F56" s="3">
        <v>315</v>
      </c>
      <c r="G56" s="3">
        <v>660</v>
      </c>
      <c r="H56" s="3">
        <v>345</v>
      </c>
      <c r="I56" s="3">
        <v>315</v>
      </c>
      <c r="J56" s="3">
        <v>3683</v>
      </c>
      <c r="K56" s="3">
        <v>8018035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0</v>
      </c>
      <c r="V56" s="3">
        <v>1</v>
      </c>
      <c r="W56" s="3">
        <v>1</v>
      </c>
      <c r="X56" s="3">
        <v>0</v>
      </c>
      <c r="Y56" s="3">
        <v>1</v>
      </c>
      <c r="Z56" s="3">
        <v>4</v>
      </c>
      <c r="AA56" s="3">
        <v>55538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1" t="s">
        <v>148</v>
      </c>
      <c r="B57" s="19" t="s">
        <v>56</v>
      </c>
      <c r="C57" s="20" t="s">
        <v>65</v>
      </c>
      <c r="D57" s="15">
        <v>1733</v>
      </c>
      <c r="E57" s="15">
        <v>882</v>
      </c>
      <c r="F57" s="15">
        <v>851</v>
      </c>
      <c r="G57" s="15">
        <v>1896</v>
      </c>
      <c r="H57" s="15">
        <v>977</v>
      </c>
      <c r="I57" s="15">
        <v>919</v>
      </c>
      <c r="J57" s="15">
        <v>10421</v>
      </c>
      <c r="K57" s="15">
        <v>25312609</v>
      </c>
      <c r="L57" s="15">
        <v>4</v>
      </c>
      <c r="M57" s="15">
        <v>4</v>
      </c>
      <c r="N57" s="15">
        <v>0</v>
      </c>
      <c r="O57" s="15">
        <v>11</v>
      </c>
      <c r="P57" s="15">
        <v>7</v>
      </c>
      <c r="Q57" s="15">
        <v>4</v>
      </c>
      <c r="R57" s="15">
        <v>11</v>
      </c>
      <c r="S57" s="15">
        <v>390336</v>
      </c>
      <c r="T57" s="15">
        <v>19</v>
      </c>
      <c r="U57" s="15">
        <v>10</v>
      </c>
      <c r="V57" s="15">
        <v>9</v>
      </c>
      <c r="W57" s="15">
        <v>20</v>
      </c>
      <c r="X57" s="15">
        <v>11</v>
      </c>
      <c r="Y57" s="15">
        <v>9</v>
      </c>
      <c r="Z57" s="15">
        <v>104</v>
      </c>
      <c r="AA57" s="15">
        <v>1105940</v>
      </c>
      <c r="AB57" s="15">
        <v>42</v>
      </c>
      <c r="AC57" s="15">
        <v>24</v>
      </c>
      <c r="AD57" s="15">
        <v>18</v>
      </c>
      <c r="AE57" s="15">
        <v>63</v>
      </c>
      <c r="AF57" s="15">
        <v>32</v>
      </c>
      <c r="AG57" s="15">
        <v>31</v>
      </c>
      <c r="AH57" s="15">
        <v>295</v>
      </c>
      <c r="AI57" s="15">
        <v>860710</v>
      </c>
    </row>
    <row r="58" spans="1:35" ht="14.25" customHeight="1" x14ac:dyDescent="0.2">
      <c r="A58" s="66" t="s">
        <v>14</v>
      </c>
      <c r="B58" s="21" t="s">
        <v>60</v>
      </c>
      <c r="C58" s="22" t="s">
        <v>63</v>
      </c>
      <c r="D58" s="3">
        <v>542</v>
      </c>
      <c r="E58" s="3">
        <v>273</v>
      </c>
      <c r="F58" s="3">
        <v>269</v>
      </c>
      <c r="G58" s="3">
        <v>591</v>
      </c>
      <c r="H58" s="3">
        <v>300</v>
      </c>
      <c r="I58" s="3">
        <v>291</v>
      </c>
      <c r="J58" s="3">
        <v>3244</v>
      </c>
      <c r="K58" s="3">
        <v>7879676</v>
      </c>
      <c r="L58" s="3">
        <v>4</v>
      </c>
      <c r="M58" s="3">
        <v>4</v>
      </c>
      <c r="N58" s="3">
        <v>0</v>
      </c>
      <c r="O58" s="3">
        <v>6</v>
      </c>
      <c r="P58" s="3">
        <v>5</v>
      </c>
      <c r="Q58" s="3">
        <v>1</v>
      </c>
      <c r="R58" s="3">
        <v>6</v>
      </c>
      <c r="S58" s="3">
        <v>352116</v>
      </c>
      <c r="T58" s="3">
        <v>6</v>
      </c>
      <c r="U58" s="3">
        <v>3</v>
      </c>
      <c r="V58" s="3">
        <v>3</v>
      </c>
      <c r="W58" s="3">
        <v>6</v>
      </c>
      <c r="X58" s="3">
        <v>3</v>
      </c>
      <c r="Y58" s="3">
        <v>3</v>
      </c>
      <c r="Z58" s="3">
        <v>32</v>
      </c>
      <c r="AA58" s="3">
        <v>430720</v>
      </c>
      <c r="AB58" s="3">
        <v>4</v>
      </c>
      <c r="AC58" s="3">
        <v>1</v>
      </c>
      <c r="AD58" s="3">
        <v>3</v>
      </c>
      <c r="AE58" s="3">
        <v>9</v>
      </c>
      <c r="AF58" s="3">
        <v>3</v>
      </c>
      <c r="AG58" s="3">
        <v>6</v>
      </c>
      <c r="AH58" s="3">
        <v>35</v>
      </c>
      <c r="AI58" s="3">
        <v>80710</v>
      </c>
    </row>
    <row r="59" spans="1:35" ht="14.25" customHeight="1" x14ac:dyDescent="0.2">
      <c r="A59" s="67"/>
      <c r="B59" s="23" t="s">
        <v>64</v>
      </c>
      <c r="C59" s="24" t="s">
        <v>171</v>
      </c>
      <c r="D59" s="3">
        <v>1191</v>
      </c>
      <c r="E59" s="3">
        <v>609</v>
      </c>
      <c r="F59" s="3">
        <v>582</v>
      </c>
      <c r="G59" s="3">
        <v>1305</v>
      </c>
      <c r="H59" s="3">
        <v>677</v>
      </c>
      <c r="I59" s="3">
        <v>628</v>
      </c>
      <c r="J59" s="3">
        <v>7177</v>
      </c>
      <c r="K59" s="3">
        <v>17432933</v>
      </c>
      <c r="L59" s="3">
        <v>0</v>
      </c>
      <c r="M59" s="3">
        <v>0</v>
      </c>
      <c r="N59" s="3">
        <v>0</v>
      </c>
      <c r="O59" s="3">
        <v>5</v>
      </c>
      <c r="P59" s="3">
        <v>2</v>
      </c>
      <c r="Q59" s="3">
        <v>3</v>
      </c>
      <c r="R59" s="3">
        <v>5</v>
      </c>
      <c r="S59" s="3">
        <v>38220</v>
      </c>
      <c r="T59" s="3">
        <v>13</v>
      </c>
      <c r="U59" s="3">
        <v>7</v>
      </c>
      <c r="V59" s="3">
        <v>6</v>
      </c>
      <c r="W59" s="3">
        <v>14</v>
      </c>
      <c r="X59" s="3">
        <v>8</v>
      </c>
      <c r="Y59" s="3">
        <v>6</v>
      </c>
      <c r="Z59" s="3">
        <v>72</v>
      </c>
      <c r="AA59" s="3">
        <v>675220</v>
      </c>
      <c r="AB59" s="3">
        <v>38</v>
      </c>
      <c r="AC59" s="3">
        <v>23</v>
      </c>
      <c r="AD59" s="3">
        <v>15</v>
      </c>
      <c r="AE59" s="3">
        <v>54</v>
      </c>
      <c r="AF59" s="3">
        <v>29</v>
      </c>
      <c r="AG59" s="3">
        <v>25</v>
      </c>
      <c r="AH59" s="3">
        <v>260</v>
      </c>
      <c r="AI59" s="3">
        <v>780000</v>
      </c>
    </row>
    <row r="60" spans="1:35" ht="14.25" customHeight="1" x14ac:dyDescent="0.2">
      <c r="A60" s="31" t="s">
        <v>149</v>
      </c>
      <c r="B60" s="19" t="s">
        <v>56</v>
      </c>
      <c r="C60" s="20" t="s">
        <v>65</v>
      </c>
      <c r="D60" s="15">
        <v>2409</v>
      </c>
      <c r="E60" s="15">
        <v>1238</v>
      </c>
      <c r="F60" s="15">
        <v>1171</v>
      </c>
      <c r="G60" s="15">
        <v>2602</v>
      </c>
      <c r="H60" s="15">
        <v>1343</v>
      </c>
      <c r="I60" s="15">
        <v>1259</v>
      </c>
      <c r="J60" s="15">
        <v>14138</v>
      </c>
      <c r="K60" s="15">
        <v>34331486</v>
      </c>
      <c r="L60" s="15">
        <v>4</v>
      </c>
      <c r="M60" s="15">
        <v>3</v>
      </c>
      <c r="N60" s="15">
        <v>1</v>
      </c>
      <c r="O60" s="15">
        <v>25</v>
      </c>
      <c r="P60" s="15">
        <v>16</v>
      </c>
      <c r="Q60" s="15">
        <v>9</v>
      </c>
      <c r="R60" s="15">
        <v>37</v>
      </c>
      <c r="S60" s="15">
        <v>492823</v>
      </c>
      <c r="T60" s="15">
        <v>4</v>
      </c>
      <c r="U60" s="15">
        <v>1</v>
      </c>
      <c r="V60" s="15">
        <v>3</v>
      </c>
      <c r="W60" s="15">
        <v>9</v>
      </c>
      <c r="X60" s="15">
        <v>4</v>
      </c>
      <c r="Y60" s="15">
        <v>5</v>
      </c>
      <c r="Z60" s="15">
        <v>13</v>
      </c>
      <c r="AA60" s="15">
        <v>111014</v>
      </c>
      <c r="AB60" s="15">
        <v>1</v>
      </c>
      <c r="AC60" s="15">
        <v>0</v>
      </c>
      <c r="AD60" s="15">
        <v>1</v>
      </c>
      <c r="AE60" s="15">
        <v>15</v>
      </c>
      <c r="AF60" s="15">
        <v>9</v>
      </c>
      <c r="AG60" s="15">
        <v>6</v>
      </c>
      <c r="AH60" s="15">
        <v>97</v>
      </c>
      <c r="AI60" s="15">
        <v>286142</v>
      </c>
    </row>
    <row r="61" spans="1:35" ht="14.25" customHeight="1" x14ac:dyDescent="0.2">
      <c r="A61" s="66" t="s">
        <v>15</v>
      </c>
      <c r="B61" s="21" t="s">
        <v>60</v>
      </c>
      <c r="C61" s="22" t="s">
        <v>63</v>
      </c>
      <c r="D61" s="3">
        <v>878</v>
      </c>
      <c r="E61" s="3">
        <v>458</v>
      </c>
      <c r="F61" s="3">
        <v>420</v>
      </c>
      <c r="G61" s="3">
        <v>942</v>
      </c>
      <c r="H61" s="3">
        <v>493</v>
      </c>
      <c r="I61" s="3">
        <v>449</v>
      </c>
      <c r="J61" s="3">
        <v>5138</v>
      </c>
      <c r="K61" s="3">
        <v>12470486</v>
      </c>
      <c r="L61" s="3">
        <v>0</v>
      </c>
      <c r="M61" s="3">
        <v>0</v>
      </c>
      <c r="N61" s="3">
        <v>0</v>
      </c>
      <c r="O61" s="3">
        <v>8</v>
      </c>
      <c r="P61" s="3">
        <v>6</v>
      </c>
      <c r="Q61" s="3">
        <v>2</v>
      </c>
      <c r="R61" s="3">
        <v>18</v>
      </c>
      <c r="S61" s="3">
        <v>348990</v>
      </c>
      <c r="T61" s="3">
        <v>2</v>
      </c>
      <c r="U61" s="3">
        <v>0</v>
      </c>
      <c r="V61" s="3">
        <v>2</v>
      </c>
      <c r="W61" s="3">
        <v>4</v>
      </c>
      <c r="X61" s="3">
        <v>2</v>
      </c>
      <c r="Y61" s="3">
        <v>2</v>
      </c>
      <c r="Z61" s="3">
        <v>8</v>
      </c>
      <c r="AA61" s="3">
        <v>44139</v>
      </c>
      <c r="AB61" s="3">
        <v>0</v>
      </c>
      <c r="AC61" s="3">
        <v>0</v>
      </c>
      <c r="AD61" s="3">
        <v>0</v>
      </c>
      <c r="AE61" s="3">
        <v>10</v>
      </c>
      <c r="AF61" s="3">
        <v>8</v>
      </c>
      <c r="AG61" s="3">
        <v>2</v>
      </c>
      <c r="AH61" s="3">
        <v>53</v>
      </c>
      <c r="AI61" s="3">
        <v>159000</v>
      </c>
    </row>
    <row r="62" spans="1:35" ht="14.25" customHeight="1" x14ac:dyDescent="0.2">
      <c r="A62" s="67"/>
      <c r="B62" s="23" t="s">
        <v>64</v>
      </c>
      <c r="C62" s="24" t="s">
        <v>171</v>
      </c>
      <c r="D62" s="3">
        <v>1531</v>
      </c>
      <c r="E62" s="3">
        <v>780</v>
      </c>
      <c r="F62" s="3">
        <v>751</v>
      </c>
      <c r="G62" s="3">
        <v>1660</v>
      </c>
      <c r="H62" s="3">
        <v>850</v>
      </c>
      <c r="I62" s="3">
        <v>810</v>
      </c>
      <c r="J62" s="3">
        <v>9000</v>
      </c>
      <c r="K62" s="3">
        <v>21861000</v>
      </c>
      <c r="L62" s="3">
        <v>4</v>
      </c>
      <c r="M62" s="3">
        <v>3</v>
      </c>
      <c r="N62" s="3">
        <v>1</v>
      </c>
      <c r="O62" s="3">
        <v>17</v>
      </c>
      <c r="P62" s="3">
        <v>10</v>
      </c>
      <c r="Q62" s="3">
        <v>7</v>
      </c>
      <c r="R62" s="3">
        <v>19</v>
      </c>
      <c r="S62" s="3">
        <v>143833</v>
      </c>
      <c r="T62" s="3">
        <v>2</v>
      </c>
      <c r="U62" s="3">
        <v>1</v>
      </c>
      <c r="V62" s="3">
        <v>1</v>
      </c>
      <c r="W62" s="3">
        <v>5</v>
      </c>
      <c r="X62" s="3">
        <v>2</v>
      </c>
      <c r="Y62" s="3">
        <v>3</v>
      </c>
      <c r="Z62" s="3">
        <v>5</v>
      </c>
      <c r="AA62" s="3">
        <v>66875</v>
      </c>
      <c r="AB62" s="3">
        <v>1</v>
      </c>
      <c r="AC62" s="3">
        <v>0</v>
      </c>
      <c r="AD62" s="3">
        <v>1</v>
      </c>
      <c r="AE62" s="3">
        <v>5</v>
      </c>
      <c r="AF62" s="3">
        <v>1</v>
      </c>
      <c r="AG62" s="3">
        <v>4</v>
      </c>
      <c r="AH62" s="3">
        <v>44</v>
      </c>
      <c r="AI62" s="3">
        <v>127142</v>
      </c>
    </row>
    <row r="63" spans="1:35" ht="14.25" customHeight="1" x14ac:dyDescent="0.2">
      <c r="A63" s="31" t="s">
        <v>150</v>
      </c>
      <c r="B63" s="19" t="s">
        <v>56</v>
      </c>
      <c r="C63" s="20" t="s">
        <v>65</v>
      </c>
      <c r="D63" s="15">
        <v>197</v>
      </c>
      <c r="E63" s="15">
        <v>94</v>
      </c>
      <c r="F63" s="15">
        <v>103</v>
      </c>
      <c r="G63" s="15">
        <v>197</v>
      </c>
      <c r="H63" s="15">
        <v>94</v>
      </c>
      <c r="I63" s="15">
        <v>103</v>
      </c>
      <c r="J63" s="15">
        <v>1188</v>
      </c>
      <c r="K63" s="15">
        <v>2610036</v>
      </c>
      <c r="L63" s="15">
        <v>2</v>
      </c>
      <c r="M63" s="15">
        <v>0</v>
      </c>
      <c r="N63" s="15">
        <v>2</v>
      </c>
      <c r="O63" s="15">
        <v>6</v>
      </c>
      <c r="P63" s="15">
        <v>1</v>
      </c>
      <c r="Q63" s="15">
        <v>5</v>
      </c>
      <c r="R63" s="15">
        <v>6</v>
      </c>
      <c r="S63" s="15">
        <v>244993</v>
      </c>
      <c r="T63" s="15">
        <v>4</v>
      </c>
      <c r="U63" s="15">
        <v>2</v>
      </c>
      <c r="V63" s="15">
        <v>2</v>
      </c>
      <c r="W63" s="15">
        <v>4</v>
      </c>
      <c r="X63" s="15">
        <v>2</v>
      </c>
      <c r="Y63" s="15">
        <v>2</v>
      </c>
      <c r="Z63" s="15">
        <v>19</v>
      </c>
      <c r="AA63" s="15">
        <v>197350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</row>
    <row r="64" spans="1:35" ht="14.25" customHeight="1" x14ac:dyDescent="0.2">
      <c r="A64" s="66" t="s">
        <v>16</v>
      </c>
      <c r="B64" s="21" t="s">
        <v>60</v>
      </c>
      <c r="C64" s="22" t="s">
        <v>63</v>
      </c>
      <c r="D64" s="3">
        <v>197</v>
      </c>
      <c r="E64" s="3">
        <v>94</v>
      </c>
      <c r="F64" s="3">
        <v>103</v>
      </c>
      <c r="G64" s="3">
        <v>197</v>
      </c>
      <c r="H64" s="3">
        <v>94</v>
      </c>
      <c r="I64" s="3">
        <v>103</v>
      </c>
      <c r="J64" s="3">
        <v>1188</v>
      </c>
      <c r="K64" s="3">
        <v>2610036</v>
      </c>
      <c r="L64" s="3">
        <v>2</v>
      </c>
      <c r="M64" s="3">
        <v>0</v>
      </c>
      <c r="N64" s="3">
        <v>2</v>
      </c>
      <c r="O64" s="3">
        <v>6</v>
      </c>
      <c r="P64" s="3">
        <v>1</v>
      </c>
      <c r="Q64" s="3">
        <v>5</v>
      </c>
      <c r="R64" s="3">
        <v>6</v>
      </c>
      <c r="S64" s="3">
        <v>244993</v>
      </c>
      <c r="T64" s="3">
        <v>4</v>
      </c>
      <c r="U64" s="3">
        <v>2</v>
      </c>
      <c r="V64" s="3">
        <v>2</v>
      </c>
      <c r="W64" s="3">
        <v>4</v>
      </c>
      <c r="X64" s="3">
        <v>2</v>
      </c>
      <c r="Y64" s="3">
        <v>2</v>
      </c>
      <c r="Z64" s="3">
        <v>19</v>
      </c>
      <c r="AA64" s="3">
        <v>197350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1" t="s">
        <v>151</v>
      </c>
      <c r="B66" s="19" t="s">
        <v>56</v>
      </c>
      <c r="C66" s="20" t="s">
        <v>65</v>
      </c>
      <c r="D66" s="15">
        <v>1263</v>
      </c>
      <c r="E66" s="15">
        <v>644</v>
      </c>
      <c r="F66" s="15">
        <v>619</v>
      </c>
      <c r="G66" s="15">
        <v>1336</v>
      </c>
      <c r="H66" s="15">
        <v>667</v>
      </c>
      <c r="I66" s="15">
        <v>669</v>
      </c>
      <c r="J66" s="15">
        <v>7395</v>
      </c>
      <c r="K66" s="15">
        <v>16246815</v>
      </c>
      <c r="L66" s="15">
        <v>0</v>
      </c>
      <c r="M66" s="15">
        <v>0</v>
      </c>
      <c r="N66" s="15">
        <v>0</v>
      </c>
      <c r="O66" s="15">
        <v>2</v>
      </c>
      <c r="P66" s="15">
        <v>0</v>
      </c>
      <c r="Q66" s="15">
        <v>2</v>
      </c>
      <c r="R66" s="15">
        <v>2</v>
      </c>
      <c r="S66" s="15">
        <v>30954</v>
      </c>
      <c r="T66" s="15">
        <v>9</v>
      </c>
      <c r="U66" s="15">
        <v>4</v>
      </c>
      <c r="V66" s="15">
        <v>5</v>
      </c>
      <c r="W66" s="15">
        <v>10</v>
      </c>
      <c r="X66" s="15">
        <v>4</v>
      </c>
      <c r="Y66" s="15">
        <v>6</v>
      </c>
      <c r="Z66" s="15">
        <v>53</v>
      </c>
      <c r="AA66" s="15">
        <v>624200</v>
      </c>
      <c r="AB66" s="15">
        <v>3</v>
      </c>
      <c r="AC66" s="15">
        <v>2</v>
      </c>
      <c r="AD66" s="15">
        <v>1</v>
      </c>
      <c r="AE66" s="15">
        <v>3</v>
      </c>
      <c r="AF66" s="15">
        <v>2</v>
      </c>
      <c r="AG66" s="15">
        <v>1</v>
      </c>
      <c r="AH66" s="15">
        <v>11</v>
      </c>
      <c r="AI66" s="15">
        <v>28606</v>
      </c>
    </row>
    <row r="67" spans="1:35" ht="14.25" customHeight="1" x14ac:dyDescent="0.2">
      <c r="A67" s="66" t="s">
        <v>17</v>
      </c>
      <c r="B67" s="21" t="s">
        <v>60</v>
      </c>
      <c r="C67" s="22" t="s">
        <v>63</v>
      </c>
      <c r="D67" s="3">
        <v>1100</v>
      </c>
      <c r="E67" s="3">
        <v>563</v>
      </c>
      <c r="F67" s="3">
        <v>537</v>
      </c>
      <c r="G67" s="3">
        <v>1117</v>
      </c>
      <c r="H67" s="3">
        <v>563</v>
      </c>
      <c r="I67" s="3">
        <v>554</v>
      </c>
      <c r="J67" s="3">
        <v>6423</v>
      </c>
      <c r="K67" s="3">
        <v>14111331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2</v>
      </c>
      <c r="R67" s="3">
        <v>2</v>
      </c>
      <c r="S67" s="3">
        <v>30954</v>
      </c>
      <c r="T67" s="3">
        <v>9</v>
      </c>
      <c r="U67" s="3">
        <v>4</v>
      </c>
      <c r="V67" s="3">
        <v>5</v>
      </c>
      <c r="W67" s="3">
        <v>10</v>
      </c>
      <c r="X67" s="3">
        <v>4</v>
      </c>
      <c r="Y67" s="3">
        <v>6</v>
      </c>
      <c r="Z67" s="3">
        <v>53</v>
      </c>
      <c r="AA67" s="3">
        <v>624200</v>
      </c>
      <c r="AB67" s="3">
        <v>3</v>
      </c>
      <c r="AC67" s="3">
        <v>2</v>
      </c>
      <c r="AD67" s="3">
        <v>1</v>
      </c>
      <c r="AE67" s="3">
        <v>3</v>
      </c>
      <c r="AF67" s="3">
        <v>2</v>
      </c>
      <c r="AG67" s="3">
        <v>1</v>
      </c>
      <c r="AH67" s="3">
        <v>11</v>
      </c>
      <c r="AI67" s="3">
        <v>28606</v>
      </c>
    </row>
    <row r="68" spans="1:35" ht="14.25" customHeight="1" x14ac:dyDescent="0.2">
      <c r="A68" s="67"/>
      <c r="B68" s="23" t="s">
        <v>64</v>
      </c>
      <c r="C68" s="24" t="s">
        <v>171</v>
      </c>
      <c r="D68" s="3">
        <v>163</v>
      </c>
      <c r="E68" s="3">
        <v>81</v>
      </c>
      <c r="F68" s="3">
        <v>82</v>
      </c>
      <c r="G68" s="3">
        <v>219</v>
      </c>
      <c r="H68" s="3">
        <v>104</v>
      </c>
      <c r="I68" s="3">
        <v>115</v>
      </c>
      <c r="J68" s="3">
        <v>972</v>
      </c>
      <c r="K68" s="3">
        <v>2135484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1" t="s">
        <v>152</v>
      </c>
      <c r="B69" s="19" t="s">
        <v>56</v>
      </c>
      <c r="C69" s="20" t="s">
        <v>65</v>
      </c>
      <c r="D69" s="15">
        <v>655</v>
      </c>
      <c r="E69" s="15">
        <v>322</v>
      </c>
      <c r="F69" s="15">
        <v>333</v>
      </c>
      <c r="G69" s="15">
        <v>710</v>
      </c>
      <c r="H69" s="15">
        <v>352</v>
      </c>
      <c r="I69" s="15">
        <v>358</v>
      </c>
      <c r="J69" s="15">
        <v>3948</v>
      </c>
      <c r="K69" s="15">
        <v>8673756</v>
      </c>
      <c r="L69" s="15">
        <v>4</v>
      </c>
      <c r="M69" s="15">
        <v>1</v>
      </c>
      <c r="N69" s="15">
        <v>3</v>
      </c>
      <c r="O69" s="15">
        <v>11</v>
      </c>
      <c r="P69" s="15">
        <v>6</v>
      </c>
      <c r="Q69" s="15">
        <v>5</v>
      </c>
      <c r="R69" s="15">
        <v>11</v>
      </c>
      <c r="S69" s="15">
        <v>341683</v>
      </c>
      <c r="T69" s="15">
        <v>24</v>
      </c>
      <c r="U69" s="15">
        <v>15</v>
      </c>
      <c r="V69" s="15">
        <v>9</v>
      </c>
      <c r="W69" s="15">
        <v>30</v>
      </c>
      <c r="X69" s="15">
        <v>17</v>
      </c>
      <c r="Y69" s="15">
        <v>13</v>
      </c>
      <c r="Z69" s="15">
        <v>142</v>
      </c>
      <c r="AA69" s="15">
        <v>1977500</v>
      </c>
      <c r="AB69" s="15">
        <v>3</v>
      </c>
      <c r="AC69" s="15">
        <v>2</v>
      </c>
      <c r="AD69" s="15">
        <v>1</v>
      </c>
      <c r="AE69" s="15">
        <v>8</v>
      </c>
      <c r="AF69" s="15">
        <v>5</v>
      </c>
      <c r="AG69" s="15">
        <v>3</v>
      </c>
      <c r="AH69" s="15">
        <v>17</v>
      </c>
      <c r="AI69" s="15">
        <v>51000</v>
      </c>
    </row>
    <row r="70" spans="1:35" ht="14.25" customHeight="1" x14ac:dyDescent="0.2">
      <c r="A70" s="66" t="s">
        <v>18</v>
      </c>
      <c r="B70" s="21" t="s">
        <v>60</v>
      </c>
      <c r="C70" s="22" t="s">
        <v>63</v>
      </c>
      <c r="D70" s="3">
        <v>601</v>
      </c>
      <c r="E70" s="3">
        <v>299</v>
      </c>
      <c r="F70" s="3">
        <v>302</v>
      </c>
      <c r="G70" s="3">
        <v>648</v>
      </c>
      <c r="H70" s="3">
        <v>325</v>
      </c>
      <c r="I70" s="3">
        <v>323</v>
      </c>
      <c r="J70" s="3">
        <v>3608</v>
      </c>
      <c r="K70" s="3">
        <v>7926776</v>
      </c>
      <c r="L70" s="3">
        <v>4</v>
      </c>
      <c r="M70" s="3">
        <v>1</v>
      </c>
      <c r="N70" s="3">
        <v>3</v>
      </c>
      <c r="O70" s="3">
        <v>10</v>
      </c>
      <c r="P70" s="3">
        <v>5</v>
      </c>
      <c r="Q70" s="3">
        <v>5</v>
      </c>
      <c r="R70" s="3">
        <v>10</v>
      </c>
      <c r="S70" s="3">
        <v>336783</v>
      </c>
      <c r="T70" s="3">
        <v>24</v>
      </c>
      <c r="U70" s="3">
        <v>15</v>
      </c>
      <c r="V70" s="3">
        <v>9</v>
      </c>
      <c r="W70" s="3">
        <v>30</v>
      </c>
      <c r="X70" s="3">
        <v>17</v>
      </c>
      <c r="Y70" s="3">
        <v>13</v>
      </c>
      <c r="Z70" s="3">
        <v>142</v>
      </c>
      <c r="AA70" s="3">
        <v>1977500</v>
      </c>
      <c r="AB70" s="3">
        <v>1</v>
      </c>
      <c r="AC70" s="3">
        <v>1</v>
      </c>
      <c r="AD70" s="3">
        <v>0</v>
      </c>
      <c r="AE70" s="3">
        <v>6</v>
      </c>
      <c r="AF70" s="3">
        <v>4</v>
      </c>
      <c r="AG70" s="3">
        <v>2</v>
      </c>
      <c r="AH70" s="3">
        <v>13</v>
      </c>
      <c r="AI70" s="3">
        <v>39000</v>
      </c>
    </row>
    <row r="71" spans="1:35" ht="14.25" customHeight="1" x14ac:dyDescent="0.2">
      <c r="A71" s="67"/>
      <c r="B71" s="23" t="s">
        <v>64</v>
      </c>
      <c r="C71" s="24" t="s">
        <v>171</v>
      </c>
      <c r="D71" s="3">
        <v>54</v>
      </c>
      <c r="E71" s="3">
        <v>23</v>
      </c>
      <c r="F71" s="3">
        <v>31</v>
      </c>
      <c r="G71" s="3">
        <v>62</v>
      </c>
      <c r="H71" s="3">
        <v>27</v>
      </c>
      <c r="I71" s="3">
        <v>35</v>
      </c>
      <c r="J71" s="3">
        <v>340</v>
      </c>
      <c r="K71" s="3">
        <v>746980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4900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2</v>
      </c>
      <c r="AF71" s="3">
        <v>1</v>
      </c>
      <c r="AG71" s="3">
        <v>1</v>
      </c>
      <c r="AH71" s="3">
        <v>4</v>
      </c>
      <c r="AI71" s="3">
        <v>12000</v>
      </c>
    </row>
    <row r="72" spans="1:35" ht="14.25" customHeight="1" x14ac:dyDescent="0.2">
      <c r="A72" s="31" t="s">
        <v>153</v>
      </c>
      <c r="B72" s="19" t="s">
        <v>56</v>
      </c>
      <c r="C72" s="20" t="s">
        <v>65</v>
      </c>
      <c r="D72" s="15">
        <v>1194</v>
      </c>
      <c r="E72" s="15">
        <v>610</v>
      </c>
      <c r="F72" s="15">
        <v>584</v>
      </c>
      <c r="G72" s="15">
        <v>1225</v>
      </c>
      <c r="H72" s="15">
        <v>621</v>
      </c>
      <c r="I72" s="15">
        <v>604</v>
      </c>
      <c r="J72" s="15">
        <v>6875</v>
      </c>
      <c r="K72" s="15">
        <v>15104375</v>
      </c>
      <c r="L72" s="15">
        <v>1</v>
      </c>
      <c r="M72" s="15">
        <v>0</v>
      </c>
      <c r="N72" s="15">
        <v>1</v>
      </c>
      <c r="O72" s="15">
        <v>4</v>
      </c>
      <c r="P72" s="15">
        <v>0</v>
      </c>
      <c r="Q72" s="15">
        <v>4</v>
      </c>
      <c r="R72" s="15">
        <v>9</v>
      </c>
      <c r="S72" s="15">
        <v>389758</v>
      </c>
      <c r="T72" s="15">
        <v>16</v>
      </c>
      <c r="U72" s="15">
        <v>7</v>
      </c>
      <c r="V72" s="15">
        <v>9</v>
      </c>
      <c r="W72" s="15">
        <v>17</v>
      </c>
      <c r="X72" s="15">
        <v>8</v>
      </c>
      <c r="Y72" s="15">
        <v>9</v>
      </c>
      <c r="Z72" s="15">
        <v>85</v>
      </c>
      <c r="AA72" s="15">
        <v>973960</v>
      </c>
      <c r="AB72" s="15">
        <v>6</v>
      </c>
      <c r="AC72" s="15">
        <v>4</v>
      </c>
      <c r="AD72" s="15">
        <v>2</v>
      </c>
      <c r="AE72" s="15">
        <v>10</v>
      </c>
      <c r="AF72" s="15">
        <v>6</v>
      </c>
      <c r="AG72" s="15">
        <v>4</v>
      </c>
      <c r="AH72" s="15">
        <v>32</v>
      </c>
      <c r="AI72" s="15">
        <v>96000</v>
      </c>
    </row>
    <row r="73" spans="1:35" ht="14.25" customHeight="1" x14ac:dyDescent="0.2">
      <c r="A73" s="66" t="s">
        <v>19</v>
      </c>
      <c r="B73" s="21" t="s">
        <v>60</v>
      </c>
      <c r="C73" s="22" t="s">
        <v>63</v>
      </c>
      <c r="D73" s="3">
        <v>1173</v>
      </c>
      <c r="E73" s="3">
        <v>602</v>
      </c>
      <c r="F73" s="3">
        <v>571</v>
      </c>
      <c r="G73" s="3">
        <v>1204</v>
      </c>
      <c r="H73" s="3">
        <v>613</v>
      </c>
      <c r="I73" s="3">
        <v>591</v>
      </c>
      <c r="J73" s="3">
        <v>6797</v>
      </c>
      <c r="K73" s="3">
        <v>14933009</v>
      </c>
      <c r="L73" s="3">
        <v>1</v>
      </c>
      <c r="M73" s="3">
        <v>0</v>
      </c>
      <c r="N73" s="3">
        <v>1</v>
      </c>
      <c r="O73" s="3">
        <v>4</v>
      </c>
      <c r="P73" s="3">
        <v>0</v>
      </c>
      <c r="Q73" s="3">
        <v>4</v>
      </c>
      <c r="R73" s="3">
        <v>9</v>
      </c>
      <c r="S73" s="3">
        <v>389758</v>
      </c>
      <c r="T73" s="3">
        <v>16</v>
      </c>
      <c r="U73" s="3">
        <v>7</v>
      </c>
      <c r="V73" s="3">
        <v>9</v>
      </c>
      <c r="W73" s="3">
        <v>17</v>
      </c>
      <c r="X73" s="3">
        <v>8</v>
      </c>
      <c r="Y73" s="3">
        <v>9</v>
      </c>
      <c r="Z73" s="3">
        <v>85</v>
      </c>
      <c r="AA73" s="3">
        <v>973960</v>
      </c>
      <c r="AB73" s="3">
        <v>6</v>
      </c>
      <c r="AC73" s="3">
        <v>4</v>
      </c>
      <c r="AD73" s="3">
        <v>2</v>
      </c>
      <c r="AE73" s="3">
        <v>10</v>
      </c>
      <c r="AF73" s="3">
        <v>6</v>
      </c>
      <c r="AG73" s="3">
        <v>4</v>
      </c>
      <c r="AH73" s="3">
        <v>32</v>
      </c>
      <c r="AI73" s="3">
        <v>96000</v>
      </c>
    </row>
    <row r="74" spans="1:35" ht="14.25" customHeight="1" x14ac:dyDescent="0.2">
      <c r="A74" s="67"/>
      <c r="B74" s="23" t="s">
        <v>64</v>
      </c>
      <c r="C74" s="24" t="s">
        <v>171</v>
      </c>
      <c r="D74" s="3">
        <v>21</v>
      </c>
      <c r="E74" s="3">
        <v>8</v>
      </c>
      <c r="F74" s="3">
        <v>13</v>
      </c>
      <c r="G74" s="3">
        <v>21</v>
      </c>
      <c r="H74" s="3">
        <v>8</v>
      </c>
      <c r="I74" s="3">
        <v>13</v>
      </c>
      <c r="J74" s="3">
        <v>78</v>
      </c>
      <c r="K74" s="3">
        <v>171366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1" t="s">
        <v>154</v>
      </c>
      <c r="B75" s="19" t="s">
        <v>56</v>
      </c>
      <c r="C75" s="20" t="s">
        <v>65</v>
      </c>
      <c r="D75" s="15">
        <v>106</v>
      </c>
      <c r="E75" s="15">
        <v>51</v>
      </c>
      <c r="F75" s="15">
        <v>55</v>
      </c>
      <c r="G75" s="15">
        <v>106</v>
      </c>
      <c r="H75" s="15">
        <v>51</v>
      </c>
      <c r="I75" s="15">
        <v>55</v>
      </c>
      <c r="J75" s="15">
        <v>594</v>
      </c>
      <c r="K75" s="15">
        <v>1305018</v>
      </c>
      <c r="L75" s="15">
        <v>7</v>
      </c>
      <c r="M75" s="15">
        <v>4</v>
      </c>
      <c r="N75" s="15">
        <v>3</v>
      </c>
      <c r="O75" s="15">
        <v>7</v>
      </c>
      <c r="P75" s="15">
        <v>4</v>
      </c>
      <c r="Q75" s="15">
        <v>3</v>
      </c>
      <c r="R75" s="15">
        <v>12</v>
      </c>
      <c r="S75" s="15">
        <v>817901</v>
      </c>
      <c r="T75" s="15">
        <v>5</v>
      </c>
      <c r="U75" s="15">
        <v>3</v>
      </c>
      <c r="V75" s="15">
        <v>2</v>
      </c>
      <c r="W75" s="15">
        <v>5</v>
      </c>
      <c r="X75" s="15">
        <v>3</v>
      </c>
      <c r="Y75" s="15">
        <v>2</v>
      </c>
      <c r="Z75" s="15">
        <v>20</v>
      </c>
      <c r="AA75" s="15">
        <v>208000</v>
      </c>
      <c r="AB75" s="15">
        <v>4</v>
      </c>
      <c r="AC75" s="15">
        <v>1</v>
      </c>
      <c r="AD75" s="15">
        <v>3</v>
      </c>
      <c r="AE75" s="15">
        <v>4</v>
      </c>
      <c r="AF75" s="15">
        <v>1</v>
      </c>
      <c r="AG75" s="15">
        <v>3</v>
      </c>
      <c r="AH75" s="15">
        <v>14</v>
      </c>
      <c r="AI75" s="15">
        <v>42000</v>
      </c>
    </row>
    <row r="76" spans="1:35" ht="14.25" customHeight="1" x14ac:dyDescent="0.2">
      <c r="A76" s="66" t="s">
        <v>20</v>
      </c>
      <c r="B76" s="21" t="s">
        <v>60</v>
      </c>
      <c r="C76" s="22" t="s">
        <v>63</v>
      </c>
      <c r="D76" s="3">
        <v>103</v>
      </c>
      <c r="E76" s="3">
        <v>50</v>
      </c>
      <c r="F76" s="3">
        <v>53</v>
      </c>
      <c r="G76" s="3">
        <v>103</v>
      </c>
      <c r="H76" s="3">
        <v>50</v>
      </c>
      <c r="I76" s="3">
        <v>53</v>
      </c>
      <c r="J76" s="3">
        <v>577</v>
      </c>
      <c r="K76" s="3">
        <v>1267669</v>
      </c>
      <c r="L76" s="3">
        <v>7</v>
      </c>
      <c r="M76" s="3">
        <v>4</v>
      </c>
      <c r="N76" s="3">
        <v>3</v>
      </c>
      <c r="O76" s="3">
        <v>7</v>
      </c>
      <c r="P76" s="3">
        <v>4</v>
      </c>
      <c r="Q76" s="3">
        <v>3</v>
      </c>
      <c r="R76" s="3">
        <v>12</v>
      </c>
      <c r="S76" s="3">
        <v>817901</v>
      </c>
      <c r="T76" s="3">
        <v>5</v>
      </c>
      <c r="U76" s="3">
        <v>3</v>
      </c>
      <c r="V76" s="3">
        <v>2</v>
      </c>
      <c r="W76" s="3">
        <v>5</v>
      </c>
      <c r="X76" s="3">
        <v>3</v>
      </c>
      <c r="Y76" s="3">
        <v>2</v>
      </c>
      <c r="Z76" s="3">
        <v>20</v>
      </c>
      <c r="AA76" s="3">
        <v>208000</v>
      </c>
      <c r="AB76" s="3">
        <v>4</v>
      </c>
      <c r="AC76" s="3">
        <v>1</v>
      </c>
      <c r="AD76" s="3">
        <v>3</v>
      </c>
      <c r="AE76" s="3">
        <v>4</v>
      </c>
      <c r="AF76" s="3">
        <v>1</v>
      </c>
      <c r="AG76" s="3">
        <v>3</v>
      </c>
      <c r="AH76" s="3">
        <v>14</v>
      </c>
      <c r="AI76" s="3">
        <v>42000</v>
      </c>
    </row>
    <row r="77" spans="1:35" ht="14.25" customHeight="1" x14ac:dyDescent="0.2">
      <c r="A77" s="67"/>
      <c r="B77" s="23" t="s">
        <v>64</v>
      </c>
      <c r="C77" s="24" t="s">
        <v>171</v>
      </c>
      <c r="D77" s="3">
        <v>3</v>
      </c>
      <c r="E77" s="3">
        <v>1</v>
      </c>
      <c r="F77" s="3">
        <v>2</v>
      </c>
      <c r="G77" s="3">
        <v>3</v>
      </c>
      <c r="H77" s="3">
        <v>1</v>
      </c>
      <c r="I77" s="3">
        <v>2</v>
      </c>
      <c r="J77" s="3">
        <v>17</v>
      </c>
      <c r="K77" s="3">
        <v>37349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1" t="s">
        <v>155</v>
      </c>
      <c r="B78" s="19" t="s">
        <v>56</v>
      </c>
      <c r="C78" s="20" t="s">
        <v>65</v>
      </c>
      <c r="D78" s="15">
        <v>15</v>
      </c>
      <c r="E78" s="15">
        <v>1</v>
      </c>
      <c r="F78" s="15">
        <v>14</v>
      </c>
      <c r="G78" s="15">
        <v>15</v>
      </c>
      <c r="H78" s="15">
        <v>1</v>
      </c>
      <c r="I78" s="15">
        <v>14</v>
      </c>
      <c r="J78" s="15">
        <v>87</v>
      </c>
      <c r="K78" s="15">
        <v>201231</v>
      </c>
      <c r="L78" s="15">
        <v>1</v>
      </c>
      <c r="M78" s="15">
        <v>0</v>
      </c>
      <c r="N78" s="15">
        <v>1</v>
      </c>
      <c r="O78" s="15">
        <v>1</v>
      </c>
      <c r="P78" s="15">
        <v>0</v>
      </c>
      <c r="Q78" s="15">
        <v>1</v>
      </c>
      <c r="R78" s="15">
        <v>1</v>
      </c>
      <c r="S78" s="15">
        <v>2478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2</v>
      </c>
      <c r="AC78" s="15">
        <v>1</v>
      </c>
      <c r="AD78" s="15">
        <v>1</v>
      </c>
      <c r="AE78" s="15">
        <v>3</v>
      </c>
      <c r="AF78" s="15">
        <v>2</v>
      </c>
      <c r="AG78" s="15">
        <v>1</v>
      </c>
      <c r="AH78" s="15">
        <v>7</v>
      </c>
      <c r="AI78" s="15">
        <v>21000</v>
      </c>
    </row>
    <row r="79" spans="1:35" ht="14.25" customHeight="1" x14ac:dyDescent="0.2">
      <c r="A79" s="66" t="s">
        <v>21</v>
      </c>
      <c r="B79" s="21" t="s">
        <v>60</v>
      </c>
      <c r="C79" s="22" t="s">
        <v>63</v>
      </c>
      <c r="D79" s="3">
        <v>5</v>
      </c>
      <c r="E79" s="3">
        <v>1</v>
      </c>
      <c r="F79" s="3">
        <v>4</v>
      </c>
      <c r="G79" s="3">
        <v>5</v>
      </c>
      <c r="H79" s="3">
        <v>1</v>
      </c>
      <c r="I79" s="3">
        <v>4</v>
      </c>
      <c r="J79" s="3">
        <v>30</v>
      </c>
      <c r="K79" s="3">
        <v>69390</v>
      </c>
      <c r="L79" s="3">
        <v>1</v>
      </c>
      <c r="M79" s="3">
        <v>0</v>
      </c>
      <c r="N79" s="3">
        <v>1</v>
      </c>
      <c r="O79" s="3">
        <v>1</v>
      </c>
      <c r="P79" s="3">
        <v>0</v>
      </c>
      <c r="Q79" s="3">
        <v>1</v>
      </c>
      <c r="R79" s="3">
        <v>1</v>
      </c>
      <c r="S79" s="3">
        <v>2478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1</v>
      </c>
      <c r="AD79" s="3">
        <v>1</v>
      </c>
      <c r="AE79" s="3">
        <v>3</v>
      </c>
      <c r="AF79" s="3">
        <v>2</v>
      </c>
      <c r="AG79" s="3">
        <v>1</v>
      </c>
      <c r="AH79" s="3">
        <v>7</v>
      </c>
      <c r="AI79" s="3">
        <v>21000</v>
      </c>
    </row>
    <row r="80" spans="1:35" ht="14.25" customHeight="1" x14ac:dyDescent="0.2">
      <c r="A80" s="67"/>
      <c r="B80" s="23" t="s">
        <v>64</v>
      </c>
      <c r="C80" s="24" t="s">
        <v>171</v>
      </c>
      <c r="D80" s="4">
        <v>10</v>
      </c>
      <c r="E80" s="4">
        <v>0</v>
      </c>
      <c r="F80" s="4">
        <v>10</v>
      </c>
      <c r="G80" s="4">
        <v>10</v>
      </c>
      <c r="H80" s="4">
        <v>0</v>
      </c>
      <c r="I80" s="4">
        <v>10</v>
      </c>
      <c r="J80" s="4">
        <v>57</v>
      </c>
      <c r="K80" s="4">
        <v>131841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182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76366</v>
      </c>
      <c r="E85" s="15">
        <v>38710</v>
      </c>
      <c r="F85" s="15">
        <v>37656</v>
      </c>
      <c r="G85" s="15">
        <v>81622</v>
      </c>
      <c r="H85" s="15">
        <v>41456</v>
      </c>
      <c r="I85" s="15">
        <v>40166</v>
      </c>
      <c r="J85" s="15">
        <v>459911</v>
      </c>
      <c r="K85" s="15">
        <v>1034675467</v>
      </c>
      <c r="L85" s="15">
        <v>2949</v>
      </c>
      <c r="M85" s="15">
        <v>1841</v>
      </c>
      <c r="N85" s="15">
        <v>1108</v>
      </c>
      <c r="O85" s="15">
        <v>7981</v>
      </c>
      <c r="P85" s="15">
        <v>5228</v>
      </c>
      <c r="Q85" s="15">
        <v>2753</v>
      </c>
      <c r="R85" s="15">
        <v>8324</v>
      </c>
      <c r="S85" s="15">
        <v>80929651</v>
      </c>
      <c r="T85" s="15">
        <v>1469</v>
      </c>
      <c r="U85" s="15">
        <v>808</v>
      </c>
      <c r="V85" s="15">
        <v>661</v>
      </c>
      <c r="W85" s="15">
        <v>1821</v>
      </c>
      <c r="X85" s="15">
        <v>1015</v>
      </c>
      <c r="Y85" s="15">
        <v>806</v>
      </c>
      <c r="Z85" s="15">
        <v>8649</v>
      </c>
      <c r="AA85" s="15">
        <v>102946552</v>
      </c>
      <c r="AB85" s="15">
        <v>886</v>
      </c>
      <c r="AC85" s="15">
        <v>453</v>
      </c>
      <c r="AD85" s="15">
        <v>433</v>
      </c>
      <c r="AE85" s="15">
        <v>1414</v>
      </c>
      <c r="AF85" s="15">
        <v>722</v>
      </c>
      <c r="AG85" s="15">
        <v>692</v>
      </c>
      <c r="AH85" s="15">
        <v>5605</v>
      </c>
      <c r="AI85" s="15">
        <v>16515205</v>
      </c>
    </row>
    <row r="86" spans="1:35" ht="14.25" hidden="1" customHeight="1" x14ac:dyDescent="0.2">
      <c r="A86" s="72" t="s">
        <v>0</v>
      </c>
      <c r="B86" s="21" t="s">
        <v>60</v>
      </c>
      <c r="C86" s="22" t="s">
        <v>62</v>
      </c>
      <c r="D86" s="3">
        <v>68268</v>
      </c>
      <c r="E86" s="3">
        <v>34615</v>
      </c>
      <c r="F86" s="3">
        <v>33653</v>
      </c>
      <c r="G86" s="3">
        <v>72894</v>
      </c>
      <c r="H86" s="3">
        <v>37044</v>
      </c>
      <c r="I86" s="3">
        <v>35850</v>
      </c>
      <c r="J86" s="3">
        <v>412344</v>
      </c>
      <c r="K86" s="3">
        <v>925359376</v>
      </c>
      <c r="L86" s="3">
        <v>2939</v>
      </c>
      <c r="M86" s="3">
        <v>1832</v>
      </c>
      <c r="N86" s="3">
        <v>1107</v>
      </c>
      <c r="O86" s="3">
        <v>7918</v>
      </c>
      <c r="P86" s="3">
        <v>5186</v>
      </c>
      <c r="Q86" s="3">
        <v>2732</v>
      </c>
      <c r="R86" s="3">
        <v>8255</v>
      </c>
      <c r="S86" s="3">
        <v>80155689</v>
      </c>
      <c r="T86" s="3">
        <v>1354</v>
      </c>
      <c r="U86" s="3">
        <v>759</v>
      </c>
      <c r="V86" s="3">
        <v>595</v>
      </c>
      <c r="W86" s="3">
        <v>1698</v>
      </c>
      <c r="X86" s="3">
        <v>962</v>
      </c>
      <c r="Y86" s="3">
        <v>736</v>
      </c>
      <c r="Z86" s="3">
        <v>8044</v>
      </c>
      <c r="AA86" s="3">
        <v>96580419</v>
      </c>
      <c r="AB86" s="3">
        <v>768</v>
      </c>
      <c r="AC86" s="3">
        <v>390</v>
      </c>
      <c r="AD86" s="3">
        <v>378</v>
      </c>
      <c r="AE86" s="3">
        <v>1246</v>
      </c>
      <c r="AF86" s="3">
        <v>636</v>
      </c>
      <c r="AG86" s="3">
        <v>610</v>
      </c>
      <c r="AH86" s="3">
        <v>4824</v>
      </c>
      <c r="AI86" s="3">
        <v>14188499</v>
      </c>
    </row>
    <row r="87" spans="1:35" ht="14.25" hidden="1" customHeight="1" x14ac:dyDescent="0.2">
      <c r="A87" s="73"/>
      <c r="B87" s="21" t="s">
        <v>64</v>
      </c>
      <c r="C87" s="22" t="s">
        <v>171</v>
      </c>
      <c r="D87" s="3">
        <v>8098</v>
      </c>
      <c r="E87" s="3">
        <v>4095</v>
      </c>
      <c r="F87" s="3">
        <v>4003</v>
      </c>
      <c r="G87" s="3">
        <v>8728</v>
      </c>
      <c r="H87" s="3">
        <v>4412</v>
      </c>
      <c r="I87" s="3">
        <v>4316</v>
      </c>
      <c r="J87" s="3">
        <v>47567</v>
      </c>
      <c r="K87" s="3">
        <v>109316091</v>
      </c>
      <c r="L87" s="3">
        <v>10</v>
      </c>
      <c r="M87" s="3">
        <v>9</v>
      </c>
      <c r="N87" s="3">
        <v>1</v>
      </c>
      <c r="O87" s="3">
        <v>63</v>
      </c>
      <c r="P87" s="3">
        <v>42</v>
      </c>
      <c r="Q87" s="3">
        <v>21</v>
      </c>
      <c r="R87" s="3">
        <v>69</v>
      </c>
      <c r="S87" s="3">
        <v>773962</v>
      </c>
      <c r="T87" s="3">
        <v>115</v>
      </c>
      <c r="U87" s="3">
        <v>49</v>
      </c>
      <c r="V87" s="3">
        <v>66</v>
      </c>
      <c r="W87" s="3">
        <v>123</v>
      </c>
      <c r="X87" s="3">
        <v>53</v>
      </c>
      <c r="Y87" s="3">
        <v>70</v>
      </c>
      <c r="Z87" s="3">
        <v>605</v>
      </c>
      <c r="AA87" s="3">
        <v>6366133</v>
      </c>
      <c r="AB87" s="3">
        <v>118</v>
      </c>
      <c r="AC87" s="3">
        <v>63</v>
      </c>
      <c r="AD87" s="3">
        <v>55</v>
      </c>
      <c r="AE87" s="3">
        <v>168</v>
      </c>
      <c r="AF87" s="3">
        <v>86</v>
      </c>
      <c r="AG87" s="3">
        <v>82</v>
      </c>
      <c r="AH87" s="3">
        <v>781</v>
      </c>
      <c r="AI87" s="3">
        <v>2326706</v>
      </c>
    </row>
    <row r="88" spans="1:35" ht="14.25" hidden="1" customHeight="1" x14ac:dyDescent="0.2">
      <c r="A88" s="31" t="s">
        <v>134</v>
      </c>
      <c r="B88" s="19" t="s">
        <v>56</v>
      </c>
      <c r="C88" s="20" t="s">
        <v>58</v>
      </c>
      <c r="D88" s="15">
        <v>20662</v>
      </c>
      <c r="E88" s="15">
        <v>10537</v>
      </c>
      <c r="F88" s="15">
        <v>10125</v>
      </c>
      <c r="G88" s="15">
        <v>21890</v>
      </c>
      <c r="H88" s="15">
        <v>11164</v>
      </c>
      <c r="I88" s="15">
        <v>10726</v>
      </c>
      <c r="J88" s="15">
        <v>126161</v>
      </c>
      <c r="K88" s="15">
        <v>279662689</v>
      </c>
      <c r="L88" s="15">
        <v>2216</v>
      </c>
      <c r="M88" s="15">
        <v>1433</v>
      </c>
      <c r="N88" s="15">
        <v>783</v>
      </c>
      <c r="O88" s="15">
        <v>3101</v>
      </c>
      <c r="P88" s="15">
        <v>2073</v>
      </c>
      <c r="Q88" s="15">
        <v>1028</v>
      </c>
      <c r="R88" s="15">
        <v>3101</v>
      </c>
      <c r="S88" s="15">
        <v>18467038</v>
      </c>
      <c r="T88" s="15">
        <v>163</v>
      </c>
      <c r="U88" s="15">
        <v>94</v>
      </c>
      <c r="V88" s="15">
        <v>69</v>
      </c>
      <c r="W88" s="15">
        <v>184</v>
      </c>
      <c r="X88" s="15">
        <v>101</v>
      </c>
      <c r="Y88" s="15">
        <v>83</v>
      </c>
      <c r="Z88" s="15">
        <v>875</v>
      </c>
      <c r="AA88" s="15">
        <v>9403872</v>
      </c>
      <c r="AB88" s="15">
        <v>102</v>
      </c>
      <c r="AC88" s="15">
        <v>55</v>
      </c>
      <c r="AD88" s="15">
        <v>47</v>
      </c>
      <c r="AE88" s="15">
        <v>102</v>
      </c>
      <c r="AF88" s="15">
        <v>55</v>
      </c>
      <c r="AG88" s="15">
        <v>47</v>
      </c>
      <c r="AH88" s="15">
        <v>658</v>
      </c>
      <c r="AI88" s="15">
        <v>1954111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19629</v>
      </c>
      <c r="E89" s="3">
        <v>10010</v>
      </c>
      <c r="F89" s="3">
        <v>9619</v>
      </c>
      <c r="G89" s="3">
        <v>20796</v>
      </c>
      <c r="H89" s="3">
        <v>10606</v>
      </c>
      <c r="I89" s="3">
        <v>10190</v>
      </c>
      <c r="J89" s="3">
        <v>119853</v>
      </c>
      <c r="K89" s="3">
        <v>265679555</v>
      </c>
      <c r="L89" s="3">
        <v>2216</v>
      </c>
      <c r="M89" s="3">
        <v>1433</v>
      </c>
      <c r="N89" s="3">
        <v>783</v>
      </c>
      <c r="O89" s="3">
        <v>3101</v>
      </c>
      <c r="P89" s="3">
        <v>2073</v>
      </c>
      <c r="Q89" s="3">
        <v>1028</v>
      </c>
      <c r="R89" s="3">
        <v>3101</v>
      </c>
      <c r="S89" s="3">
        <v>18467038</v>
      </c>
      <c r="T89" s="3">
        <v>163</v>
      </c>
      <c r="U89" s="3">
        <v>94</v>
      </c>
      <c r="V89" s="3">
        <v>69</v>
      </c>
      <c r="W89" s="3">
        <v>184</v>
      </c>
      <c r="X89" s="3">
        <v>101</v>
      </c>
      <c r="Y89" s="3">
        <v>83</v>
      </c>
      <c r="Z89" s="3">
        <v>875</v>
      </c>
      <c r="AA89" s="3">
        <v>9403872</v>
      </c>
      <c r="AB89" s="3">
        <v>102</v>
      </c>
      <c r="AC89" s="3">
        <v>55</v>
      </c>
      <c r="AD89" s="3">
        <v>47</v>
      </c>
      <c r="AE89" s="3">
        <v>102</v>
      </c>
      <c r="AF89" s="3">
        <v>55</v>
      </c>
      <c r="AG89" s="3">
        <v>47</v>
      </c>
      <c r="AH89" s="3">
        <v>658</v>
      </c>
      <c r="AI89" s="3">
        <v>1954111</v>
      </c>
    </row>
    <row r="90" spans="1:35" ht="14.25" hidden="1" customHeight="1" x14ac:dyDescent="0.2">
      <c r="A90" s="67"/>
      <c r="B90" s="21" t="s">
        <v>64</v>
      </c>
      <c r="C90" s="22" t="s">
        <v>171</v>
      </c>
      <c r="D90" s="3">
        <v>1033</v>
      </c>
      <c r="E90" s="3">
        <v>527</v>
      </c>
      <c r="F90" s="3">
        <v>506</v>
      </c>
      <c r="G90" s="3">
        <v>1094</v>
      </c>
      <c r="H90" s="3">
        <v>558</v>
      </c>
      <c r="I90" s="3">
        <v>536</v>
      </c>
      <c r="J90" s="3">
        <v>6308</v>
      </c>
      <c r="K90" s="3">
        <v>13983134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1" t="s">
        <v>135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63</v>
      </c>
      <c r="M91" s="15">
        <v>45</v>
      </c>
      <c r="N91" s="15">
        <v>18</v>
      </c>
      <c r="O91" s="15">
        <v>266</v>
      </c>
      <c r="P91" s="15">
        <v>179</v>
      </c>
      <c r="Q91" s="15">
        <v>87</v>
      </c>
      <c r="R91" s="15">
        <v>367</v>
      </c>
      <c r="S91" s="15">
        <v>8489793</v>
      </c>
      <c r="T91" s="15">
        <v>159</v>
      </c>
      <c r="U91" s="15">
        <v>89</v>
      </c>
      <c r="V91" s="15">
        <v>70</v>
      </c>
      <c r="W91" s="15">
        <v>194</v>
      </c>
      <c r="X91" s="15">
        <v>107</v>
      </c>
      <c r="Y91" s="15">
        <v>87</v>
      </c>
      <c r="Z91" s="15">
        <v>993</v>
      </c>
      <c r="AA91" s="15">
        <v>11800600</v>
      </c>
      <c r="AB91" s="15">
        <v>203</v>
      </c>
      <c r="AC91" s="15">
        <v>108</v>
      </c>
      <c r="AD91" s="15">
        <v>95</v>
      </c>
      <c r="AE91" s="15">
        <v>328</v>
      </c>
      <c r="AF91" s="15">
        <v>173</v>
      </c>
      <c r="AG91" s="15">
        <v>155</v>
      </c>
      <c r="AH91" s="15">
        <v>1280</v>
      </c>
      <c r="AI91" s="15">
        <v>3837141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63</v>
      </c>
      <c r="M92" s="3">
        <v>45</v>
      </c>
      <c r="N92" s="3">
        <v>18</v>
      </c>
      <c r="O92" s="3">
        <v>262</v>
      </c>
      <c r="P92" s="3">
        <v>176</v>
      </c>
      <c r="Q92" s="3">
        <v>86</v>
      </c>
      <c r="R92" s="3">
        <v>363</v>
      </c>
      <c r="S92" s="3">
        <v>8395632</v>
      </c>
      <c r="T92" s="3">
        <v>159</v>
      </c>
      <c r="U92" s="3">
        <v>89</v>
      </c>
      <c r="V92" s="3">
        <v>70</v>
      </c>
      <c r="W92" s="3">
        <v>194</v>
      </c>
      <c r="X92" s="3">
        <v>107</v>
      </c>
      <c r="Y92" s="3">
        <v>87</v>
      </c>
      <c r="Z92" s="3">
        <v>993</v>
      </c>
      <c r="AA92" s="3">
        <v>11800600</v>
      </c>
      <c r="AB92" s="3">
        <v>196</v>
      </c>
      <c r="AC92" s="3">
        <v>102</v>
      </c>
      <c r="AD92" s="3">
        <v>94</v>
      </c>
      <c r="AE92" s="3">
        <v>319</v>
      </c>
      <c r="AF92" s="3">
        <v>167</v>
      </c>
      <c r="AG92" s="3">
        <v>152</v>
      </c>
      <c r="AH92" s="3">
        <v>1240</v>
      </c>
      <c r="AI92" s="3">
        <v>3717141</v>
      </c>
    </row>
    <row r="93" spans="1:35" ht="14.25" hidden="1" customHeight="1" x14ac:dyDescent="0.2">
      <c r="A93" s="67"/>
      <c r="B93" s="23" t="s">
        <v>64</v>
      </c>
      <c r="C93" s="24" t="s">
        <v>171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4</v>
      </c>
      <c r="P93" s="3">
        <v>3</v>
      </c>
      <c r="Q93" s="3">
        <v>1</v>
      </c>
      <c r="R93" s="3">
        <v>4</v>
      </c>
      <c r="S93" s="3">
        <v>94161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7</v>
      </c>
      <c r="AC93" s="3">
        <v>6</v>
      </c>
      <c r="AD93" s="3">
        <v>1</v>
      </c>
      <c r="AE93" s="3">
        <v>9</v>
      </c>
      <c r="AF93" s="3">
        <v>6</v>
      </c>
      <c r="AG93" s="3">
        <v>3</v>
      </c>
      <c r="AH93" s="3">
        <v>40</v>
      </c>
      <c r="AI93" s="3">
        <v>120000</v>
      </c>
    </row>
    <row r="94" spans="1:35" ht="14.25" hidden="1" customHeight="1" x14ac:dyDescent="0.2">
      <c r="A94" s="31" t="s">
        <v>136</v>
      </c>
      <c r="B94" s="19" t="s">
        <v>56</v>
      </c>
      <c r="C94" s="20" t="s">
        <v>58</v>
      </c>
      <c r="D94" s="15">
        <v>5105</v>
      </c>
      <c r="E94" s="15">
        <v>2586</v>
      </c>
      <c r="F94" s="15">
        <v>2519</v>
      </c>
      <c r="G94" s="15">
        <v>5487</v>
      </c>
      <c r="H94" s="15">
        <v>2780</v>
      </c>
      <c r="I94" s="15">
        <v>2707</v>
      </c>
      <c r="J94" s="15">
        <v>30152</v>
      </c>
      <c r="K94" s="15">
        <v>69480681</v>
      </c>
      <c r="L94" s="15">
        <v>375</v>
      </c>
      <c r="M94" s="15">
        <v>197</v>
      </c>
      <c r="N94" s="15">
        <v>178</v>
      </c>
      <c r="O94" s="15">
        <v>1595</v>
      </c>
      <c r="P94" s="15">
        <v>871</v>
      </c>
      <c r="Q94" s="15">
        <v>724</v>
      </c>
      <c r="R94" s="15">
        <v>1595</v>
      </c>
      <c r="S94" s="15">
        <v>7230490</v>
      </c>
      <c r="T94" s="15">
        <v>55</v>
      </c>
      <c r="U94" s="15">
        <v>35</v>
      </c>
      <c r="V94" s="15">
        <v>20</v>
      </c>
      <c r="W94" s="15">
        <v>187</v>
      </c>
      <c r="X94" s="15">
        <v>116</v>
      </c>
      <c r="Y94" s="15">
        <v>71</v>
      </c>
      <c r="Z94" s="15">
        <v>889</v>
      </c>
      <c r="AA94" s="15">
        <v>13249683</v>
      </c>
      <c r="AB94" s="15">
        <v>20</v>
      </c>
      <c r="AC94" s="15">
        <v>9</v>
      </c>
      <c r="AD94" s="15">
        <v>11</v>
      </c>
      <c r="AE94" s="15">
        <v>42</v>
      </c>
      <c r="AF94" s="15">
        <v>22</v>
      </c>
      <c r="AG94" s="15">
        <v>20</v>
      </c>
      <c r="AH94" s="15">
        <v>128</v>
      </c>
      <c r="AI94" s="15">
        <v>384000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4538</v>
      </c>
      <c r="E95" s="3">
        <v>2321</v>
      </c>
      <c r="F95" s="3">
        <v>2217</v>
      </c>
      <c r="G95" s="3">
        <v>4857</v>
      </c>
      <c r="H95" s="3">
        <v>2493</v>
      </c>
      <c r="I95" s="3">
        <v>2364</v>
      </c>
      <c r="J95" s="3">
        <v>26982</v>
      </c>
      <c r="K95" s="3">
        <v>62148471</v>
      </c>
      <c r="L95" s="3">
        <v>375</v>
      </c>
      <c r="M95" s="3">
        <v>197</v>
      </c>
      <c r="N95" s="3">
        <v>178</v>
      </c>
      <c r="O95" s="3">
        <v>1595</v>
      </c>
      <c r="P95" s="3">
        <v>871</v>
      </c>
      <c r="Q95" s="3">
        <v>724</v>
      </c>
      <c r="R95" s="3">
        <v>1595</v>
      </c>
      <c r="S95" s="3">
        <v>7230490</v>
      </c>
      <c r="T95" s="3">
        <v>55</v>
      </c>
      <c r="U95" s="3">
        <v>35</v>
      </c>
      <c r="V95" s="3">
        <v>20</v>
      </c>
      <c r="W95" s="3">
        <v>187</v>
      </c>
      <c r="X95" s="3">
        <v>116</v>
      </c>
      <c r="Y95" s="3">
        <v>71</v>
      </c>
      <c r="Z95" s="3">
        <v>889</v>
      </c>
      <c r="AA95" s="3">
        <v>13249683</v>
      </c>
      <c r="AB95" s="3">
        <v>16</v>
      </c>
      <c r="AC95" s="3">
        <v>8</v>
      </c>
      <c r="AD95" s="3">
        <v>8</v>
      </c>
      <c r="AE95" s="3">
        <v>35</v>
      </c>
      <c r="AF95" s="3">
        <v>20</v>
      </c>
      <c r="AG95" s="3">
        <v>15</v>
      </c>
      <c r="AH95" s="3">
        <v>103</v>
      </c>
      <c r="AI95" s="3">
        <v>309000</v>
      </c>
    </row>
    <row r="96" spans="1:35" ht="14.25" hidden="1" customHeight="1" x14ac:dyDescent="0.2">
      <c r="A96" s="67"/>
      <c r="B96" s="23" t="s">
        <v>64</v>
      </c>
      <c r="C96" s="24" t="s">
        <v>171</v>
      </c>
      <c r="D96" s="3">
        <v>567</v>
      </c>
      <c r="E96" s="3">
        <v>265</v>
      </c>
      <c r="F96" s="3">
        <v>302</v>
      </c>
      <c r="G96" s="3">
        <v>630</v>
      </c>
      <c r="H96" s="3">
        <v>287</v>
      </c>
      <c r="I96" s="3">
        <v>343</v>
      </c>
      <c r="J96" s="3">
        <v>3170</v>
      </c>
      <c r="K96" s="3">
        <v>7332210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4</v>
      </c>
      <c r="AC96" s="3">
        <v>1</v>
      </c>
      <c r="AD96" s="3">
        <v>3</v>
      </c>
      <c r="AE96" s="3">
        <v>7</v>
      </c>
      <c r="AF96" s="3">
        <v>2</v>
      </c>
      <c r="AG96" s="3">
        <v>5</v>
      </c>
      <c r="AH96" s="3">
        <v>25</v>
      </c>
      <c r="AI96" s="3">
        <v>75000</v>
      </c>
    </row>
    <row r="97" spans="1:35" ht="14.25" hidden="1" customHeight="1" x14ac:dyDescent="0.2">
      <c r="A97" s="31" t="s">
        <v>137</v>
      </c>
      <c r="B97" s="19" t="s">
        <v>56</v>
      </c>
      <c r="C97" s="20" t="s">
        <v>58</v>
      </c>
      <c r="D97" s="15">
        <v>10563</v>
      </c>
      <c r="E97" s="15">
        <v>5356</v>
      </c>
      <c r="F97" s="15">
        <v>5207</v>
      </c>
      <c r="G97" s="15">
        <v>11482</v>
      </c>
      <c r="H97" s="15">
        <v>5835</v>
      </c>
      <c r="I97" s="15">
        <v>5647</v>
      </c>
      <c r="J97" s="15">
        <v>65384</v>
      </c>
      <c r="K97" s="15">
        <v>143489842</v>
      </c>
      <c r="L97" s="15">
        <v>33</v>
      </c>
      <c r="M97" s="15">
        <v>19</v>
      </c>
      <c r="N97" s="15">
        <v>14</v>
      </c>
      <c r="O97" s="15">
        <v>2460</v>
      </c>
      <c r="P97" s="15">
        <v>1753</v>
      </c>
      <c r="Q97" s="15">
        <v>707</v>
      </c>
      <c r="R97" s="15">
        <v>2508</v>
      </c>
      <c r="S97" s="15">
        <v>34220925</v>
      </c>
      <c r="T97" s="15">
        <v>415</v>
      </c>
      <c r="U97" s="15">
        <v>238</v>
      </c>
      <c r="V97" s="15">
        <v>177</v>
      </c>
      <c r="W97" s="15">
        <v>502</v>
      </c>
      <c r="X97" s="15">
        <v>290</v>
      </c>
      <c r="Y97" s="15">
        <v>212</v>
      </c>
      <c r="Z97" s="15">
        <v>2300</v>
      </c>
      <c r="AA97" s="15">
        <v>25484733</v>
      </c>
      <c r="AB97" s="15">
        <v>20</v>
      </c>
      <c r="AC97" s="15">
        <v>10</v>
      </c>
      <c r="AD97" s="15">
        <v>10</v>
      </c>
      <c r="AE97" s="15">
        <v>35</v>
      </c>
      <c r="AF97" s="15">
        <v>16</v>
      </c>
      <c r="AG97" s="15">
        <v>19</v>
      </c>
      <c r="AH97" s="15">
        <v>157</v>
      </c>
      <c r="AI97" s="15">
        <v>413833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9736</v>
      </c>
      <c r="E98" s="3">
        <v>4924</v>
      </c>
      <c r="F98" s="3">
        <v>4812</v>
      </c>
      <c r="G98" s="3">
        <v>10572</v>
      </c>
      <c r="H98" s="3">
        <v>5363</v>
      </c>
      <c r="I98" s="3">
        <v>5209</v>
      </c>
      <c r="J98" s="3">
        <v>60253</v>
      </c>
      <c r="K98" s="3">
        <v>132217035</v>
      </c>
      <c r="L98" s="3">
        <v>33</v>
      </c>
      <c r="M98" s="3">
        <v>19</v>
      </c>
      <c r="N98" s="3">
        <v>14</v>
      </c>
      <c r="O98" s="3">
        <v>2430</v>
      </c>
      <c r="P98" s="3">
        <v>1733</v>
      </c>
      <c r="Q98" s="3">
        <v>697</v>
      </c>
      <c r="R98" s="3">
        <v>2478</v>
      </c>
      <c r="S98" s="3">
        <v>33901875</v>
      </c>
      <c r="T98" s="3">
        <v>415</v>
      </c>
      <c r="U98" s="3">
        <v>238</v>
      </c>
      <c r="V98" s="3">
        <v>177</v>
      </c>
      <c r="W98" s="3">
        <v>502</v>
      </c>
      <c r="X98" s="3">
        <v>290</v>
      </c>
      <c r="Y98" s="3">
        <v>212</v>
      </c>
      <c r="Z98" s="3">
        <v>2300</v>
      </c>
      <c r="AA98" s="3">
        <v>25484733</v>
      </c>
      <c r="AB98" s="3">
        <v>19</v>
      </c>
      <c r="AC98" s="3">
        <v>10</v>
      </c>
      <c r="AD98" s="3">
        <v>9</v>
      </c>
      <c r="AE98" s="3">
        <v>31</v>
      </c>
      <c r="AF98" s="3">
        <v>16</v>
      </c>
      <c r="AG98" s="3">
        <v>15</v>
      </c>
      <c r="AH98" s="3">
        <v>145</v>
      </c>
      <c r="AI98" s="3">
        <v>377833</v>
      </c>
    </row>
    <row r="99" spans="1:35" ht="14.25" hidden="1" customHeight="1" x14ac:dyDescent="0.2">
      <c r="A99" s="67"/>
      <c r="B99" s="23" t="s">
        <v>64</v>
      </c>
      <c r="C99" s="24" t="s">
        <v>171</v>
      </c>
      <c r="D99" s="3">
        <v>827</v>
      </c>
      <c r="E99" s="3">
        <v>432</v>
      </c>
      <c r="F99" s="3">
        <v>395</v>
      </c>
      <c r="G99" s="3">
        <v>910</v>
      </c>
      <c r="H99" s="3">
        <v>472</v>
      </c>
      <c r="I99" s="3">
        <v>438</v>
      </c>
      <c r="J99" s="3">
        <v>5131</v>
      </c>
      <c r="K99" s="3">
        <v>11272807</v>
      </c>
      <c r="L99" s="3">
        <v>0</v>
      </c>
      <c r="M99" s="3">
        <v>0</v>
      </c>
      <c r="N99" s="3">
        <v>0</v>
      </c>
      <c r="O99" s="3">
        <v>30</v>
      </c>
      <c r="P99" s="3">
        <v>20</v>
      </c>
      <c r="Q99" s="3">
        <v>10</v>
      </c>
      <c r="R99" s="3">
        <v>30</v>
      </c>
      <c r="S99" s="3">
        <v>319050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1</v>
      </c>
      <c r="AC99" s="3">
        <v>0</v>
      </c>
      <c r="AD99" s="3">
        <v>1</v>
      </c>
      <c r="AE99" s="3">
        <v>4</v>
      </c>
      <c r="AF99" s="3">
        <v>0</v>
      </c>
      <c r="AG99" s="3">
        <v>4</v>
      </c>
      <c r="AH99" s="3">
        <v>12</v>
      </c>
      <c r="AI99" s="3">
        <v>36000</v>
      </c>
    </row>
    <row r="100" spans="1:35" ht="14.25" hidden="1" customHeight="1" x14ac:dyDescent="0.2">
      <c r="A100" s="31" t="s">
        <v>138</v>
      </c>
      <c r="B100" s="19" t="s">
        <v>56</v>
      </c>
      <c r="C100" s="20" t="s">
        <v>58</v>
      </c>
      <c r="D100" s="15">
        <v>5893</v>
      </c>
      <c r="E100" s="15">
        <v>3005</v>
      </c>
      <c r="F100" s="15">
        <v>2888</v>
      </c>
      <c r="G100" s="15">
        <v>6208</v>
      </c>
      <c r="H100" s="15">
        <v>3166</v>
      </c>
      <c r="I100" s="15">
        <v>3042</v>
      </c>
      <c r="J100" s="15">
        <v>35092</v>
      </c>
      <c r="K100" s="15">
        <v>78798487</v>
      </c>
      <c r="L100" s="15">
        <v>6</v>
      </c>
      <c r="M100" s="15">
        <v>2</v>
      </c>
      <c r="N100" s="15">
        <v>4</v>
      </c>
      <c r="O100" s="15">
        <v>39</v>
      </c>
      <c r="P100" s="15">
        <v>23</v>
      </c>
      <c r="Q100" s="15">
        <v>16</v>
      </c>
      <c r="R100" s="15">
        <v>39</v>
      </c>
      <c r="S100" s="15">
        <v>1222137</v>
      </c>
      <c r="T100" s="15">
        <v>95</v>
      </c>
      <c r="U100" s="15">
        <v>54</v>
      </c>
      <c r="V100" s="15">
        <v>41</v>
      </c>
      <c r="W100" s="15">
        <v>109</v>
      </c>
      <c r="X100" s="15">
        <v>68</v>
      </c>
      <c r="Y100" s="15">
        <v>41</v>
      </c>
      <c r="Z100" s="15">
        <v>445</v>
      </c>
      <c r="AA100" s="15">
        <v>5518483</v>
      </c>
      <c r="AB100" s="15">
        <v>83</v>
      </c>
      <c r="AC100" s="15">
        <v>43</v>
      </c>
      <c r="AD100" s="15">
        <v>40</v>
      </c>
      <c r="AE100" s="15">
        <v>133</v>
      </c>
      <c r="AF100" s="15">
        <v>68</v>
      </c>
      <c r="AG100" s="15">
        <v>65</v>
      </c>
      <c r="AH100" s="15">
        <v>514</v>
      </c>
      <c r="AI100" s="15">
        <v>1542000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5720</v>
      </c>
      <c r="E101" s="3">
        <v>2921</v>
      </c>
      <c r="F101" s="3">
        <v>2799</v>
      </c>
      <c r="G101" s="3">
        <v>6026</v>
      </c>
      <c r="H101" s="3">
        <v>3078</v>
      </c>
      <c r="I101" s="3">
        <v>2948</v>
      </c>
      <c r="J101" s="3">
        <v>34108</v>
      </c>
      <c r="K101" s="3">
        <v>76590204</v>
      </c>
      <c r="L101" s="3">
        <v>6</v>
      </c>
      <c r="M101" s="3">
        <v>2</v>
      </c>
      <c r="N101" s="3">
        <v>4</v>
      </c>
      <c r="O101" s="3">
        <v>39</v>
      </c>
      <c r="P101" s="3">
        <v>23</v>
      </c>
      <c r="Q101" s="3">
        <v>16</v>
      </c>
      <c r="R101" s="3">
        <v>39</v>
      </c>
      <c r="S101" s="3">
        <v>1222137</v>
      </c>
      <c r="T101" s="3">
        <v>95</v>
      </c>
      <c r="U101" s="3">
        <v>54</v>
      </c>
      <c r="V101" s="3">
        <v>41</v>
      </c>
      <c r="W101" s="3">
        <v>109</v>
      </c>
      <c r="X101" s="3">
        <v>68</v>
      </c>
      <c r="Y101" s="3">
        <v>41</v>
      </c>
      <c r="Z101" s="3">
        <v>445</v>
      </c>
      <c r="AA101" s="3">
        <v>5518483</v>
      </c>
      <c r="AB101" s="3">
        <v>80</v>
      </c>
      <c r="AC101" s="3">
        <v>41</v>
      </c>
      <c r="AD101" s="3">
        <v>39</v>
      </c>
      <c r="AE101" s="3">
        <v>129</v>
      </c>
      <c r="AF101" s="3">
        <v>66</v>
      </c>
      <c r="AG101" s="3">
        <v>63</v>
      </c>
      <c r="AH101" s="3">
        <v>493</v>
      </c>
      <c r="AI101" s="3">
        <v>1479000</v>
      </c>
    </row>
    <row r="102" spans="1:35" ht="14.25" hidden="1" customHeight="1" x14ac:dyDescent="0.2">
      <c r="A102" s="67"/>
      <c r="B102" s="23" t="s">
        <v>64</v>
      </c>
      <c r="C102" s="24" t="s">
        <v>171</v>
      </c>
      <c r="D102" s="3">
        <v>173</v>
      </c>
      <c r="E102" s="3">
        <v>84</v>
      </c>
      <c r="F102" s="3">
        <v>89</v>
      </c>
      <c r="G102" s="3">
        <v>182</v>
      </c>
      <c r="H102" s="3">
        <v>88</v>
      </c>
      <c r="I102" s="3">
        <v>94</v>
      </c>
      <c r="J102" s="3">
        <v>984</v>
      </c>
      <c r="K102" s="3">
        <v>2208283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2</v>
      </c>
      <c r="AD102" s="3">
        <v>1</v>
      </c>
      <c r="AE102" s="3">
        <v>4</v>
      </c>
      <c r="AF102" s="3">
        <v>2</v>
      </c>
      <c r="AG102" s="3">
        <v>2</v>
      </c>
      <c r="AH102" s="3">
        <v>21</v>
      </c>
      <c r="AI102" s="3">
        <v>63000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8130</v>
      </c>
      <c r="E103" s="15">
        <v>4117</v>
      </c>
      <c r="F103" s="15">
        <v>4013</v>
      </c>
      <c r="G103" s="15">
        <v>8780</v>
      </c>
      <c r="H103" s="15">
        <v>4443</v>
      </c>
      <c r="I103" s="15">
        <v>4337</v>
      </c>
      <c r="J103" s="15">
        <v>49787</v>
      </c>
      <c r="K103" s="15">
        <v>120957202</v>
      </c>
      <c r="L103" s="15">
        <v>15</v>
      </c>
      <c r="M103" s="15">
        <v>6</v>
      </c>
      <c r="N103" s="15">
        <v>9</v>
      </c>
      <c r="O103" s="15">
        <v>37</v>
      </c>
      <c r="P103" s="15">
        <v>16</v>
      </c>
      <c r="Q103" s="15">
        <v>21</v>
      </c>
      <c r="R103" s="15">
        <v>37</v>
      </c>
      <c r="S103" s="15">
        <v>444007</v>
      </c>
      <c r="T103" s="15">
        <v>144</v>
      </c>
      <c r="U103" s="15">
        <v>78</v>
      </c>
      <c r="V103" s="15">
        <v>66</v>
      </c>
      <c r="W103" s="15">
        <v>163</v>
      </c>
      <c r="X103" s="15">
        <v>89</v>
      </c>
      <c r="Y103" s="15">
        <v>74</v>
      </c>
      <c r="Z103" s="15">
        <v>782</v>
      </c>
      <c r="AA103" s="15">
        <v>7933058</v>
      </c>
      <c r="AB103" s="15">
        <v>183</v>
      </c>
      <c r="AC103" s="15">
        <v>86</v>
      </c>
      <c r="AD103" s="15">
        <v>97</v>
      </c>
      <c r="AE103" s="15">
        <v>281</v>
      </c>
      <c r="AF103" s="15">
        <v>130</v>
      </c>
      <c r="AG103" s="15">
        <v>151</v>
      </c>
      <c r="AH103" s="15">
        <v>1093</v>
      </c>
      <c r="AI103" s="15">
        <v>3162210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7673</v>
      </c>
      <c r="E104" s="3">
        <v>3876</v>
      </c>
      <c r="F104" s="3">
        <v>3797</v>
      </c>
      <c r="G104" s="3">
        <v>8286</v>
      </c>
      <c r="H104" s="3">
        <v>4183</v>
      </c>
      <c r="I104" s="3">
        <v>4103</v>
      </c>
      <c r="J104" s="3">
        <v>47008</v>
      </c>
      <c r="K104" s="3">
        <v>114265120</v>
      </c>
      <c r="L104" s="3">
        <v>15</v>
      </c>
      <c r="M104" s="3">
        <v>6</v>
      </c>
      <c r="N104" s="3">
        <v>9</v>
      </c>
      <c r="O104" s="3">
        <v>37</v>
      </c>
      <c r="P104" s="3">
        <v>16</v>
      </c>
      <c r="Q104" s="3">
        <v>21</v>
      </c>
      <c r="R104" s="3">
        <v>37</v>
      </c>
      <c r="S104" s="3">
        <v>444007</v>
      </c>
      <c r="T104" s="3">
        <v>135</v>
      </c>
      <c r="U104" s="3">
        <v>76</v>
      </c>
      <c r="V104" s="3">
        <v>59</v>
      </c>
      <c r="W104" s="3">
        <v>152</v>
      </c>
      <c r="X104" s="3">
        <v>87</v>
      </c>
      <c r="Y104" s="3">
        <v>65</v>
      </c>
      <c r="Z104" s="3">
        <v>730</v>
      </c>
      <c r="AA104" s="3">
        <v>7465058</v>
      </c>
      <c r="AB104" s="3">
        <v>165</v>
      </c>
      <c r="AC104" s="3">
        <v>79</v>
      </c>
      <c r="AD104" s="3">
        <v>86</v>
      </c>
      <c r="AE104" s="3">
        <v>255</v>
      </c>
      <c r="AF104" s="3">
        <v>117</v>
      </c>
      <c r="AG104" s="3">
        <v>138</v>
      </c>
      <c r="AH104" s="3">
        <v>983</v>
      </c>
      <c r="AI104" s="3">
        <v>2832210</v>
      </c>
    </row>
    <row r="105" spans="1:35" ht="14.25" hidden="1" customHeight="1" x14ac:dyDescent="0.2">
      <c r="A105" s="67"/>
      <c r="B105" s="23" t="s">
        <v>64</v>
      </c>
      <c r="C105" s="24" t="s">
        <v>171</v>
      </c>
      <c r="D105" s="3">
        <v>457</v>
      </c>
      <c r="E105" s="3">
        <v>241</v>
      </c>
      <c r="F105" s="3">
        <v>216</v>
      </c>
      <c r="G105" s="3">
        <v>494</v>
      </c>
      <c r="H105" s="3">
        <v>260</v>
      </c>
      <c r="I105" s="3">
        <v>234</v>
      </c>
      <c r="J105" s="3">
        <v>2779</v>
      </c>
      <c r="K105" s="3">
        <v>6692082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9</v>
      </c>
      <c r="U105" s="3">
        <v>2</v>
      </c>
      <c r="V105" s="3">
        <v>7</v>
      </c>
      <c r="W105" s="3">
        <v>11</v>
      </c>
      <c r="X105" s="3">
        <v>2</v>
      </c>
      <c r="Y105" s="3">
        <v>9</v>
      </c>
      <c r="Z105" s="3">
        <v>52</v>
      </c>
      <c r="AA105" s="3">
        <v>468000</v>
      </c>
      <c r="AB105" s="3">
        <v>18</v>
      </c>
      <c r="AC105" s="3">
        <v>7</v>
      </c>
      <c r="AD105" s="3">
        <v>11</v>
      </c>
      <c r="AE105" s="3">
        <v>26</v>
      </c>
      <c r="AF105" s="3">
        <v>13</v>
      </c>
      <c r="AG105" s="3">
        <v>13</v>
      </c>
      <c r="AH105" s="3">
        <v>110</v>
      </c>
      <c r="AI105" s="3">
        <v>330000</v>
      </c>
    </row>
    <row r="106" spans="1:35" ht="14.25" hidden="1" customHeight="1" x14ac:dyDescent="0.2">
      <c r="A106" s="31" t="s">
        <v>140</v>
      </c>
      <c r="B106" s="19" t="s">
        <v>56</v>
      </c>
      <c r="C106" s="20" t="s">
        <v>58</v>
      </c>
      <c r="D106" s="15">
        <v>1398</v>
      </c>
      <c r="E106" s="15">
        <v>697</v>
      </c>
      <c r="F106" s="15">
        <v>701</v>
      </c>
      <c r="G106" s="15">
        <v>1398</v>
      </c>
      <c r="H106" s="15">
        <v>697</v>
      </c>
      <c r="I106" s="15">
        <v>701</v>
      </c>
      <c r="J106" s="15">
        <v>7889</v>
      </c>
      <c r="K106" s="15">
        <v>17331908</v>
      </c>
      <c r="L106" s="15">
        <v>6</v>
      </c>
      <c r="M106" s="15">
        <v>4</v>
      </c>
      <c r="N106" s="15">
        <v>2</v>
      </c>
      <c r="O106" s="15">
        <v>6</v>
      </c>
      <c r="P106" s="15">
        <v>4</v>
      </c>
      <c r="Q106" s="15">
        <v>2</v>
      </c>
      <c r="R106" s="15">
        <v>6</v>
      </c>
      <c r="S106" s="15">
        <v>193943</v>
      </c>
      <c r="T106" s="15">
        <v>17</v>
      </c>
      <c r="U106" s="15">
        <v>3</v>
      </c>
      <c r="V106" s="15">
        <v>14</v>
      </c>
      <c r="W106" s="15">
        <v>17</v>
      </c>
      <c r="X106" s="15">
        <v>3</v>
      </c>
      <c r="Y106" s="15">
        <v>14</v>
      </c>
      <c r="Z106" s="15">
        <v>97</v>
      </c>
      <c r="AA106" s="15">
        <v>1006800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1103</v>
      </c>
      <c r="E107" s="3">
        <v>546</v>
      </c>
      <c r="F107" s="3">
        <v>557</v>
      </c>
      <c r="G107" s="3">
        <v>1103</v>
      </c>
      <c r="H107" s="3">
        <v>546</v>
      </c>
      <c r="I107" s="3">
        <v>557</v>
      </c>
      <c r="J107" s="3">
        <v>6265</v>
      </c>
      <c r="K107" s="3">
        <v>13763980</v>
      </c>
      <c r="L107" s="3">
        <v>6</v>
      </c>
      <c r="M107" s="3">
        <v>4</v>
      </c>
      <c r="N107" s="3">
        <v>2</v>
      </c>
      <c r="O107" s="3">
        <v>6</v>
      </c>
      <c r="P107" s="3">
        <v>4</v>
      </c>
      <c r="Q107" s="3">
        <v>2</v>
      </c>
      <c r="R107" s="3">
        <v>6</v>
      </c>
      <c r="S107" s="3">
        <v>193943</v>
      </c>
      <c r="T107" s="3">
        <v>14</v>
      </c>
      <c r="U107" s="3">
        <v>2</v>
      </c>
      <c r="V107" s="3">
        <v>12</v>
      </c>
      <c r="W107" s="3">
        <v>14</v>
      </c>
      <c r="X107" s="3">
        <v>2</v>
      </c>
      <c r="Y107" s="3">
        <v>12</v>
      </c>
      <c r="Z107" s="3">
        <v>79</v>
      </c>
      <c r="AA107" s="3">
        <v>831800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ht="14.25" hidden="1" customHeight="1" x14ac:dyDescent="0.2">
      <c r="A108" s="67"/>
      <c r="B108" s="23" t="s">
        <v>64</v>
      </c>
      <c r="C108" s="24" t="s">
        <v>171</v>
      </c>
      <c r="D108" s="3">
        <v>295</v>
      </c>
      <c r="E108" s="3">
        <v>151</v>
      </c>
      <c r="F108" s="3">
        <v>144</v>
      </c>
      <c r="G108" s="3">
        <v>295</v>
      </c>
      <c r="H108" s="3">
        <v>151</v>
      </c>
      <c r="I108" s="3">
        <v>144</v>
      </c>
      <c r="J108" s="3">
        <v>1624</v>
      </c>
      <c r="K108" s="3">
        <v>3567928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3</v>
      </c>
      <c r="U108" s="3">
        <v>1</v>
      </c>
      <c r="V108" s="3">
        <v>2</v>
      </c>
      <c r="W108" s="3">
        <v>3</v>
      </c>
      <c r="X108" s="3">
        <v>1</v>
      </c>
      <c r="Y108" s="3">
        <v>2</v>
      </c>
      <c r="Z108" s="3">
        <v>18</v>
      </c>
      <c r="AA108" s="3">
        <v>175000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1" t="s">
        <v>141</v>
      </c>
      <c r="B109" s="19" t="s">
        <v>56</v>
      </c>
      <c r="C109" s="20" t="s">
        <v>58</v>
      </c>
      <c r="D109" s="15">
        <v>1248</v>
      </c>
      <c r="E109" s="15">
        <v>641</v>
      </c>
      <c r="F109" s="15">
        <v>607</v>
      </c>
      <c r="G109" s="15">
        <v>1310</v>
      </c>
      <c r="H109" s="15">
        <v>667</v>
      </c>
      <c r="I109" s="15">
        <v>643</v>
      </c>
      <c r="J109" s="15">
        <v>7238</v>
      </c>
      <c r="K109" s="15">
        <v>15897492</v>
      </c>
      <c r="L109" s="15">
        <v>13</v>
      </c>
      <c r="M109" s="15">
        <v>11</v>
      </c>
      <c r="N109" s="15">
        <v>2</v>
      </c>
      <c r="O109" s="15">
        <v>13</v>
      </c>
      <c r="P109" s="15">
        <v>11</v>
      </c>
      <c r="Q109" s="15">
        <v>2</v>
      </c>
      <c r="R109" s="15">
        <v>17</v>
      </c>
      <c r="S109" s="15">
        <v>421446</v>
      </c>
      <c r="T109" s="15">
        <v>108</v>
      </c>
      <c r="U109" s="15">
        <v>47</v>
      </c>
      <c r="V109" s="15">
        <v>61</v>
      </c>
      <c r="W109" s="15">
        <v>117</v>
      </c>
      <c r="X109" s="15">
        <v>53</v>
      </c>
      <c r="Y109" s="15">
        <v>64</v>
      </c>
      <c r="Z109" s="15">
        <v>583</v>
      </c>
      <c r="AA109" s="15">
        <v>6733500</v>
      </c>
      <c r="AB109" s="15">
        <v>81</v>
      </c>
      <c r="AC109" s="15">
        <v>39</v>
      </c>
      <c r="AD109" s="15">
        <v>42</v>
      </c>
      <c r="AE109" s="15">
        <v>110</v>
      </c>
      <c r="AF109" s="15">
        <v>57</v>
      </c>
      <c r="AG109" s="15">
        <v>53</v>
      </c>
      <c r="AH109" s="15">
        <v>515</v>
      </c>
      <c r="AI109" s="15">
        <v>1527846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896</v>
      </c>
      <c r="E110" s="3">
        <v>467</v>
      </c>
      <c r="F110" s="3">
        <v>429</v>
      </c>
      <c r="G110" s="3">
        <v>941</v>
      </c>
      <c r="H110" s="3">
        <v>487</v>
      </c>
      <c r="I110" s="3">
        <v>454</v>
      </c>
      <c r="J110" s="3">
        <v>5265</v>
      </c>
      <c r="K110" s="3">
        <v>11562811</v>
      </c>
      <c r="L110" s="3">
        <v>8</v>
      </c>
      <c r="M110" s="3">
        <v>6</v>
      </c>
      <c r="N110" s="3">
        <v>2</v>
      </c>
      <c r="O110" s="3">
        <v>8</v>
      </c>
      <c r="P110" s="3">
        <v>6</v>
      </c>
      <c r="Q110" s="3">
        <v>2</v>
      </c>
      <c r="R110" s="3">
        <v>11</v>
      </c>
      <c r="S110" s="3">
        <v>331880</v>
      </c>
      <c r="T110" s="3">
        <v>21</v>
      </c>
      <c r="U110" s="3">
        <v>9</v>
      </c>
      <c r="V110" s="3">
        <v>12</v>
      </c>
      <c r="W110" s="3">
        <v>28</v>
      </c>
      <c r="X110" s="3">
        <v>13</v>
      </c>
      <c r="Y110" s="3">
        <v>15</v>
      </c>
      <c r="Z110" s="3">
        <v>129</v>
      </c>
      <c r="AA110" s="3">
        <v>1808000</v>
      </c>
      <c r="AB110" s="3">
        <v>42</v>
      </c>
      <c r="AC110" s="3">
        <v>17</v>
      </c>
      <c r="AD110" s="3">
        <v>25</v>
      </c>
      <c r="AE110" s="3">
        <v>59</v>
      </c>
      <c r="AF110" s="3">
        <v>27</v>
      </c>
      <c r="AG110" s="3">
        <v>32</v>
      </c>
      <c r="AH110" s="3">
        <v>263</v>
      </c>
      <c r="AI110" s="3">
        <v>783282</v>
      </c>
    </row>
    <row r="111" spans="1:35" ht="14.25" hidden="1" customHeight="1" x14ac:dyDescent="0.2">
      <c r="A111" s="67"/>
      <c r="B111" s="23" t="s">
        <v>64</v>
      </c>
      <c r="C111" s="24" t="s">
        <v>171</v>
      </c>
      <c r="D111" s="3">
        <v>352</v>
      </c>
      <c r="E111" s="3">
        <v>174</v>
      </c>
      <c r="F111" s="3">
        <v>178</v>
      </c>
      <c r="G111" s="3">
        <v>369</v>
      </c>
      <c r="H111" s="3">
        <v>180</v>
      </c>
      <c r="I111" s="3">
        <v>189</v>
      </c>
      <c r="J111" s="3">
        <v>1973</v>
      </c>
      <c r="K111" s="3">
        <v>4334681</v>
      </c>
      <c r="L111" s="3">
        <v>5</v>
      </c>
      <c r="M111" s="3">
        <v>5</v>
      </c>
      <c r="N111" s="3">
        <v>0</v>
      </c>
      <c r="O111" s="3">
        <v>5</v>
      </c>
      <c r="P111" s="3">
        <v>5</v>
      </c>
      <c r="Q111" s="3">
        <v>0</v>
      </c>
      <c r="R111" s="3">
        <v>6</v>
      </c>
      <c r="S111" s="3">
        <v>89566</v>
      </c>
      <c r="T111" s="3">
        <v>87</v>
      </c>
      <c r="U111" s="3">
        <v>38</v>
      </c>
      <c r="V111" s="3">
        <v>49</v>
      </c>
      <c r="W111" s="3">
        <v>89</v>
      </c>
      <c r="X111" s="3">
        <v>40</v>
      </c>
      <c r="Y111" s="3">
        <v>49</v>
      </c>
      <c r="Z111" s="3">
        <v>454</v>
      </c>
      <c r="AA111" s="3">
        <v>4925500</v>
      </c>
      <c r="AB111" s="3">
        <v>39</v>
      </c>
      <c r="AC111" s="3">
        <v>22</v>
      </c>
      <c r="AD111" s="3">
        <v>17</v>
      </c>
      <c r="AE111" s="3">
        <v>51</v>
      </c>
      <c r="AF111" s="3">
        <v>30</v>
      </c>
      <c r="AG111" s="3">
        <v>21</v>
      </c>
      <c r="AH111" s="3">
        <v>252</v>
      </c>
      <c r="AI111" s="3">
        <v>744564</v>
      </c>
    </row>
    <row r="112" spans="1:35" ht="14.25" hidden="1" customHeight="1" x14ac:dyDescent="0.2">
      <c r="A112" s="31" t="s">
        <v>142</v>
      </c>
      <c r="B112" s="19" t="s">
        <v>56</v>
      </c>
      <c r="C112" s="20" t="s">
        <v>58</v>
      </c>
      <c r="D112" s="15">
        <v>1193</v>
      </c>
      <c r="E112" s="15">
        <v>578</v>
      </c>
      <c r="F112" s="15">
        <v>615</v>
      </c>
      <c r="G112" s="15">
        <v>1291</v>
      </c>
      <c r="H112" s="15">
        <v>629</v>
      </c>
      <c r="I112" s="15">
        <v>662</v>
      </c>
      <c r="J112" s="15">
        <v>7155</v>
      </c>
      <c r="K112" s="15">
        <v>15719535</v>
      </c>
      <c r="L112" s="15">
        <v>36</v>
      </c>
      <c r="M112" s="15">
        <v>24</v>
      </c>
      <c r="N112" s="15">
        <v>12</v>
      </c>
      <c r="O112" s="15">
        <v>36</v>
      </c>
      <c r="P112" s="15">
        <v>24</v>
      </c>
      <c r="Q112" s="15">
        <v>12</v>
      </c>
      <c r="R112" s="15">
        <v>265</v>
      </c>
      <c r="S112" s="15">
        <v>812771</v>
      </c>
      <c r="T112" s="15">
        <v>16</v>
      </c>
      <c r="U112" s="15">
        <v>10</v>
      </c>
      <c r="V112" s="15">
        <v>6</v>
      </c>
      <c r="W112" s="15">
        <v>18</v>
      </c>
      <c r="X112" s="15">
        <v>12</v>
      </c>
      <c r="Y112" s="15">
        <v>6</v>
      </c>
      <c r="Z112" s="15">
        <v>82</v>
      </c>
      <c r="AA112" s="15">
        <v>1126700</v>
      </c>
      <c r="AB112" s="15">
        <v>28</v>
      </c>
      <c r="AC112" s="15">
        <v>14</v>
      </c>
      <c r="AD112" s="15">
        <v>14</v>
      </c>
      <c r="AE112" s="15">
        <v>28</v>
      </c>
      <c r="AF112" s="15">
        <v>14</v>
      </c>
      <c r="AG112" s="15">
        <v>14</v>
      </c>
      <c r="AH112" s="15">
        <v>169</v>
      </c>
      <c r="AI112" s="15">
        <v>507000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1000</v>
      </c>
      <c r="E113" s="3">
        <v>471</v>
      </c>
      <c r="F113" s="3">
        <v>529</v>
      </c>
      <c r="G113" s="3">
        <v>1085</v>
      </c>
      <c r="H113" s="3">
        <v>512</v>
      </c>
      <c r="I113" s="3">
        <v>573</v>
      </c>
      <c r="J113" s="3">
        <v>6017</v>
      </c>
      <c r="K113" s="3">
        <v>13219349</v>
      </c>
      <c r="L113" s="3">
        <v>36</v>
      </c>
      <c r="M113" s="3">
        <v>24</v>
      </c>
      <c r="N113" s="3">
        <v>12</v>
      </c>
      <c r="O113" s="3">
        <v>36</v>
      </c>
      <c r="P113" s="3">
        <v>24</v>
      </c>
      <c r="Q113" s="3">
        <v>12</v>
      </c>
      <c r="R113" s="3">
        <v>265</v>
      </c>
      <c r="S113" s="3">
        <v>812771</v>
      </c>
      <c r="T113" s="3">
        <v>16</v>
      </c>
      <c r="U113" s="3">
        <v>10</v>
      </c>
      <c r="V113" s="3">
        <v>6</v>
      </c>
      <c r="W113" s="3">
        <v>18</v>
      </c>
      <c r="X113" s="3">
        <v>12</v>
      </c>
      <c r="Y113" s="3">
        <v>6</v>
      </c>
      <c r="Z113" s="3">
        <v>82</v>
      </c>
      <c r="AA113" s="3">
        <v>1126700</v>
      </c>
      <c r="AB113" s="3">
        <v>25</v>
      </c>
      <c r="AC113" s="3">
        <v>14</v>
      </c>
      <c r="AD113" s="3">
        <v>11</v>
      </c>
      <c r="AE113" s="3">
        <v>25</v>
      </c>
      <c r="AF113" s="3">
        <v>14</v>
      </c>
      <c r="AG113" s="3">
        <v>11</v>
      </c>
      <c r="AH113" s="3">
        <v>166</v>
      </c>
      <c r="AI113" s="3">
        <v>498000</v>
      </c>
    </row>
    <row r="114" spans="1:35" ht="14.25" hidden="1" customHeight="1" x14ac:dyDescent="0.2">
      <c r="A114" s="67"/>
      <c r="B114" s="23" t="s">
        <v>64</v>
      </c>
      <c r="C114" s="24" t="s">
        <v>171</v>
      </c>
      <c r="D114" s="3">
        <v>193</v>
      </c>
      <c r="E114" s="3">
        <v>107</v>
      </c>
      <c r="F114" s="3">
        <v>86</v>
      </c>
      <c r="G114" s="3">
        <v>206</v>
      </c>
      <c r="H114" s="3">
        <v>117</v>
      </c>
      <c r="I114" s="3">
        <v>89</v>
      </c>
      <c r="J114" s="3">
        <v>1138</v>
      </c>
      <c r="K114" s="3">
        <v>2500186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3</v>
      </c>
      <c r="AC114" s="3">
        <v>0</v>
      </c>
      <c r="AD114" s="3">
        <v>3</v>
      </c>
      <c r="AE114" s="3">
        <v>3</v>
      </c>
      <c r="AF114" s="3">
        <v>0</v>
      </c>
      <c r="AG114" s="3">
        <v>3</v>
      </c>
      <c r="AH114" s="3">
        <v>3</v>
      </c>
      <c r="AI114" s="3">
        <v>9000</v>
      </c>
    </row>
    <row r="115" spans="1:35" ht="14.25" hidden="1" customHeight="1" x14ac:dyDescent="0.2">
      <c r="A115" s="31" t="s">
        <v>143</v>
      </c>
      <c r="B115" s="19" t="s">
        <v>56</v>
      </c>
      <c r="C115" s="20" t="s">
        <v>58</v>
      </c>
      <c r="D115" s="15">
        <v>5364</v>
      </c>
      <c r="E115" s="15">
        <v>2717</v>
      </c>
      <c r="F115" s="15">
        <v>2647</v>
      </c>
      <c r="G115" s="15">
        <v>5835</v>
      </c>
      <c r="H115" s="15">
        <v>2957</v>
      </c>
      <c r="I115" s="15">
        <v>2878</v>
      </c>
      <c r="J115" s="15">
        <v>32541</v>
      </c>
      <c r="K115" s="15">
        <v>71362407</v>
      </c>
      <c r="L115" s="15">
        <v>12</v>
      </c>
      <c r="M115" s="15">
        <v>9</v>
      </c>
      <c r="N115" s="15">
        <v>3</v>
      </c>
      <c r="O115" s="15">
        <v>69</v>
      </c>
      <c r="P115" s="15">
        <v>39</v>
      </c>
      <c r="Q115" s="15">
        <v>30</v>
      </c>
      <c r="R115" s="15">
        <v>76</v>
      </c>
      <c r="S115" s="15">
        <v>2496526</v>
      </c>
      <c r="T115" s="15">
        <v>127</v>
      </c>
      <c r="U115" s="15">
        <v>67</v>
      </c>
      <c r="V115" s="15">
        <v>60</v>
      </c>
      <c r="W115" s="15">
        <v>145</v>
      </c>
      <c r="X115" s="15">
        <v>76</v>
      </c>
      <c r="Y115" s="15">
        <v>69</v>
      </c>
      <c r="Z115" s="15">
        <v>696</v>
      </c>
      <c r="AA115" s="15">
        <v>9261820</v>
      </c>
      <c r="AB115" s="15">
        <v>38</v>
      </c>
      <c r="AC115" s="15">
        <v>21</v>
      </c>
      <c r="AD115" s="15">
        <v>17</v>
      </c>
      <c r="AE115" s="15">
        <v>85</v>
      </c>
      <c r="AF115" s="15">
        <v>43</v>
      </c>
      <c r="AG115" s="15">
        <v>42</v>
      </c>
      <c r="AH115" s="15">
        <v>312</v>
      </c>
      <c r="AI115" s="15">
        <v>883606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5182</v>
      </c>
      <c r="E116" s="3">
        <v>2643</v>
      </c>
      <c r="F116" s="3">
        <v>2539</v>
      </c>
      <c r="G116" s="3">
        <v>5641</v>
      </c>
      <c r="H116" s="3">
        <v>2877</v>
      </c>
      <c r="I116" s="3">
        <v>2764</v>
      </c>
      <c r="J116" s="3">
        <v>31441</v>
      </c>
      <c r="K116" s="3">
        <v>68945707</v>
      </c>
      <c r="L116" s="3">
        <v>12</v>
      </c>
      <c r="M116" s="3">
        <v>9</v>
      </c>
      <c r="N116" s="3">
        <v>3</v>
      </c>
      <c r="O116" s="3">
        <v>69</v>
      </c>
      <c r="P116" s="3">
        <v>39</v>
      </c>
      <c r="Q116" s="3">
        <v>30</v>
      </c>
      <c r="R116" s="3">
        <v>76</v>
      </c>
      <c r="S116" s="3">
        <v>2496526</v>
      </c>
      <c r="T116" s="3">
        <v>127</v>
      </c>
      <c r="U116" s="3">
        <v>67</v>
      </c>
      <c r="V116" s="3">
        <v>60</v>
      </c>
      <c r="W116" s="3">
        <v>145</v>
      </c>
      <c r="X116" s="3">
        <v>76</v>
      </c>
      <c r="Y116" s="3">
        <v>69</v>
      </c>
      <c r="Z116" s="3">
        <v>696</v>
      </c>
      <c r="AA116" s="3">
        <v>9261820</v>
      </c>
      <c r="AB116" s="3">
        <v>37</v>
      </c>
      <c r="AC116" s="3">
        <v>20</v>
      </c>
      <c r="AD116" s="3">
        <v>17</v>
      </c>
      <c r="AE116" s="3">
        <v>83</v>
      </c>
      <c r="AF116" s="3">
        <v>41</v>
      </c>
      <c r="AG116" s="3">
        <v>42</v>
      </c>
      <c r="AH116" s="3">
        <v>306</v>
      </c>
      <c r="AI116" s="3">
        <v>865606</v>
      </c>
    </row>
    <row r="117" spans="1:35" ht="14.25" hidden="1" customHeight="1" x14ac:dyDescent="0.2">
      <c r="A117" s="67"/>
      <c r="B117" s="23" t="s">
        <v>64</v>
      </c>
      <c r="C117" s="24" t="s">
        <v>171</v>
      </c>
      <c r="D117" s="3">
        <v>182</v>
      </c>
      <c r="E117" s="3">
        <v>74</v>
      </c>
      <c r="F117" s="3">
        <v>108</v>
      </c>
      <c r="G117" s="3">
        <v>194</v>
      </c>
      <c r="H117" s="3">
        <v>80</v>
      </c>
      <c r="I117" s="3">
        <v>114</v>
      </c>
      <c r="J117" s="3">
        <v>1100</v>
      </c>
      <c r="K117" s="3">
        <v>2416700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2</v>
      </c>
      <c r="AF117" s="3">
        <v>2</v>
      </c>
      <c r="AG117" s="3">
        <v>0</v>
      </c>
      <c r="AH117" s="3">
        <v>6</v>
      </c>
      <c r="AI117" s="3">
        <v>18000</v>
      </c>
    </row>
    <row r="118" spans="1:35" ht="14.25" hidden="1" customHeight="1" x14ac:dyDescent="0.2">
      <c r="A118" s="31" t="s">
        <v>144</v>
      </c>
      <c r="B118" s="19" t="s">
        <v>56</v>
      </c>
      <c r="C118" s="20" t="s">
        <v>58</v>
      </c>
      <c r="D118" s="15">
        <v>1245</v>
      </c>
      <c r="E118" s="15">
        <v>655</v>
      </c>
      <c r="F118" s="15">
        <v>590</v>
      </c>
      <c r="G118" s="15">
        <v>1452</v>
      </c>
      <c r="H118" s="15">
        <v>825</v>
      </c>
      <c r="I118" s="15">
        <v>627</v>
      </c>
      <c r="J118" s="15">
        <v>7270</v>
      </c>
      <c r="K118" s="15">
        <v>15928250</v>
      </c>
      <c r="L118" s="15">
        <v>4</v>
      </c>
      <c r="M118" s="15">
        <v>3</v>
      </c>
      <c r="N118" s="15">
        <v>1</v>
      </c>
      <c r="O118" s="15">
        <v>19</v>
      </c>
      <c r="P118" s="15">
        <v>11</v>
      </c>
      <c r="Q118" s="15">
        <v>8</v>
      </c>
      <c r="R118" s="15">
        <v>24</v>
      </c>
      <c r="S118" s="15">
        <v>806101</v>
      </c>
      <c r="T118" s="15">
        <v>1</v>
      </c>
      <c r="U118" s="15">
        <v>0</v>
      </c>
      <c r="V118" s="15">
        <v>1</v>
      </c>
      <c r="W118" s="15">
        <v>2</v>
      </c>
      <c r="X118" s="15">
        <v>0</v>
      </c>
      <c r="Y118" s="15">
        <v>2</v>
      </c>
      <c r="Z118" s="15">
        <v>10</v>
      </c>
      <c r="AA118" s="15">
        <v>130800</v>
      </c>
      <c r="AB118" s="15">
        <v>8</v>
      </c>
      <c r="AC118" s="15">
        <v>6</v>
      </c>
      <c r="AD118" s="15">
        <v>2</v>
      </c>
      <c r="AE118" s="15">
        <v>13</v>
      </c>
      <c r="AF118" s="15">
        <v>9</v>
      </c>
      <c r="AG118" s="15">
        <v>4</v>
      </c>
      <c r="AH118" s="15">
        <v>41</v>
      </c>
      <c r="AI118" s="15">
        <v>123000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992</v>
      </c>
      <c r="E119" s="3">
        <v>526</v>
      </c>
      <c r="F119" s="3">
        <v>466</v>
      </c>
      <c r="G119" s="3">
        <v>1188</v>
      </c>
      <c r="H119" s="3">
        <v>689</v>
      </c>
      <c r="I119" s="3">
        <v>499</v>
      </c>
      <c r="J119" s="3">
        <v>5855</v>
      </c>
      <c r="K119" s="3">
        <v>12819495</v>
      </c>
      <c r="L119" s="3">
        <v>3</v>
      </c>
      <c r="M119" s="3">
        <v>2</v>
      </c>
      <c r="N119" s="3">
        <v>1</v>
      </c>
      <c r="O119" s="3">
        <v>18</v>
      </c>
      <c r="P119" s="3">
        <v>10</v>
      </c>
      <c r="Q119" s="3">
        <v>8</v>
      </c>
      <c r="R119" s="3">
        <v>20</v>
      </c>
      <c r="S119" s="3">
        <v>721869</v>
      </c>
      <c r="T119" s="3">
        <v>1</v>
      </c>
      <c r="U119" s="3">
        <v>0</v>
      </c>
      <c r="V119" s="3">
        <v>1</v>
      </c>
      <c r="W119" s="3">
        <v>2</v>
      </c>
      <c r="X119" s="3">
        <v>0</v>
      </c>
      <c r="Y119" s="3">
        <v>2</v>
      </c>
      <c r="Z119" s="3">
        <v>10</v>
      </c>
      <c r="AA119" s="3">
        <v>130800</v>
      </c>
      <c r="AB119" s="3">
        <v>8</v>
      </c>
      <c r="AC119" s="3">
        <v>6</v>
      </c>
      <c r="AD119" s="3">
        <v>2</v>
      </c>
      <c r="AE119" s="3">
        <v>13</v>
      </c>
      <c r="AF119" s="3">
        <v>9</v>
      </c>
      <c r="AG119" s="3">
        <v>4</v>
      </c>
      <c r="AH119" s="3">
        <v>41</v>
      </c>
      <c r="AI119" s="3">
        <v>123000</v>
      </c>
    </row>
    <row r="120" spans="1:35" ht="14.25" hidden="1" customHeight="1" x14ac:dyDescent="0.2">
      <c r="A120" s="67"/>
      <c r="B120" s="23" t="s">
        <v>64</v>
      </c>
      <c r="C120" s="24" t="s">
        <v>171</v>
      </c>
      <c r="D120" s="3">
        <v>253</v>
      </c>
      <c r="E120" s="3">
        <v>129</v>
      </c>
      <c r="F120" s="3">
        <v>124</v>
      </c>
      <c r="G120" s="3">
        <v>264</v>
      </c>
      <c r="H120" s="3">
        <v>136</v>
      </c>
      <c r="I120" s="3">
        <v>128</v>
      </c>
      <c r="J120" s="3">
        <v>1415</v>
      </c>
      <c r="K120" s="3">
        <v>3108755</v>
      </c>
      <c r="L120" s="3">
        <v>1</v>
      </c>
      <c r="M120" s="3">
        <v>1</v>
      </c>
      <c r="N120" s="3">
        <v>0</v>
      </c>
      <c r="O120" s="3">
        <v>1</v>
      </c>
      <c r="P120" s="3">
        <v>1</v>
      </c>
      <c r="Q120" s="3">
        <v>0</v>
      </c>
      <c r="R120" s="3">
        <v>4</v>
      </c>
      <c r="S120" s="3">
        <v>84232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1" t="s">
        <v>145</v>
      </c>
      <c r="B121" s="19" t="s">
        <v>56</v>
      </c>
      <c r="C121" s="20" t="s">
        <v>58</v>
      </c>
      <c r="D121" s="15">
        <v>2074</v>
      </c>
      <c r="E121" s="15">
        <v>1021</v>
      </c>
      <c r="F121" s="15">
        <v>1053</v>
      </c>
      <c r="G121" s="15">
        <v>2274</v>
      </c>
      <c r="H121" s="15">
        <v>1126</v>
      </c>
      <c r="I121" s="15">
        <v>1148</v>
      </c>
      <c r="J121" s="15">
        <v>12509</v>
      </c>
      <c r="K121" s="15">
        <v>27482273</v>
      </c>
      <c r="L121" s="15">
        <v>138</v>
      </c>
      <c r="M121" s="15">
        <v>72</v>
      </c>
      <c r="N121" s="15">
        <v>66</v>
      </c>
      <c r="O121" s="15">
        <v>251</v>
      </c>
      <c r="P121" s="15">
        <v>177</v>
      </c>
      <c r="Q121" s="15">
        <v>74</v>
      </c>
      <c r="R121" s="15">
        <v>177</v>
      </c>
      <c r="S121" s="15">
        <v>2647305</v>
      </c>
      <c r="T121" s="15">
        <v>31</v>
      </c>
      <c r="U121" s="15">
        <v>20</v>
      </c>
      <c r="V121" s="15">
        <v>11</v>
      </c>
      <c r="W121" s="15">
        <v>31</v>
      </c>
      <c r="X121" s="15">
        <v>20</v>
      </c>
      <c r="Y121" s="15">
        <v>11</v>
      </c>
      <c r="Z121" s="15">
        <v>163</v>
      </c>
      <c r="AA121" s="15">
        <v>2165359</v>
      </c>
      <c r="AB121" s="15">
        <v>23</v>
      </c>
      <c r="AC121" s="15">
        <v>11</v>
      </c>
      <c r="AD121" s="15">
        <v>12</v>
      </c>
      <c r="AE121" s="15">
        <v>113</v>
      </c>
      <c r="AF121" s="15">
        <v>59</v>
      </c>
      <c r="AG121" s="15">
        <v>54</v>
      </c>
      <c r="AH121" s="15">
        <v>121</v>
      </c>
      <c r="AI121" s="15">
        <v>363000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2036</v>
      </c>
      <c r="E122" s="3">
        <v>1003</v>
      </c>
      <c r="F122" s="3">
        <v>1033</v>
      </c>
      <c r="G122" s="3">
        <v>2232</v>
      </c>
      <c r="H122" s="3">
        <v>1106</v>
      </c>
      <c r="I122" s="3">
        <v>1126</v>
      </c>
      <c r="J122" s="3">
        <v>12471</v>
      </c>
      <c r="K122" s="3">
        <v>27398787</v>
      </c>
      <c r="L122" s="3">
        <v>138</v>
      </c>
      <c r="M122" s="3">
        <v>72</v>
      </c>
      <c r="N122" s="3">
        <v>66</v>
      </c>
      <c r="O122" s="3">
        <v>251</v>
      </c>
      <c r="P122" s="3">
        <v>177</v>
      </c>
      <c r="Q122" s="3">
        <v>74</v>
      </c>
      <c r="R122" s="3">
        <v>177</v>
      </c>
      <c r="S122" s="3">
        <v>2647305</v>
      </c>
      <c r="T122" s="3">
        <v>31</v>
      </c>
      <c r="U122" s="3">
        <v>20</v>
      </c>
      <c r="V122" s="3">
        <v>11</v>
      </c>
      <c r="W122" s="3">
        <v>31</v>
      </c>
      <c r="X122" s="3">
        <v>20</v>
      </c>
      <c r="Y122" s="3">
        <v>11</v>
      </c>
      <c r="Z122" s="3">
        <v>163</v>
      </c>
      <c r="AA122" s="3">
        <v>2165359</v>
      </c>
      <c r="AB122" s="3">
        <v>23</v>
      </c>
      <c r="AC122" s="3">
        <v>11</v>
      </c>
      <c r="AD122" s="3">
        <v>12</v>
      </c>
      <c r="AE122" s="3">
        <v>113</v>
      </c>
      <c r="AF122" s="3">
        <v>59</v>
      </c>
      <c r="AG122" s="3">
        <v>54</v>
      </c>
      <c r="AH122" s="3">
        <v>121</v>
      </c>
      <c r="AI122" s="3">
        <v>363000</v>
      </c>
    </row>
    <row r="123" spans="1:35" ht="14.25" hidden="1" customHeight="1" x14ac:dyDescent="0.2">
      <c r="A123" s="67"/>
      <c r="B123" s="23" t="s">
        <v>64</v>
      </c>
      <c r="C123" s="24" t="s">
        <v>171</v>
      </c>
      <c r="D123" s="3">
        <v>38</v>
      </c>
      <c r="E123" s="3">
        <v>18</v>
      </c>
      <c r="F123" s="3">
        <v>20</v>
      </c>
      <c r="G123" s="3">
        <v>42</v>
      </c>
      <c r="H123" s="3">
        <v>20</v>
      </c>
      <c r="I123" s="3">
        <v>22</v>
      </c>
      <c r="J123" s="3">
        <v>38</v>
      </c>
      <c r="K123" s="3">
        <v>83486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1" t="s">
        <v>146</v>
      </c>
      <c r="B124" s="19" t="s">
        <v>56</v>
      </c>
      <c r="C124" s="20" t="s">
        <v>58</v>
      </c>
      <c r="D124" s="15">
        <v>2588</v>
      </c>
      <c r="E124" s="15">
        <v>1309</v>
      </c>
      <c r="F124" s="15">
        <v>1279</v>
      </c>
      <c r="G124" s="15">
        <v>2797</v>
      </c>
      <c r="H124" s="15">
        <v>1412</v>
      </c>
      <c r="I124" s="15">
        <v>1385</v>
      </c>
      <c r="J124" s="15">
        <v>15674</v>
      </c>
      <c r="K124" s="15">
        <v>34435778</v>
      </c>
      <c r="L124" s="15">
        <v>9</v>
      </c>
      <c r="M124" s="15">
        <v>3</v>
      </c>
      <c r="N124" s="15">
        <v>6</v>
      </c>
      <c r="O124" s="15">
        <v>17</v>
      </c>
      <c r="P124" s="15">
        <v>8</v>
      </c>
      <c r="Q124" s="15">
        <v>9</v>
      </c>
      <c r="R124" s="15">
        <v>17</v>
      </c>
      <c r="S124" s="15">
        <v>374014</v>
      </c>
      <c r="T124" s="15">
        <v>11</v>
      </c>
      <c r="U124" s="15">
        <v>6</v>
      </c>
      <c r="V124" s="15">
        <v>5</v>
      </c>
      <c r="W124" s="15">
        <v>11</v>
      </c>
      <c r="X124" s="15">
        <v>6</v>
      </c>
      <c r="Y124" s="15">
        <v>5</v>
      </c>
      <c r="Z124" s="15">
        <v>43</v>
      </c>
      <c r="AA124" s="15">
        <v>651200</v>
      </c>
      <c r="AB124" s="15">
        <v>36</v>
      </c>
      <c r="AC124" s="15">
        <v>17</v>
      </c>
      <c r="AD124" s="15">
        <v>19</v>
      </c>
      <c r="AE124" s="15">
        <v>36</v>
      </c>
      <c r="AF124" s="15">
        <v>17</v>
      </c>
      <c r="AG124" s="15">
        <v>19</v>
      </c>
      <c r="AH124" s="15">
        <v>138</v>
      </c>
      <c r="AI124" s="15">
        <v>414000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2493</v>
      </c>
      <c r="E125" s="3">
        <v>1263</v>
      </c>
      <c r="F125" s="3">
        <v>1230</v>
      </c>
      <c r="G125" s="3">
        <v>2689</v>
      </c>
      <c r="H125" s="3">
        <v>1361</v>
      </c>
      <c r="I125" s="3">
        <v>1328</v>
      </c>
      <c r="J125" s="3">
        <v>15091</v>
      </c>
      <c r="K125" s="3">
        <v>33154927</v>
      </c>
      <c r="L125" s="3">
        <v>9</v>
      </c>
      <c r="M125" s="3">
        <v>3</v>
      </c>
      <c r="N125" s="3">
        <v>6</v>
      </c>
      <c r="O125" s="3">
        <v>17</v>
      </c>
      <c r="P125" s="3">
        <v>8</v>
      </c>
      <c r="Q125" s="3">
        <v>9</v>
      </c>
      <c r="R125" s="3">
        <v>17</v>
      </c>
      <c r="S125" s="3">
        <v>374014</v>
      </c>
      <c r="T125" s="3">
        <v>11</v>
      </c>
      <c r="U125" s="3">
        <v>6</v>
      </c>
      <c r="V125" s="3">
        <v>5</v>
      </c>
      <c r="W125" s="3">
        <v>11</v>
      </c>
      <c r="X125" s="3">
        <v>6</v>
      </c>
      <c r="Y125" s="3">
        <v>5</v>
      </c>
      <c r="Z125" s="3">
        <v>43</v>
      </c>
      <c r="AA125" s="3">
        <v>651200</v>
      </c>
      <c r="AB125" s="3">
        <v>35</v>
      </c>
      <c r="AC125" s="3">
        <v>17</v>
      </c>
      <c r="AD125" s="3">
        <v>18</v>
      </c>
      <c r="AE125" s="3">
        <v>35</v>
      </c>
      <c r="AF125" s="3">
        <v>17</v>
      </c>
      <c r="AG125" s="3">
        <v>18</v>
      </c>
      <c r="AH125" s="3">
        <v>134</v>
      </c>
      <c r="AI125" s="3">
        <v>402000</v>
      </c>
    </row>
    <row r="126" spans="1:35" ht="14.25" hidden="1" customHeight="1" x14ac:dyDescent="0.2">
      <c r="A126" s="67"/>
      <c r="B126" s="23" t="s">
        <v>64</v>
      </c>
      <c r="C126" s="24" t="s">
        <v>171</v>
      </c>
      <c r="D126" s="3">
        <v>95</v>
      </c>
      <c r="E126" s="3">
        <v>46</v>
      </c>
      <c r="F126" s="3">
        <v>49</v>
      </c>
      <c r="G126" s="3">
        <v>108</v>
      </c>
      <c r="H126" s="3">
        <v>51</v>
      </c>
      <c r="I126" s="3">
        <v>57</v>
      </c>
      <c r="J126" s="3">
        <v>583</v>
      </c>
      <c r="K126" s="3">
        <v>1280851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</v>
      </c>
      <c r="AC126" s="3">
        <v>0</v>
      </c>
      <c r="AD126" s="3">
        <v>1</v>
      </c>
      <c r="AE126" s="3">
        <v>1</v>
      </c>
      <c r="AF126" s="3">
        <v>0</v>
      </c>
      <c r="AG126" s="3">
        <v>1</v>
      </c>
      <c r="AH126" s="3">
        <v>4</v>
      </c>
      <c r="AI126" s="3">
        <v>12000</v>
      </c>
    </row>
    <row r="127" spans="1:35" ht="14.25" hidden="1" customHeight="1" x14ac:dyDescent="0.2">
      <c r="A127" s="31" t="s">
        <v>147</v>
      </c>
      <c r="B127" s="19" t="s">
        <v>56</v>
      </c>
      <c r="C127" s="20" t="s">
        <v>58</v>
      </c>
      <c r="D127" s="15">
        <v>3331</v>
      </c>
      <c r="E127" s="15">
        <v>1649</v>
      </c>
      <c r="F127" s="15">
        <v>1682</v>
      </c>
      <c r="G127" s="15">
        <v>3331</v>
      </c>
      <c r="H127" s="15">
        <v>1649</v>
      </c>
      <c r="I127" s="15">
        <v>1682</v>
      </c>
      <c r="J127" s="15">
        <v>18413</v>
      </c>
      <c r="K127" s="15">
        <v>40343597</v>
      </c>
      <c r="L127" s="15">
        <v>1</v>
      </c>
      <c r="M127" s="15">
        <v>1</v>
      </c>
      <c r="N127" s="15">
        <v>0</v>
      </c>
      <c r="O127" s="15">
        <v>6</v>
      </c>
      <c r="P127" s="15">
        <v>5</v>
      </c>
      <c r="Q127" s="15">
        <v>1</v>
      </c>
      <c r="R127" s="15">
        <v>7</v>
      </c>
      <c r="S127" s="15">
        <v>397185</v>
      </c>
      <c r="T127" s="15">
        <v>46</v>
      </c>
      <c r="U127" s="15">
        <v>25</v>
      </c>
      <c r="V127" s="15">
        <v>21</v>
      </c>
      <c r="W127" s="15">
        <v>46</v>
      </c>
      <c r="X127" s="15">
        <v>25</v>
      </c>
      <c r="Y127" s="15">
        <v>21</v>
      </c>
      <c r="Z127" s="15">
        <v>255</v>
      </c>
      <c r="AA127" s="15">
        <v>3281980</v>
      </c>
      <c r="AB127" s="15">
        <v>0</v>
      </c>
      <c r="AC127" s="15">
        <v>0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2671</v>
      </c>
      <c r="E128" s="3">
        <v>1304</v>
      </c>
      <c r="F128" s="3">
        <v>1367</v>
      </c>
      <c r="G128" s="3">
        <v>2671</v>
      </c>
      <c r="H128" s="3">
        <v>1304</v>
      </c>
      <c r="I128" s="3">
        <v>1367</v>
      </c>
      <c r="J128" s="3">
        <v>14730</v>
      </c>
      <c r="K128" s="3">
        <v>32325562</v>
      </c>
      <c r="L128" s="3">
        <v>1</v>
      </c>
      <c r="M128" s="3">
        <v>1</v>
      </c>
      <c r="N128" s="3">
        <v>0</v>
      </c>
      <c r="O128" s="3">
        <v>6</v>
      </c>
      <c r="P128" s="3">
        <v>5</v>
      </c>
      <c r="Q128" s="3">
        <v>1</v>
      </c>
      <c r="R128" s="3">
        <v>7</v>
      </c>
      <c r="S128" s="3">
        <v>397185</v>
      </c>
      <c r="T128" s="3">
        <v>45</v>
      </c>
      <c r="U128" s="3">
        <v>25</v>
      </c>
      <c r="V128" s="3">
        <v>20</v>
      </c>
      <c r="W128" s="3">
        <v>45</v>
      </c>
      <c r="X128" s="3">
        <v>25</v>
      </c>
      <c r="Y128" s="3">
        <v>20</v>
      </c>
      <c r="Z128" s="3">
        <v>251</v>
      </c>
      <c r="AA128" s="3">
        <v>3226442</v>
      </c>
      <c r="AB128" s="3">
        <v>0</v>
      </c>
      <c r="AC128" s="3">
        <v>0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67"/>
      <c r="B129" s="23" t="s">
        <v>64</v>
      </c>
      <c r="C129" s="24" t="s">
        <v>171</v>
      </c>
      <c r="D129" s="3">
        <v>660</v>
      </c>
      <c r="E129" s="3">
        <v>345</v>
      </c>
      <c r="F129" s="3">
        <v>315</v>
      </c>
      <c r="G129" s="3">
        <v>660</v>
      </c>
      <c r="H129" s="3">
        <v>345</v>
      </c>
      <c r="I129" s="3">
        <v>315</v>
      </c>
      <c r="J129" s="3">
        <v>3683</v>
      </c>
      <c r="K129" s="3">
        <v>8018035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0</v>
      </c>
      <c r="V129" s="3">
        <v>1</v>
      </c>
      <c r="W129" s="3">
        <v>1</v>
      </c>
      <c r="X129" s="3">
        <v>0</v>
      </c>
      <c r="Y129" s="3">
        <v>1</v>
      </c>
      <c r="Z129" s="3">
        <v>4</v>
      </c>
      <c r="AA129" s="3">
        <v>55538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1" t="s">
        <v>148</v>
      </c>
      <c r="B130" s="19" t="s">
        <v>56</v>
      </c>
      <c r="C130" s="20" t="s">
        <v>58</v>
      </c>
      <c r="D130" s="15">
        <v>1733</v>
      </c>
      <c r="E130" s="15">
        <v>882</v>
      </c>
      <c r="F130" s="15">
        <v>851</v>
      </c>
      <c r="G130" s="15">
        <v>1896</v>
      </c>
      <c r="H130" s="15">
        <v>977</v>
      </c>
      <c r="I130" s="15">
        <v>919</v>
      </c>
      <c r="J130" s="15">
        <v>10421</v>
      </c>
      <c r="K130" s="15">
        <v>25312609</v>
      </c>
      <c r="L130" s="15">
        <v>4</v>
      </c>
      <c r="M130" s="15">
        <v>4</v>
      </c>
      <c r="N130" s="15">
        <v>0</v>
      </c>
      <c r="O130" s="15">
        <v>11</v>
      </c>
      <c r="P130" s="15">
        <v>7</v>
      </c>
      <c r="Q130" s="15">
        <v>4</v>
      </c>
      <c r="R130" s="15">
        <v>11</v>
      </c>
      <c r="S130" s="15">
        <v>390336</v>
      </c>
      <c r="T130" s="15">
        <v>19</v>
      </c>
      <c r="U130" s="15">
        <v>10</v>
      </c>
      <c r="V130" s="15">
        <v>9</v>
      </c>
      <c r="W130" s="15">
        <v>20</v>
      </c>
      <c r="X130" s="15">
        <v>11</v>
      </c>
      <c r="Y130" s="15">
        <v>9</v>
      </c>
      <c r="Z130" s="15">
        <v>104</v>
      </c>
      <c r="AA130" s="15">
        <v>1105940</v>
      </c>
      <c r="AB130" s="15">
        <v>42</v>
      </c>
      <c r="AC130" s="15">
        <v>24</v>
      </c>
      <c r="AD130" s="15">
        <v>18</v>
      </c>
      <c r="AE130" s="15">
        <v>63</v>
      </c>
      <c r="AF130" s="15">
        <v>32</v>
      </c>
      <c r="AG130" s="15">
        <v>31</v>
      </c>
      <c r="AH130" s="15">
        <v>295</v>
      </c>
      <c r="AI130" s="15">
        <v>860710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542</v>
      </c>
      <c r="E131" s="3">
        <v>273</v>
      </c>
      <c r="F131" s="3">
        <v>269</v>
      </c>
      <c r="G131" s="3">
        <v>591</v>
      </c>
      <c r="H131" s="3">
        <v>300</v>
      </c>
      <c r="I131" s="3">
        <v>291</v>
      </c>
      <c r="J131" s="3">
        <v>3244</v>
      </c>
      <c r="K131" s="3">
        <v>7879676</v>
      </c>
      <c r="L131" s="3">
        <v>4</v>
      </c>
      <c r="M131" s="3">
        <v>4</v>
      </c>
      <c r="N131" s="3">
        <v>0</v>
      </c>
      <c r="O131" s="3">
        <v>6</v>
      </c>
      <c r="P131" s="3">
        <v>5</v>
      </c>
      <c r="Q131" s="3">
        <v>1</v>
      </c>
      <c r="R131" s="3">
        <v>6</v>
      </c>
      <c r="S131" s="3">
        <v>352116</v>
      </c>
      <c r="T131" s="3">
        <v>6</v>
      </c>
      <c r="U131" s="3">
        <v>3</v>
      </c>
      <c r="V131" s="3">
        <v>3</v>
      </c>
      <c r="W131" s="3">
        <v>6</v>
      </c>
      <c r="X131" s="3">
        <v>3</v>
      </c>
      <c r="Y131" s="3">
        <v>3</v>
      </c>
      <c r="Z131" s="3">
        <v>32</v>
      </c>
      <c r="AA131" s="3">
        <v>430720</v>
      </c>
      <c r="AB131" s="3">
        <v>4</v>
      </c>
      <c r="AC131" s="3">
        <v>1</v>
      </c>
      <c r="AD131" s="3">
        <v>3</v>
      </c>
      <c r="AE131" s="3">
        <v>9</v>
      </c>
      <c r="AF131" s="3">
        <v>3</v>
      </c>
      <c r="AG131" s="3">
        <v>6</v>
      </c>
      <c r="AH131" s="3">
        <v>35</v>
      </c>
      <c r="AI131" s="3">
        <v>80710</v>
      </c>
    </row>
    <row r="132" spans="1:35" ht="14.25" hidden="1" customHeight="1" x14ac:dyDescent="0.2">
      <c r="A132" s="67"/>
      <c r="B132" s="23" t="s">
        <v>64</v>
      </c>
      <c r="C132" s="24" t="s">
        <v>171</v>
      </c>
      <c r="D132" s="3">
        <v>1191</v>
      </c>
      <c r="E132" s="3">
        <v>609</v>
      </c>
      <c r="F132" s="3">
        <v>582</v>
      </c>
      <c r="G132" s="3">
        <v>1305</v>
      </c>
      <c r="H132" s="3">
        <v>677</v>
      </c>
      <c r="I132" s="3">
        <v>628</v>
      </c>
      <c r="J132" s="3">
        <v>7177</v>
      </c>
      <c r="K132" s="3">
        <v>17432933</v>
      </c>
      <c r="L132" s="3">
        <v>0</v>
      </c>
      <c r="M132" s="3">
        <v>0</v>
      </c>
      <c r="N132" s="3">
        <v>0</v>
      </c>
      <c r="O132" s="3">
        <v>5</v>
      </c>
      <c r="P132" s="3">
        <v>2</v>
      </c>
      <c r="Q132" s="3">
        <v>3</v>
      </c>
      <c r="R132" s="3">
        <v>5</v>
      </c>
      <c r="S132" s="3">
        <v>38220</v>
      </c>
      <c r="T132" s="3">
        <v>13</v>
      </c>
      <c r="U132" s="3">
        <v>7</v>
      </c>
      <c r="V132" s="3">
        <v>6</v>
      </c>
      <c r="W132" s="3">
        <v>14</v>
      </c>
      <c r="X132" s="3">
        <v>8</v>
      </c>
      <c r="Y132" s="3">
        <v>6</v>
      </c>
      <c r="Z132" s="3">
        <v>72</v>
      </c>
      <c r="AA132" s="3">
        <v>675220</v>
      </c>
      <c r="AB132" s="3">
        <v>38</v>
      </c>
      <c r="AC132" s="3">
        <v>23</v>
      </c>
      <c r="AD132" s="3">
        <v>15</v>
      </c>
      <c r="AE132" s="3">
        <v>54</v>
      </c>
      <c r="AF132" s="3">
        <v>29</v>
      </c>
      <c r="AG132" s="3">
        <v>25</v>
      </c>
      <c r="AH132" s="3">
        <v>260</v>
      </c>
      <c r="AI132" s="3">
        <v>780000</v>
      </c>
    </row>
    <row r="133" spans="1:35" ht="14.25" hidden="1" customHeight="1" x14ac:dyDescent="0.2">
      <c r="A133" s="31" t="s">
        <v>149</v>
      </c>
      <c r="B133" s="19" t="s">
        <v>56</v>
      </c>
      <c r="C133" s="20" t="s">
        <v>58</v>
      </c>
      <c r="D133" s="15">
        <v>2409</v>
      </c>
      <c r="E133" s="15">
        <v>1238</v>
      </c>
      <c r="F133" s="15">
        <v>1171</v>
      </c>
      <c r="G133" s="15">
        <v>2602</v>
      </c>
      <c r="H133" s="15">
        <v>1343</v>
      </c>
      <c r="I133" s="15">
        <v>1259</v>
      </c>
      <c r="J133" s="15">
        <v>14138</v>
      </c>
      <c r="K133" s="15">
        <v>34331486</v>
      </c>
      <c r="L133" s="15">
        <v>4</v>
      </c>
      <c r="M133" s="15">
        <v>3</v>
      </c>
      <c r="N133" s="15">
        <v>1</v>
      </c>
      <c r="O133" s="15">
        <v>25</v>
      </c>
      <c r="P133" s="15">
        <v>16</v>
      </c>
      <c r="Q133" s="15">
        <v>9</v>
      </c>
      <c r="R133" s="15">
        <v>37</v>
      </c>
      <c r="S133" s="15">
        <v>492823</v>
      </c>
      <c r="T133" s="15">
        <v>4</v>
      </c>
      <c r="U133" s="15">
        <v>1</v>
      </c>
      <c r="V133" s="15">
        <v>3</v>
      </c>
      <c r="W133" s="15">
        <v>9</v>
      </c>
      <c r="X133" s="15">
        <v>4</v>
      </c>
      <c r="Y133" s="15">
        <v>5</v>
      </c>
      <c r="Z133" s="15">
        <v>13</v>
      </c>
      <c r="AA133" s="15">
        <v>111014</v>
      </c>
      <c r="AB133" s="15">
        <v>1</v>
      </c>
      <c r="AC133" s="15">
        <v>0</v>
      </c>
      <c r="AD133" s="15">
        <v>1</v>
      </c>
      <c r="AE133" s="15">
        <v>15</v>
      </c>
      <c r="AF133" s="15">
        <v>9</v>
      </c>
      <c r="AG133" s="15">
        <v>6</v>
      </c>
      <c r="AH133" s="15">
        <v>97</v>
      </c>
      <c r="AI133" s="15">
        <v>286142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878</v>
      </c>
      <c r="E134" s="3">
        <v>458</v>
      </c>
      <c r="F134" s="3">
        <v>420</v>
      </c>
      <c r="G134" s="3">
        <v>942</v>
      </c>
      <c r="H134" s="3">
        <v>493</v>
      </c>
      <c r="I134" s="3">
        <v>449</v>
      </c>
      <c r="J134" s="3">
        <v>5138</v>
      </c>
      <c r="K134" s="3">
        <v>12470486</v>
      </c>
      <c r="L134" s="3">
        <v>0</v>
      </c>
      <c r="M134" s="3">
        <v>0</v>
      </c>
      <c r="N134" s="3">
        <v>0</v>
      </c>
      <c r="O134" s="3">
        <v>8</v>
      </c>
      <c r="P134" s="3">
        <v>6</v>
      </c>
      <c r="Q134" s="3">
        <v>2</v>
      </c>
      <c r="R134" s="3">
        <v>18</v>
      </c>
      <c r="S134" s="3">
        <v>348990</v>
      </c>
      <c r="T134" s="3">
        <v>2</v>
      </c>
      <c r="U134" s="3">
        <v>0</v>
      </c>
      <c r="V134" s="3">
        <v>2</v>
      </c>
      <c r="W134" s="3">
        <v>4</v>
      </c>
      <c r="X134" s="3">
        <v>2</v>
      </c>
      <c r="Y134" s="3">
        <v>2</v>
      </c>
      <c r="Z134" s="3">
        <v>8</v>
      </c>
      <c r="AA134" s="3">
        <v>44139</v>
      </c>
      <c r="AB134" s="3">
        <v>0</v>
      </c>
      <c r="AC134" s="3">
        <v>0</v>
      </c>
      <c r="AD134" s="3">
        <v>0</v>
      </c>
      <c r="AE134" s="3">
        <v>10</v>
      </c>
      <c r="AF134" s="3">
        <v>8</v>
      </c>
      <c r="AG134" s="3">
        <v>2</v>
      </c>
      <c r="AH134" s="3">
        <v>53</v>
      </c>
      <c r="AI134" s="3">
        <v>159000</v>
      </c>
    </row>
    <row r="135" spans="1:35" ht="14.25" hidden="1" customHeight="1" x14ac:dyDescent="0.2">
      <c r="A135" s="67"/>
      <c r="B135" s="23" t="s">
        <v>64</v>
      </c>
      <c r="C135" s="24" t="s">
        <v>171</v>
      </c>
      <c r="D135" s="3">
        <v>1531</v>
      </c>
      <c r="E135" s="3">
        <v>780</v>
      </c>
      <c r="F135" s="3">
        <v>751</v>
      </c>
      <c r="G135" s="3">
        <v>1660</v>
      </c>
      <c r="H135" s="3">
        <v>850</v>
      </c>
      <c r="I135" s="3">
        <v>810</v>
      </c>
      <c r="J135" s="3">
        <v>9000</v>
      </c>
      <c r="K135" s="3">
        <v>21861000</v>
      </c>
      <c r="L135" s="3">
        <v>4</v>
      </c>
      <c r="M135" s="3">
        <v>3</v>
      </c>
      <c r="N135" s="3">
        <v>1</v>
      </c>
      <c r="O135" s="3">
        <v>17</v>
      </c>
      <c r="P135" s="3">
        <v>10</v>
      </c>
      <c r="Q135" s="3">
        <v>7</v>
      </c>
      <c r="R135" s="3">
        <v>19</v>
      </c>
      <c r="S135" s="3">
        <v>143833</v>
      </c>
      <c r="T135" s="3">
        <v>2</v>
      </c>
      <c r="U135" s="3">
        <v>1</v>
      </c>
      <c r="V135" s="3">
        <v>1</v>
      </c>
      <c r="W135" s="3">
        <v>5</v>
      </c>
      <c r="X135" s="3">
        <v>2</v>
      </c>
      <c r="Y135" s="3">
        <v>3</v>
      </c>
      <c r="Z135" s="3">
        <v>5</v>
      </c>
      <c r="AA135" s="3">
        <v>66875</v>
      </c>
      <c r="AB135" s="3">
        <v>1</v>
      </c>
      <c r="AC135" s="3">
        <v>0</v>
      </c>
      <c r="AD135" s="3">
        <v>1</v>
      </c>
      <c r="AE135" s="3">
        <v>5</v>
      </c>
      <c r="AF135" s="3">
        <v>1</v>
      </c>
      <c r="AG135" s="3">
        <v>4</v>
      </c>
      <c r="AH135" s="3">
        <v>44</v>
      </c>
      <c r="AI135" s="3">
        <v>127142</v>
      </c>
    </row>
    <row r="136" spans="1:35" ht="14.25" hidden="1" customHeight="1" x14ac:dyDescent="0.2">
      <c r="A136" s="31" t="s">
        <v>150</v>
      </c>
      <c r="B136" s="19" t="s">
        <v>56</v>
      </c>
      <c r="C136" s="20" t="s">
        <v>58</v>
      </c>
      <c r="D136" s="15">
        <v>197</v>
      </c>
      <c r="E136" s="15">
        <v>94</v>
      </c>
      <c r="F136" s="15">
        <v>103</v>
      </c>
      <c r="G136" s="15">
        <v>197</v>
      </c>
      <c r="H136" s="15">
        <v>94</v>
      </c>
      <c r="I136" s="15">
        <v>103</v>
      </c>
      <c r="J136" s="15">
        <v>1188</v>
      </c>
      <c r="K136" s="15">
        <v>2610036</v>
      </c>
      <c r="L136" s="15">
        <v>1</v>
      </c>
      <c r="M136" s="15">
        <v>0</v>
      </c>
      <c r="N136" s="15">
        <v>1</v>
      </c>
      <c r="O136" s="15">
        <v>5</v>
      </c>
      <c r="P136" s="15">
        <v>1</v>
      </c>
      <c r="Q136" s="15">
        <v>4</v>
      </c>
      <c r="R136" s="15">
        <v>5</v>
      </c>
      <c r="S136" s="15">
        <v>240037</v>
      </c>
      <c r="T136" s="15">
        <v>4</v>
      </c>
      <c r="U136" s="15">
        <v>2</v>
      </c>
      <c r="V136" s="15">
        <v>2</v>
      </c>
      <c r="W136" s="15">
        <v>4</v>
      </c>
      <c r="X136" s="15">
        <v>2</v>
      </c>
      <c r="Y136" s="15">
        <v>2</v>
      </c>
      <c r="Z136" s="15">
        <v>19</v>
      </c>
      <c r="AA136" s="15">
        <v>197350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197</v>
      </c>
      <c r="E137" s="3">
        <v>94</v>
      </c>
      <c r="F137" s="3">
        <v>103</v>
      </c>
      <c r="G137" s="3">
        <v>197</v>
      </c>
      <c r="H137" s="3">
        <v>94</v>
      </c>
      <c r="I137" s="3">
        <v>103</v>
      </c>
      <c r="J137" s="3">
        <v>1188</v>
      </c>
      <c r="K137" s="3">
        <v>2610036</v>
      </c>
      <c r="L137" s="3">
        <v>1</v>
      </c>
      <c r="M137" s="3">
        <v>0</v>
      </c>
      <c r="N137" s="3">
        <v>1</v>
      </c>
      <c r="O137" s="3">
        <v>5</v>
      </c>
      <c r="P137" s="3">
        <v>1</v>
      </c>
      <c r="Q137" s="3">
        <v>4</v>
      </c>
      <c r="R137" s="3">
        <v>5</v>
      </c>
      <c r="S137" s="3">
        <v>240037</v>
      </c>
      <c r="T137" s="3">
        <v>4</v>
      </c>
      <c r="U137" s="3">
        <v>2</v>
      </c>
      <c r="V137" s="3">
        <v>2</v>
      </c>
      <c r="W137" s="3">
        <v>4</v>
      </c>
      <c r="X137" s="3">
        <v>2</v>
      </c>
      <c r="Y137" s="3">
        <v>2</v>
      </c>
      <c r="Z137" s="3">
        <v>19</v>
      </c>
      <c r="AA137" s="3">
        <v>197350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1" t="s">
        <v>151</v>
      </c>
      <c r="B139" s="19" t="s">
        <v>56</v>
      </c>
      <c r="C139" s="20" t="s">
        <v>58</v>
      </c>
      <c r="D139" s="15">
        <v>1263</v>
      </c>
      <c r="E139" s="15">
        <v>644</v>
      </c>
      <c r="F139" s="15">
        <v>619</v>
      </c>
      <c r="G139" s="15">
        <v>1336</v>
      </c>
      <c r="H139" s="15">
        <v>667</v>
      </c>
      <c r="I139" s="15">
        <v>669</v>
      </c>
      <c r="J139" s="15">
        <v>7395</v>
      </c>
      <c r="K139" s="15">
        <v>16246815</v>
      </c>
      <c r="L139" s="15">
        <v>0</v>
      </c>
      <c r="M139" s="15">
        <v>0</v>
      </c>
      <c r="N139" s="15">
        <v>0</v>
      </c>
      <c r="O139" s="15">
        <v>2</v>
      </c>
      <c r="P139" s="15">
        <v>0</v>
      </c>
      <c r="Q139" s="15">
        <v>2</v>
      </c>
      <c r="R139" s="15">
        <v>2</v>
      </c>
      <c r="S139" s="15">
        <v>30954</v>
      </c>
      <c r="T139" s="15">
        <v>9</v>
      </c>
      <c r="U139" s="15">
        <v>4</v>
      </c>
      <c r="V139" s="15">
        <v>5</v>
      </c>
      <c r="W139" s="15">
        <v>10</v>
      </c>
      <c r="X139" s="15">
        <v>4</v>
      </c>
      <c r="Y139" s="15">
        <v>6</v>
      </c>
      <c r="Z139" s="15">
        <v>53</v>
      </c>
      <c r="AA139" s="15">
        <v>624200</v>
      </c>
      <c r="AB139" s="15">
        <v>3</v>
      </c>
      <c r="AC139" s="15">
        <v>2</v>
      </c>
      <c r="AD139" s="15">
        <v>1</v>
      </c>
      <c r="AE139" s="15">
        <v>3</v>
      </c>
      <c r="AF139" s="15">
        <v>2</v>
      </c>
      <c r="AG139" s="15">
        <v>1</v>
      </c>
      <c r="AH139" s="15">
        <v>11</v>
      </c>
      <c r="AI139" s="15">
        <v>28606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1100</v>
      </c>
      <c r="E140" s="3">
        <v>563</v>
      </c>
      <c r="F140" s="3">
        <v>537</v>
      </c>
      <c r="G140" s="3">
        <v>1117</v>
      </c>
      <c r="H140" s="3">
        <v>563</v>
      </c>
      <c r="I140" s="3">
        <v>554</v>
      </c>
      <c r="J140" s="3">
        <v>6423</v>
      </c>
      <c r="K140" s="3">
        <v>14111331</v>
      </c>
      <c r="L140" s="3">
        <v>0</v>
      </c>
      <c r="M140" s="3">
        <v>0</v>
      </c>
      <c r="N140" s="3">
        <v>0</v>
      </c>
      <c r="O140" s="3">
        <v>2</v>
      </c>
      <c r="P140" s="3">
        <v>0</v>
      </c>
      <c r="Q140" s="3">
        <v>2</v>
      </c>
      <c r="R140" s="3">
        <v>2</v>
      </c>
      <c r="S140" s="3">
        <v>30954</v>
      </c>
      <c r="T140" s="3">
        <v>9</v>
      </c>
      <c r="U140" s="3">
        <v>4</v>
      </c>
      <c r="V140" s="3">
        <v>5</v>
      </c>
      <c r="W140" s="3">
        <v>10</v>
      </c>
      <c r="X140" s="3">
        <v>4</v>
      </c>
      <c r="Y140" s="3">
        <v>6</v>
      </c>
      <c r="Z140" s="3">
        <v>53</v>
      </c>
      <c r="AA140" s="3">
        <v>624200</v>
      </c>
      <c r="AB140" s="3">
        <v>3</v>
      </c>
      <c r="AC140" s="3">
        <v>2</v>
      </c>
      <c r="AD140" s="3">
        <v>1</v>
      </c>
      <c r="AE140" s="3">
        <v>3</v>
      </c>
      <c r="AF140" s="3">
        <v>2</v>
      </c>
      <c r="AG140" s="3">
        <v>1</v>
      </c>
      <c r="AH140" s="3">
        <v>11</v>
      </c>
      <c r="AI140" s="3">
        <v>28606</v>
      </c>
    </row>
    <row r="141" spans="1:35" ht="14.25" hidden="1" customHeight="1" x14ac:dyDescent="0.2">
      <c r="A141" s="67"/>
      <c r="B141" s="23" t="s">
        <v>64</v>
      </c>
      <c r="C141" s="24" t="s">
        <v>171</v>
      </c>
      <c r="D141" s="3">
        <v>163</v>
      </c>
      <c r="E141" s="3">
        <v>81</v>
      </c>
      <c r="F141" s="3">
        <v>82</v>
      </c>
      <c r="G141" s="3">
        <v>219</v>
      </c>
      <c r="H141" s="3">
        <v>104</v>
      </c>
      <c r="I141" s="3">
        <v>115</v>
      </c>
      <c r="J141" s="3">
        <v>972</v>
      </c>
      <c r="K141" s="3">
        <v>2135484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1" t="s">
        <v>152</v>
      </c>
      <c r="B142" s="19" t="s">
        <v>56</v>
      </c>
      <c r="C142" s="20" t="s">
        <v>58</v>
      </c>
      <c r="D142" s="15">
        <v>655</v>
      </c>
      <c r="E142" s="15">
        <v>322</v>
      </c>
      <c r="F142" s="15">
        <v>333</v>
      </c>
      <c r="G142" s="15">
        <v>710</v>
      </c>
      <c r="H142" s="15">
        <v>352</v>
      </c>
      <c r="I142" s="15">
        <v>358</v>
      </c>
      <c r="J142" s="15">
        <v>3948</v>
      </c>
      <c r="K142" s="15">
        <v>8673756</v>
      </c>
      <c r="L142" s="15">
        <v>4</v>
      </c>
      <c r="M142" s="15">
        <v>1</v>
      </c>
      <c r="N142" s="15">
        <v>3</v>
      </c>
      <c r="O142" s="15">
        <v>11</v>
      </c>
      <c r="P142" s="15">
        <v>6</v>
      </c>
      <c r="Q142" s="15">
        <v>5</v>
      </c>
      <c r="R142" s="15">
        <v>11</v>
      </c>
      <c r="S142" s="15">
        <v>341683</v>
      </c>
      <c r="T142" s="15">
        <v>24</v>
      </c>
      <c r="U142" s="15">
        <v>15</v>
      </c>
      <c r="V142" s="15">
        <v>9</v>
      </c>
      <c r="W142" s="15">
        <v>30</v>
      </c>
      <c r="X142" s="15">
        <v>17</v>
      </c>
      <c r="Y142" s="15">
        <v>13</v>
      </c>
      <c r="Z142" s="15">
        <v>142</v>
      </c>
      <c r="AA142" s="15">
        <v>1977500</v>
      </c>
      <c r="AB142" s="15">
        <v>3</v>
      </c>
      <c r="AC142" s="15">
        <v>2</v>
      </c>
      <c r="AD142" s="15">
        <v>1</v>
      </c>
      <c r="AE142" s="15">
        <v>8</v>
      </c>
      <c r="AF142" s="15">
        <v>5</v>
      </c>
      <c r="AG142" s="15">
        <v>3</v>
      </c>
      <c r="AH142" s="15">
        <v>17</v>
      </c>
      <c r="AI142" s="15">
        <v>51000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601</v>
      </c>
      <c r="E143" s="3">
        <v>299</v>
      </c>
      <c r="F143" s="3">
        <v>302</v>
      </c>
      <c r="G143" s="3">
        <v>648</v>
      </c>
      <c r="H143" s="3">
        <v>325</v>
      </c>
      <c r="I143" s="3">
        <v>323</v>
      </c>
      <c r="J143" s="3">
        <v>3608</v>
      </c>
      <c r="K143" s="3">
        <v>7926776</v>
      </c>
      <c r="L143" s="3">
        <v>4</v>
      </c>
      <c r="M143" s="3">
        <v>1</v>
      </c>
      <c r="N143" s="3">
        <v>3</v>
      </c>
      <c r="O143" s="3">
        <v>10</v>
      </c>
      <c r="P143" s="3">
        <v>5</v>
      </c>
      <c r="Q143" s="3">
        <v>5</v>
      </c>
      <c r="R143" s="3">
        <v>10</v>
      </c>
      <c r="S143" s="3">
        <v>336783</v>
      </c>
      <c r="T143" s="3">
        <v>24</v>
      </c>
      <c r="U143" s="3">
        <v>15</v>
      </c>
      <c r="V143" s="3">
        <v>9</v>
      </c>
      <c r="W143" s="3">
        <v>30</v>
      </c>
      <c r="X143" s="3">
        <v>17</v>
      </c>
      <c r="Y143" s="3">
        <v>13</v>
      </c>
      <c r="Z143" s="3">
        <v>142</v>
      </c>
      <c r="AA143" s="3">
        <v>1977500</v>
      </c>
      <c r="AB143" s="3">
        <v>1</v>
      </c>
      <c r="AC143" s="3">
        <v>1</v>
      </c>
      <c r="AD143" s="3">
        <v>0</v>
      </c>
      <c r="AE143" s="3">
        <v>6</v>
      </c>
      <c r="AF143" s="3">
        <v>4</v>
      </c>
      <c r="AG143" s="3">
        <v>2</v>
      </c>
      <c r="AH143" s="3">
        <v>13</v>
      </c>
      <c r="AI143" s="3">
        <v>39000</v>
      </c>
    </row>
    <row r="144" spans="1:35" ht="14.25" hidden="1" customHeight="1" x14ac:dyDescent="0.2">
      <c r="A144" s="67"/>
      <c r="B144" s="23" t="s">
        <v>64</v>
      </c>
      <c r="C144" s="24" t="s">
        <v>171</v>
      </c>
      <c r="D144" s="3">
        <v>54</v>
      </c>
      <c r="E144" s="3">
        <v>23</v>
      </c>
      <c r="F144" s="3">
        <v>31</v>
      </c>
      <c r="G144" s="3">
        <v>62</v>
      </c>
      <c r="H144" s="3">
        <v>27</v>
      </c>
      <c r="I144" s="3">
        <v>35</v>
      </c>
      <c r="J144" s="3">
        <v>340</v>
      </c>
      <c r="K144" s="3">
        <v>746980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1</v>
      </c>
      <c r="S144" s="3">
        <v>4900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</v>
      </c>
      <c r="AF144" s="3">
        <v>1</v>
      </c>
      <c r="AG144" s="3">
        <v>1</v>
      </c>
      <c r="AH144" s="3">
        <v>4</v>
      </c>
      <c r="AI144" s="3">
        <v>12000</v>
      </c>
    </row>
    <row r="145" spans="1:35" ht="14.25" hidden="1" customHeight="1" x14ac:dyDescent="0.2">
      <c r="A145" s="31" t="s">
        <v>153</v>
      </c>
      <c r="B145" s="19" t="s">
        <v>56</v>
      </c>
      <c r="C145" s="20" t="s">
        <v>58</v>
      </c>
      <c r="D145" s="15">
        <v>1194</v>
      </c>
      <c r="E145" s="15">
        <v>610</v>
      </c>
      <c r="F145" s="15">
        <v>584</v>
      </c>
      <c r="G145" s="15">
        <v>1225</v>
      </c>
      <c r="H145" s="15">
        <v>621</v>
      </c>
      <c r="I145" s="15">
        <v>604</v>
      </c>
      <c r="J145" s="15">
        <v>6875</v>
      </c>
      <c r="K145" s="15">
        <v>15104375</v>
      </c>
      <c r="L145" s="15">
        <v>1</v>
      </c>
      <c r="M145" s="15">
        <v>0</v>
      </c>
      <c r="N145" s="15">
        <v>1</v>
      </c>
      <c r="O145" s="15">
        <v>4</v>
      </c>
      <c r="P145" s="15">
        <v>0</v>
      </c>
      <c r="Q145" s="15">
        <v>4</v>
      </c>
      <c r="R145" s="15">
        <v>9</v>
      </c>
      <c r="S145" s="15">
        <v>389758</v>
      </c>
      <c r="T145" s="15">
        <v>16</v>
      </c>
      <c r="U145" s="15">
        <v>7</v>
      </c>
      <c r="V145" s="15">
        <v>9</v>
      </c>
      <c r="W145" s="15">
        <v>17</v>
      </c>
      <c r="X145" s="15">
        <v>8</v>
      </c>
      <c r="Y145" s="15">
        <v>9</v>
      </c>
      <c r="Z145" s="15">
        <v>85</v>
      </c>
      <c r="AA145" s="15">
        <v>973960</v>
      </c>
      <c r="AB145" s="15">
        <v>6</v>
      </c>
      <c r="AC145" s="15">
        <v>4</v>
      </c>
      <c r="AD145" s="15">
        <v>2</v>
      </c>
      <c r="AE145" s="15">
        <v>10</v>
      </c>
      <c r="AF145" s="15">
        <v>6</v>
      </c>
      <c r="AG145" s="15">
        <v>4</v>
      </c>
      <c r="AH145" s="15">
        <v>32</v>
      </c>
      <c r="AI145" s="15">
        <v>96000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1173</v>
      </c>
      <c r="E146" s="3">
        <v>602</v>
      </c>
      <c r="F146" s="3">
        <v>571</v>
      </c>
      <c r="G146" s="3">
        <v>1204</v>
      </c>
      <c r="H146" s="3">
        <v>613</v>
      </c>
      <c r="I146" s="3">
        <v>591</v>
      </c>
      <c r="J146" s="3">
        <v>6797</v>
      </c>
      <c r="K146" s="3">
        <v>14933009</v>
      </c>
      <c r="L146" s="3">
        <v>1</v>
      </c>
      <c r="M146" s="3">
        <v>0</v>
      </c>
      <c r="N146" s="3">
        <v>1</v>
      </c>
      <c r="O146" s="3">
        <v>4</v>
      </c>
      <c r="P146" s="3">
        <v>0</v>
      </c>
      <c r="Q146" s="3">
        <v>4</v>
      </c>
      <c r="R146" s="3">
        <v>9</v>
      </c>
      <c r="S146" s="3">
        <v>389758</v>
      </c>
      <c r="T146" s="3">
        <v>16</v>
      </c>
      <c r="U146" s="3">
        <v>7</v>
      </c>
      <c r="V146" s="3">
        <v>9</v>
      </c>
      <c r="W146" s="3">
        <v>17</v>
      </c>
      <c r="X146" s="3">
        <v>8</v>
      </c>
      <c r="Y146" s="3">
        <v>9</v>
      </c>
      <c r="Z146" s="3">
        <v>85</v>
      </c>
      <c r="AA146" s="3">
        <v>973960</v>
      </c>
      <c r="AB146" s="3">
        <v>6</v>
      </c>
      <c r="AC146" s="3">
        <v>4</v>
      </c>
      <c r="AD146" s="3">
        <v>2</v>
      </c>
      <c r="AE146" s="3">
        <v>10</v>
      </c>
      <c r="AF146" s="3">
        <v>6</v>
      </c>
      <c r="AG146" s="3">
        <v>4</v>
      </c>
      <c r="AH146" s="3">
        <v>32</v>
      </c>
      <c r="AI146" s="3">
        <v>96000</v>
      </c>
    </row>
    <row r="147" spans="1:35" ht="14.25" hidden="1" customHeight="1" x14ac:dyDescent="0.2">
      <c r="A147" s="67"/>
      <c r="B147" s="23" t="s">
        <v>64</v>
      </c>
      <c r="C147" s="24" t="s">
        <v>171</v>
      </c>
      <c r="D147" s="3">
        <v>21</v>
      </c>
      <c r="E147" s="3">
        <v>8</v>
      </c>
      <c r="F147" s="3">
        <v>13</v>
      </c>
      <c r="G147" s="3">
        <v>21</v>
      </c>
      <c r="H147" s="3">
        <v>8</v>
      </c>
      <c r="I147" s="3">
        <v>13</v>
      </c>
      <c r="J147" s="3">
        <v>78</v>
      </c>
      <c r="K147" s="3">
        <v>171366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1" t="s">
        <v>154</v>
      </c>
      <c r="B148" s="19" t="s">
        <v>56</v>
      </c>
      <c r="C148" s="20" t="s">
        <v>58</v>
      </c>
      <c r="D148" s="15">
        <v>106</v>
      </c>
      <c r="E148" s="15">
        <v>51</v>
      </c>
      <c r="F148" s="15">
        <v>55</v>
      </c>
      <c r="G148" s="15">
        <v>106</v>
      </c>
      <c r="H148" s="15">
        <v>51</v>
      </c>
      <c r="I148" s="15">
        <v>55</v>
      </c>
      <c r="J148" s="15">
        <v>594</v>
      </c>
      <c r="K148" s="15">
        <v>1305018</v>
      </c>
      <c r="L148" s="15">
        <v>7</v>
      </c>
      <c r="M148" s="15">
        <v>4</v>
      </c>
      <c r="N148" s="15">
        <v>3</v>
      </c>
      <c r="O148" s="15">
        <v>7</v>
      </c>
      <c r="P148" s="15">
        <v>4</v>
      </c>
      <c r="Q148" s="15">
        <v>3</v>
      </c>
      <c r="R148" s="15">
        <v>12</v>
      </c>
      <c r="S148" s="15">
        <v>817901</v>
      </c>
      <c r="T148" s="15">
        <v>5</v>
      </c>
      <c r="U148" s="15">
        <v>3</v>
      </c>
      <c r="V148" s="15">
        <v>2</v>
      </c>
      <c r="W148" s="15">
        <v>5</v>
      </c>
      <c r="X148" s="15">
        <v>3</v>
      </c>
      <c r="Y148" s="15">
        <v>2</v>
      </c>
      <c r="Z148" s="15">
        <v>20</v>
      </c>
      <c r="AA148" s="15">
        <v>208000</v>
      </c>
      <c r="AB148" s="15">
        <v>4</v>
      </c>
      <c r="AC148" s="15">
        <v>1</v>
      </c>
      <c r="AD148" s="15">
        <v>3</v>
      </c>
      <c r="AE148" s="15">
        <v>4</v>
      </c>
      <c r="AF148" s="15">
        <v>1</v>
      </c>
      <c r="AG148" s="15">
        <v>3</v>
      </c>
      <c r="AH148" s="15">
        <v>14</v>
      </c>
      <c r="AI148" s="15">
        <v>42000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103</v>
      </c>
      <c r="E149" s="3">
        <v>50</v>
      </c>
      <c r="F149" s="3">
        <v>53</v>
      </c>
      <c r="G149" s="3">
        <v>103</v>
      </c>
      <c r="H149" s="3">
        <v>50</v>
      </c>
      <c r="I149" s="3">
        <v>53</v>
      </c>
      <c r="J149" s="3">
        <v>577</v>
      </c>
      <c r="K149" s="3">
        <v>1267669</v>
      </c>
      <c r="L149" s="3">
        <v>7</v>
      </c>
      <c r="M149" s="3">
        <v>4</v>
      </c>
      <c r="N149" s="3">
        <v>3</v>
      </c>
      <c r="O149" s="3">
        <v>7</v>
      </c>
      <c r="P149" s="3">
        <v>4</v>
      </c>
      <c r="Q149" s="3">
        <v>3</v>
      </c>
      <c r="R149" s="3">
        <v>12</v>
      </c>
      <c r="S149" s="3">
        <v>817901</v>
      </c>
      <c r="T149" s="3">
        <v>5</v>
      </c>
      <c r="U149" s="3">
        <v>3</v>
      </c>
      <c r="V149" s="3">
        <v>2</v>
      </c>
      <c r="W149" s="3">
        <v>5</v>
      </c>
      <c r="X149" s="3">
        <v>3</v>
      </c>
      <c r="Y149" s="3">
        <v>2</v>
      </c>
      <c r="Z149" s="3">
        <v>20</v>
      </c>
      <c r="AA149" s="3">
        <v>208000</v>
      </c>
      <c r="AB149" s="3">
        <v>4</v>
      </c>
      <c r="AC149" s="3">
        <v>1</v>
      </c>
      <c r="AD149" s="3">
        <v>3</v>
      </c>
      <c r="AE149" s="3">
        <v>4</v>
      </c>
      <c r="AF149" s="3">
        <v>1</v>
      </c>
      <c r="AG149" s="3">
        <v>3</v>
      </c>
      <c r="AH149" s="3">
        <v>14</v>
      </c>
      <c r="AI149" s="3">
        <v>42000</v>
      </c>
    </row>
    <row r="150" spans="1:35" ht="14.25" hidden="1" customHeight="1" x14ac:dyDescent="0.2">
      <c r="A150" s="67"/>
      <c r="B150" s="23" t="s">
        <v>64</v>
      </c>
      <c r="C150" s="24" t="s">
        <v>171</v>
      </c>
      <c r="D150" s="3">
        <v>3</v>
      </c>
      <c r="E150" s="3">
        <v>1</v>
      </c>
      <c r="F150" s="3">
        <v>2</v>
      </c>
      <c r="G150" s="3">
        <v>3</v>
      </c>
      <c r="H150" s="3">
        <v>1</v>
      </c>
      <c r="I150" s="3">
        <v>2</v>
      </c>
      <c r="J150" s="3">
        <v>17</v>
      </c>
      <c r="K150" s="3">
        <v>37349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1" t="s">
        <v>155</v>
      </c>
      <c r="B151" s="19" t="s">
        <v>56</v>
      </c>
      <c r="C151" s="20" t="s">
        <v>58</v>
      </c>
      <c r="D151" s="15">
        <v>15</v>
      </c>
      <c r="E151" s="15">
        <v>1</v>
      </c>
      <c r="F151" s="15">
        <v>14</v>
      </c>
      <c r="G151" s="15">
        <v>15</v>
      </c>
      <c r="H151" s="15">
        <v>1</v>
      </c>
      <c r="I151" s="15">
        <v>14</v>
      </c>
      <c r="J151" s="15">
        <v>87</v>
      </c>
      <c r="K151" s="15">
        <v>201231</v>
      </c>
      <c r="L151" s="15">
        <v>1</v>
      </c>
      <c r="M151" s="15">
        <v>0</v>
      </c>
      <c r="N151" s="15">
        <v>1</v>
      </c>
      <c r="O151" s="15">
        <v>1</v>
      </c>
      <c r="P151" s="15">
        <v>0</v>
      </c>
      <c r="Q151" s="15">
        <v>1</v>
      </c>
      <c r="R151" s="15">
        <v>1</v>
      </c>
      <c r="S151" s="15">
        <v>2478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2</v>
      </c>
      <c r="AC151" s="15">
        <v>1</v>
      </c>
      <c r="AD151" s="15">
        <v>1</v>
      </c>
      <c r="AE151" s="15">
        <v>3</v>
      </c>
      <c r="AF151" s="15">
        <v>2</v>
      </c>
      <c r="AG151" s="15">
        <v>1</v>
      </c>
      <c r="AH151" s="15">
        <v>7</v>
      </c>
      <c r="AI151" s="15">
        <v>21000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5</v>
      </c>
      <c r="E152" s="3">
        <v>1</v>
      </c>
      <c r="F152" s="3">
        <v>4</v>
      </c>
      <c r="G152" s="3">
        <v>5</v>
      </c>
      <c r="H152" s="3">
        <v>1</v>
      </c>
      <c r="I152" s="3">
        <v>4</v>
      </c>
      <c r="J152" s="3">
        <v>30</v>
      </c>
      <c r="K152" s="3">
        <v>69390</v>
      </c>
      <c r="L152" s="3">
        <v>1</v>
      </c>
      <c r="M152" s="3">
        <v>0</v>
      </c>
      <c r="N152" s="3">
        <v>1</v>
      </c>
      <c r="O152" s="3">
        <v>1</v>
      </c>
      <c r="P152" s="3">
        <v>0</v>
      </c>
      <c r="Q152" s="3">
        <v>1</v>
      </c>
      <c r="R152" s="3">
        <v>1</v>
      </c>
      <c r="S152" s="3">
        <v>2478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</v>
      </c>
      <c r="AC152" s="3">
        <v>1</v>
      </c>
      <c r="AD152" s="3">
        <v>1</v>
      </c>
      <c r="AE152" s="3">
        <v>3</v>
      </c>
      <c r="AF152" s="3">
        <v>2</v>
      </c>
      <c r="AG152" s="3">
        <v>1</v>
      </c>
      <c r="AH152" s="3">
        <v>7</v>
      </c>
      <c r="AI152" s="3">
        <v>21000</v>
      </c>
    </row>
    <row r="153" spans="1:35" ht="14.25" hidden="1" customHeight="1" x14ac:dyDescent="0.2">
      <c r="A153" s="67"/>
      <c r="B153" s="23" t="s">
        <v>64</v>
      </c>
      <c r="C153" s="24" t="s">
        <v>171</v>
      </c>
      <c r="D153" s="4">
        <v>10</v>
      </c>
      <c r="E153" s="4">
        <v>0</v>
      </c>
      <c r="F153" s="4">
        <v>10</v>
      </c>
      <c r="G153" s="4">
        <v>10</v>
      </c>
      <c r="H153" s="4">
        <v>0</v>
      </c>
      <c r="I153" s="4">
        <v>10</v>
      </c>
      <c r="J153" s="4">
        <v>57</v>
      </c>
      <c r="K153" s="4">
        <v>131841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55" si="4">IF(D85=D12,"","*")</f>
        <v/>
      </c>
      <c r="E155" s="15" t="str">
        <f t="shared" si="4"/>
        <v/>
      </c>
      <c r="F155" s="15" t="str">
        <f t="shared" si="4"/>
        <v/>
      </c>
      <c r="G155" s="15" t="str">
        <f t="shared" si="4"/>
        <v>*</v>
      </c>
      <c r="H155" s="15" t="str">
        <f t="shared" si="4"/>
        <v>*</v>
      </c>
      <c r="I155" s="15" t="str">
        <f t="shared" si="4"/>
        <v>*</v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/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72" t="s">
        <v>0</v>
      </c>
      <c r="B156" s="21" t="s">
        <v>60</v>
      </c>
      <c r="C156" s="22" t="s">
        <v>62</v>
      </c>
      <c r="D156" s="3" t="str">
        <f t="shared" ref="D156:AI156" si="5">IF(D86=D13,"","*")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/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/>
      </c>
      <c r="U156" s="3" t="str">
        <f t="shared" si="5"/>
        <v/>
      </c>
      <c r="V156" s="3" t="str">
        <f t="shared" si="5"/>
        <v/>
      </c>
      <c r="W156" s="3" t="str">
        <f t="shared" si="5"/>
        <v/>
      </c>
      <c r="X156" s="3" t="str">
        <f t="shared" si="5"/>
        <v/>
      </c>
      <c r="Y156" s="3" t="str">
        <f t="shared" si="5"/>
        <v/>
      </c>
      <c r="Z156" s="3" t="str">
        <f t="shared" si="5"/>
        <v/>
      </c>
      <c r="AA156" s="3" t="str">
        <f t="shared" si="5"/>
        <v/>
      </c>
      <c r="AB156" s="3" t="str">
        <f t="shared" si="5"/>
        <v/>
      </c>
      <c r="AC156" s="3" t="str">
        <f t="shared" si="5"/>
        <v/>
      </c>
      <c r="AD156" s="3" t="str">
        <f t="shared" si="5"/>
        <v/>
      </c>
      <c r="AE156" s="3" t="str">
        <f t="shared" si="5"/>
        <v/>
      </c>
      <c r="AF156" s="3" t="str">
        <f t="shared" si="5"/>
        <v/>
      </c>
      <c r="AG156" s="3" t="str">
        <f t="shared" si="5"/>
        <v/>
      </c>
      <c r="AH156" s="3" t="str">
        <f t="shared" si="5"/>
        <v/>
      </c>
      <c r="AI156" s="3" t="str">
        <f t="shared" si="5"/>
        <v/>
      </c>
    </row>
    <row r="157" spans="1:35" ht="14.25" hidden="1" customHeight="1" x14ac:dyDescent="0.2">
      <c r="A157" s="73"/>
      <c r="B157" s="21" t="s">
        <v>64</v>
      </c>
      <c r="C157" s="22" t="s">
        <v>171</v>
      </c>
      <c r="D157" s="3" t="str">
        <f t="shared" ref="D157:AI157" si="6">IF(D87=D14,"","*")</f>
        <v/>
      </c>
      <c r="E157" s="3" t="str">
        <f t="shared" si="6"/>
        <v/>
      </c>
      <c r="F157" s="3" t="str">
        <f t="shared" si="6"/>
        <v/>
      </c>
      <c r="G157" s="3" t="str">
        <f t="shared" si="6"/>
        <v/>
      </c>
      <c r="H157" s="3" t="str">
        <f t="shared" si="6"/>
        <v/>
      </c>
      <c r="I157" s="3" t="str">
        <f t="shared" si="6"/>
        <v/>
      </c>
      <c r="J157" s="3" t="str">
        <f t="shared" si="6"/>
        <v/>
      </c>
      <c r="K157" s="3" t="str">
        <f t="shared" si="6"/>
        <v/>
      </c>
      <c r="L157" s="3" t="str">
        <f t="shared" si="6"/>
        <v/>
      </c>
      <c r="M157" s="3" t="str">
        <f t="shared" si="6"/>
        <v/>
      </c>
      <c r="N157" s="3" t="str">
        <f t="shared" si="6"/>
        <v/>
      </c>
      <c r="O157" s="3" t="str">
        <f t="shared" si="6"/>
        <v/>
      </c>
      <c r="P157" s="3" t="str">
        <f t="shared" si="6"/>
        <v/>
      </c>
      <c r="Q157" s="3" t="str">
        <f t="shared" si="6"/>
        <v/>
      </c>
      <c r="R157" s="3" t="str">
        <f t="shared" si="6"/>
        <v/>
      </c>
      <c r="S157" s="3" t="str">
        <f t="shared" si="6"/>
        <v/>
      </c>
      <c r="T157" s="3" t="str">
        <f t="shared" si="6"/>
        <v/>
      </c>
      <c r="U157" s="3" t="str">
        <f t="shared" si="6"/>
        <v/>
      </c>
      <c r="V157" s="3" t="str">
        <f t="shared" si="6"/>
        <v/>
      </c>
      <c r="W157" s="3" t="str">
        <f t="shared" si="6"/>
        <v/>
      </c>
      <c r="X157" s="3" t="str">
        <f t="shared" si="6"/>
        <v/>
      </c>
      <c r="Y157" s="3" t="str">
        <f t="shared" si="6"/>
        <v/>
      </c>
      <c r="Z157" s="3" t="str">
        <f t="shared" si="6"/>
        <v/>
      </c>
      <c r="AA157" s="3" t="str">
        <f t="shared" si="6"/>
        <v/>
      </c>
      <c r="AB157" s="3" t="str">
        <f t="shared" si="6"/>
        <v/>
      </c>
      <c r="AC157" s="3" t="str">
        <f t="shared" si="6"/>
        <v/>
      </c>
      <c r="AD157" s="3" t="str">
        <f t="shared" si="6"/>
        <v/>
      </c>
      <c r="AE157" s="3" t="str">
        <f t="shared" si="6"/>
        <v/>
      </c>
      <c r="AF157" s="3" t="str">
        <f t="shared" si="6"/>
        <v/>
      </c>
      <c r="AG157" s="3" t="str">
        <f t="shared" si="6"/>
        <v/>
      </c>
      <c r="AH157" s="3" t="str">
        <f t="shared" si="6"/>
        <v/>
      </c>
      <c r="AI157" s="3" t="str">
        <f t="shared" si="6"/>
        <v/>
      </c>
    </row>
    <row r="158" spans="1:35" ht="14.25" hidden="1" customHeight="1" x14ac:dyDescent="0.2">
      <c r="A158" s="14" t="s">
        <v>156</v>
      </c>
      <c r="B158" s="19" t="s">
        <v>56</v>
      </c>
      <c r="C158" s="20" t="s">
        <v>58</v>
      </c>
      <c r="D158" s="15" t="str">
        <f t="shared" ref="D158:AI158" si="7">IF(D88=D15,"","*")</f>
        <v/>
      </c>
      <c r="E158" s="15" t="str">
        <f t="shared" si="7"/>
        <v/>
      </c>
      <c r="F158" s="15" t="str">
        <f t="shared" si="7"/>
        <v/>
      </c>
      <c r="G158" s="15" t="str">
        <f t="shared" si="7"/>
        <v/>
      </c>
      <c r="H158" s="15" t="str">
        <f t="shared" si="7"/>
        <v/>
      </c>
      <c r="I158" s="15" t="str">
        <f t="shared" si="7"/>
        <v/>
      </c>
      <c r="J158" s="15" t="str">
        <f t="shared" si="7"/>
        <v/>
      </c>
      <c r="K158" s="15" t="str">
        <f t="shared" si="7"/>
        <v/>
      </c>
      <c r="L158" s="15" t="str">
        <f t="shared" si="7"/>
        <v/>
      </c>
      <c r="M158" s="15" t="str">
        <f t="shared" si="7"/>
        <v/>
      </c>
      <c r="N158" s="15" t="str">
        <f t="shared" si="7"/>
        <v/>
      </c>
      <c r="O158" s="15" t="str">
        <f t="shared" si="7"/>
        <v/>
      </c>
      <c r="P158" s="15" t="str">
        <f t="shared" si="7"/>
        <v/>
      </c>
      <c r="Q158" s="15" t="str">
        <f t="shared" si="7"/>
        <v/>
      </c>
      <c r="R158" s="15" t="str">
        <f t="shared" si="7"/>
        <v/>
      </c>
      <c r="S158" s="15" t="str">
        <f t="shared" si="7"/>
        <v/>
      </c>
      <c r="T158" s="15" t="str">
        <f t="shared" si="7"/>
        <v/>
      </c>
      <c r="U158" s="15" t="str">
        <f t="shared" si="7"/>
        <v/>
      </c>
      <c r="V158" s="15" t="str">
        <f t="shared" si="7"/>
        <v/>
      </c>
      <c r="W158" s="15" t="str">
        <f t="shared" si="7"/>
        <v/>
      </c>
      <c r="X158" s="15" t="str">
        <f t="shared" si="7"/>
        <v/>
      </c>
      <c r="Y158" s="15" t="str">
        <f t="shared" si="7"/>
        <v/>
      </c>
      <c r="Z158" s="15" t="str">
        <f t="shared" si="7"/>
        <v/>
      </c>
      <c r="AA158" s="15" t="str">
        <f t="shared" si="7"/>
        <v/>
      </c>
      <c r="AB158" s="15" t="str">
        <f t="shared" si="7"/>
        <v/>
      </c>
      <c r="AC158" s="15" t="str">
        <f t="shared" si="7"/>
        <v/>
      </c>
      <c r="AD158" s="15" t="str">
        <f t="shared" si="7"/>
        <v/>
      </c>
      <c r="AE158" s="15" t="str">
        <f t="shared" si="7"/>
        <v/>
      </c>
      <c r="AF158" s="15" t="str">
        <f t="shared" si="7"/>
        <v/>
      </c>
      <c r="AG158" s="15" t="str">
        <f t="shared" si="7"/>
        <v/>
      </c>
      <c r="AH158" s="15" t="str">
        <f t="shared" si="7"/>
        <v/>
      </c>
      <c r="AI158" s="15" t="str">
        <f t="shared" si="7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ref="D159:AI159" si="8">IF(D89=D16,"","*")</f>
        <v/>
      </c>
      <c r="E159" s="3" t="str">
        <f t="shared" si="8"/>
        <v/>
      </c>
      <c r="F159" s="3" t="str">
        <f t="shared" si="8"/>
        <v/>
      </c>
      <c r="G159" s="3" t="str">
        <f t="shared" si="8"/>
        <v/>
      </c>
      <c r="H159" s="3" t="str">
        <f t="shared" si="8"/>
        <v/>
      </c>
      <c r="I159" s="3" t="str">
        <f t="shared" si="8"/>
        <v/>
      </c>
      <c r="J159" s="3" t="str">
        <f t="shared" si="8"/>
        <v/>
      </c>
      <c r="K159" s="3" t="str">
        <f t="shared" si="8"/>
        <v/>
      </c>
      <c r="L159" s="3" t="str">
        <f t="shared" si="8"/>
        <v/>
      </c>
      <c r="M159" s="3" t="str">
        <f t="shared" si="8"/>
        <v/>
      </c>
      <c r="N159" s="3" t="str">
        <f t="shared" si="8"/>
        <v/>
      </c>
      <c r="O159" s="3" t="str">
        <f t="shared" si="8"/>
        <v/>
      </c>
      <c r="P159" s="3" t="str">
        <f t="shared" si="8"/>
        <v/>
      </c>
      <c r="Q159" s="3" t="str">
        <f t="shared" si="8"/>
        <v/>
      </c>
      <c r="R159" s="3" t="str">
        <f t="shared" si="8"/>
        <v/>
      </c>
      <c r="S159" s="3" t="str">
        <f t="shared" si="8"/>
        <v/>
      </c>
      <c r="T159" s="3" t="str">
        <f t="shared" si="8"/>
        <v/>
      </c>
      <c r="U159" s="3" t="str">
        <f t="shared" si="8"/>
        <v/>
      </c>
      <c r="V159" s="3" t="str">
        <f t="shared" si="8"/>
        <v/>
      </c>
      <c r="W159" s="3" t="str">
        <f t="shared" si="8"/>
        <v/>
      </c>
      <c r="X159" s="3" t="str">
        <f t="shared" si="8"/>
        <v/>
      </c>
      <c r="Y159" s="3" t="str">
        <f t="shared" si="8"/>
        <v/>
      </c>
      <c r="Z159" s="3" t="str">
        <f t="shared" si="8"/>
        <v/>
      </c>
      <c r="AA159" s="3" t="str">
        <f t="shared" si="8"/>
        <v/>
      </c>
      <c r="AB159" s="3" t="str">
        <f t="shared" si="8"/>
        <v/>
      </c>
      <c r="AC159" s="3" t="str">
        <f t="shared" si="8"/>
        <v/>
      </c>
      <c r="AD159" s="3" t="str">
        <f t="shared" si="8"/>
        <v/>
      </c>
      <c r="AE159" s="3" t="str">
        <f t="shared" si="8"/>
        <v/>
      </c>
      <c r="AF159" s="3" t="str">
        <f t="shared" si="8"/>
        <v/>
      </c>
      <c r="AG159" s="3" t="str">
        <f t="shared" si="8"/>
        <v/>
      </c>
      <c r="AH159" s="3" t="str">
        <f t="shared" si="8"/>
        <v/>
      </c>
      <c r="AI159" s="3" t="str">
        <f t="shared" si="8"/>
        <v/>
      </c>
    </row>
    <row r="160" spans="1:35" ht="14.25" hidden="1" customHeight="1" x14ac:dyDescent="0.2">
      <c r="A160" s="67"/>
      <c r="B160" s="21" t="s">
        <v>64</v>
      </c>
      <c r="C160" s="22" t="s">
        <v>171</v>
      </c>
      <c r="D160" s="3" t="str">
        <f t="shared" ref="D160:AI160" si="9">IF(D90=D17,"","*")</f>
        <v/>
      </c>
      <c r="E160" s="3" t="str">
        <f t="shared" si="9"/>
        <v/>
      </c>
      <c r="F160" s="3" t="str">
        <f t="shared" si="9"/>
        <v/>
      </c>
      <c r="G160" s="3" t="str">
        <f t="shared" si="9"/>
        <v/>
      </c>
      <c r="H160" s="3" t="str">
        <f t="shared" si="9"/>
        <v/>
      </c>
      <c r="I160" s="3" t="str">
        <f t="shared" si="9"/>
        <v/>
      </c>
      <c r="J160" s="3" t="str">
        <f t="shared" si="9"/>
        <v/>
      </c>
      <c r="K160" s="3" t="str">
        <f t="shared" si="9"/>
        <v/>
      </c>
      <c r="L160" s="3" t="str">
        <f t="shared" si="9"/>
        <v/>
      </c>
      <c r="M160" s="3" t="str">
        <f t="shared" si="9"/>
        <v/>
      </c>
      <c r="N160" s="3" t="str">
        <f t="shared" si="9"/>
        <v/>
      </c>
      <c r="O160" s="3" t="str">
        <f t="shared" si="9"/>
        <v/>
      </c>
      <c r="P160" s="3" t="str">
        <f t="shared" si="9"/>
        <v/>
      </c>
      <c r="Q160" s="3" t="str">
        <f t="shared" si="9"/>
        <v/>
      </c>
      <c r="R160" s="3" t="str">
        <f t="shared" si="9"/>
        <v/>
      </c>
      <c r="S160" s="3" t="str">
        <f t="shared" si="9"/>
        <v/>
      </c>
      <c r="T160" s="3" t="str">
        <f t="shared" si="9"/>
        <v/>
      </c>
      <c r="U160" s="3" t="str">
        <f t="shared" si="9"/>
        <v/>
      </c>
      <c r="V160" s="3" t="str">
        <f t="shared" si="9"/>
        <v/>
      </c>
      <c r="W160" s="3" t="str">
        <f t="shared" si="9"/>
        <v/>
      </c>
      <c r="X160" s="3" t="str">
        <f t="shared" si="9"/>
        <v/>
      </c>
      <c r="Y160" s="3" t="str">
        <f t="shared" si="9"/>
        <v/>
      </c>
      <c r="Z160" s="3" t="str">
        <f t="shared" si="9"/>
        <v/>
      </c>
      <c r="AA160" s="3" t="str">
        <f t="shared" si="9"/>
        <v/>
      </c>
      <c r="AB160" s="3" t="str">
        <f t="shared" si="9"/>
        <v/>
      </c>
      <c r="AC160" s="3" t="str">
        <f t="shared" si="9"/>
        <v/>
      </c>
      <c r="AD160" s="3" t="str">
        <f t="shared" si="9"/>
        <v/>
      </c>
      <c r="AE160" s="3" t="str">
        <f t="shared" si="9"/>
        <v/>
      </c>
      <c r="AF160" s="3" t="str">
        <f t="shared" si="9"/>
        <v/>
      </c>
      <c r="AG160" s="3" t="str">
        <f t="shared" si="9"/>
        <v/>
      </c>
      <c r="AH160" s="3" t="str">
        <f t="shared" si="9"/>
        <v/>
      </c>
      <c r="AI160" s="3" t="str">
        <f t="shared" si="9"/>
        <v/>
      </c>
    </row>
    <row r="161" spans="1:35" ht="14.25" hidden="1" customHeight="1" x14ac:dyDescent="0.2">
      <c r="A161" s="14" t="s">
        <v>157</v>
      </c>
      <c r="B161" s="19" t="s">
        <v>56</v>
      </c>
      <c r="C161" s="20" t="s">
        <v>58</v>
      </c>
      <c r="D161" s="15" t="str">
        <f t="shared" ref="D161:AI161" si="10">IF(D91=D18,"","*")</f>
        <v/>
      </c>
      <c r="E161" s="15" t="str">
        <f t="shared" si="10"/>
        <v/>
      </c>
      <c r="F161" s="15" t="str">
        <f t="shared" si="10"/>
        <v/>
      </c>
      <c r="G161" s="15" t="str">
        <f t="shared" si="10"/>
        <v/>
      </c>
      <c r="H161" s="15" t="str">
        <f t="shared" si="10"/>
        <v/>
      </c>
      <c r="I161" s="15" t="str">
        <f t="shared" si="10"/>
        <v/>
      </c>
      <c r="J161" s="15" t="str">
        <f t="shared" si="10"/>
        <v/>
      </c>
      <c r="K161" s="15" t="str">
        <f t="shared" si="10"/>
        <v/>
      </c>
      <c r="L161" s="15" t="str">
        <f t="shared" si="10"/>
        <v/>
      </c>
      <c r="M161" s="15" t="str">
        <f t="shared" si="10"/>
        <v/>
      </c>
      <c r="N161" s="15" t="str">
        <f t="shared" si="10"/>
        <v/>
      </c>
      <c r="O161" s="15" t="str">
        <f t="shared" si="10"/>
        <v/>
      </c>
      <c r="P161" s="15" t="str">
        <f t="shared" si="10"/>
        <v/>
      </c>
      <c r="Q161" s="15" t="str">
        <f t="shared" si="10"/>
        <v/>
      </c>
      <c r="R161" s="15" t="str">
        <f t="shared" si="10"/>
        <v/>
      </c>
      <c r="S161" s="15" t="str">
        <f t="shared" si="10"/>
        <v/>
      </c>
      <c r="T161" s="15" t="str">
        <f t="shared" si="10"/>
        <v/>
      </c>
      <c r="U161" s="15" t="str">
        <f t="shared" si="10"/>
        <v/>
      </c>
      <c r="V161" s="15" t="str">
        <f t="shared" si="10"/>
        <v/>
      </c>
      <c r="W161" s="15" t="str">
        <f t="shared" si="10"/>
        <v/>
      </c>
      <c r="X161" s="15" t="str">
        <f t="shared" si="10"/>
        <v/>
      </c>
      <c r="Y161" s="15" t="str">
        <f t="shared" si="10"/>
        <v/>
      </c>
      <c r="Z161" s="15" t="str">
        <f t="shared" si="10"/>
        <v/>
      </c>
      <c r="AA161" s="15" t="str">
        <f t="shared" si="10"/>
        <v/>
      </c>
      <c r="AB161" s="15" t="str">
        <f t="shared" si="10"/>
        <v/>
      </c>
      <c r="AC161" s="15" t="str">
        <f t="shared" si="10"/>
        <v/>
      </c>
      <c r="AD161" s="15" t="str">
        <f t="shared" si="10"/>
        <v/>
      </c>
      <c r="AE161" s="15" t="str">
        <f t="shared" si="10"/>
        <v/>
      </c>
      <c r="AF161" s="15" t="str">
        <f t="shared" si="10"/>
        <v/>
      </c>
      <c r="AG161" s="15" t="str">
        <f t="shared" si="10"/>
        <v/>
      </c>
      <c r="AH161" s="15" t="str">
        <f t="shared" si="10"/>
        <v/>
      </c>
      <c r="AI161" s="15" t="str">
        <f t="shared" si="10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ref="D162:AI162" si="11">IF(D92=D19,"","*")</f>
        <v/>
      </c>
      <c r="E162" s="3" t="str">
        <f t="shared" si="11"/>
        <v/>
      </c>
      <c r="F162" s="3" t="str">
        <f t="shared" si="11"/>
        <v/>
      </c>
      <c r="G162" s="3" t="str">
        <f t="shared" si="11"/>
        <v/>
      </c>
      <c r="H162" s="3" t="str">
        <f t="shared" si="11"/>
        <v/>
      </c>
      <c r="I162" s="3" t="str">
        <f t="shared" si="11"/>
        <v/>
      </c>
      <c r="J162" s="3" t="str">
        <f t="shared" si="11"/>
        <v/>
      </c>
      <c r="K162" s="3" t="str">
        <f t="shared" si="11"/>
        <v/>
      </c>
      <c r="L162" s="3" t="str">
        <f t="shared" si="11"/>
        <v/>
      </c>
      <c r="M162" s="3" t="str">
        <f t="shared" si="11"/>
        <v/>
      </c>
      <c r="N162" s="3" t="str">
        <f t="shared" si="11"/>
        <v/>
      </c>
      <c r="O162" s="3" t="str">
        <f t="shared" si="11"/>
        <v/>
      </c>
      <c r="P162" s="3" t="str">
        <f t="shared" si="11"/>
        <v/>
      </c>
      <c r="Q162" s="3" t="str">
        <f t="shared" si="11"/>
        <v/>
      </c>
      <c r="R162" s="3" t="str">
        <f t="shared" si="11"/>
        <v/>
      </c>
      <c r="S162" s="3" t="str">
        <f t="shared" si="11"/>
        <v/>
      </c>
      <c r="T162" s="3" t="str">
        <f t="shared" si="11"/>
        <v/>
      </c>
      <c r="U162" s="3" t="str">
        <f t="shared" si="11"/>
        <v/>
      </c>
      <c r="V162" s="3" t="str">
        <f t="shared" si="11"/>
        <v/>
      </c>
      <c r="W162" s="3" t="str">
        <f t="shared" si="11"/>
        <v/>
      </c>
      <c r="X162" s="3" t="str">
        <f t="shared" si="11"/>
        <v/>
      </c>
      <c r="Y162" s="3" t="str">
        <f t="shared" si="11"/>
        <v/>
      </c>
      <c r="Z162" s="3" t="str">
        <f t="shared" si="11"/>
        <v/>
      </c>
      <c r="AA162" s="3" t="str">
        <f t="shared" si="11"/>
        <v/>
      </c>
      <c r="AB162" s="3" t="str">
        <f t="shared" si="11"/>
        <v/>
      </c>
      <c r="AC162" s="3" t="str">
        <f t="shared" si="11"/>
        <v/>
      </c>
      <c r="AD162" s="3" t="str">
        <f t="shared" si="11"/>
        <v/>
      </c>
      <c r="AE162" s="3" t="str">
        <f t="shared" si="11"/>
        <v/>
      </c>
      <c r="AF162" s="3" t="str">
        <f t="shared" si="11"/>
        <v/>
      </c>
      <c r="AG162" s="3" t="str">
        <f t="shared" si="11"/>
        <v/>
      </c>
      <c r="AH162" s="3" t="str">
        <f t="shared" si="11"/>
        <v/>
      </c>
      <c r="AI162" s="3" t="str">
        <f t="shared" si="11"/>
        <v/>
      </c>
    </row>
    <row r="163" spans="1:35" ht="14.25" hidden="1" customHeight="1" x14ac:dyDescent="0.2">
      <c r="A163" s="67"/>
      <c r="B163" s="23" t="s">
        <v>64</v>
      </c>
      <c r="C163" s="24" t="s">
        <v>171</v>
      </c>
      <c r="D163" s="3" t="str">
        <f t="shared" ref="D163:AI163" si="12">IF(D93=D20,"","*")</f>
        <v/>
      </c>
      <c r="E163" s="3" t="str">
        <f t="shared" si="12"/>
        <v/>
      </c>
      <c r="F163" s="3" t="str">
        <f t="shared" si="12"/>
        <v/>
      </c>
      <c r="G163" s="3" t="str">
        <f t="shared" si="12"/>
        <v/>
      </c>
      <c r="H163" s="3" t="str">
        <f t="shared" si="12"/>
        <v/>
      </c>
      <c r="I163" s="3" t="str">
        <f t="shared" si="12"/>
        <v/>
      </c>
      <c r="J163" s="3" t="str">
        <f t="shared" si="12"/>
        <v/>
      </c>
      <c r="K163" s="3" t="str">
        <f t="shared" si="12"/>
        <v/>
      </c>
      <c r="L163" s="3" t="str">
        <f t="shared" si="12"/>
        <v/>
      </c>
      <c r="M163" s="3" t="str">
        <f t="shared" si="12"/>
        <v/>
      </c>
      <c r="N163" s="3" t="str">
        <f t="shared" si="12"/>
        <v/>
      </c>
      <c r="O163" s="3" t="str">
        <f t="shared" si="12"/>
        <v/>
      </c>
      <c r="P163" s="3" t="str">
        <f t="shared" si="12"/>
        <v/>
      </c>
      <c r="Q163" s="3" t="str">
        <f t="shared" si="12"/>
        <v/>
      </c>
      <c r="R163" s="3" t="str">
        <f t="shared" si="12"/>
        <v/>
      </c>
      <c r="S163" s="3" t="str">
        <f t="shared" si="12"/>
        <v/>
      </c>
      <c r="T163" s="3" t="str">
        <f t="shared" si="12"/>
        <v/>
      </c>
      <c r="U163" s="3" t="str">
        <f t="shared" si="12"/>
        <v/>
      </c>
      <c r="V163" s="3" t="str">
        <f t="shared" si="12"/>
        <v/>
      </c>
      <c r="W163" s="3" t="str">
        <f t="shared" si="12"/>
        <v/>
      </c>
      <c r="X163" s="3" t="str">
        <f t="shared" si="12"/>
        <v/>
      </c>
      <c r="Y163" s="3" t="str">
        <f t="shared" si="12"/>
        <v/>
      </c>
      <c r="Z163" s="3" t="str">
        <f t="shared" si="12"/>
        <v/>
      </c>
      <c r="AA163" s="3" t="str">
        <f t="shared" si="12"/>
        <v/>
      </c>
      <c r="AB163" s="3" t="str">
        <f t="shared" si="12"/>
        <v/>
      </c>
      <c r="AC163" s="3" t="str">
        <f t="shared" si="12"/>
        <v/>
      </c>
      <c r="AD163" s="3" t="str">
        <f t="shared" si="12"/>
        <v/>
      </c>
      <c r="AE163" s="3" t="str">
        <f t="shared" si="12"/>
        <v/>
      </c>
      <c r="AF163" s="3" t="str">
        <f t="shared" si="12"/>
        <v/>
      </c>
      <c r="AG163" s="3" t="str">
        <f t="shared" si="12"/>
        <v/>
      </c>
      <c r="AH163" s="3" t="str">
        <f t="shared" si="12"/>
        <v/>
      </c>
      <c r="AI163" s="3" t="str">
        <f t="shared" si="12"/>
        <v/>
      </c>
    </row>
    <row r="164" spans="1:35" ht="14.25" hidden="1" customHeight="1" x14ac:dyDescent="0.2">
      <c r="A164" s="14" t="s">
        <v>158</v>
      </c>
      <c r="B164" s="19" t="s">
        <v>56</v>
      </c>
      <c r="C164" s="20" t="s">
        <v>58</v>
      </c>
      <c r="D164" s="15" t="str">
        <f t="shared" ref="D164:AI164" si="13">IF(D94=D21,"","*")</f>
        <v/>
      </c>
      <c r="E164" s="15" t="str">
        <f t="shared" si="13"/>
        <v/>
      </c>
      <c r="F164" s="15" t="str">
        <f t="shared" si="13"/>
        <v/>
      </c>
      <c r="G164" s="15" t="str">
        <f t="shared" si="13"/>
        <v/>
      </c>
      <c r="H164" s="15" t="str">
        <f t="shared" si="13"/>
        <v/>
      </c>
      <c r="I164" s="15" t="str">
        <f t="shared" si="13"/>
        <v/>
      </c>
      <c r="J164" s="15" t="str">
        <f t="shared" si="13"/>
        <v/>
      </c>
      <c r="K164" s="15" t="str">
        <f t="shared" si="13"/>
        <v/>
      </c>
      <c r="L164" s="15" t="str">
        <f t="shared" si="13"/>
        <v/>
      </c>
      <c r="M164" s="15" t="str">
        <f t="shared" si="13"/>
        <v/>
      </c>
      <c r="N164" s="15" t="str">
        <f t="shared" si="13"/>
        <v/>
      </c>
      <c r="O164" s="15" t="str">
        <f t="shared" si="13"/>
        <v/>
      </c>
      <c r="P164" s="15" t="str">
        <f t="shared" si="13"/>
        <v/>
      </c>
      <c r="Q164" s="15" t="str">
        <f t="shared" si="13"/>
        <v/>
      </c>
      <c r="R164" s="15" t="str">
        <f t="shared" si="13"/>
        <v/>
      </c>
      <c r="S164" s="15" t="str">
        <f t="shared" si="13"/>
        <v/>
      </c>
      <c r="T164" s="15" t="str">
        <f t="shared" si="13"/>
        <v/>
      </c>
      <c r="U164" s="15" t="str">
        <f t="shared" si="13"/>
        <v/>
      </c>
      <c r="V164" s="15" t="str">
        <f t="shared" si="13"/>
        <v/>
      </c>
      <c r="W164" s="15" t="str">
        <f t="shared" si="13"/>
        <v/>
      </c>
      <c r="X164" s="15" t="str">
        <f t="shared" si="13"/>
        <v/>
      </c>
      <c r="Y164" s="15" t="str">
        <f t="shared" si="13"/>
        <v/>
      </c>
      <c r="Z164" s="15" t="str">
        <f t="shared" si="13"/>
        <v/>
      </c>
      <c r="AA164" s="15" t="str">
        <f t="shared" si="13"/>
        <v/>
      </c>
      <c r="AB164" s="15" t="str">
        <f t="shared" si="13"/>
        <v/>
      </c>
      <c r="AC164" s="15" t="str">
        <f t="shared" si="13"/>
        <v/>
      </c>
      <c r="AD164" s="15" t="str">
        <f t="shared" si="13"/>
        <v/>
      </c>
      <c r="AE164" s="15" t="str">
        <f t="shared" si="13"/>
        <v/>
      </c>
      <c r="AF164" s="15" t="str">
        <f t="shared" si="13"/>
        <v/>
      </c>
      <c r="AG164" s="15" t="str">
        <f t="shared" si="13"/>
        <v/>
      </c>
      <c r="AH164" s="15" t="str">
        <f t="shared" si="13"/>
        <v/>
      </c>
      <c r="AI164" s="15" t="str">
        <f t="shared" si="13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ref="D165:AI165" si="14">IF(D95=D22,"","*")</f>
        <v/>
      </c>
      <c r="E165" s="3" t="str">
        <f t="shared" si="14"/>
        <v/>
      </c>
      <c r="F165" s="3" t="str">
        <f t="shared" si="14"/>
        <v/>
      </c>
      <c r="G165" s="3" t="str">
        <f t="shared" si="14"/>
        <v/>
      </c>
      <c r="H165" s="3" t="str">
        <f t="shared" si="14"/>
        <v/>
      </c>
      <c r="I165" s="3" t="str">
        <f t="shared" si="14"/>
        <v/>
      </c>
      <c r="J165" s="3" t="str">
        <f t="shared" si="14"/>
        <v/>
      </c>
      <c r="K165" s="3" t="str">
        <f t="shared" si="14"/>
        <v/>
      </c>
      <c r="L165" s="3" t="str">
        <f t="shared" si="14"/>
        <v/>
      </c>
      <c r="M165" s="3" t="str">
        <f t="shared" si="14"/>
        <v/>
      </c>
      <c r="N165" s="3" t="str">
        <f t="shared" si="14"/>
        <v/>
      </c>
      <c r="O165" s="3" t="str">
        <f t="shared" si="14"/>
        <v/>
      </c>
      <c r="P165" s="3" t="str">
        <f t="shared" si="14"/>
        <v/>
      </c>
      <c r="Q165" s="3" t="str">
        <f t="shared" si="14"/>
        <v/>
      </c>
      <c r="R165" s="3" t="str">
        <f t="shared" si="14"/>
        <v/>
      </c>
      <c r="S165" s="3" t="str">
        <f t="shared" si="14"/>
        <v/>
      </c>
      <c r="T165" s="3" t="str">
        <f t="shared" si="14"/>
        <v/>
      </c>
      <c r="U165" s="3" t="str">
        <f t="shared" si="14"/>
        <v/>
      </c>
      <c r="V165" s="3" t="str">
        <f t="shared" si="14"/>
        <v/>
      </c>
      <c r="W165" s="3" t="str">
        <f t="shared" si="14"/>
        <v/>
      </c>
      <c r="X165" s="3" t="str">
        <f t="shared" si="14"/>
        <v/>
      </c>
      <c r="Y165" s="3" t="str">
        <f t="shared" si="14"/>
        <v/>
      </c>
      <c r="Z165" s="3" t="str">
        <f t="shared" si="14"/>
        <v/>
      </c>
      <c r="AA165" s="3" t="str">
        <f t="shared" si="14"/>
        <v/>
      </c>
      <c r="AB165" s="3" t="str">
        <f t="shared" si="14"/>
        <v/>
      </c>
      <c r="AC165" s="3" t="str">
        <f t="shared" si="14"/>
        <v/>
      </c>
      <c r="AD165" s="3" t="str">
        <f t="shared" si="14"/>
        <v/>
      </c>
      <c r="AE165" s="3" t="str">
        <f t="shared" si="14"/>
        <v/>
      </c>
      <c r="AF165" s="3" t="str">
        <f t="shared" si="14"/>
        <v/>
      </c>
      <c r="AG165" s="3" t="str">
        <f t="shared" si="14"/>
        <v/>
      </c>
      <c r="AH165" s="3" t="str">
        <f t="shared" si="14"/>
        <v/>
      </c>
      <c r="AI165" s="3" t="str">
        <f t="shared" si="14"/>
        <v/>
      </c>
    </row>
    <row r="166" spans="1:35" ht="14.25" hidden="1" customHeight="1" x14ac:dyDescent="0.2">
      <c r="A166" s="67"/>
      <c r="B166" s="23" t="s">
        <v>64</v>
      </c>
      <c r="C166" s="24" t="s">
        <v>171</v>
      </c>
      <c r="D166" s="3" t="str">
        <f t="shared" ref="D166:AI166" si="15">IF(D96=D23,"","*")</f>
        <v/>
      </c>
      <c r="E166" s="3" t="str">
        <f t="shared" si="15"/>
        <v/>
      </c>
      <c r="F166" s="3" t="str">
        <f t="shared" si="15"/>
        <v/>
      </c>
      <c r="G166" s="3" t="str">
        <f t="shared" si="15"/>
        <v/>
      </c>
      <c r="H166" s="3" t="str">
        <f t="shared" si="15"/>
        <v/>
      </c>
      <c r="I166" s="3" t="str">
        <f t="shared" si="15"/>
        <v/>
      </c>
      <c r="J166" s="3" t="str">
        <f t="shared" si="15"/>
        <v/>
      </c>
      <c r="K166" s="3" t="str">
        <f t="shared" si="15"/>
        <v/>
      </c>
      <c r="L166" s="3" t="str">
        <f t="shared" si="15"/>
        <v/>
      </c>
      <c r="M166" s="3" t="str">
        <f t="shared" si="15"/>
        <v/>
      </c>
      <c r="N166" s="3" t="str">
        <f t="shared" si="15"/>
        <v/>
      </c>
      <c r="O166" s="3" t="str">
        <f t="shared" si="15"/>
        <v/>
      </c>
      <c r="P166" s="3" t="str">
        <f t="shared" si="15"/>
        <v/>
      </c>
      <c r="Q166" s="3" t="str">
        <f t="shared" si="15"/>
        <v/>
      </c>
      <c r="R166" s="3" t="str">
        <f t="shared" si="15"/>
        <v/>
      </c>
      <c r="S166" s="3" t="str">
        <f t="shared" si="15"/>
        <v/>
      </c>
      <c r="T166" s="3" t="str">
        <f t="shared" si="15"/>
        <v/>
      </c>
      <c r="U166" s="3" t="str">
        <f t="shared" si="15"/>
        <v/>
      </c>
      <c r="V166" s="3" t="str">
        <f t="shared" si="15"/>
        <v/>
      </c>
      <c r="W166" s="3" t="str">
        <f t="shared" si="15"/>
        <v/>
      </c>
      <c r="X166" s="3" t="str">
        <f t="shared" si="15"/>
        <v/>
      </c>
      <c r="Y166" s="3" t="str">
        <f t="shared" si="15"/>
        <v/>
      </c>
      <c r="Z166" s="3" t="str">
        <f t="shared" si="15"/>
        <v/>
      </c>
      <c r="AA166" s="3" t="str">
        <f t="shared" si="15"/>
        <v/>
      </c>
      <c r="AB166" s="3" t="str">
        <f t="shared" si="15"/>
        <v/>
      </c>
      <c r="AC166" s="3" t="str">
        <f t="shared" si="15"/>
        <v/>
      </c>
      <c r="AD166" s="3" t="str">
        <f t="shared" si="15"/>
        <v/>
      </c>
      <c r="AE166" s="3" t="str">
        <f t="shared" si="15"/>
        <v/>
      </c>
      <c r="AF166" s="3" t="str">
        <f t="shared" si="15"/>
        <v/>
      </c>
      <c r="AG166" s="3" t="str">
        <f t="shared" si="15"/>
        <v/>
      </c>
      <c r="AH166" s="3" t="str">
        <f t="shared" si="15"/>
        <v/>
      </c>
      <c r="AI166" s="3" t="str">
        <f t="shared" si="15"/>
        <v/>
      </c>
    </row>
    <row r="167" spans="1:35" ht="14.25" hidden="1" customHeight="1" x14ac:dyDescent="0.2">
      <c r="A167" s="14" t="s">
        <v>159</v>
      </c>
      <c r="B167" s="19" t="s">
        <v>56</v>
      </c>
      <c r="C167" s="20" t="s">
        <v>58</v>
      </c>
      <c r="D167" s="15" t="str">
        <f t="shared" ref="D167:AI167" si="16">IF(D97=D24,"","*")</f>
        <v/>
      </c>
      <c r="E167" s="15" t="str">
        <f t="shared" si="16"/>
        <v/>
      </c>
      <c r="F167" s="15" t="str">
        <f t="shared" si="16"/>
        <v/>
      </c>
      <c r="G167" s="15" t="str">
        <f t="shared" si="16"/>
        <v/>
      </c>
      <c r="H167" s="15" t="str">
        <f t="shared" si="16"/>
        <v/>
      </c>
      <c r="I167" s="15" t="str">
        <f t="shared" si="16"/>
        <v/>
      </c>
      <c r="J167" s="15" t="str">
        <f t="shared" si="16"/>
        <v/>
      </c>
      <c r="K167" s="15" t="str">
        <f t="shared" si="16"/>
        <v/>
      </c>
      <c r="L167" s="15" t="str">
        <f t="shared" si="16"/>
        <v/>
      </c>
      <c r="M167" s="15" t="str">
        <f t="shared" si="16"/>
        <v/>
      </c>
      <c r="N167" s="15" t="str">
        <f t="shared" si="16"/>
        <v/>
      </c>
      <c r="O167" s="15" t="str">
        <f t="shared" si="16"/>
        <v/>
      </c>
      <c r="P167" s="15" t="str">
        <f t="shared" si="16"/>
        <v/>
      </c>
      <c r="Q167" s="15" t="str">
        <f t="shared" si="16"/>
        <v/>
      </c>
      <c r="R167" s="15" t="str">
        <f t="shared" si="16"/>
        <v/>
      </c>
      <c r="S167" s="15" t="str">
        <f t="shared" si="16"/>
        <v/>
      </c>
      <c r="T167" s="15" t="str">
        <f t="shared" si="16"/>
        <v/>
      </c>
      <c r="U167" s="15" t="str">
        <f t="shared" si="16"/>
        <v/>
      </c>
      <c r="V167" s="15" t="str">
        <f t="shared" si="16"/>
        <v/>
      </c>
      <c r="W167" s="15" t="str">
        <f t="shared" si="16"/>
        <v/>
      </c>
      <c r="X167" s="15" t="str">
        <f t="shared" si="16"/>
        <v/>
      </c>
      <c r="Y167" s="15" t="str">
        <f t="shared" si="16"/>
        <v/>
      </c>
      <c r="Z167" s="15" t="str">
        <f t="shared" si="16"/>
        <v/>
      </c>
      <c r="AA167" s="15" t="str">
        <f t="shared" si="16"/>
        <v/>
      </c>
      <c r="AB167" s="15" t="str">
        <f t="shared" si="16"/>
        <v/>
      </c>
      <c r="AC167" s="15" t="str">
        <f t="shared" si="16"/>
        <v/>
      </c>
      <c r="AD167" s="15" t="str">
        <f t="shared" si="16"/>
        <v/>
      </c>
      <c r="AE167" s="15" t="str">
        <f t="shared" si="16"/>
        <v/>
      </c>
      <c r="AF167" s="15" t="str">
        <f t="shared" si="16"/>
        <v/>
      </c>
      <c r="AG167" s="15" t="str">
        <f t="shared" si="16"/>
        <v/>
      </c>
      <c r="AH167" s="15" t="str">
        <f t="shared" si="16"/>
        <v/>
      </c>
      <c r="AI167" s="15" t="str">
        <f t="shared" si="1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ref="D168:AI168" si="17">IF(D98=D25,"","*")</f>
        <v/>
      </c>
      <c r="E168" s="3" t="str">
        <f t="shared" si="17"/>
        <v/>
      </c>
      <c r="F168" s="3" t="str">
        <f t="shared" si="17"/>
        <v/>
      </c>
      <c r="G168" s="3" t="str">
        <f t="shared" si="17"/>
        <v/>
      </c>
      <c r="H168" s="3" t="str">
        <f t="shared" si="17"/>
        <v/>
      </c>
      <c r="I168" s="3" t="str">
        <f t="shared" si="17"/>
        <v/>
      </c>
      <c r="J168" s="3" t="str">
        <f t="shared" si="17"/>
        <v/>
      </c>
      <c r="K168" s="3" t="str">
        <f t="shared" si="17"/>
        <v/>
      </c>
      <c r="L168" s="3" t="str">
        <f t="shared" si="17"/>
        <v/>
      </c>
      <c r="M168" s="3" t="str">
        <f t="shared" si="17"/>
        <v/>
      </c>
      <c r="N168" s="3" t="str">
        <f t="shared" si="17"/>
        <v/>
      </c>
      <c r="O168" s="3" t="str">
        <f t="shared" si="17"/>
        <v/>
      </c>
      <c r="P168" s="3" t="str">
        <f t="shared" si="17"/>
        <v/>
      </c>
      <c r="Q168" s="3" t="str">
        <f t="shared" si="17"/>
        <v/>
      </c>
      <c r="R168" s="3" t="str">
        <f t="shared" si="17"/>
        <v/>
      </c>
      <c r="S168" s="3" t="str">
        <f t="shared" si="17"/>
        <v/>
      </c>
      <c r="T168" s="3" t="str">
        <f t="shared" si="17"/>
        <v/>
      </c>
      <c r="U168" s="3" t="str">
        <f t="shared" si="17"/>
        <v/>
      </c>
      <c r="V168" s="3" t="str">
        <f t="shared" si="17"/>
        <v/>
      </c>
      <c r="W168" s="3" t="str">
        <f t="shared" si="17"/>
        <v/>
      </c>
      <c r="X168" s="3" t="str">
        <f t="shared" si="17"/>
        <v/>
      </c>
      <c r="Y168" s="3" t="str">
        <f t="shared" si="17"/>
        <v/>
      </c>
      <c r="Z168" s="3" t="str">
        <f t="shared" si="17"/>
        <v/>
      </c>
      <c r="AA168" s="3" t="str">
        <f t="shared" si="17"/>
        <v/>
      </c>
      <c r="AB168" s="3" t="str">
        <f t="shared" si="17"/>
        <v/>
      </c>
      <c r="AC168" s="3" t="str">
        <f t="shared" si="17"/>
        <v/>
      </c>
      <c r="AD168" s="3" t="str">
        <f t="shared" si="17"/>
        <v/>
      </c>
      <c r="AE168" s="3" t="str">
        <f t="shared" si="17"/>
        <v/>
      </c>
      <c r="AF168" s="3" t="str">
        <f t="shared" si="17"/>
        <v/>
      </c>
      <c r="AG168" s="3" t="str">
        <f t="shared" si="17"/>
        <v/>
      </c>
      <c r="AH168" s="3" t="str">
        <f t="shared" si="17"/>
        <v/>
      </c>
      <c r="AI168" s="3" t="str">
        <f t="shared" si="17"/>
        <v/>
      </c>
    </row>
    <row r="169" spans="1:35" ht="14.25" hidden="1" customHeight="1" x14ac:dyDescent="0.2">
      <c r="A169" s="67"/>
      <c r="B169" s="23" t="s">
        <v>64</v>
      </c>
      <c r="C169" s="24" t="s">
        <v>171</v>
      </c>
      <c r="D169" s="3" t="str">
        <f t="shared" ref="D169:AI169" si="18">IF(D99=D26,"","*")</f>
        <v/>
      </c>
      <c r="E169" s="3" t="str">
        <f t="shared" si="18"/>
        <v/>
      </c>
      <c r="F169" s="3" t="str">
        <f t="shared" si="18"/>
        <v/>
      </c>
      <c r="G169" s="3" t="str">
        <f t="shared" si="18"/>
        <v/>
      </c>
      <c r="H169" s="3" t="str">
        <f t="shared" si="18"/>
        <v/>
      </c>
      <c r="I169" s="3" t="str">
        <f t="shared" si="18"/>
        <v/>
      </c>
      <c r="J169" s="3" t="str">
        <f t="shared" si="18"/>
        <v/>
      </c>
      <c r="K169" s="3" t="str">
        <f t="shared" si="18"/>
        <v/>
      </c>
      <c r="L169" s="3" t="str">
        <f t="shared" si="18"/>
        <v/>
      </c>
      <c r="M169" s="3" t="str">
        <f t="shared" si="18"/>
        <v/>
      </c>
      <c r="N169" s="3" t="str">
        <f t="shared" si="18"/>
        <v/>
      </c>
      <c r="O169" s="3" t="str">
        <f t="shared" si="18"/>
        <v/>
      </c>
      <c r="P169" s="3" t="str">
        <f t="shared" si="18"/>
        <v/>
      </c>
      <c r="Q169" s="3" t="str">
        <f t="shared" si="18"/>
        <v/>
      </c>
      <c r="R169" s="3" t="str">
        <f t="shared" si="18"/>
        <v/>
      </c>
      <c r="S169" s="3" t="str">
        <f t="shared" si="18"/>
        <v/>
      </c>
      <c r="T169" s="3" t="str">
        <f t="shared" si="18"/>
        <v/>
      </c>
      <c r="U169" s="3" t="str">
        <f t="shared" si="18"/>
        <v/>
      </c>
      <c r="V169" s="3" t="str">
        <f t="shared" si="18"/>
        <v/>
      </c>
      <c r="W169" s="3" t="str">
        <f t="shared" si="18"/>
        <v/>
      </c>
      <c r="X169" s="3" t="str">
        <f t="shared" si="18"/>
        <v/>
      </c>
      <c r="Y169" s="3" t="str">
        <f t="shared" si="18"/>
        <v/>
      </c>
      <c r="Z169" s="3" t="str">
        <f t="shared" si="18"/>
        <v/>
      </c>
      <c r="AA169" s="3" t="str">
        <f t="shared" si="18"/>
        <v/>
      </c>
      <c r="AB169" s="3" t="str">
        <f t="shared" si="18"/>
        <v/>
      </c>
      <c r="AC169" s="3" t="str">
        <f t="shared" si="18"/>
        <v/>
      </c>
      <c r="AD169" s="3" t="str">
        <f t="shared" si="18"/>
        <v/>
      </c>
      <c r="AE169" s="3" t="str">
        <f t="shared" si="18"/>
        <v/>
      </c>
      <c r="AF169" s="3" t="str">
        <f t="shared" si="18"/>
        <v/>
      </c>
      <c r="AG169" s="3" t="str">
        <f t="shared" si="18"/>
        <v/>
      </c>
      <c r="AH169" s="3" t="str">
        <f t="shared" si="18"/>
        <v/>
      </c>
      <c r="AI169" s="3" t="str">
        <f t="shared" si="18"/>
        <v/>
      </c>
    </row>
    <row r="170" spans="1:35" ht="14.25" hidden="1" customHeight="1" x14ac:dyDescent="0.2">
      <c r="A170" s="14" t="s">
        <v>160</v>
      </c>
      <c r="B170" s="19" t="s">
        <v>56</v>
      </c>
      <c r="C170" s="20" t="s">
        <v>58</v>
      </c>
      <c r="D170" s="15" t="str">
        <f t="shared" ref="D170:AI170" si="19">IF(D100=D27,"","*")</f>
        <v/>
      </c>
      <c r="E170" s="15" t="str">
        <f t="shared" si="19"/>
        <v/>
      </c>
      <c r="F170" s="15" t="str">
        <f t="shared" si="19"/>
        <v/>
      </c>
      <c r="G170" s="15" t="str">
        <f t="shared" si="19"/>
        <v/>
      </c>
      <c r="H170" s="15" t="str">
        <f t="shared" si="19"/>
        <v/>
      </c>
      <c r="I170" s="15" t="str">
        <f t="shared" si="19"/>
        <v/>
      </c>
      <c r="J170" s="15" t="str">
        <f t="shared" si="19"/>
        <v/>
      </c>
      <c r="K170" s="15" t="str">
        <f t="shared" si="19"/>
        <v/>
      </c>
      <c r="L170" s="15" t="str">
        <f t="shared" si="19"/>
        <v/>
      </c>
      <c r="M170" s="15" t="str">
        <f t="shared" si="19"/>
        <v/>
      </c>
      <c r="N170" s="15" t="str">
        <f t="shared" si="19"/>
        <v/>
      </c>
      <c r="O170" s="15" t="str">
        <f t="shared" si="19"/>
        <v/>
      </c>
      <c r="P170" s="15" t="str">
        <f t="shared" si="19"/>
        <v/>
      </c>
      <c r="Q170" s="15" t="str">
        <f t="shared" si="19"/>
        <v/>
      </c>
      <c r="R170" s="15" t="str">
        <f t="shared" si="19"/>
        <v/>
      </c>
      <c r="S170" s="15" t="str">
        <f t="shared" si="19"/>
        <v/>
      </c>
      <c r="T170" s="15" t="str">
        <f t="shared" si="19"/>
        <v/>
      </c>
      <c r="U170" s="15" t="str">
        <f t="shared" si="19"/>
        <v/>
      </c>
      <c r="V170" s="15" t="str">
        <f t="shared" si="19"/>
        <v/>
      </c>
      <c r="W170" s="15" t="str">
        <f t="shared" si="19"/>
        <v/>
      </c>
      <c r="X170" s="15" t="str">
        <f t="shared" si="19"/>
        <v/>
      </c>
      <c r="Y170" s="15" t="str">
        <f t="shared" si="19"/>
        <v/>
      </c>
      <c r="Z170" s="15" t="str">
        <f t="shared" si="19"/>
        <v/>
      </c>
      <c r="AA170" s="15" t="str">
        <f t="shared" si="19"/>
        <v/>
      </c>
      <c r="AB170" s="15" t="str">
        <f t="shared" si="19"/>
        <v/>
      </c>
      <c r="AC170" s="15" t="str">
        <f t="shared" si="19"/>
        <v/>
      </c>
      <c r="AD170" s="15" t="str">
        <f t="shared" si="19"/>
        <v/>
      </c>
      <c r="AE170" s="15" t="str">
        <f t="shared" si="19"/>
        <v/>
      </c>
      <c r="AF170" s="15" t="str">
        <f t="shared" si="19"/>
        <v/>
      </c>
      <c r="AG170" s="15" t="str">
        <f t="shared" si="19"/>
        <v/>
      </c>
      <c r="AH170" s="15" t="str">
        <f t="shared" si="19"/>
        <v/>
      </c>
      <c r="AI170" s="15" t="str">
        <f t="shared" si="19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ref="D171:AI171" si="20">IF(D101=D28,"","*")</f>
        <v/>
      </c>
      <c r="E171" s="3" t="str">
        <f t="shared" si="20"/>
        <v/>
      </c>
      <c r="F171" s="3" t="str">
        <f t="shared" si="20"/>
        <v/>
      </c>
      <c r="G171" s="3" t="str">
        <f t="shared" si="20"/>
        <v/>
      </c>
      <c r="H171" s="3" t="str">
        <f t="shared" si="20"/>
        <v/>
      </c>
      <c r="I171" s="3" t="str">
        <f t="shared" si="20"/>
        <v/>
      </c>
      <c r="J171" s="3" t="str">
        <f t="shared" si="20"/>
        <v/>
      </c>
      <c r="K171" s="3" t="str">
        <f t="shared" si="20"/>
        <v/>
      </c>
      <c r="L171" s="3" t="str">
        <f t="shared" si="20"/>
        <v/>
      </c>
      <c r="M171" s="3" t="str">
        <f t="shared" si="20"/>
        <v/>
      </c>
      <c r="N171" s="3" t="str">
        <f t="shared" si="20"/>
        <v/>
      </c>
      <c r="O171" s="3" t="str">
        <f t="shared" si="20"/>
        <v/>
      </c>
      <c r="P171" s="3" t="str">
        <f t="shared" si="20"/>
        <v/>
      </c>
      <c r="Q171" s="3" t="str">
        <f t="shared" si="20"/>
        <v/>
      </c>
      <c r="R171" s="3" t="str">
        <f t="shared" si="20"/>
        <v/>
      </c>
      <c r="S171" s="3" t="str">
        <f t="shared" si="20"/>
        <v/>
      </c>
      <c r="T171" s="3" t="str">
        <f t="shared" si="20"/>
        <v/>
      </c>
      <c r="U171" s="3" t="str">
        <f t="shared" si="20"/>
        <v/>
      </c>
      <c r="V171" s="3" t="str">
        <f t="shared" si="20"/>
        <v/>
      </c>
      <c r="W171" s="3" t="str">
        <f t="shared" si="20"/>
        <v/>
      </c>
      <c r="X171" s="3" t="str">
        <f t="shared" si="20"/>
        <v/>
      </c>
      <c r="Y171" s="3" t="str">
        <f t="shared" si="20"/>
        <v/>
      </c>
      <c r="Z171" s="3" t="str">
        <f t="shared" si="20"/>
        <v/>
      </c>
      <c r="AA171" s="3" t="str">
        <f t="shared" si="20"/>
        <v/>
      </c>
      <c r="AB171" s="3" t="str">
        <f t="shared" si="20"/>
        <v/>
      </c>
      <c r="AC171" s="3" t="str">
        <f t="shared" si="20"/>
        <v/>
      </c>
      <c r="AD171" s="3" t="str">
        <f t="shared" si="20"/>
        <v/>
      </c>
      <c r="AE171" s="3" t="str">
        <f t="shared" si="20"/>
        <v/>
      </c>
      <c r="AF171" s="3" t="str">
        <f t="shared" si="20"/>
        <v/>
      </c>
      <c r="AG171" s="3" t="str">
        <f t="shared" si="20"/>
        <v/>
      </c>
      <c r="AH171" s="3" t="str">
        <f t="shared" si="20"/>
        <v/>
      </c>
      <c r="AI171" s="3" t="str">
        <f t="shared" si="20"/>
        <v/>
      </c>
    </row>
    <row r="172" spans="1:35" ht="14.25" hidden="1" customHeight="1" x14ac:dyDescent="0.2">
      <c r="A172" s="67"/>
      <c r="B172" s="23" t="s">
        <v>64</v>
      </c>
      <c r="C172" s="24" t="s">
        <v>171</v>
      </c>
      <c r="D172" s="3" t="str">
        <f t="shared" ref="D172:AI172" si="21">IF(D102=D29,"","*")</f>
        <v/>
      </c>
      <c r="E172" s="3" t="str">
        <f t="shared" si="21"/>
        <v/>
      </c>
      <c r="F172" s="3" t="str">
        <f t="shared" si="21"/>
        <v/>
      </c>
      <c r="G172" s="3" t="str">
        <f t="shared" si="21"/>
        <v/>
      </c>
      <c r="H172" s="3" t="str">
        <f t="shared" si="21"/>
        <v/>
      </c>
      <c r="I172" s="3" t="str">
        <f t="shared" si="21"/>
        <v/>
      </c>
      <c r="J172" s="3" t="str">
        <f t="shared" si="21"/>
        <v/>
      </c>
      <c r="K172" s="3" t="str">
        <f t="shared" si="21"/>
        <v/>
      </c>
      <c r="L172" s="3" t="str">
        <f t="shared" si="21"/>
        <v/>
      </c>
      <c r="M172" s="3" t="str">
        <f t="shared" si="21"/>
        <v/>
      </c>
      <c r="N172" s="3" t="str">
        <f t="shared" si="21"/>
        <v/>
      </c>
      <c r="O172" s="3" t="str">
        <f t="shared" si="21"/>
        <v/>
      </c>
      <c r="P172" s="3" t="str">
        <f t="shared" si="21"/>
        <v/>
      </c>
      <c r="Q172" s="3" t="str">
        <f t="shared" si="21"/>
        <v/>
      </c>
      <c r="R172" s="3" t="str">
        <f t="shared" si="21"/>
        <v/>
      </c>
      <c r="S172" s="3" t="str">
        <f t="shared" si="21"/>
        <v/>
      </c>
      <c r="T172" s="3" t="str">
        <f t="shared" si="21"/>
        <v/>
      </c>
      <c r="U172" s="3" t="str">
        <f t="shared" si="21"/>
        <v/>
      </c>
      <c r="V172" s="3" t="str">
        <f t="shared" si="21"/>
        <v/>
      </c>
      <c r="W172" s="3" t="str">
        <f t="shared" si="21"/>
        <v/>
      </c>
      <c r="X172" s="3" t="str">
        <f t="shared" si="21"/>
        <v/>
      </c>
      <c r="Y172" s="3" t="str">
        <f t="shared" si="21"/>
        <v/>
      </c>
      <c r="Z172" s="3" t="str">
        <f t="shared" si="21"/>
        <v/>
      </c>
      <c r="AA172" s="3" t="str">
        <f t="shared" si="21"/>
        <v/>
      </c>
      <c r="AB172" s="3" t="str">
        <f t="shared" si="21"/>
        <v/>
      </c>
      <c r="AC172" s="3" t="str">
        <f t="shared" si="21"/>
        <v/>
      </c>
      <c r="AD172" s="3" t="str">
        <f t="shared" si="21"/>
        <v/>
      </c>
      <c r="AE172" s="3" t="str">
        <f t="shared" si="21"/>
        <v/>
      </c>
      <c r="AF172" s="3" t="str">
        <f t="shared" si="21"/>
        <v/>
      </c>
      <c r="AG172" s="3" t="str">
        <f t="shared" si="21"/>
        <v/>
      </c>
      <c r="AH172" s="3" t="str">
        <f t="shared" si="21"/>
        <v/>
      </c>
      <c r="AI172" s="3" t="str">
        <f t="shared" si="21"/>
        <v/>
      </c>
    </row>
    <row r="173" spans="1:35" ht="14.25" hidden="1" customHeight="1" x14ac:dyDescent="0.2">
      <c r="A173" s="14" t="s">
        <v>139</v>
      </c>
      <c r="B173" s="19" t="s">
        <v>56</v>
      </c>
      <c r="C173" s="20" t="s">
        <v>58</v>
      </c>
      <c r="D173" s="15" t="str">
        <f t="shared" ref="D173:AI173" si="22">IF(D103=D30,"","*")</f>
        <v/>
      </c>
      <c r="E173" s="15" t="str">
        <f t="shared" si="22"/>
        <v/>
      </c>
      <c r="F173" s="15" t="str">
        <f t="shared" si="22"/>
        <v/>
      </c>
      <c r="G173" s="15" t="str">
        <f t="shared" si="22"/>
        <v/>
      </c>
      <c r="H173" s="15" t="str">
        <f t="shared" si="22"/>
        <v/>
      </c>
      <c r="I173" s="15" t="str">
        <f t="shared" si="22"/>
        <v/>
      </c>
      <c r="J173" s="15" t="str">
        <f t="shared" si="22"/>
        <v/>
      </c>
      <c r="K173" s="15" t="str">
        <f t="shared" si="22"/>
        <v/>
      </c>
      <c r="L173" s="15" t="str">
        <f t="shared" si="22"/>
        <v/>
      </c>
      <c r="M173" s="15" t="str">
        <f t="shared" si="22"/>
        <v/>
      </c>
      <c r="N173" s="15" t="str">
        <f t="shared" si="22"/>
        <v/>
      </c>
      <c r="O173" s="15" t="str">
        <f t="shared" si="22"/>
        <v/>
      </c>
      <c r="P173" s="15" t="str">
        <f t="shared" si="22"/>
        <v/>
      </c>
      <c r="Q173" s="15" t="str">
        <f t="shared" si="22"/>
        <v/>
      </c>
      <c r="R173" s="15" t="str">
        <f t="shared" si="22"/>
        <v/>
      </c>
      <c r="S173" s="15" t="str">
        <f t="shared" si="22"/>
        <v/>
      </c>
      <c r="T173" s="15" t="str">
        <f t="shared" si="22"/>
        <v/>
      </c>
      <c r="U173" s="15" t="str">
        <f t="shared" si="22"/>
        <v/>
      </c>
      <c r="V173" s="15" t="str">
        <f t="shared" si="22"/>
        <v/>
      </c>
      <c r="W173" s="15" t="str">
        <f t="shared" si="22"/>
        <v/>
      </c>
      <c r="X173" s="15" t="str">
        <f t="shared" si="22"/>
        <v/>
      </c>
      <c r="Y173" s="15" t="str">
        <f t="shared" si="22"/>
        <v/>
      </c>
      <c r="Z173" s="15" t="str">
        <f t="shared" si="22"/>
        <v/>
      </c>
      <c r="AA173" s="15" t="str">
        <f t="shared" si="22"/>
        <v/>
      </c>
      <c r="AB173" s="15" t="str">
        <f t="shared" si="22"/>
        <v/>
      </c>
      <c r="AC173" s="15" t="str">
        <f t="shared" si="22"/>
        <v/>
      </c>
      <c r="AD173" s="15" t="str">
        <f t="shared" si="22"/>
        <v/>
      </c>
      <c r="AE173" s="15" t="str">
        <f t="shared" si="22"/>
        <v/>
      </c>
      <c r="AF173" s="15" t="str">
        <f t="shared" si="22"/>
        <v/>
      </c>
      <c r="AG173" s="15" t="str">
        <f t="shared" si="22"/>
        <v/>
      </c>
      <c r="AH173" s="15" t="str">
        <f t="shared" si="22"/>
        <v/>
      </c>
      <c r="AI173" s="15" t="str">
        <f t="shared" si="22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ref="D174:AI174" si="23">IF(D104=D31,"","*")</f>
        <v/>
      </c>
      <c r="E174" s="3" t="str">
        <f t="shared" si="23"/>
        <v/>
      </c>
      <c r="F174" s="3" t="str">
        <f t="shared" si="23"/>
        <v/>
      </c>
      <c r="G174" s="3" t="str">
        <f t="shared" si="23"/>
        <v/>
      </c>
      <c r="H174" s="3" t="str">
        <f t="shared" si="23"/>
        <v/>
      </c>
      <c r="I174" s="3" t="str">
        <f t="shared" si="23"/>
        <v/>
      </c>
      <c r="J174" s="3" t="str">
        <f t="shared" si="23"/>
        <v/>
      </c>
      <c r="K174" s="3" t="str">
        <f t="shared" si="23"/>
        <v/>
      </c>
      <c r="L174" s="3" t="str">
        <f t="shared" si="23"/>
        <v/>
      </c>
      <c r="M174" s="3" t="str">
        <f t="shared" si="23"/>
        <v/>
      </c>
      <c r="N174" s="3" t="str">
        <f t="shared" si="23"/>
        <v/>
      </c>
      <c r="O174" s="3" t="str">
        <f t="shared" si="23"/>
        <v/>
      </c>
      <c r="P174" s="3" t="str">
        <f t="shared" si="23"/>
        <v/>
      </c>
      <c r="Q174" s="3" t="str">
        <f t="shared" si="23"/>
        <v/>
      </c>
      <c r="R174" s="3" t="str">
        <f t="shared" si="23"/>
        <v/>
      </c>
      <c r="S174" s="3" t="str">
        <f t="shared" si="23"/>
        <v/>
      </c>
      <c r="T174" s="3" t="str">
        <f t="shared" si="23"/>
        <v/>
      </c>
      <c r="U174" s="3" t="str">
        <f t="shared" si="23"/>
        <v/>
      </c>
      <c r="V174" s="3" t="str">
        <f t="shared" si="23"/>
        <v/>
      </c>
      <c r="W174" s="3" t="str">
        <f t="shared" si="23"/>
        <v/>
      </c>
      <c r="X174" s="3" t="str">
        <f t="shared" si="23"/>
        <v/>
      </c>
      <c r="Y174" s="3" t="str">
        <f t="shared" si="23"/>
        <v/>
      </c>
      <c r="Z174" s="3" t="str">
        <f t="shared" si="23"/>
        <v/>
      </c>
      <c r="AA174" s="3" t="str">
        <f t="shared" si="23"/>
        <v/>
      </c>
      <c r="AB174" s="3" t="str">
        <f t="shared" si="23"/>
        <v/>
      </c>
      <c r="AC174" s="3" t="str">
        <f t="shared" si="23"/>
        <v/>
      </c>
      <c r="AD174" s="3" t="str">
        <f t="shared" si="23"/>
        <v/>
      </c>
      <c r="AE174" s="3" t="str">
        <f t="shared" si="23"/>
        <v/>
      </c>
      <c r="AF174" s="3" t="str">
        <f t="shared" si="23"/>
        <v/>
      </c>
      <c r="AG174" s="3" t="str">
        <f t="shared" si="23"/>
        <v/>
      </c>
      <c r="AH174" s="3" t="str">
        <f t="shared" si="23"/>
        <v/>
      </c>
      <c r="AI174" s="3" t="str">
        <f t="shared" si="23"/>
        <v/>
      </c>
    </row>
    <row r="175" spans="1:35" ht="14.25" hidden="1" customHeight="1" x14ac:dyDescent="0.2">
      <c r="A175" s="67"/>
      <c r="B175" s="23" t="s">
        <v>64</v>
      </c>
      <c r="C175" s="24" t="s">
        <v>171</v>
      </c>
      <c r="D175" s="3" t="str">
        <f t="shared" ref="D175:AI175" si="24">IF(D105=D32,"","*")</f>
        <v/>
      </c>
      <c r="E175" s="3" t="str">
        <f t="shared" si="24"/>
        <v/>
      </c>
      <c r="F175" s="3" t="str">
        <f t="shared" si="24"/>
        <v/>
      </c>
      <c r="G175" s="3" t="str">
        <f t="shared" si="24"/>
        <v/>
      </c>
      <c r="H175" s="3" t="str">
        <f t="shared" si="24"/>
        <v/>
      </c>
      <c r="I175" s="3" t="str">
        <f t="shared" si="24"/>
        <v/>
      </c>
      <c r="J175" s="3" t="str">
        <f t="shared" si="24"/>
        <v/>
      </c>
      <c r="K175" s="3" t="str">
        <f t="shared" si="24"/>
        <v/>
      </c>
      <c r="L175" s="3" t="str">
        <f t="shared" si="24"/>
        <v/>
      </c>
      <c r="M175" s="3" t="str">
        <f t="shared" si="24"/>
        <v/>
      </c>
      <c r="N175" s="3" t="str">
        <f t="shared" si="24"/>
        <v/>
      </c>
      <c r="O175" s="3" t="str">
        <f t="shared" si="24"/>
        <v/>
      </c>
      <c r="P175" s="3" t="str">
        <f t="shared" si="24"/>
        <v/>
      </c>
      <c r="Q175" s="3" t="str">
        <f t="shared" si="24"/>
        <v/>
      </c>
      <c r="R175" s="3" t="str">
        <f t="shared" si="24"/>
        <v/>
      </c>
      <c r="S175" s="3" t="str">
        <f t="shared" si="24"/>
        <v/>
      </c>
      <c r="T175" s="3" t="str">
        <f t="shared" si="24"/>
        <v/>
      </c>
      <c r="U175" s="3" t="str">
        <f t="shared" si="24"/>
        <v/>
      </c>
      <c r="V175" s="3" t="str">
        <f t="shared" si="24"/>
        <v/>
      </c>
      <c r="W175" s="3" t="str">
        <f t="shared" si="24"/>
        <v/>
      </c>
      <c r="X175" s="3" t="str">
        <f t="shared" si="24"/>
        <v/>
      </c>
      <c r="Y175" s="3" t="str">
        <f t="shared" si="24"/>
        <v/>
      </c>
      <c r="Z175" s="3" t="str">
        <f t="shared" si="24"/>
        <v/>
      </c>
      <c r="AA175" s="3" t="str">
        <f t="shared" si="24"/>
        <v/>
      </c>
      <c r="AB175" s="3" t="str">
        <f t="shared" si="24"/>
        <v/>
      </c>
      <c r="AC175" s="3" t="str">
        <f t="shared" si="24"/>
        <v/>
      </c>
      <c r="AD175" s="3" t="str">
        <f t="shared" si="24"/>
        <v/>
      </c>
      <c r="AE175" s="3" t="str">
        <f t="shared" si="24"/>
        <v/>
      </c>
      <c r="AF175" s="3" t="str">
        <f t="shared" si="24"/>
        <v/>
      </c>
      <c r="AG175" s="3" t="str">
        <f t="shared" si="24"/>
        <v/>
      </c>
      <c r="AH175" s="3" t="str">
        <f t="shared" si="24"/>
        <v/>
      </c>
      <c r="AI175" s="3" t="str">
        <f t="shared" si="24"/>
        <v/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ref="D176:AI176" si="25">IF(D106=D33,"","*")</f>
        <v/>
      </c>
      <c r="E176" s="15" t="str">
        <f t="shared" si="25"/>
        <v/>
      </c>
      <c r="F176" s="15" t="str">
        <f t="shared" si="25"/>
        <v/>
      </c>
      <c r="G176" s="15" t="str">
        <f t="shared" si="25"/>
        <v/>
      </c>
      <c r="H176" s="15" t="str">
        <f t="shared" si="25"/>
        <v/>
      </c>
      <c r="I176" s="15" t="str">
        <f t="shared" si="25"/>
        <v/>
      </c>
      <c r="J176" s="15" t="str">
        <f t="shared" si="25"/>
        <v/>
      </c>
      <c r="K176" s="15" t="str">
        <f t="shared" si="25"/>
        <v/>
      </c>
      <c r="L176" s="15" t="str">
        <f t="shared" si="25"/>
        <v/>
      </c>
      <c r="M176" s="15" t="str">
        <f t="shared" si="25"/>
        <v/>
      </c>
      <c r="N176" s="15" t="str">
        <f t="shared" si="25"/>
        <v/>
      </c>
      <c r="O176" s="15" t="str">
        <f t="shared" si="25"/>
        <v/>
      </c>
      <c r="P176" s="15" t="str">
        <f t="shared" si="25"/>
        <v/>
      </c>
      <c r="Q176" s="15" t="str">
        <f t="shared" si="25"/>
        <v/>
      </c>
      <c r="R176" s="15" t="str">
        <f t="shared" si="25"/>
        <v/>
      </c>
      <c r="S176" s="15" t="str">
        <f t="shared" si="25"/>
        <v/>
      </c>
      <c r="T176" s="15" t="str">
        <f t="shared" si="25"/>
        <v/>
      </c>
      <c r="U176" s="15" t="str">
        <f t="shared" si="25"/>
        <v/>
      </c>
      <c r="V176" s="15" t="str">
        <f t="shared" si="25"/>
        <v/>
      </c>
      <c r="W176" s="15" t="str">
        <f t="shared" si="25"/>
        <v/>
      </c>
      <c r="X176" s="15" t="str">
        <f t="shared" si="25"/>
        <v/>
      </c>
      <c r="Y176" s="15" t="str">
        <f t="shared" si="25"/>
        <v/>
      </c>
      <c r="Z176" s="15" t="str">
        <f t="shared" si="25"/>
        <v/>
      </c>
      <c r="AA176" s="15" t="str">
        <f t="shared" si="25"/>
        <v/>
      </c>
      <c r="AB176" s="15" t="str">
        <f t="shared" si="25"/>
        <v/>
      </c>
      <c r="AC176" s="15" t="str">
        <f t="shared" si="25"/>
        <v/>
      </c>
      <c r="AD176" s="15" t="str">
        <f t="shared" si="25"/>
        <v/>
      </c>
      <c r="AE176" s="15" t="str">
        <f t="shared" si="25"/>
        <v/>
      </c>
      <c r="AF176" s="15" t="str">
        <f t="shared" si="25"/>
        <v/>
      </c>
      <c r="AG176" s="15" t="str">
        <f t="shared" si="25"/>
        <v/>
      </c>
      <c r="AH176" s="15" t="str">
        <f t="shared" si="25"/>
        <v/>
      </c>
      <c r="AI176" s="15" t="str">
        <f t="shared" si="25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ref="D177:AI177" si="26">IF(D107=D34,"","*")</f>
        <v/>
      </c>
      <c r="E177" s="3" t="str">
        <f t="shared" si="26"/>
        <v/>
      </c>
      <c r="F177" s="3" t="str">
        <f t="shared" si="26"/>
        <v/>
      </c>
      <c r="G177" s="3" t="str">
        <f t="shared" si="26"/>
        <v/>
      </c>
      <c r="H177" s="3" t="str">
        <f t="shared" si="26"/>
        <v/>
      </c>
      <c r="I177" s="3" t="str">
        <f t="shared" si="26"/>
        <v/>
      </c>
      <c r="J177" s="3" t="str">
        <f t="shared" si="26"/>
        <v/>
      </c>
      <c r="K177" s="3" t="str">
        <f t="shared" si="26"/>
        <v/>
      </c>
      <c r="L177" s="3" t="str">
        <f t="shared" si="26"/>
        <v/>
      </c>
      <c r="M177" s="3" t="str">
        <f t="shared" si="26"/>
        <v/>
      </c>
      <c r="N177" s="3" t="str">
        <f t="shared" si="26"/>
        <v/>
      </c>
      <c r="O177" s="3" t="str">
        <f t="shared" si="26"/>
        <v/>
      </c>
      <c r="P177" s="3" t="str">
        <f t="shared" si="26"/>
        <v/>
      </c>
      <c r="Q177" s="3" t="str">
        <f t="shared" si="26"/>
        <v/>
      </c>
      <c r="R177" s="3" t="str">
        <f t="shared" si="26"/>
        <v/>
      </c>
      <c r="S177" s="3" t="str">
        <f t="shared" si="26"/>
        <v/>
      </c>
      <c r="T177" s="3" t="str">
        <f t="shared" si="26"/>
        <v/>
      </c>
      <c r="U177" s="3" t="str">
        <f t="shared" si="26"/>
        <v/>
      </c>
      <c r="V177" s="3" t="str">
        <f t="shared" si="26"/>
        <v/>
      </c>
      <c r="W177" s="3" t="str">
        <f t="shared" si="26"/>
        <v/>
      </c>
      <c r="X177" s="3" t="str">
        <f t="shared" si="26"/>
        <v/>
      </c>
      <c r="Y177" s="3" t="str">
        <f t="shared" si="26"/>
        <v/>
      </c>
      <c r="Z177" s="3" t="str">
        <f t="shared" si="26"/>
        <v/>
      </c>
      <c r="AA177" s="3" t="str">
        <f t="shared" si="26"/>
        <v/>
      </c>
      <c r="AB177" s="3" t="str">
        <f t="shared" si="26"/>
        <v/>
      </c>
      <c r="AC177" s="3" t="str">
        <f t="shared" si="26"/>
        <v/>
      </c>
      <c r="AD177" s="3" t="str">
        <f t="shared" si="26"/>
        <v/>
      </c>
      <c r="AE177" s="3" t="str">
        <f t="shared" si="26"/>
        <v/>
      </c>
      <c r="AF177" s="3" t="str">
        <f t="shared" si="26"/>
        <v/>
      </c>
      <c r="AG177" s="3" t="str">
        <f t="shared" si="26"/>
        <v/>
      </c>
      <c r="AH177" s="3" t="str">
        <f t="shared" si="26"/>
        <v/>
      </c>
      <c r="AI177" s="3" t="str">
        <f t="shared" si="26"/>
        <v/>
      </c>
    </row>
    <row r="178" spans="1:35" ht="14.25" hidden="1" customHeight="1" x14ac:dyDescent="0.2">
      <c r="A178" s="67"/>
      <c r="B178" s="23" t="s">
        <v>64</v>
      </c>
      <c r="C178" s="24" t="s">
        <v>171</v>
      </c>
      <c r="D178" s="3" t="str">
        <f t="shared" ref="D178:AI178" si="27">IF(D108=D35,"","*")</f>
        <v/>
      </c>
      <c r="E178" s="3" t="str">
        <f t="shared" si="27"/>
        <v/>
      </c>
      <c r="F178" s="3" t="str">
        <f t="shared" si="27"/>
        <v/>
      </c>
      <c r="G178" s="3" t="str">
        <f t="shared" si="27"/>
        <v/>
      </c>
      <c r="H178" s="3" t="str">
        <f t="shared" si="27"/>
        <v/>
      </c>
      <c r="I178" s="3" t="str">
        <f t="shared" si="27"/>
        <v/>
      </c>
      <c r="J178" s="3" t="str">
        <f t="shared" si="27"/>
        <v/>
      </c>
      <c r="K178" s="3" t="str">
        <f t="shared" si="27"/>
        <v/>
      </c>
      <c r="L178" s="3" t="str">
        <f t="shared" si="27"/>
        <v/>
      </c>
      <c r="M178" s="3" t="str">
        <f t="shared" si="27"/>
        <v/>
      </c>
      <c r="N178" s="3" t="str">
        <f t="shared" si="27"/>
        <v/>
      </c>
      <c r="O178" s="3" t="str">
        <f t="shared" si="27"/>
        <v/>
      </c>
      <c r="P178" s="3" t="str">
        <f t="shared" si="27"/>
        <v/>
      </c>
      <c r="Q178" s="3" t="str">
        <f t="shared" si="27"/>
        <v/>
      </c>
      <c r="R178" s="3" t="str">
        <f t="shared" si="27"/>
        <v/>
      </c>
      <c r="S178" s="3" t="str">
        <f t="shared" si="27"/>
        <v/>
      </c>
      <c r="T178" s="3" t="str">
        <f t="shared" si="27"/>
        <v/>
      </c>
      <c r="U178" s="3" t="str">
        <f t="shared" si="27"/>
        <v/>
      </c>
      <c r="V178" s="3" t="str">
        <f t="shared" si="27"/>
        <v/>
      </c>
      <c r="W178" s="3" t="str">
        <f t="shared" si="27"/>
        <v/>
      </c>
      <c r="X178" s="3" t="str">
        <f t="shared" si="27"/>
        <v/>
      </c>
      <c r="Y178" s="3" t="str">
        <f t="shared" si="27"/>
        <v/>
      </c>
      <c r="Z178" s="3" t="str">
        <f t="shared" si="27"/>
        <v/>
      </c>
      <c r="AA178" s="3" t="str">
        <f t="shared" si="27"/>
        <v/>
      </c>
      <c r="AB178" s="3" t="str">
        <f t="shared" si="27"/>
        <v/>
      </c>
      <c r="AC178" s="3" t="str">
        <f t="shared" si="27"/>
        <v/>
      </c>
      <c r="AD178" s="3" t="str">
        <f t="shared" si="27"/>
        <v/>
      </c>
      <c r="AE178" s="3" t="str">
        <f t="shared" si="27"/>
        <v/>
      </c>
      <c r="AF178" s="3" t="str">
        <f t="shared" si="27"/>
        <v/>
      </c>
      <c r="AG178" s="3" t="str">
        <f t="shared" si="27"/>
        <v/>
      </c>
      <c r="AH178" s="3" t="str">
        <f t="shared" si="27"/>
        <v/>
      </c>
      <c r="AI178" s="3" t="str">
        <f t="shared" si="27"/>
        <v/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ref="D179:AI179" si="28">IF(D109=D36,"","*")</f>
        <v/>
      </c>
      <c r="E179" s="15" t="str">
        <f t="shared" si="28"/>
        <v/>
      </c>
      <c r="F179" s="15" t="str">
        <f t="shared" si="28"/>
        <v/>
      </c>
      <c r="G179" s="15" t="str">
        <f t="shared" si="28"/>
        <v/>
      </c>
      <c r="H179" s="15" t="str">
        <f t="shared" si="28"/>
        <v/>
      </c>
      <c r="I179" s="15" t="str">
        <f t="shared" si="28"/>
        <v/>
      </c>
      <c r="J179" s="15" t="str">
        <f t="shared" si="28"/>
        <v/>
      </c>
      <c r="K179" s="15" t="str">
        <f t="shared" si="28"/>
        <v/>
      </c>
      <c r="L179" s="15" t="str">
        <f t="shared" si="28"/>
        <v/>
      </c>
      <c r="M179" s="15" t="str">
        <f t="shared" si="28"/>
        <v/>
      </c>
      <c r="N179" s="15" t="str">
        <f t="shared" si="28"/>
        <v/>
      </c>
      <c r="O179" s="15" t="str">
        <f t="shared" si="28"/>
        <v/>
      </c>
      <c r="P179" s="15" t="str">
        <f t="shared" si="28"/>
        <v/>
      </c>
      <c r="Q179" s="15" t="str">
        <f t="shared" si="28"/>
        <v/>
      </c>
      <c r="R179" s="15" t="str">
        <f t="shared" si="28"/>
        <v/>
      </c>
      <c r="S179" s="15" t="str">
        <f t="shared" si="28"/>
        <v/>
      </c>
      <c r="T179" s="15" t="str">
        <f t="shared" si="28"/>
        <v/>
      </c>
      <c r="U179" s="15" t="str">
        <f t="shared" si="28"/>
        <v/>
      </c>
      <c r="V179" s="15" t="str">
        <f t="shared" si="28"/>
        <v/>
      </c>
      <c r="W179" s="15" t="str">
        <f t="shared" si="28"/>
        <v/>
      </c>
      <c r="X179" s="15" t="str">
        <f t="shared" si="28"/>
        <v/>
      </c>
      <c r="Y179" s="15" t="str">
        <f t="shared" si="28"/>
        <v/>
      </c>
      <c r="Z179" s="15" t="str">
        <f t="shared" si="28"/>
        <v/>
      </c>
      <c r="AA179" s="15" t="str">
        <f t="shared" si="28"/>
        <v/>
      </c>
      <c r="AB179" s="15" t="str">
        <f t="shared" si="28"/>
        <v/>
      </c>
      <c r="AC179" s="15" t="str">
        <f t="shared" si="28"/>
        <v/>
      </c>
      <c r="AD179" s="15" t="str">
        <f t="shared" si="28"/>
        <v/>
      </c>
      <c r="AE179" s="15" t="str">
        <f t="shared" si="28"/>
        <v/>
      </c>
      <c r="AF179" s="15" t="str">
        <f t="shared" si="28"/>
        <v/>
      </c>
      <c r="AG179" s="15" t="str">
        <f t="shared" si="28"/>
        <v/>
      </c>
      <c r="AH179" s="15" t="str">
        <f t="shared" si="28"/>
        <v/>
      </c>
      <c r="AI179" s="15" t="str">
        <f t="shared" si="28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ref="D180:AI180" si="29">IF(D110=D37,"","*")</f>
        <v/>
      </c>
      <c r="E180" s="3" t="str">
        <f t="shared" si="29"/>
        <v/>
      </c>
      <c r="F180" s="3" t="str">
        <f t="shared" si="29"/>
        <v/>
      </c>
      <c r="G180" s="3" t="str">
        <f t="shared" si="29"/>
        <v/>
      </c>
      <c r="H180" s="3" t="str">
        <f t="shared" si="29"/>
        <v/>
      </c>
      <c r="I180" s="3" t="str">
        <f t="shared" si="29"/>
        <v/>
      </c>
      <c r="J180" s="3" t="str">
        <f t="shared" si="29"/>
        <v/>
      </c>
      <c r="K180" s="3" t="str">
        <f t="shared" si="29"/>
        <v/>
      </c>
      <c r="L180" s="3" t="str">
        <f t="shared" si="29"/>
        <v/>
      </c>
      <c r="M180" s="3" t="str">
        <f t="shared" si="29"/>
        <v/>
      </c>
      <c r="N180" s="3" t="str">
        <f t="shared" si="29"/>
        <v/>
      </c>
      <c r="O180" s="3" t="str">
        <f t="shared" si="29"/>
        <v/>
      </c>
      <c r="P180" s="3" t="str">
        <f t="shared" si="29"/>
        <v/>
      </c>
      <c r="Q180" s="3" t="str">
        <f t="shared" si="29"/>
        <v/>
      </c>
      <c r="R180" s="3" t="str">
        <f t="shared" si="29"/>
        <v/>
      </c>
      <c r="S180" s="3" t="str">
        <f t="shared" si="29"/>
        <v/>
      </c>
      <c r="T180" s="3" t="str">
        <f t="shared" si="29"/>
        <v/>
      </c>
      <c r="U180" s="3" t="str">
        <f t="shared" si="29"/>
        <v/>
      </c>
      <c r="V180" s="3" t="str">
        <f t="shared" si="29"/>
        <v/>
      </c>
      <c r="W180" s="3" t="str">
        <f t="shared" si="29"/>
        <v/>
      </c>
      <c r="X180" s="3" t="str">
        <f t="shared" si="29"/>
        <v/>
      </c>
      <c r="Y180" s="3" t="str">
        <f t="shared" si="29"/>
        <v/>
      </c>
      <c r="Z180" s="3" t="str">
        <f t="shared" si="29"/>
        <v/>
      </c>
      <c r="AA180" s="3" t="str">
        <f t="shared" si="29"/>
        <v/>
      </c>
      <c r="AB180" s="3" t="str">
        <f t="shared" si="29"/>
        <v/>
      </c>
      <c r="AC180" s="3" t="str">
        <f t="shared" si="29"/>
        <v/>
      </c>
      <c r="AD180" s="3" t="str">
        <f t="shared" si="29"/>
        <v/>
      </c>
      <c r="AE180" s="3" t="str">
        <f t="shared" si="29"/>
        <v/>
      </c>
      <c r="AF180" s="3" t="str">
        <f t="shared" si="29"/>
        <v/>
      </c>
      <c r="AG180" s="3" t="str">
        <f t="shared" si="29"/>
        <v/>
      </c>
      <c r="AH180" s="3" t="str">
        <f t="shared" si="29"/>
        <v/>
      </c>
      <c r="AI180" s="3" t="str">
        <f t="shared" si="29"/>
        <v/>
      </c>
    </row>
    <row r="181" spans="1:35" ht="14.25" hidden="1" customHeight="1" x14ac:dyDescent="0.2">
      <c r="A181" s="67"/>
      <c r="B181" s="23" t="s">
        <v>64</v>
      </c>
      <c r="C181" s="24" t="s">
        <v>171</v>
      </c>
      <c r="D181" s="3" t="str">
        <f t="shared" ref="D181:AI181" si="30">IF(D111=D38,"","*")</f>
        <v/>
      </c>
      <c r="E181" s="3" t="str">
        <f t="shared" si="30"/>
        <v/>
      </c>
      <c r="F181" s="3" t="str">
        <f t="shared" si="30"/>
        <v/>
      </c>
      <c r="G181" s="3" t="str">
        <f t="shared" si="30"/>
        <v/>
      </c>
      <c r="H181" s="3" t="str">
        <f t="shared" si="30"/>
        <v/>
      </c>
      <c r="I181" s="3" t="str">
        <f t="shared" si="30"/>
        <v/>
      </c>
      <c r="J181" s="3" t="str">
        <f t="shared" si="30"/>
        <v/>
      </c>
      <c r="K181" s="3" t="str">
        <f t="shared" si="30"/>
        <v/>
      </c>
      <c r="L181" s="3" t="str">
        <f t="shared" si="30"/>
        <v/>
      </c>
      <c r="M181" s="3" t="str">
        <f t="shared" si="30"/>
        <v/>
      </c>
      <c r="N181" s="3" t="str">
        <f t="shared" si="30"/>
        <v/>
      </c>
      <c r="O181" s="3" t="str">
        <f t="shared" si="30"/>
        <v/>
      </c>
      <c r="P181" s="3" t="str">
        <f t="shared" si="30"/>
        <v/>
      </c>
      <c r="Q181" s="3" t="str">
        <f t="shared" si="30"/>
        <v/>
      </c>
      <c r="R181" s="3" t="str">
        <f t="shared" si="30"/>
        <v/>
      </c>
      <c r="S181" s="3" t="str">
        <f t="shared" si="30"/>
        <v/>
      </c>
      <c r="T181" s="3" t="str">
        <f t="shared" si="30"/>
        <v/>
      </c>
      <c r="U181" s="3" t="str">
        <f t="shared" si="30"/>
        <v/>
      </c>
      <c r="V181" s="3" t="str">
        <f t="shared" si="30"/>
        <v/>
      </c>
      <c r="W181" s="3" t="str">
        <f t="shared" si="30"/>
        <v/>
      </c>
      <c r="X181" s="3" t="str">
        <f t="shared" si="30"/>
        <v/>
      </c>
      <c r="Y181" s="3" t="str">
        <f t="shared" si="30"/>
        <v/>
      </c>
      <c r="Z181" s="3" t="str">
        <f t="shared" si="30"/>
        <v/>
      </c>
      <c r="AA181" s="3" t="str">
        <f t="shared" si="30"/>
        <v/>
      </c>
      <c r="AB181" s="3" t="str">
        <f t="shared" si="30"/>
        <v/>
      </c>
      <c r="AC181" s="3" t="str">
        <f t="shared" si="30"/>
        <v/>
      </c>
      <c r="AD181" s="3" t="str">
        <f t="shared" si="30"/>
        <v/>
      </c>
      <c r="AE181" s="3" t="str">
        <f t="shared" si="30"/>
        <v/>
      </c>
      <c r="AF181" s="3" t="str">
        <f t="shared" si="30"/>
        <v/>
      </c>
      <c r="AG181" s="3" t="str">
        <f t="shared" si="30"/>
        <v/>
      </c>
      <c r="AH181" s="3" t="str">
        <f t="shared" si="30"/>
        <v/>
      </c>
      <c r="AI181" s="3" t="str">
        <f t="shared" si="30"/>
        <v/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ref="D182:AI182" si="31">IF(D112=D39,"","*")</f>
        <v/>
      </c>
      <c r="E182" s="15" t="str">
        <f t="shared" si="31"/>
        <v/>
      </c>
      <c r="F182" s="15" t="str">
        <f t="shared" si="31"/>
        <v/>
      </c>
      <c r="G182" s="15" t="str">
        <f t="shared" si="31"/>
        <v/>
      </c>
      <c r="H182" s="15" t="str">
        <f t="shared" si="31"/>
        <v/>
      </c>
      <c r="I182" s="15" t="str">
        <f t="shared" si="31"/>
        <v/>
      </c>
      <c r="J182" s="15" t="str">
        <f t="shared" si="31"/>
        <v/>
      </c>
      <c r="K182" s="15" t="str">
        <f t="shared" si="31"/>
        <v/>
      </c>
      <c r="L182" s="15" t="str">
        <f t="shared" si="31"/>
        <v/>
      </c>
      <c r="M182" s="15" t="str">
        <f t="shared" si="31"/>
        <v/>
      </c>
      <c r="N182" s="15" t="str">
        <f t="shared" si="31"/>
        <v/>
      </c>
      <c r="O182" s="15" t="str">
        <f t="shared" si="31"/>
        <v/>
      </c>
      <c r="P182" s="15" t="str">
        <f t="shared" si="31"/>
        <v/>
      </c>
      <c r="Q182" s="15" t="str">
        <f t="shared" si="31"/>
        <v/>
      </c>
      <c r="R182" s="15" t="str">
        <f t="shared" si="31"/>
        <v/>
      </c>
      <c r="S182" s="15" t="str">
        <f t="shared" si="31"/>
        <v/>
      </c>
      <c r="T182" s="15" t="str">
        <f t="shared" si="31"/>
        <v/>
      </c>
      <c r="U182" s="15" t="str">
        <f t="shared" si="31"/>
        <v/>
      </c>
      <c r="V182" s="15" t="str">
        <f t="shared" si="31"/>
        <v/>
      </c>
      <c r="W182" s="15" t="str">
        <f t="shared" si="31"/>
        <v/>
      </c>
      <c r="X182" s="15" t="str">
        <f t="shared" si="31"/>
        <v/>
      </c>
      <c r="Y182" s="15" t="str">
        <f t="shared" si="31"/>
        <v/>
      </c>
      <c r="Z182" s="15" t="str">
        <f t="shared" si="31"/>
        <v/>
      </c>
      <c r="AA182" s="15" t="str">
        <f t="shared" si="31"/>
        <v/>
      </c>
      <c r="AB182" s="15" t="str">
        <f t="shared" si="31"/>
        <v/>
      </c>
      <c r="AC182" s="15" t="str">
        <f t="shared" si="31"/>
        <v/>
      </c>
      <c r="AD182" s="15" t="str">
        <f t="shared" si="31"/>
        <v/>
      </c>
      <c r="AE182" s="15" t="str">
        <f t="shared" si="31"/>
        <v/>
      </c>
      <c r="AF182" s="15" t="str">
        <f t="shared" si="31"/>
        <v/>
      </c>
      <c r="AG182" s="15" t="str">
        <f t="shared" si="31"/>
        <v/>
      </c>
      <c r="AH182" s="15" t="str">
        <f t="shared" si="31"/>
        <v/>
      </c>
      <c r="AI182" s="15" t="str">
        <f t="shared" si="31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ref="D183:AI183" si="32">IF(D113=D40,"","*")</f>
        <v/>
      </c>
      <c r="E183" s="3" t="str">
        <f t="shared" si="32"/>
        <v/>
      </c>
      <c r="F183" s="3" t="str">
        <f t="shared" si="32"/>
        <v/>
      </c>
      <c r="G183" s="3" t="str">
        <f t="shared" si="32"/>
        <v/>
      </c>
      <c r="H183" s="3" t="str">
        <f t="shared" si="32"/>
        <v/>
      </c>
      <c r="I183" s="3" t="str">
        <f t="shared" si="32"/>
        <v/>
      </c>
      <c r="J183" s="3" t="str">
        <f t="shared" si="32"/>
        <v/>
      </c>
      <c r="K183" s="3" t="str">
        <f t="shared" si="32"/>
        <v/>
      </c>
      <c r="L183" s="3" t="str">
        <f t="shared" si="32"/>
        <v/>
      </c>
      <c r="M183" s="3" t="str">
        <f t="shared" si="32"/>
        <v/>
      </c>
      <c r="N183" s="3" t="str">
        <f t="shared" si="32"/>
        <v/>
      </c>
      <c r="O183" s="3" t="str">
        <f t="shared" si="32"/>
        <v/>
      </c>
      <c r="P183" s="3" t="str">
        <f t="shared" si="32"/>
        <v/>
      </c>
      <c r="Q183" s="3" t="str">
        <f t="shared" si="32"/>
        <v/>
      </c>
      <c r="R183" s="3" t="str">
        <f t="shared" si="32"/>
        <v/>
      </c>
      <c r="S183" s="3" t="str">
        <f t="shared" si="32"/>
        <v/>
      </c>
      <c r="T183" s="3" t="str">
        <f t="shared" si="32"/>
        <v/>
      </c>
      <c r="U183" s="3" t="str">
        <f t="shared" si="32"/>
        <v/>
      </c>
      <c r="V183" s="3" t="str">
        <f t="shared" si="32"/>
        <v/>
      </c>
      <c r="W183" s="3" t="str">
        <f t="shared" si="32"/>
        <v/>
      </c>
      <c r="X183" s="3" t="str">
        <f t="shared" si="32"/>
        <v/>
      </c>
      <c r="Y183" s="3" t="str">
        <f t="shared" si="32"/>
        <v/>
      </c>
      <c r="Z183" s="3" t="str">
        <f t="shared" si="32"/>
        <v/>
      </c>
      <c r="AA183" s="3" t="str">
        <f t="shared" si="32"/>
        <v/>
      </c>
      <c r="AB183" s="3" t="str">
        <f t="shared" si="32"/>
        <v/>
      </c>
      <c r="AC183" s="3" t="str">
        <f t="shared" si="32"/>
        <v/>
      </c>
      <c r="AD183" s="3" t="str">
        <f t="shared" si="32"/>
        <v/>
      </c>
      <c r="AE183" s="3" t="str">
        <f t="shared" si="32"/>
        <v/>
      </c>
      <c r="AF183" s="3" t="str">
        <f t="shared" si="32"/>
        <v/>
      </c>
      <c r="AG183" s="3" t="str">
        <f t="shared" si="32"/>
        <v/>
      </c>
      <c r="AH183" s="3" t="str">
        <f t="shared" si="32"/>
        <v/>
      </c>
      <c r="AI183" s="3" t="str">
        <f t="shared" si="32"/>
        <v/>
      </c>
    </row>
    <row r="184" spans="1:35" ht="14.25" hidden="1" customHeight="1" x14ac:dyDescent="0.2">
      <c r="A184" s="67"/>
      <c r="B184" s="23" t="s">
        <v>64</v>
      </c>
      <c r="C184" s="24" t="s">
        <v>171</v>
      </c>
      <c r="D184" s="3" t="str">
        <f t="shared" ref="D184:AI184" si="33">IF(D114=D41,"","*")</f>
        <v/>
      </c>
      <c r="E184" s="3" t="str">
        <f t="shared" si="33"/>
        <v/>
      </c>
      <c r="F184" s="3" t="str">
        <f t="shared" si="33"/>
        <v/>
      </c>
      <c r="G184" s="3" t="str">
        <f t="shared" si="33"/>
        <v/>
      </c>
      <c r="H184" s="3" t="str">
        <f t="shared" si="33"/>
        <v/>
      </c>
      <c r="I184" s="3" t="str">
        <f t="shared" si="33"/>
        <v/>
      </c>
      <c r="J184" s="3" t="str">
        <f t="shared" si="33"/>
        <v/>
      </c>
      <c r="K184" s="3" t="str">
        <f t="shared" si="33"/>
        <v/>
      </c>
      <c r="L184" s="3" t="str">
        <f t="shared" si="33"/>
        <v/>
      </c>
      <c r="M184" s="3" t="str">
        <f t="shared" si="33"/>
        <v/>
      </c>
      <c r="N184" s="3" t="str">
        <f t="shared" si="33"/>
        <v/>
      </c>
      <c r="O184" s="3" t="str">
        <f t="shared" si="33"/>
        <v/>
      </c>
      <c r="P184" s="3" t="str">
        <f t="shared" si="33"/>
        <v/>
      </c>
      <c r="Q184" s="3" t="str">
        <f t="shared" si="33"/>
        <v/>
      </c>
      <c r="R184" s="3" t="str">
        <f t="shared" si="33"/>
        <v/>
      </c>
      <c r="S184" s="3" t="str">
        <f t="shared" si="33"/>
        <v/>
      </c>
      <c r="T184" s="3" t="str">
        <f t="shared" si="33"/>
        <v/>
      </c>
      <c r="U184" s="3" t="str">
        <f t="shared" si="33"/>
        <v/>
      </c>
      <c r="V184" s="3" t="str">
        <f t="shared" si="33"/>
        <v/>
      </c>
      <c r="W184" s="3" t="str">
        <f t="shared" si="33"/>
        <v/>
      </c>
      <c r="X184" s="3" t="str">
        <f t="shared" si="33"/>
        <v/>
      </c>
      <c r="Y184" s="3" t="str">
        <f t="shared" si="33"/>
        <v/>
      </c>
      <c r="Z184" s="3" t="str">
        <f t="shared" si="33"/>
        <v/>
      </c>
      <c r="AA184" s="3" t="str">
        <f t="shared" si="33"/>
        <v/>
      </c>
      <c r="AB184" s="3" t="str">
        <f t="shared" si="33"/>
        <v/>
      </c>
      <c r="AC184" s="3" t="str">
        <f t="shared" si="33"/>
        <v/>
      </c>
      <c r="AD184" s="3" t="str">
        <f t="shared" si="33"/>
        <v/>
      </c>
      <c r="AE184" s="3" t="str">
        <f t="shared" si="33"/>
        <v/>
      </c>
      <c r="AF184" s="3" t="str">
        <f t="shared" si="33"/>
        <v/>
      </c>
      <c r="AG184" s="3" t="str">
        <f t="shared" si="33"/>
        <v/>
      </c>
      <c r="AH184" s="3" t="str">
        <f t="shared" si="33"/>
        <v/>
      </c>
      <c r="AI184" s="3" t="str">
        <f t="shared" si="33"/>
        <v/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ref="D185:AI185" si="34">IF(D115=D42,"","*")</f>
        <v/>
      </c>
      <c r="E185" s="15" t="str">
        <f t="shared" si="34"/>
        <v/>
      </c>
      <c r="F185" s="15" t="str">
        <f t="shared" si="34"/>
        <v/>
      </c>
      <c r="G185" s="15" t="str">
        <f t="shared" si="34"/>
        <v/>
      </c>
      <c r="H185" s="15" t="str">
        <f t="shared" si="34"/>
        <v/>
      </c>
      <c r="I185" s="15" t="str">
        <f t="shared" si="34"/>
        <v/>
      </c>
      <c r="J185" s="15" t="str">
        <f t="shared" si="34"/>
        <v/>
      </c>
      <c r="K185" s="15" t="str">
        <f t="shared" si="34"/>
        <v/>
      </c>
      <c r="L185" s="15" t="str">
        <f t="shared" si="34"/>
        <v/>
      </c>
      <c r="M185" s="15" t="str">
        <f t="shared" si="34"/>
        <v/>
      </c>
      <c r="N185" s="15" t="str">
        <f t="shared" si="34"/>
        <v/>
      </c>
      <c r="O185" s="15" t="str">
        <f t="shared" si="34"/>
        <v/>
      </c>
      <c r="P185" s="15" t="str">
        <f t="shared" si="34"/>
        <v/>
      </c>
      <c r="Q185" s="15" t="str">
        <f t="shared" si="34"/>
        <v/>
      </c>
      <c r="R185" s="15" t="str">
        <f t="shared" si="34"/>
        <v/>
      </c>
      <c r="S185" s="15" t="str">
        <f t="shared" si="34"/>
        <v/>
      </c>
      <c r="T185" s="15" t="str">
        <f t="shared" si="34"/>
        <v/>
      </c>
      <c r="U185" s="15" t="str">
        <f t="shared" si="34"/>
        <v/>
      </c>
      <c r="V185" s="15" t="str">
        <f t="shared" si="34"/>
        <v/>
      </c>
      <c r="W185" s="15" t="str">
        <f t="shared" si="34"/>
        <v/>
      </c>
      <c r="X185" s="15" t="str">
        <f t="shared" si="34"/>
        <v/>
      </c>
      <c r="Y185" s="15" t="str">
        <f t="shared" si="34"/>
        <v/>
      </c>
      <c r="Z185" s="15" t="str">
        <f t="shared" si="34"/>
        <v/>
      </c>
      <c r="AA185" s="15" t="str">
        <f t="shared" si="34"/>
        <v/>
      </c>
      <c r="AB185" s="15" t="str">
        <f t="shared" si="34"/>
        <v/>
      </c>
      <c r="AC185" s="15" t="str">
        <f t="shared" si="34"/>
        <v/>
      </c>
      <c r="AD185" s="15" t="str">
        <f t="shared" si="34"/>
        <v/>
      </c>
      <c r="AE185" s="15" t="str">
        <f t="shared" si="34"/>
        <v/>
      </c>
      <c r="AF185" s="15" t="str">
        <f t="shared" si="34"/>
        <v/>
      </c>
      <c r="AG185" s="15" t="str">
        <f t="shared" si="34"/>
        <v/>
      </c>
      <c r="AH185" s="15" t="str">
        <f t="shared" si="34"/>
        <v/>
      </c>
      <c r="AI185" s="15" t="str">
        <f t="shared" si="34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ref="D186:AI186" si="35">IF(D116=D43,"","*")</f>
        <v/>
      </c>
      <c r="E186" s="3" t="str">
        <f t="shared" si="35"/>
        <v/>
      </c>
      <c r="F186" s="3" t="str">
        <f t="shared" si="35"/>
        <v/>
      </c>
      <c r="G186" s="3" t="str">
        <f t="shared" si="35"/>
        <v/>
      </c>
      <c r="H186" s="3" t="str">
        <f t="shared" si="35"/>
        <v/>
      </c>
      <c r="I186" s="3" t="str">
        <f t="shared" si="35"/>
        <v/>
      </c>
      <c r="J186" s="3" t="str">
        <f t="shared" si="35"/>
        <v/>
      </c>
      <c r="K186" s="3" t="str">
        <f t="shared" si="35"/>
        <v/>
      </c>
      <c r="L186" s="3" t="str">
        <f t="shared" si="35"/>
        <v/>
      </c>
      <c r="M186" s="3" t="str">
        <f t="shared" si="35"/>
        <v/>
      </c>
      <c r="N186" s="3" t="str">
        <f t="shared" si="35"/>
        <v/>
      </c>
      <c r="O186" s="3" t="str">
        <f t="shared" si="35"/>
        <v/>
      </c>
      <c r="P186" s="3" t="str">
        <f t="shared" si="35"/>
        <v/>
      </c>
      <c r="Q186" s="3" t="str">
        <f t="shared" si="35"/>
        <v/>
      </c>
      <c r="R186" s="3" t="str">
        <f t="shared" si="35"/>
        <v/>
      </c>
      <c r="S186" s="3" t="str">
        <f t="shared" si="35"/>
        <v/>
      </c>
      <c r="T186" s="3" t="str">
        <f t="shared" si="35"/>
        <v/>
      </c>
      <c r="U186" s="3" t="str">
        <f t="shared" si="35"/>
        <v/>
      </c>
      <c r="V186" s="3" t="str">
        <f t="shared" si="35"/>
        <v/>
      </c>
      <c r="W186" s="3" t="str">
        <f t="shared" si="35"/>
        <v/>
      </c>
      <c r="X186" s="3" t="str">
        <f t="shared" si="35"/>
        <v/>
      </c>
      <c r="Y186" s="3" t="str">
        <f t="shared" si="35"/>
        <v/>
      </c>
      <c r="Z186" s="3" t="str">
        <f t="shared" si="35"/>
        <v/>
      </c>
      <c r="AA186" s="3" t="str">
        <f t="shared" si="35"/>
        <v/>
      </c>
      <c r="AB186" s="3" t="str">
        <f t="shared" si="35"/>
        <v/>
      </c>
      <c r="AC186" s="3" t="str">
        <f t="shared" si="35"/>
        <v/>
      </c>
      <c r="AD186" s="3" t="str">
        <f t="shared" si="35"/>
        <v/>
      </c>
      <c r="AE186" s="3" t="str">
        <f t="shared" si="35"/>
        <v/>
      </c>
      <c r="AF186" s="3" t="str">
        <f t="shared" si="35"/>
        <v/>
      </c>
      <c r="AG186" s="3" t="str">
        <f t="shared" si="35"/>
        <v/>
      </c>
      <c r="AH186" s="3" t="str">
        <f t="shared" si="35"/>
        <v/>
      </c>
      <c r="AI186" s="3" t="str">
        <f t="shared" si="35"/>
        <v/>
      </c>
    </row>
    <row r="187" spans="1:35" ht="14.25" hidden="1" customHeight="1" x14ac:dyDescent="0.2">
      <c r="A187" s="67"/>
      <c r="B187" s="23" t="s">
        <v>64</v>
      </c>
      <c r="C187" s="24" t="s">
        <v>171</v>
      </c>
      <c r="D187" s="3" t="str">
        <f t="shared" ref="D187:AI187" si="36">IF(D117=D44,"","*")</f>
        <v/>
      </c>
      <c r="E187" s="3" t="str">
        <f t="shared" si="36"/>
        <v/>
      </c>
      <c r="F187" s="3" t="str">
        <f t="shared" si="36"/>
        <v/>
      </c>
      <c r="G187" s="3" t="str">
        <f t="shared" si="36"/>
        <v/>
      </c>
      <c r="H187" s="3" t="str">
        <f t="shared" si="36"/>
        <v/>
      </c>
      <c r="I187" s="3" t="str">
        <f t="shared" si="36"/>
        <v/>
      </c>
      <c r="J187" s="3" t="str">
        <f t="shared" si="36"/>
        <v/>
      </c>
      <c r="K187" s="3" t="str">
        <f t="shared" si="36"/>
        <v/>
      </c>
      <c r="L187" s="3" t="str">
        <f t="shared" si="36"/>
        <v/>
      </c>
      <c r="M187" s="3" t="str">
        <f t="shared" si="36"/>
        <v/>
      </c>
      <c r="N187" s="3" t="str">
        <f t="shared" si="36"/>
        <v/>
      </c>
      <c r="O187" s="3" t="str">
        <f t="shared" si="36"/>
        <v/>
      </c>
      <c r="P187" s="3" t="str">
        <f t="shared" si="36"/>
        <v/>
      </c>
      <c r="Q187" s="3" t="str">
        <f t="shared" si="36"/>
        <v/>
      </c>
      <c r="R187" s="3" t="str">
        <f t="shared" si="36"/>
        <v/>
      </c>
      <c r="S187" s="3" t="str">
        <f t="shared" si="36"/>
        <v/>
      </c>
      <c r="T187" s="3" t="str">
        <f t="shared" si="36"/>
        <v/>
      </c>
      <c r="U187" s="3" t="str">
        <f t="shared" si="36"/>
        <v/>
      </c>
      <c r="V187" s="3" t="str">
        <f t="shared" si="36"/>
        <v/>
      </c>
      <c r="W187" s="3" t="str">
        <f t="shared" si="36"/>
        <v/>
      </c>
      <c r="X187" s="3" t="str">
        <f t="shared" si="36"/>
        <v/>
      </c>
      <c r="Y187" s="3" t="str">
        <f t="shared" si="36"/>
        <v/>
      </c>
      <c r="Z187" s="3" t="str">
        <f t="shared" si="36"/>
        <v/>
      </c>
      <c r="AA187" s="3" t="str">
        <f t="shared" si="36"/>
        <v/>
      </c>
      <c r="AB187" s="3" t="str">
        <f t="shared" si="36"/>
        <v/>
      </c>
      <c r="AC187" s="3" t="str">
        <f t="shared" si="36"/>
        <v/>
      </c>
      <c r="AD187" s="3" t="str">
        <f t="shared" si="36"/>
        <v/>
      </c>
      <c r="AE187" s="3" t="str">
        <f t="shared" si="36"/>
        <v/>
      </c>
      <c r="AF187" s="3" t="str">
        <f t="shared" si="36"/>
        <v/>
      </c>
      <c r="AG187" s="3" t="str">
        <f t="shared" si="36"/>
        <v/>
      </c>
      <c r="AH187" s="3" t="str">
        <f t="shared" si="36"/>
        <v/>
      </c>
      <c r="AI187" s="3" t="str">
        <f t="shared" si="36"/>
        <v/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ref="D188:AI188" si="37">IF(D118=D45,"","*")</f>
        <v/>
      </c>
      <c r="E188" s="15" t="str">
        <f t="shared" si="37"/>
        <v/>
      </c>
      <c r="F188" s="15" t="str">
        <f t="shared" si="37"/>
        <v/>
      </c>
      <c r="G188" s="15" t="str">
        <f t="shared" si="37"/>
        <v>*</v>
      </c>
      <c r="H188" s="15" t="str">
        <f t="shared" si="37"/>
        <v>*</v>
      </c>
      <c r="I188" s="15" t="str">
        <f t="shared" si="37"/>
        <v>*</v>
      </c>
      <c r="J188" s="15" t="str">
        <f t="shared" si="37"/>
        <v/>
      </c>
      <c r="K188" s="15" t="str">
        <f t="shared" si="37"/>
        <v/>
      </c>
      <c r="L188" s="15" t="str">
        <f t="shared" si="37"/>
        <v/>
      </c>
      <c r="M188" s="15" t="str">
        <f t="shared" si="37"/>
        <v/>
      </c>
      <c r="N188" s="15" t="str">
        <f t="shared" si="37"/>
        <v/>
      </c>
      <c r="O188" s="15" t="str">
        <f t="shared" si="37"/>
        <v>*</v>
      </c>
      <c r="P188" s="15" t="str">
        <f t="shared" si="37"/>
        <v>*</v>
      </c>
      <c r="Q188" s="15" t="str">
        <f t="shared" si="37"/>
        <v>*</v>
      </c>
      <c r="R188" s="15" t="str">
        <f t="shared" si="37"/>
        <v>*</v>
      </c>
      <c r="S188" s="15" t="str">
        <f t="shared" si="37"/>
        <v/>
      </c>
      <c r="T188" s="15" t="str">
        <f t="shared" si="37"/>
        <v/>
      </c>
      <c r="U188" s="15" t="str">
        <f t="shared" si="37"/>
        <v/>
      </c>
      <c r="V188" s="15" t="str">
        <f t="shared" si="37"/>
        <v/>
      </c>
      <c r="W188" s="15" t="str">
        <f t="shared" si="37"/>
        <v/>
      </c>
      <c r="X188" s="15" t="str">
        <f t="shared" si="37"/>
        <v/>
      </c>
      <c r="Y188" s="15" t="str">
        <f t="shared" si="37"/>
        <v/>
      </c>
      <c r="Z188" s="15" t="str">
        <f t="shared" si="37"/>
        <v/>
      </c>
      <c r="AA188" s="15" t="str">
        <f t="shared" si="37"/>
        <v/>
      </c>
      <c r="AB188" s="15" t="str">
        <f t="shared" si="37"/>
        <v/>
      </c>
      <c r="AC188" s="15" t="str">
        <f t="shared" si="37"/>
        <v/>
      </c>
      <c r="AD188" s="15" t="str">
        <f t="shared" si="37"/>
        <v/>
      </c>
      <c r="AE188" s="15" t="str">
        <f t="shared" si="37"/>
        <v/>
      </c>
      <c r="AF188" s="15" t="str">
        <f t="shared" si="37"/>
        <v/>
      </c>
      <c r="AG188" s="15" t="str">
        <f t="shared" si="37"/>
        <v/>
      </c>
      <c r="AH188" s="15" t="str">
        <f t="shared" si="37"/>
        <v/>
      </c>
      <c r="AI188" s="15" t="str">
        <f t="shared" si="37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ref="D189:AI189" si="38">IF(D119=D46,"","*")</f>
        <v/>
      </c>
      <c r="E189" s="3" t="str">
        <f t="shared" si="38"/>
        <v/>
      </c>
      <c r="F189" s="3" t="str">
        <f t="shared" si="38"/>
        <v/>
      </c>
      <c r="G189" s="3" t="str">
        <f t="shared" si="38"/>
        <v>*</v>
      </c>
      <c r="H189" s="3" t="str">
        <f t="shared" si="38"/>
        <v>*</v>
      </c>
      <c r="I189" s="3" t="str">
        <f t="shared" si="38"/>
        <v>*</v>
      </c>
      <c r="J189" s="3" t="str">
        <f t="shared" si="38"/>
        <v/>
      </c>
      <c r="K189" s="3" t="str">
        <f t="shared" si="38"/>
        <v/>
      </c>
      <c r="L189" s="3" t="str">
        <f t="shared" si="38"/>
        <v/>
      </c>
      <c r="M189" s="3" t="str">
        <f t="shared" si="38"/>
        <v/>
      </c>
      <c r="N189" s="3" t="str">
        <f t="shared" si="38"/>
        <v/>
      </c>
      <c r="O189" s="3" t="str">
        <f t="shared" si="38"/>
        <v>*</v>
      </c>
      <c r="P189" s="3" t="str">
        <f t="shared" si="38"/>
        <v>*</v>
      </c>
      <c r="Q189" s="3" t="str">
        <f t="shared" si="38"/>
        <v>*</v>
      </c>
      <c r="R189" s="3" t="str">
        <f t="shared" si="38"/>
        <v>*</v>
      </c>
      <c r="S189" s="3" t="str">
        <f t="shared" si="38"/>
        <v/>
      </c>
      <c r="T189" s="3" t="str">
        <f t="shared" si="38"/>
        <v/>
      </c>
      <c r="U189" s="3" t="str">
        <f t="shared" si="38"/>
        <v/>
      </c>
      <c r="V189" s="3" t="str">
        <f t="shared" si="38"/>
        <v/>
      </c>
      <c r="W189" s="3" t="str">
        <f t="shared" si="38"/>
        <v/>
      </c>
      <c r="X189" s="3" t="str">
        <f t="shared" si="38"/>
        <v/>
      </c>
      <c r="Y189" s="3" t="str">
        <f t="shared" si="38"/>
        <v/>
      </c>
      <c r="Z189" s="3" t="str">
        <f t="shared" si="38"/>
        <v/>
      </c>
      <c r="AA189" s="3" t="str">
        <f t="shared" si="38"/>
        <v/>
      </c>
      <c r="AB189" s="3" t="str">
        <f t="shared" si="38"/>
        <v/>
      </c>
      <c r="AC189" s="3" t="str">
        <f t="shared" si="38"/>
        <v/>
      </c>
      <c r="AD189" s="3" t="str">
        <f t="shared" si="38"/>
        <v/>
      </c>
      <c r="AE189" s="3" t="str">
        <f t="shared" si="38"/>
        <v/>
      </c>
      <c r="AF189" s="3" t="str">
        <f t="shared" si="38"/>
        <v/>
      </c>
      <c r="AG189" s="3" t="str">
        <f t="shared" si="38"/>
        <v/>
      </c>
      <c r="AH189" s="3" t="str">
        <f t="shared" si="38"/>
        <v/>
      </c>
      <c r="AI189" s="3" t="str">
        <f t="shared" si="38"/>
        <v/>
      </c>
    </row>
    <row r="190" spans="1:35" ht="14.25" hidden="1" customHeight="1" x14ac:dyDescent="0.2">
      <c r="A190" s="67"/>
      <c r="B190" s="23" t="s">
        <v>64</v>
      </c>
      <c r="C190" s="24" t="s">
        <v>171</v>
      </c>
      <c r="D190" s="3" t="str">
        <f t="shared" ref="D190:AI190" si="39">IF(D120=D47,"","*")</f>
        <v/>
      </c>
      <c r="E190" s="3" t="str">
        <f t="shared" si="39"/>
        <v/>
      </c>
      <c r="F190" s="3" t="str">
        <f t="shared" si="39"/>
        <v/>
      </c>
      <c r="G190" s="3" t="str">
        <f t="shared" si="39"/>
        <v/>
      </c>
      <c r="H190" s="3" t="str">
        <f t="shared" si="39"/>
        <v/>
      </c>
      <c r="I190" s="3" t="str">
        <f t="shared" si="39"/>
        <v/>
      </c>
      <c r="J190" s="3" t="str">
        <f t="shared" si="39"/>
        <v/>
      </c>
      <c r="K190" s="3" t="str">
        <f t="shared" si="39"/>
        <v/>
      </c>
      <c r="L190" s="3" t="str">
        <f t="shared" si="39"/>
        <v/>
      </c>
      <c r="M190" s="3" t="str">
        <f t="shared" si="39"/>
        <v/>
      </c>
      <c r="N190" s="3" t="str">
        <f t="shared" si="39"/>
        <v/>
      </c>
      <c r="O190" s="3" t="str">
        <f t="shared" si="39"/>
        <v/>
      </c>
      <c r="P190" s="3" t="str">
        <f t="shared" si="39"/>
        <v/>
      </c>
      <c r="Q190" s="3" t="str">
        <f t="shared" si="39"/>
        <v/>
      </c>
      <c r="R190" s="3" t="str">
        <f t="shared" si="39"/>
        <v/>
      </c>
      <c r="S190" s="3" t="str">
        <f t="shared" si="39"/>
        <v/>
      </c>
      <c r="T190" s="3" t="str">
        <f t="shared" si="39"/>
        <v/>
      </c>
      <c r="U190" s="3" t="str">
        <f t="shared" si="39"/>
        <v/>
      </c>
      <c r="V190" s="3" t="str">
        <f t="shared" si="39"/>
        <v/>
      </c>
      <c r="W190" s="3" t="str">
        <f t="shared" si="39"/>
        <v/>
      </c>
      <c r="X190" s="3" t="str">
        <f t="shared" si="39"/>
        <v/>
      </c>
      <c r="Y190" s="3" t="str">
        <f t="shared" si="39"/>
        <v/>
      </c>
      <c r="Z190" s="3" t="str">
        <f t="shared" si="39"/>
        <v/>
      </c>
      <c r="AA190" s="3" t="str">
        <f t="shared" si="39"/>
        <v/>
      </c>
      <c r="AB190" s="3" t="str">
        <f t="shared" si="39"/>
        <v/>
      </c>
      <c r="AC190" s="3" t="str">
        <f t="shared" si="39"/>
        <v/>
      </c>
      <c r="AD190" s="3" t="str">
        <f t="shared" si="39"/>
        <v/>
      </c>
      <c r="AE190" s="3" t="str">
        <f t="shared" si="39"/>
        <v/>
      </c>
      <c r="AF190" s="3" t="str">
        <f t="shared" si="39"/>
        <v/>
      </c>
      <c r="AG190" s="3" t="str">
        <f t="shared" si="39"/>
        <v/>
      </c>
      <c r="AH190" s="3" t="str">
        <f t="shared" si="39"/>
        <v/>
      </c>
      <c r="AI190" s="3" t="str">
        <f t="shared" si="39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ref="D191:AI191" si="40">IF(D121=D48,"","*")</f>
        <v/>
      </c>
      <c r="E191" s="15" t="str">
        <f t="shared" si="40"/>
        <v/>
      </c>
      <c r="F191" s="15" t="str">
        <f t="shared" si="40"/>
        <v/>
      </c>
      <c r="G191" s="15" t="str">
        <f t="shared" si="40"/>
        <v/>
      </c>
      <c r="H191" s="15" t="str">
        <f t="shared" si="40"/>
        <v/>
      </c>
      <c r="I191" s="15" t="str">
        <f t="shared" si="40"/>
        <v/>
      </c>
      <c r="J191" s="15" t="str">
        <f t="shared" si="40"/>
        <v/>
      </c>
      <c r="K191" s="15" t="str">
        <f t="shared" si="40"/>
        <v/>
      </c>
      <c r="L191" s="15" t="str">
        <f t="shared" si="40"/>
        <v/>
      </c>
      <c r="M191" s="15" t="str">
        <f t="shared" si="40"/>
        <v/>
      </c>
      <c r="N191" s="15" t="str">
        <f t="shared" si="40"/>
        <v/>
      </c>
      <c r="O191" s="15" t="str">
        <f t="shared" si="40"/>
        <v/>
      </c>
      <c r="P191" s="15" t="str">
        <f t="shared" si="40"/>
        <v/>
      </c>
      <c r="Q191" s="15" t="str">
        <f t="shared" si="40"/>
        <v/>
      </c>
      <c r="R191" s="15" t="str">
        <f t="shared" si="40"/>
        <v/>
      </c>
      <c r="S191" s="15" t="str">
        <f t="shared" si="40"/>
        <v/>
      </c>
      <c r="T191" s="15" t="str">
        <f t="shared" si="40"/>
        <v/>
      </c>
      <c r="U191" s="15" t="str">
        <f t="shared" si="40"/>
        <v/>
      </c>
      <c r="V191" s="15" t="str">
        <f t="shared" si="40"/>
        <v/>
      </c>
      <c r="W191" s="15" t="str">
        <f t="shared" si="40"/>
        <v/>
      </c>
      <c r="X191" s="15" t="str">
        <f t="shared" si="40"/>
        <v/>
      </c>
      <c r="Y191" s="15" t="str">
        <f t="shared" si="40"/>
        <v/>
      </c>
      <c r="Z191" s="15" t="str">
        <f t="shared" si="40"/>
        <v/>
      </c>
      <c r="AA191" s="15" t="str">
        <f t="shared" si="40"/>
        <v/>
      </c>
      <c r="AB191" s="15" t="str">
        <f t="shared" si="40"/>
        <v/>
      </c>
      <c r="AC191" s="15" t="str">
        <f t="shared" si="40"/>
        <v/>
      </c>
      <c r="AD191" s="15" t="str">
        <f t="shared" si="40"/>
        <v/>
      </c>
      <c r="AE191" s="15" t="str">
        <f t="shared" si="40"/>
        <v/>
      </c>
      <c r="AF191" s="15" t="str">
        <f t="shared" si="40"/>
        <v/>
      </c>
      <c r="AG191" s="15" t="str">
        <f t="shared" si="40"/>
        <v/>
      </c>
      <c r="AH191" s="15" t="str">
        <f t="shared" si="40"/>
        <v/>
      </c>
      <c r="AI191" s="15" t="str">
        <f t="shared" si="40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ref="D192:AI192" si="41">IF(D122=D49,"","*")</f>
        <v/>
      </c>
      <c r="E192" s="3" t="str">
        <f t="shared" si="41"/>
        <v/>
      </c>
      <c r="F192" s="3" t="str">
        <f t="shared" si="41"/>
        <v/>
      </c>
      <c r="G192" s="3" t="str">
        <f t="shared" si="41"/>
        <v/>
      </c>
      <c r="H192" s="3" t="str">
        <f t="shared" si="41"/>
        <v/>
      </c>
      <c r="I192" s="3" t="str">
        <f t="shared" si="41"/>
        <v/>
      </c>
      <c r="J192" s="3" t="str">
        <f t="shared" si="41"/>
        <v/>
      </c>
      <c r="K192" s="3" t="str">
        <f t="shared" si="41"/>
        <v/>
      </c>
      <c r="L192" s="3" t="str">
        <f t="shared" si="41"/>
        <v/>
      </c>
      <c r="M192" s="3" t="str">
        <f t="shared" si="41"/>
        <v/>
      </c>
      <c r="N192" s="3" t="str">
        <f t="shared" si="41"/>
        <v/>
      </c>
      <c r="O192" s="3" t="str">
        <f t="shared" si="41"/>
        <v/>
      </c>
      <c r="P192" s="3" t="str">
        <f t="shared" si="41"/>
        <v/>
      </c>
      <c r="Q192" s="3" t="str">
        <f t="shared" si="41"/>
        <v/>
      </c>
      <c r="R192" s="3" t="str">
        <f t="shared" si="41"/>
        <v/>
      </c>
      <c r="S192" s="3" t="str">
        <f t="shared" si="41"/>
        <v/>
      </c>
      <c r="T192" s="3" t="str">
        <f t="shared" si="41"/>
        <v/>
      </c>
      <c r="U192" s="3" t="str">
        <f t="shared" si="41"/>
        <v/>
      </c>
      <c r="V192" s="3" t="str">
        <f t="shared" si="41"/>
        <v/>
      </c>
      <c r="W192" s="3" t="str">
        <f t="shared" si="41"/>
        <v/>
      </c>
      <c r="X192" s="3" t="str">
        <f t="shared" si="41"/>
        <v/>
      </c>
      <c r="Y192" s="3" t="str">
        <f t="shared" si="41"/>
        <v/>
      </c>
      <c r="Z192" s="3" t="str">
        <f t="shared" si="41"/>
        <v/>
      </c>
      <c r="AA192" s="3" t="str">
        <f t="shared" si="41"/>
        <v/>
      </c>
      <c r="AB192" s="3" t="str">
        <f t="shared" si="41"/>
        <v/>
      </c>
      <c r="AC192" s="3" t="str">
        <f t="shared" si="41"/>
        <v/>
      </c>
      <c r="AD192" s="3" t="str">
        <f t="shared" si="41"/>
        <v/>
      </c>
      <c r="AE192" s="3" t="str">
        <f t="shared" si="41"/>
        <v/>
      </c>
      <c r="AF192" s="3" t="str">
        <f t="shared" si="41"/>
        <v/>
      </c>
      <c r="AG192" s="3" t="str">
        <f t="shared" si="41"/>
        <v/>
      </c>
      <c r="AH192" s="3" t="str">
        <f t="shared" si="41"/>
        <v/>
      </c>
      <c r="AI192" s="3" t="str">
        <f t="shared" si="41"/>
        <v/>
      </c>
    </row>
    <row r="193" spans="1:35" ht="14.25" hidden="1" customHeight="1" x14ac:dyDescent="0.2">
      <c r="A193" s="67"/>
      <c r="B193" s="23" t="s">
        <v>64</v>
      </c>
      <c r="C193" s="24" t="s">
        <v>171</v>
      </c>
      <c r="D193" s="3" t="str">
        <f t="shared" ref="D193:AI193" si="42">IF(D123=D50,"","*")</f>
        <v/>
      </c>
      <c r="E193" s="3" t="str">
        <f t="shared" si="42"/>
        <v/>
      </c>
      <c r="F193" s="3" t="str">
        <f t="shared" si="42"/>
        <v/>
      </c>
      <c r="G193" s="3" t="str">
        <f t="shared" si="42"/>
        <v/>
      </c>
      <c r="H193" s="3" t="str">
        <f t="shared" si="42"/>
        <v/>
      </c>
      <c r="I193" s="3" t="str">
        <f t="shared" si="42"/>
        <v/>
      </c>
      <c r="J193" s="3" t="str">
        <f t="shared" si="42"/>
        <v/>
      </c>
      <c r="K193" s="3" t="str">
        <f t="shared" si="42"/>
        <v/>
      </c>
      <c r="L193" s="3" t="str">
        <f t="shared" si="42"/>
        <v/>
      </c>
      <c r="M193" s="3" t="str">
        <f t="shared" si="42"/>
        <v/>
      </c>
      <c r="N193" s="3" t="str">
        <f t="shared" si="42"/>
        <v/>
      </c>
      <c r="O193" s="3" t="str">
        <f t="shared" si="42"/>
        <v/>
      </c>
      <c r="P193" s="3" t="str">
        <f t="shared" si="42"/>
        <v/>
      </c>
      <c r="Q193" s="3" t="str">
        <f t="shared" si="42"/>
        <v/>
      </c>
      <c r="R193" s="3" t="str">
        <f t="shared" si="42"/>
        <v/>
      </c>
      <c r="S193" s="3" t="str">
        <f t="shared" si="42"/>
        <v/>
      </c>
      <c r="T193" s="3" t="str">
        <f t="shared" si="42"/>
        <v/>
      </c>
      <c r="U193" s="3" t="str">
        <f t="shared" si="42"/>
        <v/>
      </c>
      <c r="V193" s="3" t="str">
        <f t="shared" si="42"/>
        <v/>
      </c>
      <c r="W193" s="3" t="str">
        <f t="shared" si="42"/>
        <v/>
      </c>
      <c r="X193" s="3" t="str">
        <f t="shared" si="42"/>
        <v/>
      </c>
      <c r="Y193" s="3" t="str">
        <f t="shared" si="42"/>
        <v/>
      </c>
      <c r="Z193" s="3" t="str">
        <f t="shared" si="42"/>
        <v/>
      </c>
      <c r="AA193" s="3" t="str">
        <f t="shared" si="42"/>
        <v/>
      </c>
      <c r="AB193" s="3" t="str">
        <f t="shared" si="42"/>
        <v/>
      </c>
      <c r="AC193" s="3" t="str">
        <f t="shared" si="42"/>
        <v/>
      </c>
      <c r="AD193" s="3" t="str">
        <f t="shared" si="42"/>
        <v/>
      </c>
      <c r="AE193" s="3" t="str">
        <f t="shared" si="42"/>
        <v/>
      </c>
      <c r="AF193" s="3" t="str">
        <f t="shared" si="42"/>
        <v/>
      </c>
      <c r="AG193" s="3" t="str">
        <f t="shared" si="42"/>
        <v/>
      </c>
      <c r="AH193" s="3" t="str">
        <f t="shared" si="42"/>
        <v/>
      </c>
      <c r="AI193" s="3" t="str">
        <f t="shared" si="42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ref="D194:AI194" si="43">IF(D124=D51,"","*")</f>
        <v/>
      </c>
      <c r="E194" s="15" t="str">
        <f t="shared" si="43"/>
        <v/>
      </c>
      <c r="F194" s="15" t="str">
        <f t="shared" si="43"/>
        <v/>
      </c>
      <c r="G194" s="15" t="str">
        <f t="shared" si="43"/>
        <v/>
      </c>
      <c r="H194" s="15" t="str">
        <f t="shared" si="43"/>
        <v/>
      </c>
      <c r="I194" s="15" t="str">
        <f t="shared" si="43"/>
        <v/>
      </c>
      <c r="J194" s="15" t="str">
        <f t="shared" si="43"/>
        <v/>
      </c>
      <c r="K194" s="15" t="str">
        <f t="shared" si="43"/>
        <v/>
      </c>
      <c r="L194" s="15" t="str">
        <f t="shared" si="43"/>
        <v/>
      </c>
      <c r="M194" s="15" t="str">
        <f t="shared" si="43"/>
        <v/>
      </c>
      <c r="N194" s="15" t="str">
        <f t="shared" si="43"/>
        <v/>
      </c>
      <c r="O194" s="15" t="str">
        <f t="shared" si="43"/>
        <v/>
      </c>
      <c r="P194" s="15" t="str">
        <f t="shared" si="43"/>
        <v/>
      </c>
      <c r="Q194" s="15" t="str">
        <f t="shared" si="43"/>
        <v/>
      </c>
      <c r="R194" s="15" t="str">
        <f t="shared" si="43"/>
        <v/>
      </c>
      <c r="S194" s="15" t="str">
        <f t="shared" si="43"/>
        <v/>
      </c>
      <c r="T194" s="15" t="str">
        <f t="shared" si="43"/>
        <v/>
      </c>
      <c r="U194" s="15" t="str">
        <f t="shared" si="43"/>
        <v/>
      </c>
      <c r="V194" s="15" t="str">
        <f t="shared" si="43"/>
        <v/>
      </c>
      <c r="W194" s="15" t="str">
        <f t="shared" si="43"/>
        <v/>
      </c>
      <c r="X194" s="15" t="str">
        <f t="shared" si="43"/>
        <v/>
      </c>
      <c r="Y194" s="15" t="str">
        <f t="shared" si="43"/>
        <v/>
      </c>
      <c r="Z194" s="15" t="str">
        <f t="shared" si="43"/>
        <v/>
      </c>
      <c r="AA194" s="15" t="str">
        <f t="shared" si="43"/>
        <v/>
      </c>
      <c r="AB194" s="15" t="str">
        <f t="shared" si="43"/>
        <v/>
      </c>
      <c r="AC194" s="15" t="str">
        <f t="shared" si="43"/>
        <v/>
      </c>
      <c r="AD194" s="15" t="str">
        <f t="shared" si="43"/>
        <v/>
      </c>
      <c r="AE194" s="15" t="str">
        <f t="shared" si="43"/>
        <v/>
      </c>
      <c r="AF194" s="15" t="str">
        <f t="shared" si="43"/>
        <v/>
      </c>
      <c r="AG194" s="15" t="str">
        <f t="shared" si="43"/>
        <v/>
      </c>
      <c r="AH194" s="15" t="str">
        <f t="shared" si="43"/>
        <v/>
      </c>
      <c r="AI194" s="15" t="str">
        <f t="shared" si="43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ref="D195:AI195" si="44">IF(D125=D52,"","*")</f>
        <v/>
      </c>
      <c r="E195" s="3" t="str">
        <f t="shared" si="44"/>
        <v/>
      </c>
      <c r="F195" s="3" t="str">
        <f t="shared" si="44"/>
        <v/>
      </c>
      <c r="G195" s="3" t="str">
        <f t="shared" si="44"/>
        <v/>
      </c>
      <c r="H195" s="3" t="str">
        <f t="shared" si="44"/>
        <v/>
      </c>
      <c r="I195" s="3" t="str">
        <f t="shared" si="44"/>
        <v/>
      </c>
      <c r="J195" s="3" t="str">
        <f t="shared" si="44"/>
        <v/>
      </c>
      <c r="K195" s="3" t="str">
        <f t="shared" si="44"/>
        <v/>
      </c>
      <c r="L195" s="3" t="str">
        <f t="shared" si="44"/>
        <v/>
      </c>
      <c r="M195" s="3" t="str">
        <f t="shared" si="44"/>
        <v/>
      </c>
      <c r="N195" s="3" t="str">
        <f t="shared" si="44"/>
        <v/>
      </c>
      <c r="O195" s="3" t="str">
        <f t="shared" si="44"/>
        <v/>
      </c>
      <c r="P195" s="3" t="str">
        <f t="shared" si="44"/>
        <v/>
      </c>
      <c r="Q195" s="3" t="str">
        <f t="shared" si="44"/>
        <v/>
      </c>
      <c r="R195" s="3" t="str">
        <f t="shared" si="44"/>
        <v/>
      </c>
      <c r="S195" s="3" t="str">
        <f t="shared" si="44"/>
        <v/>
      </c>
      <c r="T195" s="3" t="str">
        <f t="shared" si="44"/>
        <v/>
      </c>
      <c r="U195" s="3" t="str">
        <f t="shared" si="44"/>
        <v/>
      </c>
      <c r="V195" s="3" t="str">
        <f t="shared" si="44"/>
        <v/>
      </c>
      <c r="W195" s="3" t="str">
        <f t="shared" si="44"/>
        <v/>
      </c>
      <c r="X195" s="3" t="str">
        <f t="shared" si="44"/>
        <v/>
      </c>
      <c r="Y195" s="3" t="str">
        <f t="shared" si="44"/>
        <v/>
      </c>
      <c r="Z195" s="3" t="str">
        <f t="shared" si="44"/>
        <v/>
      </c>
      <c r="AA195" s="3" t="str">
        <f t="shared" si="44"/>
        <v/>
      </c>
      <c r="AB195" s="3" t="str">
        <f t="shared" si="44"/>
        <v/>
      </c>
      <c r="AC195" s="3" t="str">
        <f t="shared" si="44"/>
        <v/>
      </c>
      <c r="AD195" s="3" t="str">
        <f t="shared" si="44"/>
        <v/>
      </c>
      <c r="AE195" s="3" t="str">
        <f t="shared" si="44"/>
        <v/>
      </c>
      <c r="AF195" s="3" t="str">
        <f t="shared" si="44"/>
        <v/>
      </c>
      <c r="AG195" s="3" t="str">
        <f t="shared" si="44"/>
        <v/>
      </c>
      <c r="AH195" s="3" t="str">
        <f t="shared" si="44"/>
        <v/>
      </c>
      <c r="AI195" s="3" t="str">
        <f t="shared" si="44"/>
        <v/>
      </c>
    </row>
    <row r="196" spans="1:35" ht="14.25" hidden="1" customHeight="1" x14ac:dyDescent="0.2">
      <c r="A196" s="67"/>
      <c r="B196" s="23" t="s">
        <v>64</v>
      </c>
      <c r="C196" s="24" t="s">
        <v>171</v>
      </c>
      <c r="D196" s="3" t="str">
        <f t="shared" ref="D196:AI196" si="45">IF(D126=D53,"","*")</f>
        <v/>
      </c>
      <c r="E196" s="3" t="str">
        <f t="shared" si="45"/>
        <v/>
      </c>
      <c r="F196" s="3" t="str">
        <f t="shared" si="45"/>
        <v/>
      </c>
      <c r="G196" s="3" t="str">
        <f t="shared" si="45"/>
        <v/>
      </c>
      <c r="H196" s="3" t="str">
        <f t="shared" si="45"/>
        <v/>
      </c>
      <c r="I196" s="3" t="str">
        <f t="shared" si="45"/>
        <v/>
      </c>
      <c r="J196" s="3" t="str">
        <f t="shared" si="45"/>
        <v/>
      </c>
      <c r="K196" s="3" t="str">
        <f t="shared" si="45"/>
        <v/>
      </c>
      <c r="L196" s="3" t="str">
        <f t="shared" si="45"/>
        <v/>
      </c>
      <c r="M196" s="3" t="str">
        <f t="shared" si="45"/>
        <v/>
      </c>
      <c r="N196" s="3" t="str">
        <f t="shared" si="45"/>
        <v/>
      </c>
      <c r="O196" s="3" t="str">
        <f t="shared" si="45"/>
        <v/>
      </c>
      <c r="P196" s="3" t="str">
        <f t="shared" si="45"/>
        <v/>
      </c>
      <c r="Q196" s="3" t="str">
        <f t="shared" si="45"/>
        <v/>
      </c>
      <c r="R196" s="3" t="str">
        <f t="shared" si="45"/>
        <v/>
      </c>
      <c r="S196" s="3" t="str">
        <f t="shared" si="45"/>
        <v/>
      </c>
      <c r="T196" s="3" t="str">
        <f t="shared" si="45"/>
        <v/>
      </c>
      <c r="U196" s="3" t="str">
        <f t="shared" si="45"/>
        <v/>
      </c>
      <c r="V196" s="3" t="str">
        <f t="shared" si="45"/>
        <v/>
      </c>
      <c r="W196" s="3" t="str">
        <f t="shared" si="45"/>
        <v/>
      </c>
      <c r="X196" s="3" t="str">
        <f t="shared" si="45"/>
        <v/>
      </c>
      <c r="Y196" s="3" t="str">
        <f t="shared" si="45"/>
        <v/>
      </c>
      <c r="Z196" s="3" t="str">
        <f t="shared" si="45"/>
        <v/>
      </c>
      <c r="AA196" s="3" t="str">
        <f t="shared" si="45"/>
        <v/>
      </c>
      <c r="AB196" s="3" t="str">
        <f t="shared" si="45"/>
        <v/>
      </c>
      <c r="AC196" s="3" t="str">
        <f t="shared" si="45"/>
        <v/>
      </c>
      <c r="AD196" s="3" t="str">
        <f t="shared" si="45"/>
        <v/>
      </c>
      <c r="AE196" s="3" t="str">
        <f t="shared" si="45"/>
        <v/>
      </c>
      <c r="AF196" s="3" t="str">
        <f t="shared" si="45"/>
        <v/>
      </c>
      <c r="AG196" s="3" t="str">
        <f t="shared" si="45"/>
        <v/>
      </c>
      <c r="AH196" s="3" t="str">
        <f t="shared" si="45"/>
        <v/>
      </c>
      <c r="AI196" s="3" t="str">
        <f t="shared" si="45"/>
        <v/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I197" si="46">IF(D127=D54,"","*")</f>
        <v/>
      </c>
      <c r="E197" s="15" t="str">
        <f t="shared" si="46"/>
        <v/>
      </c>
      <c r="F197" s="15" t="str">
        <f t="shared" si="46"/>
        <v/>
      </c>
      <c r="G197" s="15" t="str">
        <f t="shared" si="46"/>
        <v/>
      </c>
      <c r="H197" s="15" t="str">
        <f t="shared" si="46"/>
        <v/>
      </c>
      <c r="I197" s="15" t="str">
        <f t="shared" si="46"/>
        <v/>
      </c>
      <c r="J197" s="15" t="str">
        <f t="shared" si="46"/>
        <v/>
      </c>
      <c r="K197" s="15" t="str">
        <f t="shared" si="46"/>
        <v/>
      </c>
      <c r="L197" s="15" t="str">
        <f t="shared" si="46"/>
        <v/>
      </c>
      <c r="M197" s="15" t="str">
        <f t="shared" si="46"/>
        <v/>
      </c>
      <c r="N197" s="15" t="str">
        <f t="shared" si="46"/>
        <v/>
      </c>
      <c r="O197" s="15" t="str">
        <f t="shared" si="46"/>
        <v/>
      </c>
      <c r="P197" s="15" t="str">
        <f t="shared" si="46"/>
        <v/>
      </c>
      <c r="Q197" s="15" t="str">
        <f t="shared" si="46"/>
        <v/>
      </c>
      <c r="R197" s="15" t="str">
        <f t="shared" si="46"/>
        <v/>
      </c>
      <c r="S197" s="15" t="str">
        <f t="shared" si="46"/>
        <v/>
      </c>
      <c r="T197" s="15" t="str">
        <f t="shared" si="46"/>
        <v/>
      </c>
      <c r="U197" s="15" t="str">
        <f t="shared" si="46"/>
        <v/>
      </c>
      <c r="V197" s="15" t="str">
        <f t="shared" si="46"/>
        <v/>
      </c>
      <c r="W197" s="15" t="str">
        <f t="shared" si="46"/>
        <v/>
      </c>
      <c r="X197" s="15" t="str">
        <f t="shared" si="46"/>
        <v/>
      </c>
      <c r="Y197" s="15" t="str">
        <f t="shared" si="46"/>
        <v/>
      </c>
      <c r="Z197" s="15" t="str">
        <f t="shared" si="46"/>
        <v/>
      </c>
      <c r="AA197" s="15" t="str">
        <f t="shared" si="46"/>
        <v/>
      </c>
      <c r="AB197" s="15" t="str">
        <f t="shared" si="46"/>
        <v/>
      </c>
      <c r="AC197" s="15" t="str">
        <f t="shared" si="46"/>
        <v/>
      </c>
      <c r="AD197" s="15" t="str">
        <f t="shared" si="46"/>
        <v/>
      </c>
      <c r="AE197" s="15" t="str">
        <f t="shared" si="46"/>
        <v/>
      </c>
      <c r="AF197" s="15" t="str">
        <f t="shared" si="46"/>
        <v/>
      </c>
      <c r="AG197" s="15" t="str">
        <f t="shared" si="46"/>
        <v/>
      </c>
      <c r="AH197" s="15" t="str">
        <f t="shared" si="46"/>
        <v/>
      </c>
      <c r="AI197" s="15" t="str">
        <f t="shared" si="46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ref="D198:AI198" si="47">IF(D128=D55,"","*")</f>
        <v/>
      </c>
      <c r="E198" s="3" t="str">
        <f t="shared" si="47"/>
        <v/>
      </c>
      <c r="F198" s="3" t="str">
        <f t="shared" si="47"/>
        <v/>
      </c>
      <c r="G198" s="3" t="str">
        <f t="shared" si="47"/>
        <v/>
      </c>
      <c r="H198" s="3" t="str">
        <f t="shared" si="47"/>
        <v/>
      </c>
      <c r="I198" s="3" t="str">
        <f t="shared" si="47"/>
        <v/>
      </c>
      <c r="J198" s="3" t="str">
        <f t="shared" si="47"/>
        <v/>
      </c>
      <c r="K198" s="3" t="str">
        <f t="shared" si="47"/>
        <v/>
      </c>
      <c r="L198" s="3" t="str">
        <f t="shared" si="47"/>
        <v/>
      </c>
      <c r="M198" s="3" t="str">
        <f t="shared" si="47"/>
        <v/>
      </c>
      <c r="N198" s="3" t="str">
        <f t="shared" si="47"/>
        <v/>
      </c>
      <c r="O198" s="3" t="str">
        <f t="shared" si="47"/>
        <v/>
      </c>
      <c r="P198" s="3" t="str">
        <f t="shared" si="47"/>
        <v/>
      </c>
      <c r="Q198" s="3" t="str">
        <f t="shared" si="47"/>
        <v/>
      </c>
      <c r="R198" s="3" t="str">
        <f t="shared" si="47"/>
        <v/>
      </c>
      <c r="S198" s="3" t="str">
        <f t="shared" si="47"/>
        <v/>
      </c>
      <c r="T198" s="3" t="str">
        <f t="shared" si="47"/>
        <v/>
      </c>
      <c r="U198" s="3" t="str">
        <f t="shared" si="47"/>
        <v/>
      </c>
      <c r="V198" s="3" t="str">
        <f t="shared" si="47"/>
        <v/>
      </c>
      <c r="W198" s="3" t="str">
        <f t="shared" si="47"/>
        <v/>
      </c>
      <c r="X198" s="3" t="str">
        <f t="shared" si="47"/>
        <v/>
      </c>
      <c r="Y198" s="3" t="str">
        <f t="shared" si="47"/>
        <v/>
      </c>
      <c r="Z198" s="3" t="str">
        <f t="shared" si="47"/>
        <v/>
      </c>
      <c r="AA198" s="3" t="str">
        <f t="shared" si="47"/>
        <v/>
      </c>
      <c r="AB198" s="3" t="str">
        <f t="shared" si="47"/>
        <v/>
      </c>
      <c r="AC198" s="3" t="str">
        <f t="shared" si="47"/>
        <v/>
      </c>
      <c r="AD198" s="3" t="str">
        <f t="shared" si="47"/>
        <v/>
      </c>
      <c r="AE198" s="3" t="str">
        <f t="shared" si="47"/>
        <v/>
      </c>
      <c r="AF198" s="3" t="str">
        <f t="shared" si="47"/>
        <v/>
      </c>
      <c r="AG198" s="3" t="str">
        <f t="shared" si="47"/>
        <v/>
      </c>
      <c r="AH198" s="3" t="str">
        <f t="shared" si="47"/>
        <v/>
      </c>
      <c r="AI198" s="3" t="str">
        <f t="shared" si="47"/>
        <v/>
      </c>
    </row>
    <row r="199" spans="1:35" ht="14.25" hidden="1" customHeight="1" x14ac:dyDescent="0.2">
      <c r="A199" s="67"/>
      <c r="B199" s="23" t="s">
        <v>64</v>
      </c>
      <c r="C199" s="24" t="s">
        <v>171</v>
      </c>
      <c r="D199" s="3" t="str">
        <f t="shared" ref="D199:AI199" si="48">IF(D129=D56,"","*")</f>
        <v/>
      </c>
      <c r="E199" s="3" t="str">
        <f t="shared" si="48"/>
        <v/>
      </c>
      <c r="F199" s="3" t="str">
        <f t="shared" si="48"/>
        <v/>
      </c>
      <c r="G199" s="3" t="str">
        <f t="shared" si="48"/>
        <v/>
      </c>
      <c r="H199" s="3" t="str">
        <f t="shared" si="48"/>
        <v/>
      </c>
      <c r="I199" s="3" t="str">
        <f t="shared" si="48"/>
        <v/>
      </c>
      <c r="J199" s="3" t="str">
        <f t="shared" si="48"/>
        <v/>
      </c>
      <c r="K199" s="3" t="str">
        <f t="shared" si="48"/>
        <v/>
      </c>
      <c r="L199" s="3" t="str">
        <f t="shared" si="48"/>
        <v/>
      </c>
      <c r="M199" s="3" t="str">
        <f t="shared" si="48"/>
        <v/>
      </c>
      <c r="N199" s="3" t="str">
        <f t="shared" si="48"/>
        <v/>
      </c>
      <c r="O199" s="3" t="str">
        <f t="shared" si="48"/>
        <v/>
      </c>
      <c r="P199" s="3" t="str">
        <f t="shared" si="48"/>
        <v/>
      </c>
      <c r="Q199" s="3" t="str">
        <f t="shared" si="48"/>
        <v/>
      </c>
      <c r="R199" s="3" t="str">
        <f t="shared" si="48"/>
        <v/>
      </c>
      <c r="S199" s="3" t="str">
        <f t="shared" si="48"/>
        <v/>
      </c>
      <c r="T199" s="3" t="str">
        <f t="shared" si="48"/>
        <v/>
      </c>
      <c r="U199" s="3" t="str">
        <f t="shared" si="48"/>
        <v/>
      </c>
      <c r="V199" s="3" t="str">
        <f t="shared" si="48"/>
        <v/>
      </c>
      <c r="W199" s="3" t="str">
        <f t="shared" si="48"/>
        <v/>
      </c>
      <c r="X199" s="3" t="str">
        <f t="shared" si="48"/>
        <v/>
      </c>
      <c r="Y199" s="3" t="str">
        <f t="shared" si="48"/>
        <v/>
      </c>
      <c r="Z199" s="3" t="str">
        <f t="shared" si="48"/>
        <v/>
      </c>
      <c r="AA199" s="3" t="str">
        <f t="shared" si="48"/>
        <v/>
      </c>
      <c r="AB199" s="3" t="str">
        <f t="shared" si="48"/>
        <v/>
      </c>
      <c r="AC199" s="3" t="str">
        <f t="shared" si="48"/>
        <v/>
      </c>
      <c r="AD199" s="3" t="str">
        <f t="shared" si="48"/>
        <v/>
      </c>
      <c r="AE199" s="3" t="str">
        <f t="shared" si="48"/>
        <v/>
      </c>
      <c r="AF199" s="3" t="str">
        <f t="shared" si="48"/>
        <v/>
      </c>
      <c r="AG199" s="3" t="str">
        <f t="shared" si="48"/>
        <v/>
      </c>
      <c r="AH199" s="3" t="str">
        <f t="shared" si="48"/>
        <v/>
      </c>
      <c r="AI199" s="3" t="str">
        <f t="shared" si="48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ref="D200:AI200" si="49">IF(D130=D57,"","*")</f>
        <v/>
      </c>
      <c r="E200" s="15" t="str">
        <f t="shared" si="49"/>
        <v/>
      </c>
      <c r="F200" s="15" t="str">
        <f t="shared" si="49"/>
        <v/>
      </c>
      <c r="G200" s="15" t="str">
        <f t="shared" si="49"/>
        <v/>
      </c>
      <c r="H200" s="15" t="str">
        <f t="shared" si="49"/>
        <v/>
      </c>
      <c r="I200" s="15" t="str">
        <f t="shared" si="49"/>
        <v/>
      </c>
      <c r="J200" s="15" t="str">
        <f t="shared" si="49"/>
        <v/>
      </c>
      <c r="K200" s="15" t="str">
        <f t="shared" si="49"/>
        <v/>
      </c>
      <c r="L200" s="15" t="str">
        <f t="shared" si="49"/>
        <v/>
      </c>
      <c r="M200" s="15" t="str">
        <f t="shared" si="49"/>
        <v/>
      </c>
      <c r="N200" s="15" t="str">
        <f t="shared" si="49"/>
        <v/>
      </c>
      <c r="O200" s="15" t="str">
        <f t="shared" si="49"/>
        <v/>
      </c>
      <c r="P200" s="15" t="str">
        <f t="shared" si="49"/>
        <v/>
      </c>
      <c r="Q200" s="15" t="str">
        <f t="shared" si="49"/>
        <v/>
      </c>
      <c r="R200" s="15" t="str">
        <f t="shared" si="49"/>
        <v/>
      </c>
      <c r="S200" s="15" t="str">
        <f t="shared" si="49"/>
        <v/>
      </c>
      <c r="T200" s="15" t="str">
        <f t="shared" si="49"/>
        <v/>
      </c>
      <c r="U200" s="15" t="str">
        <f t="shared" si="49"/>
        <v/>
      </c>
      <c r="V200" s="15" t="str">
        <f t="shared" si="49"/>
        <v/>
      </c>
      <c r="W200" s="15" t="str">
        <f t="shared" si="49"/>
        <v/>
      </c>
      <c r="X200" s="15" t="str">
        <f t="shared" si="49"/>
        <v/>
      </c>
      <c r="Y200" s="15" t="str">
        <f t="shared" si="49"/>
        <v/>
      </c>
      <c r="Z200" s="15" t="str">
        <f t="shared" si="49"/>
        <v/>
      </c>
      <c r="AA200" s="15" t="str">
        <f t="shared" si="49"/>
        <v/>
      </c>
      <c r="AB200" s="15" t="str">
        <f t="shared" si="49"/>
        <v/>
      </c>
      <c r="AC200" s="15" t="str">
        <f t="shared" si="49"/>
        <v/>
      </c>
      <c r="AD200" s="15" t="str">
        <f t="shared" si="49"/>
        <v/>
      </c>
      <c r="AE200" s="15" t="str">
        <f t="shared" si="49"/>
        <v/>
      </c>
      <c r="AF200" s="15" t="str">
        <f t="shared" si="49"/>
        <v/>
      </c>
      <c r="AG200" s="15" t="str">
        <f t="shared" si="49"/>
        <v/>
      </c>
      <c r="AH200" s="15" t="str">
        <f t="shared" si="49"/>
        <v/>
      </c>
      <c r="AI200" s="15" t="str">
        <f t="shared" si="49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ref="D201:AI201" si="50">IF(D131=D58,"","*")</f>
        <v/>
      </c>
      <c r="E201" s="3" t="str">
        <f t="shared" si="50"/>
        <v/>
      </c>
      <c r="F201" s="3" t="str">
        <f t="shared" si="50"/>
        <v/>
      </c>
      <c r="G201" s="3" t="str">
        <f t="shared" si="50"/>
        <v/>
      </c>
      <c r="H201" s="3" t="str">
        <f t="shared" si="50"/>
        <v/>
      </c>
      <c r="I201" s="3" t="str">
        <f t="shared" si="50"/>
        <v/>
      </c>
      <c r="J201" s="3" t="str">
        <f t="shared" si="50"/>
        <v/>
      </c>
      <c r="K201" s="3" t="str">
        <f t="shared" si="50"/>
        <v/>
      </c>
      <c r="L201" s="3" t="str">
        <f t="shared" si="50"/>
        <v/>
      </c>
      <c r="M201" s="3" t="str">
        <f t="shared" si="50"/>
        <v/>
      </c>
      <c r="N201" s="3" t="str">
        <f t="shared" si="50"/>
        <v/>
      </c>
      <c r="O201" s="3" t="str">
        <f t="shared" si="50"/>
        <v/>
      </c>
      <c r="P201" s="3" t="str">
        <f t="shared" si="50"/>
        <v/>
      </c>
      <c r="Q201" s="3" t="str">
        <f t="shared" si="50"/>
        <v/>
      </c>
      <c r="R201" s="3" t="str">
        <f t="shared" si="50"/>
        <v/>
      </c>
      <c r="S201" s="3" t="str">
        <f t="shared" si="50"/>
        <v/>
      </c>
      <c r="T201" s="3" t="str">
        <f t="shared" si="50"/>
        <v/>
      </c>
      <c r="U201" s="3" t="str">
        <f t="shared" si="50"/>
        <v/>
      </c>
      <c r="V201" s="3" t="str">
        <f t="shared" si="50"/>
        <v/>
      </c>
      <c r="W201" s="3" t="str">
        <f t="shared" si="50"/>
        <v/>
      </c>
      <c r="X201" s="3" t="str">
        <f t="shared" si="50"/>
        <v/>
      </c>
      <c r="Y201" s="3" t="str">
        <f t="shared" si="50"/>
        <v/>
      </c>
      <c r="Z201" s="3" t="str">
        <f t="shared" si="50"/>
        <v/>
      </c>
      <c r="AA201" s="3" t="str">
        <f t="shared" si="50"/>
        <v/>
      </c>
      <c r="AB201" s="3" t="str">
        <f t="shared" si="50"/>
        <v/>
      </c>
      <c r="AC201" s="3" t="str">
        <f t="shared" si="50"/>
        <v/>
      </c>
      <c r="AD201" s="3" t="str">
        <f t="shared" si="50"/>
        <v/>
      </c>
      <c r="AE201" s="3" t="str">
        <f t="shared" si="50"/>
        <v/>
      </c>
      <c r="AF201" s="3" t="str">
        <f t="shared" si="50"/>
        <v/>
      </c>
      <c r="AG201" s="3" t="str">
        <f t="shared" si="50"/>
        <v/>
      </c>
      <c r="AH201" s="3" t="str">
        <f t="shared" si="50"/>
        <v/>
      </c>
      <c r="AI201" s="3" t="str">
        <f t="shared" si="50"/>
        <v/>
      </c>
    </row>
    <row r="202" spans="1:35" ht="14.25" hidden="1" customHeight="1" x14ac:dyDescent="0.2">
      <c r="A202" s="67"/>
      <c r="B202" s="23" t="s">
        <v>64</v>
      </c>
      <c r="C202" s="24" t="s">
        <v>171</v>
      </c>
      <c r="D202" s="3" t="str">
        <f t="shared" ref="D202:AI202" si="51">IF(D132=D59,"","*")</f>
        <v/>
      </c>
      <c r="E202" s="3" t="str">
        <f t="shared" si="51"/>
        <v/>
      </c>
      <c r="F202" s="3" t="str">
        <f t="shared" si="51"/>
        <v/>
      </c>
      <c r="G202" s="3" t="str">
        <f t="shared" si="51"/>
        <v/>
      </c>
      <c r="H202" s="3" t="str">
        <f t="shared" si="51"/>
        <v/>
      </c>
      <c r="I202" s="3" t="str">
        <f t="shared" si="51"/>
        <v/>
      </c>
      <c r="J202" s="3" t="str">
        <f t="shared" si="51"/>
        <v/>
      </c>
      <c r="K202" s="3" t="str">
        <f t="shared" si="51"/>
        <v/>
      </c>
      <c r="L202" s="3" t="str">
        <f t="shared" si="51"/>
        <v/>
      </c>
      <c r="M202" s="3" t="str">
        <f t="shared" si="51"/>
        <v/>
      </c>
      <c r="N202" s="3" t="str">
        <f t="shared" si="51"/>
        <v/>
      </c>
      <c r="O202" s="3" t="str">
        <f t="shared" si="51"/>
        <v/>
      </c>
      <c r="P202" s="3" t="str">
        <f t="shared" si="51"/>
        <v/>
      </c>
      <c r="Q202" s="3" t="str">
        <f t="shared" si="51"/>
        <v/>
      </c>
      <c r="R202" s="3" t="str">
        <f t="shared" si="51"/>
        <v/>
      </c>
      <c r="S202" s="3" t="str">
        <f t="shared" si="51"/>
        <v/>
      </c>
      <c r="T202" s="3" t="str">
        <f t="shared" si="51"/>
        <v/>
      </c>
      <c r="U202" s="3" t="str">
        <f t="shared" si="51"/>
        <v/>
      </c>
      <c r="V202" s="3" t="str">
        <f t="shared" si="51"/>
        <v/>
      </c>
      <c r="W202" s="3" t="str">
        <f t="shared" si="51"/>
        <v/>
      </c>
      <c r="X202" s="3" t="str">
        <f t="shared" si="51"/>
        <v/>
      </c>
      <c r="Y202" s="3" t="str">
        <f t="shared" si="51"/>
        <v/>
      </c>
      <c r="Z202" s="3" t="str">
        <f t="shared" si="51"/>
        <v/>
      </c>
      <c r="AA202" s="3" t="str">
        <f t="shared" si="51"/>
        <v/>
      </c>
      <c r="AB202" s="3" t="str">
        <f t="shared" si="51"/>
        <v/>
      </c>
      <c r="AC202" s="3" t="str">
        <f t="shared" si="51"/>
        <v/>
      </c>
      <c r="AD202" s="3" t="str">
        <f t="shared" si="51"/>
        <v/>
      </c>
      <c r="AE202" s="3" t="str">
        <f t="shared" si="51"/>
        <v/>
      </c>
      <c r="AF202" s="3" t="str">
        <f t="shared" si="51"/>
        <v/>
      </c>
      <c r="AG202" s="3" t="str">
        <f t="shared" si="51"/>
        <v/>
      </c>
      <c r="AH202" s="3" t="str">
        <f t="shared" si="51"/>
        <v/>
      </c>
      <c r="AI202" s="3" t="str">
        <f t="shared" si="51"/>
        <v/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ref="D203:AI203" si="52">IF(D133=D60,"","*")</f>
        <v/>
      </c>
      <c r="E203" s="15" t="str">
        <f t="shared" si="52"/>
        <v/>
      </c>
      <c r="F203" s="15" t="str">
        <f t="shared" si="52"/>
        <v/>
      </c>
      <c r="G203" s="15" t="str">
        <f t="shared" si="52"/>
        <v/>
      </c>
      <c r="H203" s="15" t="str">
        <f t="shared" si="52"/>
        <v/>
      </c>
      <c r="I203" s="15" t="str">
        <f t="shared" si="52"/>
        <v/>
      </c>
      <c r="J203" s="15" t="str">
        <f t="shared" si="52"/>
        <v/>
      </c>
      <c r="K203" s="15" t="str">
        <f t="shared" si="52"/>
        <v/>
      </c>
      <c r="L203" s="15" t="str">
        <f t="shared" si="52"/>
        <v/>
      </c>
      <c r="M203" s="15" t="str">
        <f t="shared" si="52"/>
        <v/>
      </c>
      <c r="N203" s="15" t="str">
        <f t="shared" si="52"/>
        <v/>
      </c>
      <c r="O203" s="15" t="str">
        <f t="shared" si="52"/>
        <v/>
      </c>
      <c r="P203" s="15" t="str">
        <f t="shared" si="52"/>
        <v/>
      </c>
      <c r="Q203" s="15" t="str">
        <f t="shared" si="52"/>
        <v/>
      </c>
      <c r="R203" s="15" t="str">
        <f t="shared" si="52"/>
        <v/>
      </c>
      <c r="S203" s="15" t="str">
        <f t="shared" si="52"/>
        <v/>
      </c>
      <c r="T203" s="15" t="str">
        <f t="shared" si="52"/>
        <v/>
      </c>
      <c r="U203" s="15" t="str">
        <f t="shared" si="52"/>
        <v/>
      </c>
      <c r="V203" s="15" t="str">
        <f t="shared" si="52"/>
        <v/>
      </c>
      <c r="W203" s="15" t="str">
        <f t="shared" si="52"/>
        <v/>
      </c>
      <c r="X203" s="15" t="str">
        <f t="shared" si="52"/>
        <v/>
      </c>
      <c r="Y203" s="15" t="str">
        <f t="shared" si="52"/>
        <v/>
      </c>
      <c r="Z203" s="15" t="str">
        <f t="shared" si="52"/>
        <v/>
      </c>
      <c r="AA203" s="15" t="str">
        <f t="shared" si="52"/>
        <v/>
      </c>
      <c r="AB203" s="15" t="str">
        <f t="shared" si="52"/>
        <v/>
      </c>
      <c r="AC203" s="15" t="str">
        <f t="shared" si="52"/>
        <v/>
      </c>
      <c r="AD203" s="15" t="str">
        <f t="shared" si="52"/>
        <v/>
      </c>
      <c r="AE203" s="15" t="str">
        <f t="shared" si="52"/>
        <v/>
      </c>
      <c r="AF203" s="15" t="str">
        <f t="shared" si="52"/>
        <v/>
      </c>
      <c r="AG203" s="15" t="str">
        <f t="shared" si="52"/>
        <v/>
      </c>
      <c r="AH203" s="15" t="str">
        <f t="shared" si="52"/>
        <v/>
      </c>
      <c r="AI203" s="15" t="str">
        <f t="shared" si="52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ref="D204:AI204" si="53">IF(D134=D61,"","*")</f>
        <v/>
      </c>
      <c r="E204" s="3" t="str">
        <f t="shared" si="53"/>
        <v/>
      </c>
      <c r="F204" s="3" t="str">
        <f t="shared" si="53"/>
        <v/>
      </c>
      <c r="G204" s="3" t="str">
        <f t="shared" si="53"/>
        <v/>
      </c>
      <c r="H204" s="3" t="str">
        <f t="shared" si="53"/>
        <v/>
      </c>
      <c r="I204" s="3" t="str">
        <f t="shared" si="53"/>
        <v/>
      </c>
      <c r="J204" s="3" t="str">
        <f t="shared" si="53"/>
        <v/>
      </c>
      <c r="K204" s="3" t="str">
        <f t="shared" si="53"/>
        <v/>
      </c>
      <c r="L204" s="3" t="str">
        <f t="shared" si="53"/>
        <v/>
      </c>
      <c r="M204" s="3" t="str">
        <f t="shared" si="53"/>
        <v/>
      </c>
      <c r="N204" s="3" t="str">
        <f t="shared" si="53"/>
        <v/>
      </c>
      <c r="O204" s="3" t="str">
        <f t="shared" si="53"/>
        <v/>
      </c>
      <c r="P204" s="3" t="str">
        <f t="shared" si="53"/>
        <v/>
      </c>
      <c r="Q204" s="3" t="str">
        <f t="shared" si="53"/>
        <v/>
      </c>
      <c r="R204" s="3" t="str">
        <f t="shared" si="53"/>
        <v/>
      </c>
      <c r="S204" s="3" t="str">
        <f t="shared" si="53"/>
        <v/>
      </c>
      <c r="T204" s="3" t="str">
        <f t="shared" si="53"/>
        <v/>
      </c>
      <c r="U204" s="3" t="str">
        <f t="shared" si="53"/>
        <v/>
      </c>
      <c r="V204" s="3" t="str">
        <f t="shared" si="53"/>
        <v/>
      </c>
      <c r="W204" s="3" t="str">
        <f t="shared" si="53"/>
        <v/>
      </c>
      <c r="X204" s="3" t="str">
        <f t="shared" si="53"/>
        <v/>
      </c>
      <c r="Y204" s="3" t="str">
        <f t="shared" si="53"/>
        <v/>
      </c>
      <c r="Z204" s="3" t="str">
        <f t="shared" si="53"/>
        <v/>
      </c>
      <c r="AA204" s="3" t="str">
        <f t="shared" si="53"/>
        <v/>
      </c>
      <c r="AB204" s="3" t="str">
        <f t="shared" si="53"/>
        <v/>
      </c>
      <c r="AC204" s="3" t="str">
        <f t="shared" si="53"/>
        <v/>
      </c>
      <c r="AD204" s="3" t="str">
        <f t="shared" si="53"/>
        <v/>
      </c>
      <c r="AE204" s="3" t="str">
        <f t="shared" si="53"/>
        <v/>
      </c>
      <c r="AF204" s="3" t="str">
        <f t="shared" si="53"/>
        <v/>
      </c>
      <c r="AG204" s="3" t="str">
        <f t="shared" si="53"/>
        <v/>
      </c>
      <c r="AH204" s="3" t="str">
        <f t="shared" si="53"/>
        <v/>
      </c>
      <c r="AI204" s="3" t="str">
        <f t="shared" si="53"/>
        <v/>
      </c>
    </row>
    <row r="205" spans="1:35" ht="14.25" hidden="1" customHeight="1" x14ac:dyDescent="0.2">
      <c r="A205" s="67"/>
      <c r="B205" s="23" t="s">
        <v>64</v>
      </c>
      <c r="C205" s="24" t="s">
        <v>171</v>
      </c>
      <c r="D205" s="3" t="str">
        <f t="shared" ref="D205:AI205" si="54">IF(D135=D62,"","*")</f>
        <v/>
      </c>
      <c r="E205" s="3" t="str">
        <f t="shared" si="54"/>
        <v/>
      </c>
      <c r="F205" s="3" t="str">
        <f t="shared" si="54"/>
        <v/>
      </c>
      <c r="G205" s="3" t="str">
        <f t="shared" si="54"/>
        <v/>
      </c>
      <c r="H205" s="3" t="str">
        <f t="shared" si="54"/>
        <v/>
      </c>
      <c r="I205" s="3" t="str">
        <f t="shared" si="54"/>
        <v/>
      </c>
      <c r="J205" s="3" t="str">
        <f t="shared" si="54"/>
        <v/>
      </c>
      <c r="K205" s="3" t="str">
        <f t="shared" si="54"/>
        <v/>
      </c>
      <c r="L205" s="3" t="str">
        <f t="shared" si="54"/>
        <v/>
      </c>
      <c r="M205" s="3" t="str">
        <f t="shared" si="54"/>
        <v/>
      </c>
      <c r="N205" s="3" t="str">
        <f t="shared" si="54"/>
        <v/>
      </c>
      <c r="O205" s="3" t="str">
        <f t="shared" si="54"/>
        <v/>
      </c>
      <c r="P205" s="3" t="str">
        <f t="shared" si="54"/>
        <v/>
      </c>
      <c r="Q205" s="3" t="str">
        <f t="shared" si="54"/>
        <v/>
      </c>
      <c r="R205" s="3" t="str">
        <f t="shared" si="54"/>
        <v/>
      </c>
      <c r="S205" s="3" t="str">
        <f t="shared" si="54"/>
        <v/>
      </c>
      <c r="T205" s="3" t="str">
        <f t="shared" si="54"/>
        <v/>
      </c>
      <c r="U205" s="3" t="str">
        <f t="shared" si="54"/>
        <v/>
      </c>
      <c r="V205" s="3" t="str">
        <f t="shared" si="54"/>
        <v/>
      </c>
      <c r="W205" s="3" t="str">
        <f t="shared" si="54"/>
        <v/>
      </c>
      <c r="X205" s="3" t="str">
        <f t="shared" si="54"/>
        <v/>
      </c>
      <c r="Y205" s="3" t="str">
        <f t="shared" si="54"/>
        <v/>
      </c>
      <c r="Z205" s="3" t="str">
        <f t="shared" si="54"/>
        <v/>
      </c>
      <c r="AA205" s="3" t="str">
        <f t="shared" si="54"/>
        <v/>
      </c>
      <c r="AB205" s="3" t="str">
        <f t="shared" si="54"/>
        <v/>
      </c>
      <c r="AC205" s="3" t="str">
        <f t="shared" si="54"/>
        <v/>
      </c>
      <c r="AD205" s="3" t="str">
        <f t="shared" si="54"/>
        <v/>
      </c>
      <c r="AE205" s="3" t="str">
        <f t="shared" si="54"/>
        <v/>
      </c>
      <c r="AF205" s="3" t="str">
        <f t="shared" si="54"/>
        <v/>
      </c>
      <c r="AG205" s="3" t="str">
        <f t="shared" si="54"/>
        <v/>
      </c>
      <c r="AH205" s="3" t="str">
        <f t="shared" si="54"/>
        <v/>
      </c>
      <c r="AI205" s="3" t="str">
        <f t="shared" si="54"/>
        <v/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ref="D206:AI206" si="55">IF(D136=D63,"","*")</f>
        <v/>
      </c>
      <c r="E206" s="15" t="str">
        <f t="shared" si="55"/>
        <v/>
      </c>
      <c r="F206" s="15" t="str">
        <f t="shared" si="55"/>
        <v/>
      </c>
      <c r="G206" s="15" t="str">
        <f t="shared" si="55"/>
        <v/>
      </c>
      <c r="H206" s="15" t="str">
        <f t="shared" si="55"/>
        <v/>
      </c>
      <c r="I206" s="15" t="str">
        <f t="shared" si="55"/>
        <v/>
      </c>
      <c r="J206" s="15" t="str">
        <f t="shared" si="55"/>
        <v/>
      </c>
      <c r="K206" s="15" t="str">
        <f t="shared" si="55"/>
        <v/>
      </c>
      <c r="L206" s="15" t="str">
        <f t="shared" si="55"/>
        <v>*</v>
      </c>
      <c r="M206" s="15" t="str">
        <f t="shared" si="55"/>
        <v/>
      </c>
      <c r="N206" s="15" t="str">
        <f t="shared" si="55"/>
        <v>*</v>
      </c>
      <c r="O206" s="15" t="str">
        <f t="shared" si="55"/>
        <v>*</v>
      </c>
      <c r="P206" s="15" t="str">
        <f t="shared" si="55"/>
        <v/>
      </c>
      <c r="Q206" s="15" t="str">
        <f t="shared" si="55"/>
        <v>*</v>
      </c>
      <c r="R206" s="15" t="str">
        <f t="shared" si="55"/>
        <v>*</v>
      </c>
      <c r="S206" s="15" t="str">
        <f t="shared" si="55"/>
        <v>*</v>
      </c>
      <c r="T206" s="15" t="str">
        <f t="shared" si="55"/>
        <v/>
      </c>
      <c r="U206" s="15" t="str">
        <f t="shared" si="55"/>
        <v/>
      </c>
      <c r="V206" s="15" t="str">
        <f t="shared" si="55"/>
        <v/>
      </c>
      <c r="W206" s="15" t="str">
        <f t="shared" si="55"/>
        <v/>
      </c>
      <c r="X206" s="15" t="str">
        <f t="shared" si="55"/>
        <v/>
      </c>
      <c r="Y206" s="15" t="str">
        <f t="shared" si="55"/>
        <v/>
      </c>
      <c r="Z206" s="15" t="str">
        <f t="shared" si="55"/>
        <v/>
      </c>
      <c r="AA206" s="15" t="str">
        <f t="shared" si="55"/>
        <v/>
      </c>
      <c r="AB206" s="15" t="str">
        <f t="shared" si="55"/>
        <v/>
      </c>
      <c r="AC206" s="15" t="str">
        <f t="shared" si="55"/>
        <v/>
      </c>
      <c r="AD206" s="15" t="str">
        <f t="shared" si="55"/>
        <v/>
      </c>
      <c r="AE206" s="15" t="str">
        <f t="shared" si="55"/>
        <v/>
      </c>
      <c r="AF206" s="15" t="str">
        <f t="shared" si="55"/>
        <v/>
      </c>
      <c r="AG206" s="15" t="str">
        <f t="shared" si="55"/>
        <v/>
      </c>
      <c r="AH206" s="15" t="str">
        <f t="shared" si="55"/>
        <v/>
      </c>
      <c r="AI206" s="15" t="str">
        <f t="shared" si="55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ref="D207:AI207" si="56">IF(D137=D64,"","*")</f>
        <v/>
      </c>
      <c r="E207" s="3" t="str">
        <f t="shared" si="56"/>
        <v/>
      </c>
      <c r="F207" s="3" t="str">
        <f t="shared" si="56"/>
        <v/>
      </c>
      <c r="G207" s="3" t="str">
        <f t="shared" si="56"/>
        <v/>
      </c>
      <c r="H207" s="3" t="str">
        <f t="shared" si="56"/>
        <v/>
      </c>
      <c r="I207" s="3" t="str">
        <f t="shared" si="56"/>
        <v/>
      </c>
      <c r="J207" s="3" t="str">
        <f t="shared" si="56"/>
        <v/>
      </c>
      <c r="K207" s="3" t="str">
        <f t="shared" si="56"/>
        <v/>
      </c>
      <c r="L207" s="3" t="str">
        <f t="shared" si="56"/>
        <v>*</v>
      </c>
      <c r="M207" s="3" t="str">
        <f t="shared" si="56"/>
        <v/>
      </c>
      <c r="N207" s="3" t="str">
        <f t="shared" si="56"/>
        <v>*</v>
      </c>
      <c r="O207" s="3" t="str">
        <f t="shared" si="56"/>
        <v>*</v>
      </c>
      <c r="P207" s="3" t="str">
        <f t="shared" si="56"/>
        <v/>
      </c>
      <c r="Q207" s="3" t="str">
        <f t="shared" si="56"/>
        <v>*</v>
      </c>
      <c r="R207" s="3" t="str">
        <f t="shared" si="56"/>
        <v>*</v>
      </c>
      <c r="S207" s="3" t="str">
        <f t="shared" si="56"/>
        <v>*</v>
      </c>
      <c r="T207" s="3" t="str">
        <f t="shared" si="56"/>
        <v/>
      </c>
      <c r="U207" s="3" t="str">
        <f t="shared" si="56"/>
        <v/>
      </c>
      <c r="V207" s="3" t="str">
        <f t="shared" si="56"/>
        <v/>
      </c>
      <c r="W207" s="3" t="str">
        <f t="shared" si="56"/>
        <v/>
      </c>
      <c r="X207" s="3" t="str">
        <f t="shared" si="56"/>
        <v/>
      </c>
      <c r="Y207" s="3" t="str">
        <f t="shared" si="56"/>
        <v/>
      </c>
      <c r="Z207" s="3" t="str">
        <f t="shared" si="56"/>
        <v/>
      </c>
      <c r="AA207" s="3" t="str">
        <f t="shared" si="56"/>
        <v/>
      </c>
      <c r="AB207" s="3" t="str">
        <f t="shared" si="56"/>
        <v/>
      </c>
      <c r="AC207" s="3" t="str">
        <f t="shared" si="56"/>
        <v/>
      </c>
      <c r="AD207" s="3" t="str">
        <f t="shared" si="56"/>
        <v/>
      </c>
      <c r="AE207" s="3" t="str">
        <f t="shared" si="56"/>
        <v/>
      </c>
      <c r="AF207" s="3" t="str">
        <f t="shared" si="56"/>
        <v/>
      </c>
      <c r="AG207" s="3" t="str">
        <f t="shared" si="56"/>
        <v/>
      </c>
      <c r="AH207" s="3" t="str">
        <f t="shared" si="56"/>
        <v/>
      </c>
      <c r="AI207" s="3" t="str">
        <f t="shared" si="56"/>
        <v/>
      </c>
    </row>
    <row r="208" spans="1:35" ht="14.25" hidden="1" customHeight="1" x14ac:dyDescent="0.2">
      <c r="A208" s="67"/>
      <c r="B208" s="23" t="s">
        <v>64</v>
      </c>
      <c r="C208" s="24" t="s">
        <v>171</v>
      </c>
      <c r="D208" s="3" t="str">
        <f t="shared" ref="D208:AI208" si="57">IF(D138=D65,"","*")</f>
        <v/>
      </c>
      <c r="E208" s="3" t="str">
        <f t="shared" si="57"/>
        <v/>
      </c>
      <c r="F208" s="3" t="str">
        <f t="shared" si="57"/>
        <v/>
      </c>
      <c r="G208" s="3" t="str">
        <f t="shared" si="57"/>
        <v/>
      </c>
      <c r="H208" s="3" t="str">
        <f t="shared" si="57"/>
        <v/>
      </c>
      <c r="I208" s="3" t="str">
        <f t="shared" si="57"/>
        <v/>
      </c>
      <c r="J208" s="3" t="str">
        <f t="shared" si="57"/>
        <v/>
      </c>
      <c r="K208" s="3" t="str">
        <f t="shared" si="57"/>
        <v/>
      </c>
      <c r="L208" s="3" t="str">
        <f t="shared" si="57"/>
        <v/>
      </c>
      <c r="M208" s="3" t="str">
        <f t="shared" si="57"/>
        <v/>
      </c>
      <c r="N208" s="3" t="str">
        <f t="shared" si="57"/>
        <v/>
      </c>
      <c r="O208" s="3" t="str">
        <f t="shared" si="57"/>
        <v/>
      </c>
      <c r="P208" s="3" t="str">
        <f t="shared" si="57"/>
        <v/>
      </c>
      <c r="Q208" s="3" t="str">
        <f t="shared" si="57"/>
        <v/>
      </c>
      <c r="R208" s="3" t="str">
        <f t="shared" si="57"/>
        <v/>
      </c>
      <c r="S208" s="3" t="str">
        <f t="shared" si="57"/>
        <v/>
      </c>
      <c r="T208" s="3" t="str">
        <f t="shared" si="57"/>
        <v/>
      </c>
      <c r="U208" s="3" t="str">
        <f t="shared" si="57"/>
        <v/>
      </c>
      <c r="V208" s="3" t="str">
        <f t="shared" si="57"/>
        <v/>
      </c>
      <c r="W208" s="3" t="str">
        <f t="shared" si="57"/>
        <v/>
      </c>
      <c r="X208" s="3" t="str">
        <f t="shared" si="57"/>
        <v/>
      </c>
      <c r="Y208" s="3" t="str">
        <f t="shared" si="57"/>
        <v/>
      </c>
      <c r="Z208" s="3" t="str">
        <f t="shared" si="57"/>
        <v/>
      </c>
      <c r="AA208" s="3" t="str">
        <f t="shared" si="57"/>
        <v/>
      </c>
      <c r="AB208" s="3" t="str">
        <f t="shared" si="57"/>
        <v/>
      </c>
      <c r="AC208" s="3" t="str">
        <f t="shared" si="57"/>
        <v/>
      </c>
      <c r="AD208" s="3" t="str">
        <f t="shared" si="57"/>
        <v/>
      </c>
      <c r="AE208" s="3" t="str">
        <f t="shared" si="57"/>
        <v/>
      </c>
      <c r="AF208" s="3" t="str">
        <f t="shared" si="57"/>
        <v/>
      </c>
      <c r="AG208" s="3" t="str">
        <f t="shared" si="57"/>
        <v/>
      </c>
      <c r="AH208" s="3" t="str">
        <f t="shared" si="57"/>
        <v/>
      </c>
      <c r="AI208" s="3" t="str">
        <f t="shared" si="57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ref="D209:AI209" si="58">IF(D139=D66,"","*")</f>
        <v/>
      </c>
      <c r="E209" s="15" t="str">
        <f t="shared" si="58"/>
        <v/>
      </c>
      <c r="F209" s="15" t="str">
        <f t="shared" si="58"/>
        <v/>
      </c>
      <c r="G209" s="15" t="str">
        <f t="shared" si="58"/>
        <v/>
      </c>
      <c r="H209" s="15" t="str">
        <f t="shared" si="58"/>
        <v/>
      </c>
      <c r="I209" s="15" t="str">
        <f t="shared" si="58"/>
        <v/>
      </c>
      <c r="J209" s="15" t="str">
        <f t="shared" si="58"/>
        <v/>
      </c>
      <c r="K209" s="15" t="str">
        <f t="shared" si="58"/>
        <v/>
      </c>
      <c r="L209" s="15" t="str">
        <f t="shared" si="58"/>
        <v/>
      </c>
      <c r="M209" s="15" t="str">
        <f t="shared" si="58"/>
        <v/>
      </c>
      <c r="N209" s="15" t="str">
        <f t="shared" si="58"/>
        <v/>
      </c>
      <c r="O209" s="15" t="str">
        <f t="shared" si="58"/>
        <v/>
      </c>
      <c r="P209" s="15" t="str">
        <f t="shared" si="58"/>
        <v/>
      </c>
      <c r="Q209" s="15" t="str">
        <f t="shared" si="58"/>
        <v/>
      </c>
      <c r="R209" s="15" t="str">
        <f t="shared" si="58"/>
        <v/>
      </c>
      <c r="S209" s="15" t="str">
        <f t="shared" si="58"/>
        <v/>
      </c>
      <c r="T209" s="15" t="str">
        <f t="shared" si="58"/>
        <v/>
      </c>
      <c r="U209" s="15" t="str">
        <f t="shared" si="58"/>
        <v/>
      </c>
      <c r="V209" s="15" t="str">
        <f t="shared" si="58"/>
        <v/>
      </c>
      <c r="W209" s="15" t="str">
        <f t="shared" si="58"/>
        <v/>
      </c>
      <c r="X209" s="15" t="str">
        <f t="shared" si="58"/>
        <v/>
      </c>
      <c r="Y209" s="15" t="str">
        <f t="shared" si="58"/>
        <v/>
      </c>
      <c r="Z209" s="15" t="str">
        <f t="shared" si="58"/>
        <v/>
      </c>
      <c r="AA209" s="15" t="str">
        <f t="shared" si="58"/>
        <v/>
      </c>
      <c r="AB209" s="15" t="str">
        <f t="shared" si="58"/>
        <v/>
      </c>
      <c r="AC209" s="15" t="str">
        <f t="shared" si="58"/>
        <v/>
      </c>
      <c r="AD209" s="15" t="str">
        <f t="shared" si="58"/>
        <v/>
      </c>
      <c r="AE209" s="15" t="str">
        <f t="shared" si="58"/>
        <v/>
      </c>
      <c r="AF209" s="15" t="str">
        <f t="shared" si="58"/>
        <v/>
      </c>
      <c r="AG209" s="15" t="str">
        <f t="shared" si="58"/>
        <v/>
      </c>
      <c r="AH209" s="15" t="str">
        <f t="shared" si="58"/>
        <v/>
      </c>
      <c r="AI209" s="15" t="str">
        <f t="shared" si="58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ref="D210:AI210" si="59">IF(D140=D67,"","*")</f>
        <v/>
      </c>
      <c r="E210" s="3" t="str">
        <f t="shared" si="59"/>
        <v/>
      </c>
      <c r="F210" s="3" t="str">
        <f t="shared" si="59"/>
        <v/>
      </c>
      <c r="G210" s="3" t="str">
        <f t="shared" si="59"/>
        <v/>
      </c>
      <c r="H210" s="3" t="str">
        <f t="shared" si="59"/>
        <v/>
      </c>
      <c r="I210" s="3" t="str">
        <f t="shared" si="59"/>
        <v/>
      </c>
      <c r="J210" s="3" t="str">
        <f t="shared" si="59"/>
        <v/>
      </c>
      <c r="K210" s="3" t="str">
        <f t="shared" si="59"/>
        <v/>
      </c>
      <c r="L210" s="3" t="str">
        <f t="shared" si="59"/>
        <v/>
      </c>
      <c r="M210" s="3" t="str">
        <f t="shared" si="59"/>
        <v/>
      </c>
      <c r="N210" s="3" t="str">
        <f t="shared" si="59"/>
        <v/>
      </c>
      <c r="O210" s="3" t="str">
        <f t="shared" si="59"/>
        <v/>
      </c>
      <c r="P210" s="3" t="str">
        <f t="shared" si="59"/>
        <v/>
      </c>
      <c r="Q210" s="3" t="str">
        <f t="shared" si="59"/>
        <v/>
      </c>
      <c r="R210" s="3" t="str">
        <f t="shared" si="59"/>
        <v/>
      </c>
      <c r="S210" s="3" t="str">
        <f t="shared" si="59"/>
        <v/>
      </c>
      <c r="T210" s="3" t="str">
        <f t="shared" si="59"/>
        <v/>
      </c>
      <c r="U210" s="3" t="str">
        <f t="shared" si="59"/>
        <v/>
      </c>
      <c r="V210" s="3" t="str">
        <f t="shared" si="59"/>
        <v/>
      </c>
      <c r="W210" s="3" t="str">
        <f t="shared" si="59"/>
        <v/>
      </c>
      <c r="X210" s="3" t="str">
        <f t="shared" si="59"/>
        <v/>
      </c>
      <c r="Y210" s="3" t="str">
        <f t="shared" si="59"/>
        <v/>
      </c>
      <c r="Z210" s="3" t="str">
        <f t="shared" si="59"/>
        <v/>
      </c>
      <c r="AA210" s="3" t="str">
        <f t="shared" si="59"/>
        <v/>
      </c>
      <c r="AB210" s="3" t="str">
        <f t="shared" si="59"/>
        <v/>
      </c>
      <c r="AC210" s="3" t="str">
        <f t="shared" si="59"/>
        <v/>
      </c>
      <c r="AD210" s="3" t="str">
        <f t="shared" si="59"/>
        <v/>
      </c>
      <c r="AE210" s="3" t="str">
        <f t="shared" si="59"/>
        <v/>
      </c>
      <c r="AF210" s="3" t="str">
        <f t="shared" si="59"/>
        <v/>
      </c>
      <c r="AG210" s="3" t="str">
        <f t="shared" si="59"/>
        <v/>
      </c>
      <c r="AH210" s="3" t="str">
        <f t="shared" si="59"/>
        <v/>
      </c>
      <c r="AI210" s="3" t="str">
        <f t="shared" si="59"/>
        <v/>
      </c>
    </row>
    <row r="211" spans="1:35" ht="14.25" hidden="1" customHeight="1" x14ac:dyDescent="0.2">
      <c r="A211" s="67"/>
      <c r="B211" s="23" t="s">
        <v>64</v>
      </c>
      <c r="C211" s="24" t="s">
        <v>171</v>
      </c>
      <c r="D211" s="3" t="str">
        <f t="shared" ref="D211:AI211" si="60">IF(D141=D68,"","*")</f>
        <v/>
      </c>
      <c r="E211" s="3" t="str">
        <f t="shared" si="60"/>
        <v/>
      </c>
      <c r="F211" s="3" t="str">
        <f t="shared" si="60"/>
        <v/>
      </c>
      <c r="G211" s="3" t="str">
        <f t="shared" si="60"/>
        <v/>
      </c>
      <c r="H211" s="3" t="str">
        <f t="shared" si="60"/>
        <v/>
      </c>
      <c r="I211" s="3" t="str">
        <f t="shared" si="60"/>
        <v/>
      </c>
      <c r="J211" s="3" t="str">
        <f t="shared" si="60"/>
        <v/>
      </c>
      <c r="K211" s="3" t="str">
        <f t="shared" si="60"/>
        <v/>
      </c>
      <c r="L211" s="3" t="str">
        <f t="shared" si="60"/>
        <v/>
      </c>
      <c r="M211" s="3" t="str">
        <f t="shared" si="60"/>
        <v/>
      </c>
      <c r="N211" s="3" t="str">
        <f t="shared" si="60"/>
        <v/>
      </c>
      <c r="O211" s="3" t="str">
        <f t="shared" si="60"/>
        <v/>
      </c>
      <c r="P211" s="3" t="str">
        <f t="shared" si="60"/>
        <v/>
      </c>
      <c r="Q211" s="3" t="str">
        <f t="shared" si="60"/>
        <v/>
      </c>
      <c r="R211" s="3" t="str">
        <f t="shared" si="60"/>
        <v/>
      </c>
      <c r="S211" s="3" t="str">
        <f t="shared" si="60"/>
        <v/>
      </c>
      <c r="T211" s="3" t="str">
        <f t="shared" si="60"/>
        <v/>
      </c>
      <c r="U211" s="3" t="str">
        <f t="shared" si="60"/>
        <v/>
      </c>
      <c r="V211" s="3" t="str">
        <f t="shared" si="60"/>
        <v/>
      </c>
      <c r="W211" s="3" t="str">
        <f t="shared" si="60"/>
        <v/>
      </c>
      <c r="X211" s="3" t="str">
        <f t="shared" si="60"/>
        <v/>
      </c>
      <c r="Y211" s="3" t="str">
        <f t="shared" si="60"/>
        <v/>
      </c>
      <c r="Z211" s="3" t="str">
        <f t="shared" si="60"/>
        <v/>
      </c>
      <c r="AA211" s="3" t="str">
        <f t="shared" si="60"/>
        <v/>
      </c>
      <c r="AB211" s="3" t="str">
        <f t="shared" si="60"/>
        <v/>
      </c>
      <c r="AC211" s="3" t="str">
        <f t="shared" si="60"/>
        <v/>
      </c>
      <c r="AD211" s="3" t="str">
        <f t="shared" si="60"/>
        <v/>
      </c>
      <c r="AE211" s="3" t="str">
        <f t="shared" si="60"/>
        <v/>
      </c>
      <c r="AF211" s="3" t="str">
        <f t="shared" si="60"/>
        <v/>
      </c>
      <c r="AG211" s="3" t="str">
        <f t="shared" si="60"/>
        <v/>
      </c>
      <c r="AH211" s="3" t="str">
        <f t="shared" si="60"/>
        <v/>
      </c>
      <c r="AI211" s="3" t="str">
        <f t="shared" si="60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ref="D212:AI212" si="61">IF(D142=D69,"","*")</f>
        <v/>
      </c>
      <c r="E212" s="15" t="str">
        <f t="shared" si="61"/>
        <v/>
      </c>
      <c r="F212" s="15" t="str">
        <f t="shared" si="61"/>
        <v/>
      </c>
      <c r="G212" s="15" t="str">
        <f t="shared" si="61"/>
        <v/>
      </c>
      <c r="H212" s="15" t="str">
        <f t="shared" si="61"/>
        <v/>
      </c>
      <c r="I212" s="15" t="str">
        <f t="shared" si="61"/>
        <v/>
      </c>
      <c r="J212" s="15" t="str">
        <f t="shared" si="61"/>
        <v/>
      </c>
      <c r="K212" s="15" t="str">
        <f t="shared" si="61"/>
        <v/>
      </c>
      <c r="L212" s="15" t="str">
        <f t="shared" si="61"/>
        <v/>
      </c>
      <c r="M212" s="15" t="str">
        <f t="shared" si="61"/>
        <v/>
      </c>
      <c r="N212" s="15" t="str">
        <f t="shared" si="61"/>
        <v/>
      </c>
      <c r="O212" s="15" t="str">
        <f t="shared" si="61"/>
        <v/>
      </c>
      <c r="P212" s="15" t="str">
        <f t="shared" si="61"/>
        <v/>
      </c>
      <c r="Q212" s="15" t="str">
        <f t="shared" si="61"/>
        <v/>
      </c>
      <c r="R212" s="15" t="str">
        <f t="shared" si="61"/>
        <v/>
      </c>
      <c r="S212" s="15" t="str">
        <f t="shared" si="61"/>
        <v/>
      </c>
      <c r="T212" s="15" t="str">
        <f t="shared" si="61"/>
        <v/>
      </c>
      <c r="U212" s="15" t="str">
        <f t="shared" si="61"/>
        <v/>
      </c>
      <c r="V212" s="15" t="str">
        <f t="shared" si="61"/>
        <v/>
      </c>
      <c r="W212" s="15" t="str">
        <f t="shared" si="61"/>
        <v/>
      </c>
      <c r="X212" s="15" t="str">
        <f t="shared" si="61"/>
        <v/>
      </c>
      <c r="Y212" s="15" t="str">
        <f t="shared" si="61"/>
        <v/>
      </c>
      <c r="Z212" s="15" t="str">
        <f t="shared" si="61"/>
        <v/>
      </c>
      <c r="AA212" s="15" t="str">
        <f t="shared" si="61"/>
        <v/>
      </c>
      <c r="AB212" s="15" t="str">
        <f t="shared" si="61"/>
        <v/>
      </c>
      <c r="AC212" s="15" t="str">
        <f t="shared" si="61"/>
        <v/>
      </c>
      <c r="AD212" s="15" t="str">
        <f t="shared" si="61"/>
        <v/>
      </c>
      <c r="AE212" s="15" t="str">
        <f t="shared" si="61"/>
        <v/>
      </c>
      <c r="AF212" s="15" t="str">
        <f t="shared" si="61"/>
        <v/>
      </c>
      <c r="AG212" s="15" t="str">
        <f t="shared" si="61"/>
        <v/>
      </c>
      <c r="AH212" s="15" t="str">
        <f t="shared" si="61"/>
        <v/>
      </c>
      <c r="AI212" s="15" t="str">
        <f t="shared" si="61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ref="D213:AI213" si="62">IF(D143=D70,"","*")</f>
        <v/>
      </c>
      <c r="E213" s="3" t="str">
        <f t="shared" si="62"/>
        <v/>
      </c>
      <c r="F213" s="3" t="str">
        <f t="shared" si="62"/>
        <v/>
      </c>
      <c r="G213" s="3" t="str">
        <f t="shared" si="62"/>
        <v/>
      </c>
      <c r="H213" s="3" t="str">
        <f t="shared" si="62"/>
        <v/>
      </c>
      <c r="I213" s="3" t="str">
        <f t="shared" si="62"/>
        <v/>
      </c>
      <c r="J213" s="3" t="str">
        <f t="shared" si="62"/>
        <v/>
      </c>
      <c r="K213" s="3" t="str">
        <f t="shared" si="62"/>
        <v/>
      </c>
      <c r="L213" s="3" t="str">
        <f t="shared" si="62"/>
        <v/>
      </c>
      <c r="M213" s="3" t="str">
        <f t="shared" si="62"/>
        <v/>
      </c>
      <c r="N213" s="3" t="str">
        <f t="shared" si="62"/>
        <v/>
      </c>
      <c r="O213" s="3" t="str">
        <f t="shared" si="62"/>
        <v/>
      </c>
      <c r="P213" s="3" t="str">
        <f t="shared" si="62"/>
        <v/>
      </c>
      <c r="Q213" s="3" t="str">
        <f t="shared" si="62"/>
        <v/>
      </c>
      <c r="R213" s="3" t="str">
        <f t="shared" si="62"/>
        <v/>
      </c>
      <c r="S213" s="3" t="str">
        <f t="shared" si="62"/>
        <v/>
      </c>
      <c r="T213" s="3" t="str">
        <f t="shared" si="62"/>
        <v/>
      </c>
      <c r="U213" s="3" t="str">
        <f t="shared" si="62"/>
        <v/>
      </c>
      <c r="V213" s="3" t="str">
        <f t="shared" si="62"/>
        <v/>
      </c>
      <c r="W213" s="3" t="str">
        <f t="shared" si="62"/>
        <v/>
      </c>
      <c r="X213" s="3" t="str">
        <f t="shared" si="62"/>
        <v/>
      </c>
      <c r="Y213" s="3" t="str">
        <f t="shared" si="62"/>
        <v/>
      </c>
      <c r="Z213" s="3" t="str">
        <f t="shared" si="62"/>
        <v/>
      </c>
      <c r="AA213" s="3" t="str">
        <f t="shared" si="62"/>
        <v/>
      </c>
      <c r="AB213" s="3" t="str">
        <f t="shared" si="62"/>
        <v/>
      </c>
      <c r="AC213" s="3" t="str">
        <f t="shared" si="62"/>
        <v/>
      </c>
      <c r="AD213" s="3" t="str">
        <f t="shared" si="62"/>
        <v/>
      </c>
      <c r="AE213" s="3" t="str">
        <f t="shared" si="62"/>
        <v/>
      </c>
      <c r="AF213" s="3" t="str">
        <f t="shared" si="62"/>
        <v/>
      </c>
      <c r="AG213" s="3" t="str">
        <f t="shared" si="62"/>
        <v/>
      </c>
      <c r="AH213" s="3" t="str">
        <f t="shared" si="62"/>
        <v/>
      </c>
      <c r="AI213" s="3" t="str">
        <f t="shared" si="62"/>
        <v/>
      </c>
    </row>
    <row r="214" spans="1:35" ht="14.25" hidden="1" customHeight="1" x14ac:dyDescent="0.2">
      <c r="A214" s="67"/>
      <c r="B214" s="23" t="s">
        <v>64</v>
      </c>
      <c r="C214" s="24" t="s">
        <v>171</v>
      </c>
      <c r="D214" s="3" t="str">
        <f t="shared" ref="D214:AI214" si="63">IF(D144=D71,"","*")</f>
        <v/>
      </c>
      <c r="E214" s="3" t="str">
        <f t="shared" si="63"/>
        <v/>
      </c>
      <c r="F214" s="3" t="str">
        <f t="shared" si="63"/>
        <v/>
      </c>
      <c r="G214" s="3" t="str">
        <f t="shared" si="63"/>
        <v/>
      </c>
      <c r="H214" s="3" t="str">
        <f t="shared" si="63"/>
        <v/>
      </c>
      <c r="I214" s="3" t="str">
        <f t="shared" si="63"/>
        <v/>
      </c>
      <c r="J214" s="3" t="str">
        <f t="shared" si="63"/>
        <v/>
      </c>
      <c r="K214" s="3" t="str">
        <f t="shared" si="63"/>
        <v/>
      </c>
      <c r="L214" s="3" t="str">
        <f t="shared" si="63"/>
        <v/>
      </c>
      <c r="M214" s="3" t="str">
        <f t="shared" si="63"/>
        <v/>
      </c>
      <c r="N214" s="3" t="str">
        <f t="shared" si="63"/>
        <v/>
      </c>
      <c r="O214" s="3" t="str">
        <f t="shared" si="63"/>
        <v/>
      </c>
      <c r="P214" s="3" t="str">
        <f t="shared" si="63"/>
        <v/>
      </c>
      <c r="Q214" s="3" t="str">
        <f t="shared" si="63"/>
        <v/>
      </c>
      <c r="R214" s="3" t="str">
        <f t="shared" si="63"/>
        <v/>
      </c>
      <c r="S214" s="3" t="str">
        <f t="shared" si="63"/>
        <v/>
      </c>
      <c r="T214" s="3" t="str">
        <f t="shared" si="63"/>
        <v/>
      </c>
      <c r="U214" s="3" t="str">
        <f t="shared" si="63"/>
        <v/>
      </c>
      <c r="V214" s="3" t="str">
        <f t="shared" si="63"/>
        <v/>
      </c>
      <c r="W214" s="3" t="str">
        <f t="shared" si="63"/>
        <v/>
      </c>
      <c r="X214" s="3" t="str">
        <f t="shared" si="63"/>
        <v/>
      </c>
      <c r="Y214" s="3" t="str">
        <f t="shared" si="63"/>
        <v/>
      </c>
      <c r="Z214" s="3" t="str">
        <f t="shared" si="63"/>
        <v/>
      </c>
      <c r="AA214" s="3" t="str">
        <f t="shared" si="63"/>
        <v/>
      </c>
      <c r="AB214" s="3" t="str">
        <f t="shared" si="63"/>
        <v/>
      </c>
      <c r="AC214" s="3" t="str">
        <f t="shared" si="63"/>
        <v/>
      </c>
      <c r="AD214" s="3" t="str">
        <f t="shared" si="63"/>
        <v/>
      </c>
      <c r="AE214" s="3" t="str">
        <f t="shared" si="63"/>
        <v/>
      </c>
      <c r="AF214" s="3" t="str">
        <f t="shared" si="63"/>
        <v/>
      </c>
      <c r="AG214" s="3" t="str">
        <f t="shared" si="63"/>
        <v/>
      </c>
      <c r="AH214" s="3" t="str">
        <f t="shared" si="63"/>
        <v/>
      </c>
      <c r="AI214" s="3" t="str">
        <f t="shared" si="63"/>
        <v/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ref="D215:AI215" si="64">IF(D145=D72,"","*")</f>
        <v/>
      </c>
      <c r="E215" s="15" t="str">
        <f t="shared" si="64"/>
        <v/>
      </c>
      <c r="F215" s="15" t="str">
        <f t="shared" si="64"/>
        <v/>
      </c>
      <c r="G215" s="15" t="str">
        <f t="shared" si="64"/>
        <v/>
      </c>
      <c r="H215" s="15" t="str">
        <f t="shared" si="64"/>
        <v/>
      </c>
      <c r="I215" s="15" t="str">
        <f t="shared" si="64"/>
        <v/>
      </c>
      <c r="J215" s="15" t="str">
        <f t="shared" si="64"/>
        <v/>
      </c>
      <c r="K215" s="15" t="str">
        <f t="shared" si="64"/>
        <v/>
      </c>
      <c r="L215" s="15" t="str">
        <f t="shared" si="64"/>
        <v/>
      </c>
      <c r="M215" s="15" t="str">
        <f t="shared" si="64"/>
        <v/>
      </c>
      <c r="N215" s="15" t="str">
        <f t="shared" si="64"/>
        <v/>
      </c>
      <c r="O215" s="15" t="str">
        <f t="shared" si="64"/>
        <v/>
      </c>
      <c r="P215" s="15" t="str">
        <f t="shared" si="64"/>
        <v/>
      </c>
      <c r="Q215" s="15" t="str">
        <f t="shared" si="64"/>
        <v/>
      </c>
      <c r="R215" s="15" t="str">
        <f t="shared" si="64"/>
        <v/>
      </c>
      <c r="S215" s="15" t="str">
        <f t="shared" si="64"/>
        <v/>
      </c>
      <c r="T215" s="15" t="str">
        <f t="shared" si="64"/>
        <v/>
      </c>
      <c r="U215" s="15" t="str">
        <f t="shared" si="64"/>
        <v/>
      </c>
      <c r="V215" s="15" t="str">
        <f t="shared" si="64"/>
        <v/>
      </c>
      <c r="W215" s="15" t="str">
        <f t="shared" si="64"/>
        <v/>
      </c>
      <c r="X215" s="15" t="str">
        <f t="shared" si="64"/>
        <v/>
      </c>
      <c r="Y215" s="15" t="str">
        <f t="shared" si="64"/>
        <v/>
      </c>
      <c r="Z215" s="15" t="str">
        <f t="shared" si="64"/>
        <v/>
      </c>
      <c r="AA215" s="15" t="str">
        <f t="shared" si="64"/>
        <v/>
      </c>
      <c r="AB215" s="15" t="str">
        <f t="shared" si="64"/>
        <v/>
      </c>
      <c r="AC215" s="15" t="str">
        <f t="shared" si="64"/>
        <v/>
      </c>
      <c r="AD215" s="15" t="str">
        <f t="shared" si="64"/>
        <v/>
      </c>
      <c r="AE215" s="15" t="str">
        <f t="shared" si="64"/>
        <v/>
      </c>
      <c r="AF215" s="15" t="str">
        <f t="shared" si="64"/>
        <v/>
      </c>
      <c r="AG215" s="15" t="str">
        <f t="shared" si="64"/>
        <v/>
      </c>
      <c r="AH215" s="15" t="str">
        <f t="shared" si="64"/>
        <v/>
      </c>
      <c r="AI215" s="15" t="str">
        <f t="shared" si="64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ref="D216:AI216" si="65">IF(D146=D73,"","*")</f>
        <v/>
      </c>
      <c r="E216" s="3" t="str">
        <f t="shared" si="65"/>
        <v/>
      </c>
      <c r="F216" s="3" t="str">
        <f t="shared" si="65"/>
        <v/>
      </c>
      <c r="G216" s="3" t="str">
        <f t="shared" si="65"/>
        <v/>
      </c>
      <c r="H216" s="3" t="str">
        <f t="shared" si="65"/>
        <v/>
      </c>
      <c r="I216" s="3" t="str">
        <f t="shared" si="65"/>
        <v/>
      </c>
      <c r="J216" s="3" t="str">
        <f t="shared" si="65"/>
        <v/>
      </c>
      <c r="K216" s="3" t="str">
        <f t="shared" si="65"/>
        <v/>
      </c>
      <c r="L216" s="3" t="str">
        <f t="shared" si="65"/>
        <v/>
      </c>
      <c r="M216" s="3" t="str">
        <f t="shared" si="65"/>
        <v/>
      </c>
      <c r="N216" s="3" t="str">
        <f t="shared" si="65"/>
        <v/>
      </c>
      <c r="O216" s="3" t="str">
        <f t="shared" si="65"/>
        <v/>
      </c>
      <c r="P216" s="3" t="str">
        <f t="shared" si="65"/>
        <v/>
      </c>
      <c r="Q216" s="3" t="str">
        <f t="shared" si="65"/>
        <v/>
      </c>
      <c r="R216" s="3" t="str">
        <f t="shared" si="65"/>
        <v/>
      </c>
      <c r="S216" s="3" t="str">
        <f t="shared" si="65"/>
        <v/>
      </c>
      <c r="T216" s="3" t="str">
        <f t="shared" si="65"/>
        <v/>
      </c>
      <c r="U216" s="3" t="str">
        <f t="shared" si="65"/>
        <v/>
      </c>
      <c r="V216" s="3" t="str">
        <f t="shared" si="65"/>
        <v/>
      </c>
      <c r="W216" s="3" t="str">
        <f t="shared" si="65"/>
        <v/>
      </c>
      <c r="X216" s="3" t="str">
        <f t="shared" si="65"/>
        <v/>
      </c>
      <c r="Y216" s="3" t="str">
        <f t="shared" si="65"/>
        <v/>
      </c>
      <c r="Z216" s="3" t="str">
        <f t="shared" si="65"/>
        <v/>
      </c>
      <c r="AA216" s="3" t="str">
        <f t="shared" si="65"/>
        <v/>
      </c>
      <c r="AB216" s="3" t="str">
        <f t="shared" si="65"/>
        <v/>
      </c>
      <c r="AC216" s="3" t="str">
        <f t="shared" si="65"/>
        <v/>
      </c>
      <c r="AD216" s="3" t="str">
        <f t="shared" si="65"/>
        <v/>
      </c>
      <c r="AE216" s="3" t="str">
        <f t="shared" si="65"/>
        <v/>
      </c>
      <c r="AF216" s="3" t="str">
        <f t="shared" si="65"/>
        <v/>
      </c>
      <c r="AG216" s="3" t="str">
        <f t="shared" si="65"/>
        <v/>
      </c>
      <c r="AH216" s="3" t="str">
        <f t="shared" si="65"/>
        <v/>
      </c>
      <c r="AI216" s="3" t="str">
        <f t="shared" si="65"/>
        <v/>
      </c>
    </row>
    <row r="217" spans="1:35" ht="14.25" hidden="1" customHeight="1" x14ac:dyDescent="0.2">
      <c r="A217" s="67"/>
      <c r="B217" s="23" t="s">
        <v>64</v>
      </c>
      <c r="C217" s="24" t="s">
        <v>171</v>
      </c>
      <c r="D217" s="3" t="str">
        <f t="shared" ref="D217:AI217" si="66">IF(D147=D74,"","*")</f>
        <v/>
      </c>
      <c r="E217" s="3" t="str">
        <f t="shared" si="66"/>
        <v/>
      </c>
      <c r="F217" s="3" t="str">
        <f t="shared" si="66"/>
        <v/>
      </c>
      <c r="G217" s="3" t="str">
        <f t="shared" si="66"/>
        <v/>
      </c>
      <c r="H217" s="3" t="str">
        <f t="shared" si="66"/>
        <v/>
      </c>
      <c r="I217" s="3" t="str">
        <f t="shared" si="66"/>
        <v/>
      </c>
      <c r="J217" s="3" t="str">
        <f t="shared" si="66"/>
        <v/>
      </c>
      <c r="K217" s="3" t="str">
        <f t="shared" si="66"/>
        <v/>
      </c>
      <c r="L217" s="3" t="str">
        <f t="shared" si="66"/>
        <v/>
      </c>
      <c r="M217" s="3" t="str">
        <f t="shared" si="66"/>
        <v/>
      </c>
      <c r="N217" s="3" t="str">
        <f t="shared" si="66"/>
        <v/>
      </c>
      <c r="O217" s="3" t="str">
        <f t="shared" si="66"/>
        <v/>
      </c>
      <c r="P217" s="3" t="str">
        <f t="shared" si="66"/>
        <v/>
      </c>
      <c r="Q217" s="3" t="str">
        <f t="shared" si="66"/>
        <v/>
      </c>
      <c r="R217" s="3" t="str">
        <f t="shared" si="66"/>
        <v/>
      </c>
      <c r="S217" s="3" t="str">
        <f t="shared" si="66"/>
        <v/>
      </c>
      <c r="T217" s="3" t="str">
        <f t="shared" si="66"/>
        <v/>
      </c>
      <c r="U217" s="3" t="str">
        <f t="shared" si="66"/>
        <v/>
      </c>
      <c r="V217" s="3" t="str">
        <f t="shared" si="66"/>
        <v/>
      </c>
      <c r="W217" s="3" t="str">
        <f t="shared" si="66"/>
        <v/>
      </c>
      <c r="X217" s="3" t="str">
        <f t="shared" si="66"/>
        <v/>
      </c>
      <c r="Y217" s="3" t="str">
        <f t="shared" si="66"/>
        <v/>
      </c>
      <c r="Z217" s="3" t="str">
        <f t="shared" si="66"/>
        <v/>
      </c>
      <c r="AA217" s="3" t="str">
        <f t="shared" si="66"/>
        <v/>
      </c>
      <c r="AB217" s="3" t="str">
        <f t="shared" si="66"/>
        <v/>
      </c>
      <c r="AC217" s="3" t="str">
        <f t="shared" si="66"/>
        <v/>
      </c>
      <c r="AD217" s="3" t="str">
        <f t="shared" si="66"/>
        <v/>
      </c>
      <c r="AE217" s="3" t="str">
        <f t="shared" si="66"/>
        <v/>
      </c>
      <c r="AF217" s="3" t="str">
        <f t="shared" si="66"/>
        <v/>
      </c>
      <c r="AG217" s="3" t="str">
        <f t="shared" si="66"/>
        <v/>
      </c>
      <c r="AH217" s="3" t="str">
        <f t="shared" si="66"/>
        <v/>
      </c>
      <c r="AI217" s="3" t="str">
        <f t="shared" si="66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ref="D218:AI218" si="67">IF(D148=D75,"","*")</f>
        <v/>
      </c>
      <c r="E218" s="15" t="str">
        <f t="shared" si="67"/>
        <v/>
      </c>
      <c r="F218" s="15" t="str">
        <f t="shared" si="67"/>
        <v/>
      </c>
      <c r="G218" s="15" t="str">
        <f t="shared" si="67"/>
        <v/>
      </c>
      <c r="H218" s="15" t="str">
        <f t="shared" si="67"/>
        <v/>
      </c>
      <c r="I218" s="15" t="str">
        <f t="shared" si="67"/>
        <v/>
      </c>
      <c r="J218" s="15" t="str">
        <f t="shared" si="67"/>
        <v/>
      </c>
      <c r="K218" s="15" t="str">
        <f t="shared" si="67"/>
        <v/>
      </c>
      <c r="L218" s="15" t="str">
        <f t="shared" si="67"/>
        <v/>
      </c>
      <c r="M218" s="15" t="str">
        <f t="shared" si="67"/>
        <v/>
      </c>
      <c r="N218" s="15" t="str">
        <f t="shared" si="67"/>
        <v/>
      </c>
      <c r="O218" s="15" t="str">
        <f t="shared" si="67"/>
        <v/>
      </c>
      <c r="P218" s="15" t="str">
        <f t="shared" si="67"/>
        <v/>
      </c>
      <c r="Q218" s="15" t="str">
        <f t="shared" si="67"/>
        <v/>
      </c>
      <c r="R218" s="15" t="str">
        <f t="shared" si="67"/>
        <v/>
      </c>
      <c r="S218" s="15" t="str">
        <f t="shared" si="67"/>
        <v/>
      </c>
      <c r="T218" s="15" t="str">
        <f t="shared" si="67"/>
        <v/>
      </c>
      <c r="U218" s="15" t="str">
        <f t="shared" si="67"/>
        <v/>
      </c>
      <c r="V218" s="15" t="str">
        <f t="shared" si="67"/>
        <v/>
      </c>
      <c r="W218" s="15" t="str">
        <f t="shared" si="67"/>
        <v/>
      </c>
      <c r="X218" s="15" t="str">
        <f t="shared" si="67"/>
        <v/>
      </c>
      <c r="Y218" s="15" t="str">
        <f t="shared" si="67"/>
        <v/>
      </c>
      <c r="Z218" s="15" t="str">
        <f t="shared" si="67"/>
        <v/>
      </c>
      <c r="AA218" s="15" t="str">
        <f t="shared" si="67"/>
        <v/>
      </c>
      <c r="AB218" s="15" t="str">
        <f t="shared" si="67"/>
        <v/>
      </c>
      <c r="AC218" s="15" t="str">
        <f t="shared" si="67"/>
        <v/>
      </c>
      <c r="AD218" s="15" t="str">
        <f t="shared" si="67"/>
        <v/>
      </c>
      <c r="AE218" s="15" t="str">
        <f t="shared" si="67"/>
        <v/>
      </c>
      <c r="AF218" s="15" t="str">
        <f t="shared" si="67"/>
        <v/>
      </c>
      <c r="AG218" s="15" t="str">
        <f t="shared" si="67"/>
        <v/>
      </c>
      <c r="AH218" s="15" t="str">
        <f t="shared" si="67"/>
        <v/>
      </c>
      <c r="AI218" s="15" t="str">
        <f t="shared" si="67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ref="D219:AI219" si="68">IF(D149=D76,"","*")</f>
        <v/>
      </c>
      <c r="E219" s="3" t="str">
        <f t="shared" si="68"/>
        <v/>
      </c>
      <c r="F219" s="3" t="str">
        <f t="shared" si="68"/>
        <v/>
      </c>
      <c r="G219" s="3" t="str">
        <f t="shared" si="68"/>
        <v/>
      </c>
      <c r="H219" s="3" t="str">
        <f t="shared" si="68"/>
        <v/>
      </c>
      <c r="I219" s="3" t="str">
        <f t="shared" si="68"/>
        <v/>
      </c>
      <c r="J219" s="3" t="str">
        <f t="shared" si="68"/>
        <v/>
      </c>
      <c r="K219" s="3" t="str">
        <f t="shared" si="68"/>
        <v/>
      </c>
      <c r="L219" s="3" t="str">
        <f t="shared" si="68"/>
        <v/>
      </c>
      <c r="M219" s="3" t="str">
        <f t="shared" si="68"/>
        <v/>
      </c>
      <c r="N219" s="3" t="str">
        <f t="shared" si="68"/>
        <v/>
      </c>
      <c r="O219" s="3" t="str">
        <f t="shared" si="68"/>
        <v/>
      </c>
      <c r="P219" s="3" t="str">
        <f t="shared" si="68"/>
        <v/>
      </c>
      <c r="Q219" s="3" t="str">
        <f t="shared" si="68"/>
        <v/>
      </c>
      <c r="R219" s="3" t="str">
        <f t="shared" si="68"/>
        <v/>
      </c>
      <c r="S219" s="3" t="str">
        <f t="shared" si="68"/>
        <v/>
      </c>
      <c r="T219" s="3" t="str">
        <f t="shared" si="68"/>
        <v/>
      </c>
      <c r="U219" s="3" t="str">
        <f t="shared" si="68"/>
        <v/>
      </c>
      <c r="V219" s="3" t="str">
        <f t="shared" si="68"/>
        <v/>
      </c>
      <c r="W219" s="3" t="str">
        <f t="shared" si="68"/>
        <v/>
      </c>
      <c r="X219" s="3" t="str">
        <f t="shared" si="68"/>
        <v/>
      </c>
      <c r="Y219" s="3" t="str">
        <f t="shared" si="68"/>
        <v/>
      </c>
      <c r="Z219" s="3" t="str">
        <f t="shared" si="68"/>
        <v/>
      </c>
      <c r="AA219" s="3" t="str">
        <f t="shared" si="68"/>
        <v/>
      </c>
      <c r="AB219" s="3" t="str">
        <f t="shared" si="68"/>
        <v/>
      </c>
      <c r="AC219" s="3" t="str">
        <f t="shared" si="68"/>
        <v/>
      </c>
      <c r="AD219" s="3" t="str">
        <f t="shared" si="68"/>
        <v/>
      </c>
      <c r="AE219" s="3" t="str">
        <f t="shared" si="68"/>
        <v/>
      </c>
      <c r="AF219" s="3" t="str">
        <f t="shared" si="68"/>
        <v/>
      </c>
      <c r="AG219" s="3" t="str">
        <f t="shared" si="68"/>
        <v/>
      </c>
      <c r="AH219" s="3" t="str">
        <f t="shared" si="68"/>
        <v/>
      </c>
      <c r="AI219" s="3" t="str">
        <f t="shared" si="68"/>
        <v/>
      </c>
    </row>
    <row r="220" spans="1:35" ht="14.25" hidden="1" customHeight="1" x14ac:dyDescent="0.2">
      <c r="A220" s="67"/>
      <c r="B220" s="23" t="s">
        <v>64</v>
      </c>
      <c r="C220" s="24" t="s">
        <v>171</v>
      </c>
      <c r="D220" s="3" t="str">
        <f t="shared" ref="D220:AI220" si="69">IF(D150=D77,"","*")</f>
        <v/>
      </c>
      <c r="E220" s="3" t="str">
        <f t="shared" si="69"/>
        <v/>
      </c>
      <c r="F220" s="3" t="str">
        <f t="shared" si="69"/>
        <v/>
      </c>
      <c r="G220" s="3" t="str">
        <f t="shared" si="69"/>
        <v/>
      </c>
      <c r="H220" s="3" t="str">
        <f t="shared" si="69"/>
        <v/>
      </c>
      <c r="I220" s="3" t="str">
        <f t="shared" si="69"/>
        <v/>
      </c>
      <c r="J220" s="3" t="str">
        <f t="shared" si="69"/>
        <v/>
      </c>
      <c r="K220" s="3" t="str">
        <f t="shared" si="69"/>
        <v/>
      </c>
      <c r="L220" s="3" t="str">
        <f t="shared" si="69"/>
        <v/>
      </c>
      <c r="M220" s="3" t="str">
        <f t="shared" si="69"/>
        <v/>
      </c>
      <c r="N220" s="3" t="str">
        <f t="shared" si="69"/>
        <v/>
      </c>
      <c r="O220" s="3" t="str">
        <f t="shared" si="69"/>
        <v/>
      </c>
      <c r="P220" s="3" t="str">
        <f t="shared" si="69"/>
        <v/>
      </c>
      <c r="Q220" s="3" t="str">
        <f t="shared" si="69"/>
        <v/>
      </c>
      <c r="R220" s="3" t="str">
        <f t="shared" si="69"/>
        <v/>
      </c>
      <c r="S220" s="3" t="str">
        <f t="shared" si="69"/>
        <v/>
      </c>
      <c r="T220" s="3" t="str">
        <f t="shared" si="69"/>
        <v/>
      </c>
      <c r="U220" s="3" t="str">
        <f t="shared" si="69"/>
        <v/>
      </c>
      <c r="V220" s="3" t="str">
        <f t="shared" si="69"/>
        <v/>
      </c>
      <c r="W220" s="3" t="str">
        <f t="shared" si="69"/>
        <v/>
      </c>
      <c r="X220" s="3" t="str">
        <f t="shared" si="69"/>
        <v/>
      </c>
      <c r="Y220" s="3" t="str">
        <f t="shared" si="69"/>
        <v/>
      </c>
      <c r="Z220" s="3" t="str">
        <f t="shared" si="69"/>
        <v/>
      </c>
      <c r="AA220" s="3" t="str">
        <f t="shared" si="69"/>
        <v/>
      </c>
      <c r="AB220" s="3" t="str">
        <f t="shared" si="69"/>
        <v/>
      </c>
      <c r="AC220" s="3" t="str">
        <f t="shared" si="69"/>
        <v/>
      </c>
      <c r="AD220" s="3" t="str">
        <f t="shared" si="69"/>
        <v/>
      </c>
      <c r="AE220" s="3" t="str">
        <f t="shared" si="69"/>
        <v/>
      </c>
      <c r="AF220" s="3" t="str">
        <f t="shared" si="69"/>
        <v/>
      </c>
      <c r="AG220" s="3" t="str">
        <f t="shared" si="69"/>
        <v/>
      </c>
      <c r="AH220" s="3" t="str">
        <f t="shared" si="69"/>
        <v/>
      </c>
      <c r="AI220" s="3" t="str">
        <f t="shared" si="69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 t="shared" ref="D221:AI221" si="70">IF(D151=D78,"","*")</f>
        <v/>
      </c>
      <c r="E221" s="15" t="str">
        <f t="shared" si="70"/>
        <v/>
      </c>
      <c r="F221" s="15" t="str">
        <f t="shared" si="70"/>
        <v/>
      </c>
      <c r="G221" s="15" t="str">
        <f t="shared" si="70"/>
        <v/>
      </c>
      <c r="H221" s="15" t="str">
        <f t="shared" si="70"/>
        <v/>
      </c>
      <c r="I221" s="15" t="str">
        <f t="shared" si="70"/>
        <v/>
      </c>
      <c r="J221" s="15" t="str">
        <f t="shared" si="70"/>
        <v/>
      </c>
      <c r="K221" s="15" t="str">
        <f t="shared" si="70"/>
        <v/>
      </c>
      <c r="L221" s="15" t="str">
        <f t="shared" si="70"/>
        <v/>
      </c>
      <c r="M221" s="15" t="str">
        <f t="shared" si="70"/>
        <v/>
      </c>
      <c r="N221" s="15" t="str">
        <f t="shared" si="70"/>
        <v/>
      </c>
      <c r="O221" s="15" t="str">
        <f t="shared" si="70"/>
        <v/>
      </c>
      <c r="P221" s="15" t="str">
        <f t="shared" si="70"/>
        <v/>
      </c>
      <c r="Q221" s="15" t="str">
        <f t="shared" si="70"/>
        <v/>
      </c>
      <c r="R221" s="15" t="str">
        <f t="shared" si="70"/>
        <v/>
      </c>
      <c r="S221" s="15" t="str">
        <f t="shared" si="70"/>
        <v/>
      </c>
      <c r="T221" s="15" t="str">
        <f t="shared" si="70"/>
        <v/>
      </c>
      <c r="U221" s="15" t="str">
        <f t="shared" si="70"/>
        <v/>
      </c>
      <c r="V221" s="15" t="str">
        <f t="shared" si="70"/>
        <v/>
      </c>
      <c r="W221" s="15" t="str">
        <f t="shared" si="70"/>
        <v/>
      </c>
      <c r="X221" s="15" t="str">
        <f t="shared" si="70"/>
        <v/>
      </c>
      <c r="Y221" s="15" t="str">
        <f t="shared" si="70"/>
        <v/>
      </c>
      <c r="Z221" s="15" t="str">
        <f t="shared" si="70"/>
        <v/>
      </c>
      <c r="AA221" s="15" t="str">
        <f t="shared" si="70"/>
        <v/>
      </c>
      <c r="AB221" s="15" t="str">
        <f t="shared" si="70"/>
        <v/>
      </c>
      <c r="AC221" s="15" t="str">
        <f t="shared" si="70"/>
        <v/>
      </c>
      <c r="AD221" s="15" t="str">
        <f t="shared" si="70"/>
        <v/>
      </c>
      <c r="AE221" s="15" t="str">
        <f t="shared" si="70"/>
        <v/>
      </c>
      <c r="AF221" s="15" t="str">
        <f t="shared" si="70"/>
        <v/>
      </c>
      <c r="AG221" s="15" t="str">
        <f t="shared" si="70"/>
        <v/>
      </c>
      <c r="AH221" s="15" t="str">
        <f t="shared" si="70"/>
        <v/>
      </c>
      <c r="AI221" s="15" t="str">
        <f t="shared" si="70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ref="D222:AI222" si="71">IF(D152=D79,"","*")</f>
        <v/>
      </c>
      <c r="E222" s="3" t="str">
        <f t="shared" si="71"/>
        <v/>
      </c>
      <c r="F222" s="3" t="str">
        <f t="shared" si="71"/>
        <v/>
      </c>
      <c r="G222" s="3" t="str">
        <f t="shared" si="71"/>
        <v/>
      </c>
      <c r="H222" s="3" t="str">
        <f t="shared" si="71"/>
        <v/>
      </c>
      <c r="I222" s="3" t="str">
        <f t="shared" si="71"/>
        <v/>
      </c>
      <c r="J222" s="3" t="str">
        <f t="shared" si="71"/>
        <v/>
      </c>
      <c r="K222" s="3" t="str">
        <f t="shared" si="71"/>
        <v/>
      </c>
      <c r="L222" s="3" t="str">
        <f t="shared" si="71"/>
        <v/>
      </c>
      <c r="M222" s="3" t="str">
        <f t="shared" si="71"/>
        <v/>
      </c>
      <c r="N222" s="3" t="str">
        <f t="shared" si="71"/>
        <v/>
      </c>
      <c r="O222" s="3" t="str">
        <f t="shared" si="71"/>
        <v/>
      </c>
      <c r="P222" s="3" t="str">
        <f t="shared" si="71"/>
        <v/>
      </c>
      <c r="Q222" s="3" t="str">
        <f t="shared" si="71"/>
        <v/>
      </c>
      <c r="R222" s="3" t="str">
        <f t="shared" si="71"/>
        <v/>
      </c>
      <c r="S222" s="3" t="str">
        <f t="shared" si="71"/>
        <v/>
      </c>
      <c r="T222" s="3" t="str">
        <f t="shared" si="71"/>
        <v/>
      </c>
      <c r="U222" s="3" t="str">
        <f t="shared" si="71"/>
        <v/>
      </c>
      <c r="V222" s="3" t="str">
        <f t="shared" si="71"/>
        <v/>
      </c>
      <c r="W222" s="3" t="str">
        <f t="shared" si="71"/>
        <v/>
      </c>
      <c r="X222" s="3" t="str">
        <f t="shared" si="71"/>
        <v/>
      </c>
      <c r="Y222" s="3" t="str">
        <f t="shared" si="71"/>
        <v/>
      </c>
      <c r="Z222" s="3" t="str">
        <f t="shared" si="71"/>
        <v/>
      </c>
      <c r="AA222" s="3" t="str">
        <f t="shared" si="71"/>
        <v/>
      </c>
      <c r="AB222" s="3" t="str">
        <f t="shared" si="71"/>
        <v/>
      </c>
      <c r="AC222" s="3" t="str">
        <f t="shared" si="71"/>
        <v/>
      </c>
      <c r="AD222" s="3" t="str">
        <f t="shared" si="71"/>
        <v/>
      </c>
      <c r="AE222" s="3" t="str">
        <f t="shared" si="71"/>
        <v/>
      </c>
      <c r="AF222" s="3" t="str">
        <f t="shared" si="71"/>
        <v/>
      </c>
      <c r="AG222" s="3" t="str">
        <f t="shared" si="71"/>
        <v/>
      </c>
      <c r="AH222" s="3" t="str">
        <f t="shared" si="71"/>
        <v/>
      </c>
      <c r="AI222" s="3" t="str">
        <f t="shared" si="71"/>
        <v/>
      </c>
    </row>
    <row r="223" spans="1:35" ht="14.25" hidden="1" customHeight="1" x14ac:dyDescent="0.2">
      <c r="A223" s="67"/>
      <c r="B223" s="23" t="s">
        <v>64</v>
      </c>
      <c r="C223" s="24" t="s">
        <v>171</v>
      </c>
      <c r="D223" s="4" t="str">
        <f t="shared" ref="D223:AI223" si="72">IF(D153=D80,"","*")</f>
        <v/>
      </c>
      <c r="E223" s="4" t="str">
        <f t="shared" si="72"/>
        <v/>
      </c>
      <c r="F223" s="4" t="str">
        <f t="shared" si="72"/>
        <v/>
      </c>
      <c r="G223" s="4" t="str">
        <f t="shared" si="72"/>
        <v/>
      </c>
      <c r="H223" s="4" t="str">
        <f t="shared" si="72"/>
        <v/>
      </c>
      <c r="I223" s="4" t="str">
        <f t="shared" si="72"/>
        <v/>
      </c>
      <c r="J223" s="4" t="str">
        <f t="shared" si="72"/>
        <v/>
      </c>
      <c r="K223" s="4" t="str">
        <f t="shared" si="72"/>
        <v/>
      </c>
      <c r="L223" s="4" t="str">
        <f t="shared" si="72"/>
        <v/>
      </c>
      <c r="M223" s="4" t="str">
        <f t="shared" si="72"/>
        <v/>
      </c>
      <c r="N223" s="4" t="str">
        <f t="shared" si="72"/>
        <v/>
      </c>
      <c r="O223" s="4" t="str">
        <f t="shared" si="72"/>
        <v/>
      </c>
      <c r="P223" s="4" t="str">
        <f t="shared" si="72"/>
        <v/>
      </c>
      <c r="Q223" s="4" t="str">
        <f t="shared" si="72"/>
        <v/>
      </c>
      <c r="R223" s="4" t="str">
        <f t="shared" si="72"/>
        <v/>
      </c>
      <c r="S223" s="4" t="str">
        <f t="shared" si="72"/>
        <v/>
      </c>
      <c r="T223" s="4" t="str">
        <f t="shared" si="72"/>
        <v/>
      </c>
      <c r="U223" s="4" t="str">
        <f t="shared" si="72"/>
        <v/>
      </c>
      <c r="V223" s="4" t="str">
        <f t="shared" si="72"/>
        <v/>
      </c>
      <c r="W223" s="4" t="str">
        <f t="shared" si="72"/>
        <v/>
      </c>
      <c r="X223" s="4" t="str">
        <f t="shared" si="72"/>
        <v/>
      </c>
      <c r="Y223" s="4" t="str">
        <f t="shared" si="72"/>
        <v/>
      </c>
      <c r="Z223" s="4" t="str">
        <f t="shared" si="72"/>
        <v/>
      </c>
      <c r="AA223" s="4" t="str">
        <f t="shared" si="72"/>
        <v/>
      </c>
      <c r="AB223" s="4" t="str">
        <f t="shared" si="72"/>
        <v/>
      </c>
      <c r="AC223" s="4" t="str">
        <f t="shared" si="72"/>
        <v/>
      </c>
      <c r="AD223" s="4" t="str">
        <f t="shared" si="72"/>
        <v/>
      </c>
      <c r="AE223" s="4" t="str">
        <f t="shared" si="72"/>
        <v/>
      </c>
      <c r="AF223" s="4" t="str">
        <f t="shared" si="72"/>
        <v/>
      </c>
      <c r="AG223" s="4" t="str">
        <f t="shared" si="72"/>
        <v/>
      </c>
      <c r="AH223" s="4" t="str">
        <f t="shared" si="72"/>
        <v/>
      </c>
      <c r="AI223" s="4" t="str">
        <f t="shared" si="72"/>
        <v/>
      </c>
    </row>
  </sheetData>
  <mergeCells count="114">
    <mergeCell ref="A213:A214"/>
    <mergeCell ref="A216:A217"/>
    <mergeCell ref="A219:A220"/>
    <mergeCell ref="A222:A223"/>
    <mergeCell ref="A198:A199"/>
    <mergeCell ref="A201:A202"/>
    <mergeCell ref="A204:A205"/>
    <mergeCell ref="A207:A208"/>
    <mergeCell ref="A210:A211"/>
    <mergeCell ref="A183:A184"/>
    <mergeCell ref="A186:A187"/>
    <mergeCell ref="A189:A190"/>
    <mergeCell ref="A192:A193"/>
    <mergeCell ref="A195:A196"/>
    <mergeCell ref="A171:A172"/>
    <mergeCell ref="A174:A175"/>
    <mergeCell ref="A177:A178"/>
    <mergeCell ref="A180:A181"/>
    <mergeCell ref="A156:A157"/>
    <mergeCell ref="A159:A160"/>
    <mergeCell ref="A162:A163"/>
    <mergeCell ref="A165:A166"/>
    <mergeCell ref="A168:A169"/>
    <mergeCell ref="A143:A144"/>
    <mergeCell ref="A146:A147"/>
    <mergeCell ref="A149:A150"/>
    <mergeCell ref="A152:A153"/>
    <mergeCell ref="A134:A135"/>
    <mergeCell ref="A137:A138"/>
    <mergeCell ref="A140:A141"/>
    <mergeCell ref="A113:A114"/>
    <mergeCell ref="A116:A117"/>
    <mergeCell ref="A119:A120"/>
    <mergeCell ref="A122:A123"/>
    <mergeCell ref="A125:A126"/>
    <mergeCell ref="A128:A129"/>
    <mergeCell ref="A131:A132"/>
    <mergeCell ref="A64:A65"/>
    <mergeCell ref="A67:A68"/>
    <mergeCell ref="A70:A71"/>
    <mergeCell ref="A73:A74"/>
    <mergeCell ref="A76:A77"/>
    <mergeCell ref="A79:A80"/>
    <mergeCell ref="A110:A111"/>
    <mergeCell ref="A86:A87"/>
    <mergeCell ref="A89:A90"/>
    <mergeCell ref="A92:A93"/>
    <mergeCell ref="A95:A96"/>
    <mergeCell ref="A98:A99"/>
    <mergeCell ref="A101:A102"/>
    <mergeCell ref="A104:A105"/>
    <mergeCell ref="A107:A108"/>
    <mergeCell ref="A61:A62"/>
    <mergeCell ref="A40:A41"/>
    <mergeCell ref="O7:Q8"/>
    <mergeCell ref="O9:O11"/>
    <mergeCell ref="M9:M11"/>
    <mergeCell ref="N9:N11"/>
    <mergeCell ref="G7:I8"/>
    <mergeCell ref="A34:A35"/>
    <mergeCell ref="G9:G11"/>
    <mergeCell ref="A37:A38"/>
    <mergeCell ref="A49:A50"/>
    <mergeCell ref="A52:A53"/>
    <mergeCell ref="A55:A56"/>
    <mergeCell ref="A58:A59"/>
    <mergeCell ref="A43:A44"/>
    <mergeCell ref="D9:D11"/>
    <mergeCell ref="A28:A29"/>
    <mergeCell ref="A31:A32"/>
    <mergeCell ref="A4:C11"/>
    <mergeCell ref="A13:A14"/>
    <mergeCell ref="A16:A17"/>
    <mergeCell ref="A19:A20"/>
    <mergeCell ref="A22:A23"/>
    <mergeCell ref="A25:A26"/>
    <mergeCell ref="AI7:AI11"/>
    <mergeCell ref="AA7:AA11"/>
    <mergeCell ref="AB7:AD8"/>
    <mergeCell ref="W7:Y8"/>
    <mergeCell ref="W9:W11"/>
    <mergeCell ref="X9:X11"/>
    <mergeCell ref="S7:S11"/>
    <mergeCell ref="R7:R11"/>
    <mergeCell ref="D4:K6"/>
    <mergeCell ref="L4:S6"/>
    <mergeCell ref="T4:AA6"/>
    <mergeCell ref="AB4:AI6"/>
    <mergeCell ref="D7:F8"/>
    <mergeCell ref="J7:J11"/>
    <mergeCell ref="K7:K11"/>
    <mergeCell ref="L7:N8"/>
    <mergeCell ref="P9:P11"/>
    <mergeCell ref="Q9:Q11"/>
    <mergeCell ref="Z7:Z11"/>
    <mergeCell ref="AB9:AB11"/>
    <mergeCell ref="AD9:AD11"/>
    <mergeCell ref="T9:T11"/>
    <mergeCell ref="U9:U11"/>
    <mergeCell ref="V9:V11"/>
    <mergeCell ref="A46:A47"/>
    <mergeCell ref="AH7:AH11"/>
    <mergeCell ref="E9:E11"/>
    <mergeCell ref="F9:F11"/>
    <mergeCell ref="L9:L11"/>
    <mergeCell ref="AE9:AE11"/>
    <mergeCell ref="AE7:AG8"/>
    <mergeCell ref="AF9:AF11"/>
    <mergeCell ref="AG9:AG11"/>
    <mergeCell ref="AC9:AC11"/>
    <mergeCell ref="H9:H11"/>
    <mergeCell ref="I9:I11"/>
    <mergeCell ref="Y9:Y11"/>
    <mergeCell ref="T7:V8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colBreaks count="1" manualBreakCount="1">
    <brk id="11" min="1" max="79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173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48" t="s">
        <v>66</v>
      </c>
      <c r="B4" s="57"/>
      <c r="C4" s="58"/>
      <c r="D4" s="48" t="s">
        <v>67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82849</v>
      </c>
      <c r="E12" s="15">
        <v>42047</v>
      </c>
      <c r="F12" s="15">
        <v>40802</v>
      </c>
      <c r="G12" s="15">
        <v>98456</v>
      </c>
      <c r="H12" s="15">
        <v>50019</v>
      </c>
      <c r="I12" s="15">
        <v>48437</v>
      </c>
      <c r="J12" s="15">
        <v>1020350</v>
      </c>
      <c r="K12" s="15">
        <v>2249004138</v>
      </c>
      <c r="L12" s="15">
        <v>5664</v>
      </c>
      <c r="M12" s="15">
        <v>3658</v>
      </c>
      <c r="N12" s="15">
        <v>2006</v>
      </c>
      <c r="O12" s="15">
        <v>11778</v>
      </c>
      <c r="P12" s="15">
        <v>7100</v>
      </c>
      <c r="Q12" s="15">
        <v>4678</v>
      </c>
      <c r="R12" s="15">
        <v>21085</v>
      </c>
      <c r="S12" s="15">
        <v>184720464</v>
      </c>
      <c r="T12" s="15">
        <v>1334</v>
      </c>
      <c r="U12" s="15">
        <v>732</v>
      </c>
      <c r="V12" s="15">
        <v>602</v>
      </c>
      <c r="W12" s="15">
        <v>2856</v>
      </c>
      <c r="X12" s="15">
        <v>1586</v>
      </c>
      <c r="Y12" s="15">
        <v>1270</v>
      </c>
      <c r="Z12" s="15">
        <v>14533</v>
      </c>
      <c r="AA12" s="15">
        <v>164550541</v>
      </c>
      <c r="AB12" s="15">
        <v>1020</v>
      </c>
      <c r="AC12" s="15">
        <v>511</v>
      </c>
      <c r="AD12" s="15">
        <v>509</v>
      </c>
      <c r="AE12" s="15">
        <v>2583</v>
      </c>
      <c r="AF12" s="15">
        <v>1340</v>
      </c>
      <c r="AG12" s="15">
        <v>1243</v>
      </c>
      <c r="AH12" s="15">
        <v>12463</v>
      </c>
      <c r="AI12" s="15">
        <v>36506111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74564</v>
      </c>
      <c r="E13" s="3">
        <v>37815</v>
      </c>
      <c r="F13" s="3">
        <v>36749</v>
      </c>
      <c r="G13" s="3">
        <v>88635</v>
      </c>
      <c r="H13" s="3">
        <v>44966</v>
      </c>
      <c r="I13" s="3">
        <v>43669</v>
      </c>
      <c r="J13" s="3">
        <v>921015</v>
      </c>
      <c r="K13" s="3">
        <v>2031462424</v>
      </c>
      <c r="L13" s="3">
        <v>5612</v>
      </c>
      <c r="M13" s="3">
        <v>3628</v>
      </c>
      <c r="N13" s="3">
        <v>1984</v>
      </c>
      <c r="O13" s="3">
        <v>11677</v>
      </c>
      <c r="P13" s="3">
        <v>7048</v>
      </c>
      <c r="Q13" s="3">
        <v>4629</v>
      </c>
      <c r="R13" s="3">
        <v>20914</v>
      </c>
      <c r="S13" s="3">
        <v>182521891</v>
      </c>
      <c r="T13" s="3">
        <v>1281</v>
      </c>
      <c r="U13" s="3">
        <v>703</v>
      </c>
      <c r="V13" s="3">
        <v>578</v>
      </c>
      <c r="W13" s="3">
        <v>2771</v>
      </c>
      <c r="X13" s="3">
        <v>1542</v>
      </c>
      <c r="Y13" s="3">
        <v>1229</v>
      </c>
      <c r="Z13" s="3">
        <v>14091</v>
      </c>
      <c r="AA13" s="3">
        <v>160057476</v>
      </c>
      <c r="AB13" s="3">
        <v>903</v>
      </c>
      <c r="AC13" s="3">
        <v>454</v>
      </c>
      <c r="AD13" s="3">
        <v>449</v>
      </c>
      <c r="AE13" s="3">
        <v>2341</v>
      </c>
      <c r="AF13" s="3">
        <v>1214</v>
      </c>
      <c r="AG13" s="3">
        <v>1127</v>
      </c>
      <c r="AH13" s="3">
        <v>11353</v>
      </c>
      <c r="AI13" s="3">
        <v>33355959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8285</v>
      </c>
      <c r="E14" s="3">
        <v>4232</v>
      </c>
      <c r="F14" s="3">
        <v>4053</v>
      </c>
      <c r="G14" s="3">
        <v>9821</v>
      </c>
      <c r="H14" s="3">
        <v>5053</v>
      </c>
      <c r="I14" s="3">
        <v>4768</v>
      </c>
      <c r="J14" s="3">
        <v>99335</v>
      </c>
      <c r="K14" s="3">
        <v>217541714</v>
      </c>
      <c r="L14" s="3">
        <v>52</v>
      </c>
      <c r="M14" s="3">
        <v>30</v>
      </c>
      <c r="N14" s="3">
        <v>22</v>
      </c>
      <c r="O14" s="3">
        <v>101</v>
      </c>
      <c r="P14" s="3">
        <v>52</v>
      </c>
      <c r="Q14" s="3">
        <v>49</v>
      </c>
      <c r="R14" s="3">
        <v>171</v>
      </c>
      <c r="S14" s="3">
        <v>2198573</v>
      </c>
      <c r="T14" s="3">
        <v>53</v>
      </c>
      <c r="U14" s="3">
        <v>29</v>
      </c>
      <c r="V14" s="3">
        <v>24</v>
      </c>
      <c r="W14" s="3">
        <v>85</v>
      </c>
      <c r="X14" s="3">
        <v>44</v>
      </c>
      <c r="Y14" s="3">
        <v>41</v>
      </c>
      <c r="Z14" s="3">
        <v>442</v>
      </c>
      <c r="AA14" s="3">
        <v>4493065</v>
      </c>
      <c r="AB14" s="3">
        <v>117</v>
      </c>
      <c r="AC14" s="3">
        <v>57</v>
      </c>
      <c r="AD14" s="3">
        <v>60</v>
      </c>
      <c r="AE14" s="3">
        <v>242</v>
      </c>
      <c r="AF14" s="3">
        <v>126</v>
      </c>
      <c r="AG14" s="3">
        <v>116</v>
      </c>
      <c r="AH14" s="3">
        <v>1110</v>
      </c>
      <c r="AI14" s="3">
        <v>3150152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21844</v>
      </c>
      <c r="E15" s="15">
        <v>11140</v>
      </c>
      <c r="F15" s="15">
        <v>10704</v>
      </c>
      <c r="G15" s="15">
        <v>26686</v>
      </c>
      <c r="H15" s="15">
        <v>13610</v>
      </c>
      <c r="I15" s="15">
        <v>13076</v>
      </c>
      <c r="J15" s="15">
        <v>268326</v>
      </c>
      <c r="K15" s="15">
        <v>594072922</v>
      </c>
      <c r="L15" s="15">
        <v>2872</v>
      </c>
      <c r="M15" s="15">
        <v>1761</v>
      </c>
      <c r="N15" s="15">
        <v>1111</v>
      </c>
      <c r="O15" s="15">
        <v>3813</v>
      </c>
      <c r="P15" s="15">
        <v>2400</v>
      </c>
      <c r="Q15" s="15">
        <v>1413</v>
      </c>
      <c r="R15" s="15">
        <v>6567</v>
      </c>
      <c r="S15" s="15">
        <v>39789260</v>
      </c>
      <c r="T15" s="15">
        <v>150</v>
      </c>
      <c r="U15" s="15">
        <v>78</v>
      </c>
      <c r="V15" s="15">
        <v>72</v>
      </c>
      <c r="W15" s="15">
        <v>281</v>
      </c>
      <c r="X15" s="15">
        <v>156</v>
      </c>
      <c r="Y15" s="15">
        <v>125</v>
      </c>
      <c r="Z15" s="15">
        <v>1869</v>
      </c>
      <c r="AA15" s="15">
        <v>19769872</v>
      </c>
      <c r="AB15" s="15">
        <v>132</v>
      </c>
      <c r="AC15" s="15">
        <v>77</v>
      </c>
      <c r="AD15" s="15">
        <v>55</v>
      </c>
      <c r="AE15" s="15">
        <v>240</v>
      </c>
      <c r="AF15" s="15">
        <v>127</v>
      </c>
      <c r="AG15" s="15">
        <v>113</v>
      </c>
      <c r="AH15" s="15">
        <v>1471</v>
      </c>
      <c r="AI15" s="15">
        <v>4397473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20752</v>
      </c>
      <c r="E16" s="3">
        <v>10583</v>
      </c>
      <c r="F16" s="3">
        <v>10169</v>
      </c>
      <c r="G16" s="3">
        <v>25351</v>
      </c>
      <c r="H16" s="3">
        <v>12929</v>
      </c>
      <c r="I16" s="3">
        <v>12422</v>
      </c>
      <c r="J16" s="3">
        <v>254910</v>
      </c>
      <c r="K16" s="3">
        <v>564369276</v>
      </c>
      <c r="L16" s="3">
        <v>2872</v>
      </c>
      <c r="M16" s="3">
        <v>1761</v>
      </c>
      <c r="N16" s="3">
        <v>1111</v>
      </c>
      <c r="O16" s="3">
        <v>3813</v>
      </c>
      <c r="P16" s="3">
        <v>2400</v>
      </c>
      <c r="Q16" s="3">
        <v>1413</v>
      </c>
      <c r="R16" s="3">
        <v>6567</v>
      </c>
      <c r="S16" s="3">
        <v>39789260</v>
      </c>
      <c r="T16" s="3">
        <v>150</v>
      </c>
      <c r="U16" s="3">
        <v>78</v>
      </c>
      <c r="V16" s="3">
        <v>72</v>
      </c>
      <c r="W16" s="3">
        <v>281</v>
      </c>
      <c r="X16" s="3">
        <v>156</v>
      </c>
      <c r="Y16" s="3">
        <v>125</v>
      </c>
      <c r="Z16" s="3">
        <v>1869</v>
      </c>
      <c r="AA16" s="3">
        <v>19769872</v>
      </c>
      <c r="AB16" s="3">
        <v>132</v>
      </c>
      <c r="AC16" s="3">
        <v>77</v>
      </c>
      <c r="AD16" s="3">
        <v>55</v>
      </c>
      <c r="AE16" s="3">
        <v>240</v>
      </c>
      <c r="AF16" s="3">
        <v>127</v>
      </c>
      <c r="AG16" s="3">
        <v>113</v>
      </c>
      <c r="AH16" s="3">
        <v>1471</v>
      </c>
      <c r="AI16" s="3">
        <v>4397473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1092</v>
      </c>
      <c r="E17" s="3">
        <v>557</v>
      </c>
      <c r="F17" s="3">
        <v>535</v>
      </c>
      <c r="G17" s="3">
        <v>1335</v>
      </c>
      <c r="H17" s="3">
        <v>681</v>
      </c>
      <c r="I17" s="3">
        <v>654</v>
      </c>
      <c r="J17" s="3">
        <v>13416</v>
      </c>
      <c r="K17" s="3">
        <v>29703646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20</v>
      </c>
      <c r="M18" s="15">
        <v>11</v>
      </c>
      <c r="N18" s="15">
        <v>9</v>
      </c>
      <c r="O18" s="15">
        <v>298</v>
      </c>
      <c r="P18" s="15">
        <v>185</v>
      </c>
      <c r="Q18" s="15">
        <v>113</v>
      </c>
      <c r="R18" s="15">
        <v>566</v>
      </c>
      <c r="S18" s="15">
        <v>14357214</v>
      </c>
      <c r="T18" s="15">
        <v>126</v>
      </c>
      <c r="U18" s="15">
        <v>71</v>
      </c>
      <c r="V18" s="15">
        <v>55</v>
      </c>
      <c r="W18" s="15">
        <v>225</v>
      </c>
      <c r="X18" s="15">
        <v>124</v>
      </c>
      <c r="Y18" s="15">
        <v>101</v>
      </c>
      <c r="Z18" s="15">
        <v>1683</v>
      </c>
      <c r="AA18" s="15">
        <v>20270500</v>
      </c>
      <c r="AB18" s="15">
        <v>249</v>
      </c>
      <c r="AC18" s="15">
        <v>129</v>
      </c>
      <c r="AD18" s="15">
        <v>120</v>
      </c>
      <c r="AE18" s="15">
        <v>566</v>
      </c>
      <c r="AF18" s="15">
        <v>293</v>
      </c>
      <c r="AG18" s="15">
        <v>273</v>
      </c>
      <c r="AH18" s="15">
        <v>3336</v>
      </c>
      <c r="AI18" s="15">
        <v>10008000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19</v>
      </c>
      <c r="M19" s="3">
        <v>10</v>
      </c>
      <c r="N19" s="3">
        <v>9</v>
      </c>
      <c r="O19" s="3">
        <v>293</v>
      </c>
      <c r="P19" s="3">
        <v>182</v>
      </c>
      <c r="Q19" s="3">
        <v>111</v>
      </c>
      <c r="R19" s="3">
        <v>559</v>
      </c>
      <c r="S19" s="3">
        <v>14001192</v>
      </c>
      <c r="T19" s="3">
        <v>126</v>
      </c>
      <c r="U19" s="3">
        <v>71</v>
      </c>
      <c r="V19" s="3">
        <v>55</v>
      </c>
      <c r="W19" s="3">
        <v>225</v>
      </c>
      <c r="X19" s="3">
        <v>124</v>
      </c>
      <c r="Y19" s="3">
        <v>101</v>
      </c>
      <c r="Z19" s="3">
        <v>1683</v>
      </c>
      <c r="AA19" s="3">
        <v>20270500</v>
      </c>
      <c r="AB19" s="3">
        <v>240</v>
      </c>
      <c r="AC19" s="3">
        <v>125</v>
      </c>
      <c r="AD19" s="3">
        <v>115</v>
      </c>
      <c r="AE19" s="3">
        <v>549</v>
      </c>
      <c r="AF19" s="3">
        <v>284</v>
      </c>
      <c r="AG19" s="3">
        <v>265</v>
      </c>
      <c r="AH19" s="3">
        <v>3274</v>
      </c>
      <c r="AI19" s="3">
        <v>9822000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5</v>
      </c>
      <c r="P20" s="3">
        <v>3</v>
      </c>
      <c r="Q20" s="3">
        <v>2</v>
      </c>
      <c r="R20" s="3">
        <v>7</v>
      </c>
      <c r="S20" s="3">
        <v>356022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4</v>
      </c>
      <c r="AD20" s="3">
        <v>5</v>
      </c>
      <c r="AE20" s="3">
        <v>17</v>
      </c>
      <c r="AF20" s="3">
        <v>9</v>
      </c>
      <c r="AG20" s="3">
        <v>8</v>
      </c>
      <c r="AH20" s="3">
        <v>62</v>
      </c>
      <c r="AI20" s="3">
        <v>186000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5568</v>
      </c>
      <c r="E21" s="15">
        <v>2823</v>
      </c>
      <c r="F21" s="15">
        <v>2745</v>
      </c>
      <c r="G21" s="15">
        <v>6696</v>
      </c>
      <c r="H21" s="15">
        <v>3404</v>
      </c>
      <c r="I21" s="15">
        <v>3292</v>
      </c>
      <c r="J21" s="15">
        <v>66723</v>
      </c>
      <c r="K21" s="15">
        <v>154141164</v>
      </c>
      <c r="L21" s="15">
        <v>296</v>
      </c>
      <c r="M21" s="15">
        <v>157</v>
      </c>
      <c r="N21" s="15">
        <v>139</v>
      </c>
      <c r="O21" s="15">
        <v>3467</v>
      </c>
      <c r="P21" s="15">
        <v>1817</v>
      </c>
      <c r="Q21" s="15">
        <v>1650</v>
      </c>
      <c r="R21" s="15">
        <v>3393</v>
      </c>
      <c r="S21" s="15">
        <v>15934857</v>
      </c>
      <c r="T21" s="15">
        <v>134</v>
      </c>
      <c r="U21" s="15">
        <v>84</v>
      </c>
      <c r="V21" s="15">
        <v>50</v>
      </c>
      <c r="W21" s="15">
        <v>254</v>
      </c>
      <c r="X21" s="15">
        <v>154</v>
      </c>
      <c r="Y21" s="15">
        <v>100</v>
      </c>
      <c r="Z21" s="15">
        <v>1551</v>
      </c>
      <c r="AA21" s="15">
        <v>15638600</v>
      </c>
      <c r="AB21" s="15">
        <v>24</v>
      </c>
      <c r="AC21" s="15">
        <v>14</v>
      </c>
      <c r="AD21" s="15">
        <v>10</v>
      </c>
      <c r="AE21" s="15">
        <v>50</v>
      </c>
      <c r="AF21" s="15">
        <v>27</v>
      </c>
      <c r="AG21" s="15">
        <v>23</v>
      </c>
      <c r="AH21" s="15">
        <v>275</v>
      </c>
      <c r="AI21" s="15">
        <v>825000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5063</v>
      </c>
      <c r="E22" s="3">
        <v>2591</v>
      </c>
      <c r="F22" s="3">
        <v>2472</v>
      </c>
      <c r="G22" s="3">
        <v>6109</v>
      </c>
      <c r="H22" s="3">
        <v>3128</v>
      </c>
      <c r="I22" s="3">
        <v>2981</v>
      </c>
      <c r="J22" s="3">
        <v>61416</v>
      </c>
      <c r="K22" s="3">
        <v>141866073</v>
      </c>
      <c r="L22" s="3">
        <v>296</v>
      </c>
      <c r="M22" s="3">
        <v>157</v>
      </c>
      <c r="N22" s="3">
        <v>139</v>
      </c>
      <c r="O22" s="3">
        <v>3467</v>
      </c>
      <c r="P22" s="3">
        <v>1817</v>
      </c>
      <c r="Q22" s="3">
        <v>1650</v>
      </c>
      <c r="R22" s="3">
        <v>3393</v>
      </c>
      <c r="S22" s="3">
        <v>15934857</v>
      </c>
      <c r="T22" s="3">
        <v>134</v>
      </c>
      <c r="U22" s="3">
        <v>84</v>
      </c>
      <c r="V22" s="3">
        <v>50</v>
      </c>
      <c r="W22" s="3">
        <v>254</v>
      </c>
      <c r="X22" s="3">
        <v>154</v>
      </c>
      <c r="Y22" s="3">
        <v>100</v>
      </c>
      <c r="Z22" s="3">
        <v>1551</v>
      </c>
      <c r="AA22" s="3">
        <v>15638600</v>
      </c>
      <c r="AB22" s="3">
        <v>19</v>
      </c>
      <c r="AC22" s="3">
        <v>12</v>
      </c>
      <c r="AD22" s="3">
        <v>7</v>
      </c>
      <c r="AE22" s="3">
        <v>37</v>
      </c>
      <c r="AF22" s="3">
        <v>22</v>
      </c>
      <c r="AG22" s="3">
        <v>15</v>
      </c>
      <c r="AH22" s="3">
        <v>222</v>
      </c>
      <c r="AI22" s="3">
        <v>666000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505</v>
      </c>
      <c r="E23" s="3">
        <v>232</v>
      </c>
      <c r="F23" s="3">
        <v>273</v>
      </c>
      <c r="G23" s="3">
        <v>587</v>
      </c>
      <c r="H23" s="3">
        <v>276</v>
      </c>
      <c r="I23" s="3">
        <v>311</v>
      </c>
      <c r="J23" s="3">
        <v>5307</v>
      </c>
      <c r="K23" s="3">
        <v>12275091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5</v>
      </c>
      <c r="AC23" s="3">
        <v>2</v>
      </c>
      <c r="AD23" s="3">
        <v>3</v>
      </c>
      <c r="AE23" s="3">
        <v>13</v>
      </c>
      <c r="AF23" s="3">
        <v>5</v>
      </c>
      <c r="AG23" s="3">
        <v>8</v>
      </c>
      <c r="AH23" s="3">
        <v>53</v>
      </c>
      <c r="AI23" s="3">
        <v>159000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12332</v>
      </c>
      <c r="E24" s="15">
        <v>6324</v>
      </c>
      <c r="F24" s="15">
        <v>6008</v>
      </c>
      <c r="G24" s="15">
        <v>14788</v>
      </c>
      <c r="H24" s="15">
        <v>7575</v>
      </c>
      <c r="I24" s="15">
        <v>7213</v>
      </c>
      <c r="J24" s="15">
        <v>155163</v>
      </c>
      <c r="K24" s="15">
        <v>336984345</v>
      </c>
      <c r="L24" s="15">
        <v>2311</v>
      </c>
      <c r="M24" s="15">
        <v>1649</v>
      </c>
      <c r="N24" s="15">
        <v>662</v>
      </c>
      <c r="O24" s="15">
        <v>3051</v>
      </c>
      <c r="P24" s="15">
        <v>2105</v>
      </c>
      <c r="Q24" s="15">
        <v>946</v>
      </c>
      <c r="R24" s="15">
        <v>8996</v>
      </c>
      <c r="S24" s="15">
        <v>88821059</v>
      </c>
      <c r="T24" s="15">
        <v>360</v>
      </c>
      <c r="U24" s="15">
        <v>198</v>
      </c>
      <c r="V24" s="15">
        <v>162</v>
      </c>
      <c r="W24" s="15">
        <v>625</v>
      </c>
      <c r="X24" s="15">
        <v>342</v>
      </c>
      <c r="Y24" s="15">
        <v>283</v>
      </c>
      <c r="Z24" s="15">
        <v>3968</v>
      </c>
      <c r="AA24" s="15">
        <v>43497672</v>
      </c>
      <c r="AB24" s="15">
        <v>20</v>
      </c>
      <c r="AC24" s="15">
        <v>7</v>
      </c>
      <c r="AD24" s="15">
        <v>13</v>
      </c>
      <c r="AE24" s="15">
        <v>51</v>
      </c>
      <c r="AF24" s="15">
        <v>26</v>
      </c>
      <c r="AG24" s="15">
        <v>25</v>
      </c>
      <c r="AH24" s="15">
        <v>311</v>
      </c>
      <c r="AI24" s="15">
        <v>855257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11463</v>
      </c>
      <c r="E25" s="3">
        <v>5871</v>
      </c>
      <c r="F25" s="3">
        <v>5592</v>
      </c>
      <c r="G25" s="3">
        <v>13703</v>
      </c>
      <c r="H25" s="3">
        <v>7003</v>
      </c>
      <c r="I25" s="3">
        <v>6700</v>
      </c>
      <c r="J25" s="3">
        <v>144268</v>
      </c>
      <c r="K25" s="3">
        <v>313048030</v>
      </c>
      <c r="L25" s="3">
        <v>2284</v>
      </c>
      <c r="M25" s="3">
        <v>1633</v>
      </c>
      <c r="N25" s="3">
        <v>651</v>
      </c>
      <c r="O25" s="3">
        <v>3017</v>
      </c>
      <c r="P25" s="3">
        <v>2087</v>
      </c>
      <c r="Q25" s="3">
        <v>930</v>
      </c>
      <c r="R25" s="3">
        <v>8897</v>
      </c>
      <c r="S25" s="3">
        <v>88183809</v>
      </c>
      <c r="T25" s="3">
        <v>360</v>
      </c>
      <c r="U25" s="3">
        <v>198</v>
      </c>
      <c r="V25" s="3">
        <v>162</v>
      </c>
      <c r="W25" s="3">
        <v>625</v>
      </c>
      <c r="X25" s="3">
        <v>342</v>
      </c>
      <c r="Y25" s="3">
        <v>283</v>
      </c>
      <c r="Z25" s="3">
        <v>3968</v>
      </c>
      <c r="AA25" s="3">
        <v>43497672</v>
      </c>
      <c r="AB25" s="3">
        <v>16</v>
      </c>
      <c r="AC25" s="3">
        <v>7</v>
      </c>
      <c r="AD25" s="3">
        <v>9</v>
      </c>
      <c r="AE25" s="3">
        <v>46</v>
      </c>
      <c r="AF25" s="3">
        <v>25</v>
      </c>
      <c r="AG25" s="3">
        <v>21</v>
      </c>
      <c r="AH25" s="3">
        <v>293</v>
      </c>
      <c r="AI25" s="3">
        <v>801257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869</v>
      </c>
      <c r="E26" s="3">
        <v>453</v>
      </c>
      <c r="F26" s="3">
        <v>416</v>
      </c>
      <c r="G26" s="3">
        <v>1085</v>
      </c>
      <c r="H26" s="3">
        <v>572</v>
      </c>
      <c r="I26" s="3">
        <v>513</v>
      </c>
      <c r="J26" s="3">
        <v>10895</v>
      </c>
      <c r="K26" s="3">
        <v>23936315</v>
      </c>
      <c r="L26" s="3">
        <v>27</v>
      </c>
      <c r="M26" s="3">
        <v>16</v>
      </c>
      <c r="N26" s="3">
        <v>11</v>
      </c>
      <c r="O26" s="3">
        <v>34</v>
      </c>
      <c r="P26" s="3">
        <v>18</v>
      </c>
      <c r="Q26" s="3">
        <v>16</v>
      </c>
      <c r="R26" s="3">
        <v>99</v>
      </c>
      <c r="S26" s="3">
        <v>637250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0</v>
      </c>
      <c r="AD26" s="3">
        <v>4</v>
      </c>
      <c r="AE26" s="3">
        <v>5</v>
      </c>
      <c r="AF26" s="3">
        <v>1</v>
      </c>
      <c r="AG26" s="3">
        <v>4</v>
      </c>
      <c r="AH26" s="3">
        <v>18</v>
      </c>
      <c r="AI26" s="3">
        <v>54000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5888</v>
      </c>
      <c r="E27" s="15">
        <v>3002</v>
      </c>
      <c r="F27" s="15">
        <v>2886</v>
      </c>
      <c r="G27" s="15">
        <v>6828</v>
      </c>
      <c r="H27" s="15">
        <v>3482</v>
      </c>
      <c r="I27" s="15">
        <v>3346</v>
      </c>
      <c r="J27" s="15">
        <v>71275</v>
      </c>
      <c r="K27" s="15">
        <v>158558836</v>
      </c>
      <c r="L27" s="15">
        <v>14</v>
      </c>
      <c r="M27" s="15">
        <v>12</v>
      </c>
      <c r="N27" s="15">
        <v>2</v>
      </c>
      <c r="O27" s="15">
        <v>108</v>
      </c>
      <c r="P27" s="15">
        <v>59</v>
      </c>
      <c r="Q27" s="15">
        <v>49</v>
      </c>
      <c r="R27" s="15">
        <v>114</v>
      </c>
      <c r="S27" s="15">
        <v>2529357</v>
      </c>
      <c r="T27" s="15">
        <v>64</v>
      </c>
      <c r="U27" s="15">
        <v>40</v>
      </c>
      <c r="V27" s="15">
        <v>24</v>
      </c>
      <c r="W27" s="15">
        <v>623</v>
      </c>
      <c r="X27" s="15">
        <v>354</v>
      </c>
      <c r="Y27" s="15">
        <v>269</v>
      </c>
      <c r="Z27" s="15">
        <v>617</v>
      </c>
      <c r="AA27" s="15">
        <v>7360941</v>
      </c>
      <c r="AB27" s="15">
        <v>79</v>
      </c>
      <c r="AC27" s="15">
        <v>40</v>
      </c>
      <c r="AD27" s="15">
        <v>39</v>
      </c>
      <c r="AE27" s="15">
        <v>216</v>
      </c>
      <c r="AF27" s="15">
        <v>110</v>
      </c>
      <c r="AG27" s="15">
        <v>106</v>
      </c>
      <c r="AH27" s="15">
        <v>926</v>
      </c>
      <c r="AI27" s="15">
        <v>2778000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5715</v>
      </c>
      <c r="E28" s="3">
        <v>2918</v>
      </c>
      <c r="F28" s="3">
        <v>2797</v>
      </c>
      <c r="G28" s="3">
        <v>6626</v>
      </c>
      <c r="H28" s="3">
        <v>3385</v>
      </c>
      <c r="I28" s="3">
        <v>3241</v>
      </c>
      <c r="J28" s="3">
        <v>69277</v>
      </c>
      <c r="K28" s="3">
        <v>154119189</v>
      </c>
      <c r="L28" s="3">
        <v>14</v>
      </c>
      <c r="M28" s="3">
        <v>12</v>
      </c>
      <c r="N28" s="3">
        <v>2</v>
      </c>
      <c r="O28" s="3">
        <v>107</v>
      </c>
      <c r="P28" s="3">
        <v>58</v>
      </c>
      <c r="Q28" s="3">
        <v>49</v>
      </c>
      <c r="R28" s="3">
        <v>113</v>
      </c>
      <c r="S28" s="3">
        <v>2523167</v>
      </c>
      <c r="T28" s="3">
        <v>64</v>
      </c>
      <c r="U28" s="3">
        <v>40</v>
      </c>
      <c r="V28" s="3">
        <v>24</v>
      </c>
      <c r="W28" s="3">
        <v>623</v>
      </c>
      <c r="X28" s="3">
        <v>354</v>
      </c>
      <c r="Y28" s="3">
        <v>269</v>
      </c>
      <c r="Z28" s="3">
        <v>617</v>
      </c>
      <c r="AA28" s="3">
        <v>7360941</v>
      </c>
      <c r="AB28" s="3">
        <v>79</v>
      </c>
      <c r="AC28" s="3">
        <v>40</v>
      </c>
      <c r="AD28" s="3">
        <v>39</v>
      </c>
      <c r="AE28" s="3">
        <v>212</v>
      </c>
      <c r="AF28" s="3">
        <v>108</v>
      </c>
      <c r="AG28" s="3">
        <v>104</v>
      </c>
      <c r="AH28" s="3">
        <v>906</v>
      </c>
      <c r="AI28" s="3">
        <v>2718000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173</v>
      </c>
      <c r="E29" s="3">
        <v>84</v>
      </c>
      <c r="F29" s="3">
        <v>89</v>
      </c>
      <c r="G29" s="3">
        <v>202</v>
      </c>
      <c r="H29" s="3">
        <v>97</v>
      </c>
      <c r="I29" s="3">
        <v>105</v>
      </c>
      <c r="J29" s="3">
        <v>1998</v>
      </c>
      <c r="K29" s="3">
        <v>4439647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6190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</v>
      </c>
      <c r="AF29" s="3">
        <v>2</v>
      </c>
      <c r="AG29" s="3">
        <v>2</v>
      </c>
      <c r="AH29" s="3">
        <v>20</v>
      </c>
      <c r="AI29" s="3">
        <v>60000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8844</v>
      </c>
      <c r="E30" s="15">
        <v>4463</v>
      </c>
      <c r="F30" s="15">
        <v>4381</v>
      </c>
      <c r="G30" s="15">
        <v>10556</v>
      </c>
      <c r="H30" s="15">
        <v>5307</v>
      </c>
      <c r="I30" s="15">
        <v>5249</v>
      </c>
      <c r="J30" s="15">
        <v>108379</v>
      </c>
      <c r="K30" s="15">
        <v>263463785</v>
      </c>
      <c r="L30" s="15">
        <v>18</v>
      </c>
      <c r="M30" s="15">
        <v>9</v>
      </c>
      <c r="N30" s="15">
        <v>9</v>
      </c>
      <c r="O30" s="15">
        <v>99</v>
      </c>
      <c r="P30" s="15">
        <v>58</v>
      </c>
      <c r="Q30" s="15">
        <v>41</v>
      </c>
      <c r="R30" s="15">
        <v>103</v>
      </c>
      <c r="S30" s="15">
        <v>1514777</v>
      </c>
      <c r="T30" s="15">
        <v>114</v>
      </c>
      <c r="U30" s="15">
        <v>64</v>
      </c>
      <c r="V30" s="15">
        <v>50</v>
      </c>
      <c r="W30" s="15">
        <v>222</v>
      </c>
      <c r="X30" s="15">
        <v>130</v>
      </c>
      <c r="Y30" s="15">
        <v>92</v>
      </c>
      <c r="Z30" s="15">
        <v>1524</v>
      </c>
      <c r="AA30" s="15">
        <v>14761720</v>
      </c>
      <c r="AB30" s="15">
        <v>180</v>
      </c>
      <c r="AC30" s="15">
        <v>81</v>
      </c>
      <c r="AD30" s="15">
        <v>99</v>
      </c>
      <c r="AE30" s="15">
        <v>423</v>
      </c>
      <c r="AF30" s="15">
        <v>216</v>
      </c>
      <c r="AG30" s="15">
        <v>207</v>
      </c>
      <c r="AH30" s="15">
        <v>2436</v>
      </c>
      <c r="AI30" s="15">
        <v>7060591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8380</v>
      </c>
      <c r="E31" s="3">
        <v>4210</v>
      </c>
      <c r="F31" s="3">
        <v>4170</v>
      </c>
      <c r="G31" s="3">
        <v>10013</v>
      </c>
      <c r="H31" s="3">
        <v>5013</v>
      </c>
      <c r="I31" s="3">
        <v>5000</v>
      </c>
      <c r="J31" s="3">
        <v>102906</v>
      </c>
      <c r="K31" s="3">
        <v>250240134</v>
      </c>
      <c r="L31" s="3">
        <v>18</v>
      </c>
      <c r="M31" s="3">
        <v>9</v>
      </c>
      <c r="N31" s="3">
        <v>9</v>
      </c>
      <c r="O31" s="3">
        <v>99</v>
      </c>
      <c r="P31" s="3">
        <v>58</v>
      </c>
      <c r="Q31" s="3">
        <v>41</v>
      </c>
      <c r="R31" s="3">
        <v>103</v>
      </c>
      <c r="S31" s="3">
        <v>1514777</v>
      </c>
      <c r="T31" s="3">
        <v>91</v>
      </c>
      <c r="U31" s="3">
        <v>51</v>
      </c>
      <c r="V31" s="3">
        <v>40</v>
      </c>
      <c r="W31" s="3">
        <v>186</v>
      </c>
      <c r="X31" s="3">
        <v>110</v>
      </c>
      <c r="Y31" s="3">
        <v>76</v>
      </c>
      <c r="Z31" s="3">
        <v>1282</v>
      </c>
      <c r="AA31" s="3">
        <v>12578520</v>
      </c>
      <c r="AB31" s="3">
        <v>164</v>
      </c>
      <c r="AC31" s="3">
        <v>71</v>
      </c>
      <c r="AD31" s="3">
        <v>93</v>
      </c>
      <c r="AE31" s="3">
        <v>381</v>
      </c>
      <c r="AF31" s="3">
        <v>194</v>
      </c>
      <c r="AG31" s="3">
        <v>187</v>
      </c>
      <c r="AH31" s="3">
        <v>2201</v>
      </c>
      <c r="AI31" s="3">
        <v>6407557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464</v>
      </c>
      <c r="E32" s="3">
        <v>253</v>
      </c>
      <c r="F32" s="3">
        <v>211</v>
      </c>
      <c r="G32" s="3">
        <v>543</v>
      </c>
      <c r="H32" s="3">
        <v>294</v>
      </c>
      <c r="I32" s="3">
        <v>249</v>
      </c>
      <c r="J32" s="3">
        <v>5473</v>
      </c>
      <c r="K32" s="3">
        <v>13223651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23</v>
      </c>
      <c r="U32" s="3">
        <v>13</v>
      </c>
      <c r="V32" s="3">
        <v>10</v>
      </c>
      <c r="W32" s="3">
        <v>36</v>
      </c>
      <c r="X32" s="3">
        <v>20</v>
      </c>
      <c r="Y32" s="3">
        <v>16</v>
      </c>
      <c r="Z32" s="3">
        <v>242</v>
      </c>
      <c r="AA32" s="3">
        <v>2183200</v>
      </c>
      <c r="AB32" s="3">
        <v>16</v>
      </c>
      <c r="AC32" s="3">
        <v>10</v>
      </c>
      <c r="AD32" s="3">
        <v>6</v>
      </c>
      <c r="AE32" s="3">
        <v>42</v>
      </c>
      <c r="AF32" s="3">
        <v>22</v>
      </c>
      <c r="AG32" s="3">
        <v>20</v>
      </c>
      <c r="AH32" s="3">
        <v>235</v>
      </c>
      <c r="AI32" s="3">
        <v>653034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1529</v>
      </c>
      <c r="E33" s="15">
        <v>752</v>
      </c>
      <c r="F33" s="15">
        <v>777</v>
      </c>
      <c r="G33" s="15">
        <v>1598</v>
      </c>
      <c r="H33" s="15">
        <v>795</v>
      </c>
      <c r="I33" s="15">
        <v>803</v>
      </c>
      <c r="J33" s="15">
        <v>16598</v>
      </c>
      <c r="K33" s="15">
        <v>36448592</v>
      </c>
      <c r="L33" s="15">
        <v>8</v>
      </c>
      <c r="M33" s="15">
        <v>5</v>
      </c>
      <c r="N33" s="15">
        <v>3</v>
      </c>
      <c r="O33" s="15">
        <v>14</v>
      </c>
      <c r="P33" s="15">
        <v>6</v>
      </c>
      <c r="Q33" s="15">
        <v>8</v>
      </c>
      <c r="R33" s="15">
        <v>14</v>
      </c>
      <c r="S33" s="15">
        <v>405742</v>
      </c>
      <c r="T33" s="15">
        <v>14</v>
      </c>
      <c r="U33" s="15">
        <v>7</v>
      </c>
      <c r="V33" s="15">
        <v>7</v>
      </c>
      <c r="W33" s="15">
        <v>27</v>
      </c>
      <c r="X33" s="15">
        <v>12</v>
      </c>
      <c r="Y33" s="15">
        <v>15</v>
      </c>
      <c r="Z33" s="15">
        <v>112</v>
      </c>
      <c r="AA33" s="15">
        <v>1250176</v>
      </c>
      <c r="AB33" s="15">
        <v>1</v>
      </c>
      <c r="AC33" s="15">
        <v>1</v>
      </c>
      <c r="AD33" s="15">
        <v>0</v>
      </c>
      <c r="AE33" s="15">
        <v>1</v>
      </c>
      <c r="AF33" s="15">
        <v>1</v>
      </c>
      <c r="AG33" s="15">
        <v>0</v>
      </c>
      <c r="AH33" s="15">
        <v>5</v>
      </c>
      <c r="AI33" s="15">
        <v>15000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1218</v>
      </c>
      <c r="E34" s="3">
        <v>596</v>
      </c>
      <c r="F34" s="3">
        <v>622</v>
      </c>
      <c r="G34" s="3">
        <v>1276</v>
      </c>
      <c r="H34" s="3">
        <v>634</v>
      </c>
      <c r="I34" s="3">
        <v>642</v>
      </c>
      <c r="J34" s="3">
        <v>13444</v>
      </c>
      <c r="K34" s="3">
        <v>29519254</v>
      </c>
      <c r="L34" s="3">
        <v>8</v>
      </c>
      <c r="M34" s="3">
        <v>5</v>
      </c>
      <c r="N34" s="3">
        <v>3</v>
      </c>
      <c r="O34" s="3">
        <v>12</v>
      </c>
      <c r="P34" s="3">
        <v>6</v>
      </c>
      <c r="Q34" s="3">
        <v>6</v>
      </c>
      <c r="R34" s="3">
        <v>12</v>
      </c>
      <c r="S34" s="3">
        <v>384971</v>
      </c>
      <c r="T34" s="3">
        <v>12</v>
      </c>
      <c r="U34" s="3">
        <v>7</v>
      </c>
      <c r="V34" s="3">
        <v>5</v>
      </c>
      <c r="W34" s="3">
        <v>23</v>
      </c>
      <c r="X34" s="3">
        <v>12</v>
      </c>
      <c r="Y34" s="3">
        <v>11</v>
      </c>
      <c r="Z34" s="3">
        <v>96</v>
      </c>
      <c r="AA34" s="3">
        <v>1015308</v>
      </c>
      <c r="AB34" s="3">
        <v>1</v>
      </c>
      <c r="AC34" s="3">
        <v>1</v>
      </c>
      <c r="AD34" s="3">
        <v>0</v>
      </c>
      <c r="AE34" s="3">
        <v>1</v>
      </c>
      <c r="AF34" s="3">
        <v>1</v>
      </c>
      <c r="AG34" s="3">
        <v>0</v>
      </c>
      <c r="AH34" s="3">
        <v>5</v>
      </c>
      <c r="AI34" s="3">
        <v>15000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311</v>
      </c>
      <c r="E35" s="3">
        <v>156</v>
      </c>
      <c r="F35" s="3">
        <v>155</v>
      </c>
      <c r="G35" s="3">
        <v>322</v>
      </c>
      <c r="H35" s="3">
        <v>161</v>
      </c>
      <c r="I35" s="3">
        <v>161</v>
      </c>
      <c r="J35" s="3">
        <v>3154</v>
      </c>
      <c r="K35" s="3">
        <v>6929338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2</v>
      </c>
      <c r="S35" s="3">
        <v>20771</v>
      </c>
      <c r="T35" s="3">
        <v>2</v>
      </c>
      <c r="U35" s="3">
        <v>0</v>
      </c>
      <c r="V35" s="3">
        <v>2</v>
      </c>
      <c r="W35" s="3">
        <v>4</v>
      </c>
      <c r="X35" s="3">
        <v>0</v>
      </c>
      <c r="Y35" s="3">
        <v>4</v>
      </c>
      <c r="Z35" s="3">
        <v>16</v>
      </c>
      <c r="AA35" s="3">
        <v>234868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1340</v>
      </c>
      <c r="E36" s="15">
        <v>679</v>
      </c>
      <c r="F36" s="15">
        <v>661</v>
      </c>
      <c r="G36" s="15">
        <v>1424</v>
      </c>
      <c r="H36" s="15">
        <v>719</v>
      </c>
      <c r="I36" s="15">
        <v>705</v>
      </c>
      <c r="J36" s="15">
        <v>14921</v>
      </c>
      <c r="K36" s="15">
        <v>27569073</v>
      </c>
      <c r="L36" s="15">
        <v>3</v>
      </c>
      <c r="M36" s="15">
        <v>0</v>
      </c>
      <c r="N36" s="15">
        <v>3</v>
      </c>
      <c r="O36" s="15">
        <v>24</v>
      </c>
      <c r="P36" s="15">
        <v>12</v>
      </c>
      <c r="Q36" s="15">
        <v>12</v>
      </c>
      <c r="R36" s="15">
        <v>27</v>
      </c>
      <c r="S36" s="15">
        <v>924336</v>
      </c>
      <c r="T36" s="15">
        <v>36</v>
      </c>
      <c r="U36" s="15">
        <v>12</v>
      </c>
      <c r="V36" s="15">
        <v>24</v>
      </c>
      <c r="W36" s="15">
        <v>66</v>
      </c>
      <c r="X36" s="15">
        <v>22</v>
      </c>
      <c r="Y36" s="15">
        <v>44</v>
      </c>
      <c r="Z36" s="15">
        <v>257</v>
      </c>
      <c r="AA36" s="15">
        <v>3586000</v>
      </c>
      <c r="AB36" s="15">
        <v>112</v>
      </c>
      <c r="AC36" s="15">
        <v>49</v>
      </c>
      <c r="AD36" s="15">
        <v>63</v>
      </c>
      <c r="AE36" s="15">
        <v>153</v>
      </c>
      <c r="AF36" s="15">
        <v>74</v>
      </c>
      <c r="AG36" s="15">
        <v>79</v>
      </c>
      <c r="AH36" s="15">
        <v>884</v>
      </c>
      <c r="AI36" s="15">
        <v>2486651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997</v>
      </c>
      <c r="E37" s="3">
        <v>509</v>
      </c>
      <c r="F37" s="3">
        <v>488</v>
      </c>
      <c r="G37" s="3">
        <v>1056</v>
      </c>
      <c r="H37" s="3">
        <v>537</v>
      </c>
      <c r="I37" s="3">
        <v>519</v>
      </c>
      <c r="J37" s="3">
        <v>11307</v>
      </c>
      <c r="K37" s="3">
        <v>23268294</v>
      </c>
      <c r="L37" s="3">
        <v>1</v>
      </c>
      <c r="M37" s="3">
        <v>0</v>
      </c>
      <c r="N37" s="3">
        <v>1</v>
      </c>
      <c r="O37" s="3">
        <v>11</v>
      </c>
      <c r="P37" s="3">
        <v>8</v>
      </c>
      <c r="Q37" s="3">
        <v>3</v>
      </c>
      <c r="R37" s="3">
        <v>14</v>
      </c>
      <c r="S37" s="3">
        <v>791956</v>
      </c>
      <c r="T37" s="3">
        <v>30</v>
      </c>
      <c r="U37" s="3">
        <v>11</v>
      </c>
      <c r="V37" s="3">
        <v>19</v>
      </c>
      <c r="W37" s="3">
        <v>54</v>
      </c>
      <c r="X37" s="3">
        <v>19</v>
      </c>
      <c r="Y37" s="3">
        <v>35</v>
      </c>
      <c r="Z37" s="3">
        <v>215</v>
      </c>
      <c r="AA37" s="3">
        <v>3024000</v>
      </c>
      <c r="AB37" s="3">
        <v>65</v>
      </c>
      <c r="AC37" s="3">
        <v>24</v>
      </c>
      <c r="AD37" s="3">
        <v>41</v>
      </c>
      <c r="AE37" s="3">
        <v>88</v>
      </c>
      <c r="AF37" s="3">
        <v>36</v>
      </c>
      <c r="AG37" s="3">
        <v>52</v>
      </c>
      <c r="AH37" s="3">
        <v>534</v>
      </c>
      <c r="AI37" s="3">
        <v>1489379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343</v>
      </c>
      <c r="E38" s="3">
        <v>170</v>
      </c>
      <c r="F38" s="3">
        <v>173</v>
      </c>
      <c r="G38" s="3">
        <v>368</v>
      </c>
      <c r="H38" s="3">
        <v>182</v>
      </c>
      <c r="I38" s="3">
        <v>186</v>
      </c>
      <c r="J38" s="3">
        <v>3614</v>
      </c>
      <c r="K38" s="3">
        <v>4300779</v>
      </c>
      <c r="L38" s="3">
        <v>2</v>
      </c>
      <c r="M38" s="3">
        <v>0</v>
      </c>
      <c r="N38" s="3">
        <v>2</v>
      </c>
      <c r="O38" s="3">
        <v>13</v>
      </c>
      <c r="P38" s="3">
        <v>4</v>
      </c>
      <c r="Q38" s="3">
        <v>9</v>
      </c>
      <c r="R38" s="3">
        <v>13</v>
      </c>
      <c r="S38" s="3">
        <v>132380</v>
      </c>
      <c r="T38" s="3">
        <v>6</v>
      </c>
      <c r="U38" s="3">
        <v>1</v>
      </c>
      <c r="V38" s="3">
        <v>5</v>
      </c>
      <c r="W38" s="3">
        <v>12</v>
      </c>
      <c r="X38" s="3">
        <v>3</v>
      </c>
      <c r="Y38" s="3">
        <v>9</v>
      </c>
      <c r="Z38" s="3">
        <v>42</v>
      </c>
      <c r="AA38" s="3">
        <v>562000</v>
      </c>
      <c r="AB38" s="3">
        <v>47</v>
      </c>
      <c r="AC38" s="3">
        <v>25</v>
      </c>
      <c r="AD38" s="3">
        <v>22</v>
      </c>
      <c r="AE38" s="3">
        <v>65</v>
      </c>
      <c r="AF38" s="3">
        <v>38</v>
      </c>
      <c r="AG38" s="3">
        <v>27</v>
      </c>
      <c r="AH38" s="3">
        <v>350</v>
      </c>
      <c r="AI38" s="3">
        <v>997272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1448</v>
      </c>
      <c r="E39" s="15">
        <v>713</v>
      </c>
      <c r="F39" s="15">
        <v>735</v>
      </c>
      <c r="G39" s="15">
        <v>1663</v>
      </c>
      <c r="H39" s="15">
        <v>833</v>
      </c>
      <c r="I39" s="15">
        <v>830</v>
      </c>
      <c r="J39" s="15">
        <v>16809</v>
      </c>
      <c r="K39" s="15">
        <v>36920585</v>
      </c>
      <c r="L39" s="15">
        <v>21</v>
      </c>
      <c r="M39" s="15">
        <v>10</v>
      </c>
      <c r="N39" s="15">
        <v>11</v>
      </c>
      <c r="O39" s="15">
        <v>44</v>
      </c>
      <c r="P39" s="15">
        <v>19</v>
      </c>
      <c r="Q39" s="15">
        <v>25</v>
      </c>
      <c r="R39" s="15">
        <v>417</v>
      </c>
      <c r="S39" s="15">
        <v>1109885</v>
      </c>
      <c r="T39" s="15">
        <v>7</v>
      </c>
      <c r="U39" s="15">
        <v>4</v>
      </c>
      <c r="V39" s="15">
        <v>3</v>
      </c>
      <c r="W39" s="15">
        <v>14</v>
      </c>
      <c r="X39" s="15">
        <v>6</v>
      </c>
      <c r="Y39" s="15">
        <v>8</v>
      </c>
      <c r="Z39" s="15">
        <v>121</v>
      </c>
      <c r="AA39" s="15">
        <v>1687000</v>
      </c>
      <c r="AB39" s="15">
        <v>22</v>
      </c>
      <c r="AC39" s="15">
        <v>9</v>
      </c>
      <c r="AD39" s="15">
        <v>13</v>
      </c>
      <c r="AE39" s="15">
        <v>107</v>
      </c>
      <c r="AF39" s="15">
        <v>53</v>
      </c>
      <c r="AG39" s="15">
        <v>54</v>
      </c>
      <c r="AH39" s="15">
        <v>538</v>
      </c>
      <c r="AI39" s="15">
        <v>1548090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1233</v>
      </c>
      <c r="E40" s="3">
        <v>589</v>
      </c>
      <c r="F40" s="3">
        <v>644</v>
      </c>
      <c r="G40" s="3">
        <v>1402</v>
      </c>
      <c r="H40" s="3">
        <v>678</v>
      </c>
      <c r="I40" s="3">
        <v>724</v>
      </c>
      <c r="J40" s="3">
        <v>14301</v>
      </c>
      <c r="K40" s="3">
        <v>31410509</v>
      </c>
      <c r="L40" s="3">
        <v>21</v>
      </c>
      <c r="M40" s="3">
        <v>10</v>
      </c>
      <c r="N40" s="3">
        <v>11</v>
      </c>
      <c r="O40" s="3">
        <v>44</v>
      </c>
      <c r="P40" s="3">
        <v>19</v>
      </c>
      <c r="Q40" s="3">
        <v>25</v>
      </c>
      <c r="R40" s="3">
        <v>417</v>
      </c>
      <c r="S40" s="3">
        <v>1109885</v>
      </c>
      <c r="T40" s="3">
        <v>7</v>
      </c>
      <c r="U40" s="3">
        <v>4</v>
      </c>
      <c r="V40" s="3">
        <v>3</v>
      </c>
      <c r="W40" s="3">
        <v>14</v>
      </c>
      <c r="X40" s="3">
        <v>6</v>
      </c>
      <c r="Y40" s="3">
        <v>8</v>
      </c>
      <c r="Z40" s="3">
        <v>121</v>
      </c>
      <c r="AA40" s="3">
        <v>1687000</v>
      </c>
      <c r="AB40" s="3">
        <v>22</v>
      </c>
      <c r="AC40" s="3">
        <v>9</v>
      </c>
      <c r="AD40" s="3">
        <v>13</v>
      </c>
      <c r="AE40" s="3">
        <v>105</v>
      </c>
      <c r="AF40" s="3">
        <v>52</v>
      </c>
      <c r="AG40" s="3">
        <v>53</v>
      </c>
      <c r="AH40" s="3">
        <v>536</v>
      </c>
      <c r="AI40" s="3">
        <v>1542090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215</v>
      </c>
      <c r="E41" s="3">
        <v>124</v>
      </c>
      <c r="F41" s="3">
        <v>91</v>
      </c>
      <c r="G41" s="3">
        <v>261</v>
      </c>
      <c r="H41" s="3">
        <v>155</v>
      </c>
      <c r="I41" s="3">
        <v>106</v>
      </c>
      <c r="J41" s="3">
        <v>2508</v>
      </c>
      <c r="K41" s="3">
        <v>5510076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1</v>
      </c>
      <c r="AH41" s="3">
        <v>2</v>
      </c>
      <c r="AI41" s="3">
        <v>6000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5951</v>
      </c>
      <c r="E42" s="15">
        <v>3014</v>
      </c>
      <c r="F42" s="15">
        <v>2937</v>
      </c>
      <c r="G42" s="15">
        <v>6997</v>
      </c>
      <c r="H42" s="15">
        <v>3561</v>
      </c>
      <c r="I42" s="15">
        <v>3436</v>
      </c>
      <c r="J42" s="15">
        <v>78691</v>
      </c>
      <c r="K42" s="15">
        <v>159964016</v>
      </c>
      <c r="L42" s="15">
        <v>18</v>
      </c>
      <c r="M42" s="15">
        <v>8</v>
      </c>
      <c r="N42" s="15">
        <v>10</v>
      </c>
      <c r="O42" s="15">
        <v>168</v>
      </c>
      <c r="P42" s="15">
        <v>92</v>
      </c>
      <c r="Q42" s="15">
        <v>76</v>
      </c>
      <c r="R42" s="15">
        <v>178</v>
      </c>
      <c r="S42" s="15">
        <v>5403265</v>
      </c>
      <c r="T42" s="15">
        <v>117</v>
      </c>
      <c r="U42" s="15">
        <v>58</v>
      </c>
      <c r="V42" s="15">
        <v>59</v>
      </c>
      <c r="W42" s="15">
        <v>174</v>
      </c>
      <c r="X42" s="15">
        <v>91</v>
      </c>
      <c r="Y42" s="15">
        <v>83</v>
      </c>
      <c r="Z42" s="15">
        <v>1272</v>
      </c>
      <c r="AA42" s="15">
        <v>17160240</v>
      </c>
      <c r="AB42" s="15">
        <v>75</v>
      </c>
      <c r="AC42" s="15">
        <v>39</v>
      </c>
      <c r="AD42" s="15">
        <v>36</v>
      </c>
      <c r="AE42" s="15">
        <v>155</v>
      </c>
      <c r="AF42" s="15">
        <v>81</v>
      </c>
      <c r="AG42" s="15">
        <v>74</v>
      </c>
      <c r="AH42" s="15">
        <v>820</v>
      </c>
      <c r="AI42" s="15">
        <v>2321360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5761</v>
      </c>
      <c r="E43" s="3">
        <v>2937</v>
      </c>
      <c r="F43" s="3">
        <v>2824</v>
      </c>
      <c r="G43" s="3">
        <v>6773</v>
      </c>
      <c r="H43" s="3">
        <v>3463</v>
      </c>
      <c r="I43" s="3">
        <v>3310</v>
      </c>
      <c r="J43" s="3">
        <v>76333</v>
      </c>
      <c r="K43" s="3">
        <v>155154783</v>
      </c>
      <c r="L43" s="3">
        <v>18</v>
      </c>
      <c r="M43" s="3">
        <v>8</v>
      </c>
      <c r="N43" s="3">
        <v>10</v>
      </c>
      <c r="O43" s="3">
        <v>168</v>
      </c>
      <c r="P43" s="3">
        <v>92</v>
      </c>
      <c r="Q43" s="3">
        <v>76</v>
      </c>
      <c r="R43" s="3">
        <v>178</v>
      </c>
      <c r="S43" s="3">
        <v>5403265</v>
      </c>
      <c r="T43" s="3">
        <v>117</v>
      </c>
      <c r="U43" s="3">
        <v>58</v>
      </c>
      <c r="V43" s="3">
        <v>59</v>
      </c>
      <c r="W43" s="3">
        <v>174</v>
      </c>
      <c r="X43" s="3">
        <v>91</v>
      </c>
      <c r="Y43" s="3">
        <v>83</v>
      </c>
      <c r="Z43" s="3">
        <v>1272</v>
      </c>
      <c r="AA43" s="3">
        <v>17160240</v>
      </c>
      <c r="AB43" s="3">
        <v>74</v>
      </c>
      <c r="AC43" s="3">
        <v>38</v>
      </c>
      <c r="AD43" s="3">
        <v>36</v>
      </c>
      <c r="AE43" s="3">
        <v>150</v>
      </c>
      <c r="AF43" s="3">
        <v>78</v>
      </c>
      <c r="AG43" s="3">
        <v>72</v>
      </c>
      <c r="AH43" s="3">
        <v>795</v>
      </c>
      <c r="AI43" s="3">
        <v>2246360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190</v>
      </c>
      <c r="E44" s="3">
        <v>77</v>
      </c>
      <c r="F44" s="3">
        <v>113</v>
      </c>
      <c r="G44" s="3">
        <v>224</v>
      </c>
      <c r="H44" s="3">
        <v>98</v>
      </c>
      <c r="I44" s="3">
        <v>126</v>
      </c>
      <c r="J44" s="3">
        <v>2358</v>
      </c>
      <c r="K44" s="3">
        <v>4809233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5</v>
      </c>
      <c r="AF44" s="3">
        <v>3</v>
      </c>
      <c r="AG44" s="3">
        <v>2</v>
      </c>
      <c r="AH44" s="3">
        <v>25</v>
      </c>
      <c r="AI44" s="3">
        <v>75000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1295</v>
      </c>
      <c r="E45" s="15">
        <v>679</v>
      </c>
      <c r="F45" s="15">
        <v>616</v>
      </c>
      <c r="G45" s="15">
        <v>1467</v>
      </c>
      <c r="H45" s="15">
        <v>763</v>
      </c>
      <c r="I45" s="15">
        <v>704</v>
      </c>
      <c r="J45" s="15">
        <v>16831</v>
      </c>
      <c r="K45" s="15">
        <v>34785094</v>
      </c>
      <c r="L45" s="15">
        <v>3</v>
      </c>
      <c r="M45" s="15">
        <v>2</v>
      </c>
      <c r="N45" s="15">
        <v>1</v>
      </c>
      <c r="O45" s="15">
        <v>67</v>
      </c>
      <c r="P45" s="15">
        <v>39</v>
      </c>
      <c r="Q45" s="15">
        <v>28</v>
      </c>
      <c r="R45" s="15">
        <v>61</v>
      </c>
      <c r="S45" s="15">
        <v>2135579</v>
      </c>
      <c r="T45" s="15">
        <v>1</v>
      </c>
      <c r="U45" s="15">
        <v>0</v>
      </c>
      <c r="V45" s="15">
        <v>1</v>
      </c>
      <c r="W45" s="15">
        <v>1</v>
      </c>
      <c r="X45" s="15">
        <v>0</v>
      </c>
      <c r="Y45" s="15">
        <v>1</v>
      </c>
      <c r="Z45" s="15">
        <v>12</v>
      </c>
      <c r="AA45" s="15">
        <v>185400</v>
      </c>
      <c r="AB45" s="15">
        <v>5</v>
      </c>
      <c r="AC45" s="15">
        <v>3</v>
      </c>
      <c r="AD45" s="15">
        <v>2</v>
      </c>
      <c r="AE45" s="15">
        <v>9</v>
      </c>
      <c r="AF45" s="15">
        <v>5</v>
      </c>
      <c r="AG45" s="15">
        <v>4</v>
      </c>
      <c r="AH45" s="15">
        <v>23</v>
      </c>
      <c r="AI45" s="15">
        <v>69000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1050</v>
      </c>
      <c r="E46" s="3">
        <v>556</v>
      </c>
      <c r="F46" s="3">
        <v>494</v>
      </c>
      <c r="G46" s="3">
        <v>1206</v>
      </c>
      <c r="H46" s="3">
        <v>630</v>
      </c>
      <c r="I46" s="3">
        <v>576</v>
      </c>
      <c r="J46" s="3">
        <v>14018</v>
      </c>
      <c r="K46" s="3">
        <v>28916907</v>
      </c>
      <c r="L46" s="3">
        <v>3</v>
      </c>
      <c r="M46" s="3">
        <v>2</v>
      </c>
      <c r="N46" s="3">
        <v>1</v>
      </c>
      <c r="O46" s="3">
        <v>61</v>
      </c>
      <c r="P46" s="3">
        <v>36</v>
      </c>
      <c r="Q46" s="3">
        <v>25</v>
      </c>
      <c r="R46" s="3">
        <v>57</v>
      </c>
      <c r="S46" s="3">
        <v>1977877</v>
      </c>
      <c r="T46" s="3">
        <v>1</v>
      </c>
      <c r="U46" s="3">
        <v>0</v>
      </c>
      <c r="V46" s="3">
        <v>1</v>
      </c>
      <c r="W46" s="3">
        <v>1</v>
      </c>
      <c r="X46" s="3">
        <v>0</v>
      </c>
      <c r="Y46" s="3">
        <v>1</v>
      </c>
      <c r="Z46" s="3">
        <v>12</v>
      </c>
      <c r="AA46" s="3">
        <v>185400</v>
      </c>
      <c r="AB46" s="3">
        <v>5</v>
      </c>
      <c r="AC46" s="3">
        <v>3</v>
      </c>
      <c r="AD46" s="3">
        <v>2</v>
      </c>
      <c r="AE46" s="3">
        <v>9</v>
      </c>
      <c r="AF46" s="3">
        <v>5</v>
      </c>
      <c r="AG46" s="3">
        <v>4</v>
      </c>
      <c r="AH46" s="3">
        <v>23</v>
      </c>
      <c r="AI46" s="3">
        <v>69000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245</v>
      </c>
      <c r="E47" s="3">
        <v>123</v>
      </c>
      <c r="F47" s="3">
        <v>122</v>
      </c>
      <c r="G47" s="3">
        <v>261</v>
      </c>
      <c r="H47" s="3">
        <v>133</v>
      </c>
      <c r="I47" s="3">
        <v>128</v>
      </c>
      <c r="J47" s="3">
        <v>2813</v>
      </c>
      <c r="K47" s="3">
        <v>5868187</v>
      </c>
      <c r="L47" s="3">
        <v>0</v>
      </c>
      <c r="M47" s="3">
        <v>0</v>
      </c>
      <c r="N47" s="3">
        <v>0</v>
      </c>
      <c r="O47" s="3">
        <v>6</v>
      </c>
      <c r="P47" s="3">
        <v>3</v>
      </c>
      <c r="Q47" s="3">
        <v>3</v>
      </c>
      <c r="R47" s="3">
        <v>4</v>
      </c>
      <c r="S47" s="3">
        <v>157702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2334</v>
      </c>
      <c r="E48" s="15">
        <v>1145</v>
      </c>
      <c r="F48" s="15">
        <v>1189</v>
      </c>
      <c r="G48" s="15">
        <v>2782</v>
      </c>
      <c r="H48" s="15">
        <v>1391</v>
      </c>
      <c r="I48" s="15">
        <v>1391</v>
      </c>
      <c r="J48" s="15">
        <v>28541</v>
      </c>
      <c r="K48" s="15">
        <v>62704403</v>
      </c>
      <c r="L48" s="15">
        <v>3</v>
      </c>
      <c r="M48" s="15">
        <v>2</v>
      </c>
      <c r="N48" s="15">
        <v>1</v>
      </c>
      <c r="O48" s="15">
        <v>435</v>
      </c>
      <c r="P48" s="15">
        <v>225</v>
      </c>
      <c r="Q48" s="15">
        <v>210</v>
      </c>
      <c r="R48" s="15">
        <v>435</v>
      </c>
      <c r="S48" s="15">
        <v>7125773</v>
      </c>
      <c r="T48" s="15">
        <v>77</v>
      </c>
      <c r="U48" s="15">
        <v>47</v>
      </c>
      <c r="V48" s="15">
        <v>30</v>
      </c>
      <c r="W48" s="15">
        <v>97</v>
      </c>
      <c r="X48" s="15">
        <v>53</v>
      </c>
      <c r="Y48" s="15">
        <v>44</v>
      </c>
      <c r="Z48" s="15">
        <v>177</v>
      </c>
      <c r="AA48" s="15">
        <v>2489424</v>
      </c>
      <c r="AB48" s="15">
        <v>24</v>
      </c>
      <c r="AC48" s="15">
        <v>14</v>
      </c>
      <c r="AD48" s="15">
        <v>10</v>
      </c>
      <c r="AE48" s="15">
        <v>344</v>
      </c>
      <c r="AF48" s="15">
        <v>181</v>
      </c>
      <c r="AG48" s="15">
        <v>163</v>
      </c>
      <c r="AH48" s="15">
        <v>427</v>
      </c>
      <c r="AI48" s="15">
        <v>1276000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2302</v>
      </c>
      <c r="E49" s="3">
        <v>1128</v>
      </c>
      <c r="F49" s="3">
        <v>1174</v>
      </c>
      <c r="G49" s="3">
        <v>2735</v>
      </c>
      <c r="H49" s="3">
        <v>1367</v>
      </c>
      <c r="I49" s="3">
        <v>1368</v>
      </c>
      <c r="J49" s="3">
        <v>28477</v>
      </c>
      <c r="K49" s="3">
        <v>62563759</v>
      </c>
      <c r="L49" s="3">
        <v>3</v>
      </c>
      <c r="M49" s="3">
        <v>2</v>
      </c>
      <c r="N49" s="3">
        <v>1</v>
      </c>
      <c r="O49" s="3">
        <v>435</v>
      </c>
      <c r="P49" s="3">
        <v>225</v>
      </c>
      <c r="Q49" s="3">
        <v>210</v>
      </c>
      <c r="R49" s="3">
        <v>435</v>
      </c>
      <c r="S49" s="3">
        <v>7125773</v>
      </c>
      <c r="T49" s="3">
        <v>77</v>
      </c>
      <c r="U49" s="3">
        <v>47</v>
      </c>
      <c r="V49" s="3">
        <v>30</v>
      </c>
      <c r="W49" s="3">
        <v>97</v>
      </c>
      <c r="X49" s="3">
        <v>53</v>
      </c>
      <c r="Y49" s="3">
        <v>44</v>
      </c>
      <c r="Z49" s="3">
        <v>177</v>
      </c>
      <c r="AA49" s="3">
        <v>2489424</v>
      </c>
      <c r="AB49" s="3">
        <v>24</v>
      </c>
      <c r="AC49" s="3">
        <v>14</v>
      </c>
      <c r="AD49" s="3">
        <v>10</v>
      </c>
      <c r="AE49" s="3">
        <v>344</v>
      </c>
      <c r="AF49" s="3">
        <v>181</v>
      </c>
      <c r="AG49" s="3">
        <v>163</v>
      </c>
      <c r="AH49" s="3">
        <v>427</v>
      </c>
      <c r="AI49" s="3">
        <v>1276000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32</v>
      </c>
      <c r="E50" s="3">
        <v>17</v>
      </c>
      <c r="F50" s="3">
        <v>15</v>
      </c>
      <c r="G50" s="3">
        <v>47</v>
      </c>
      <c r="H50" s="3">
        <v>24</v>
      </c>
      <c r="I50" s="3">
        <v>23</v>
      </c>
      <c r="J50" s="3">
        <v>64</v>
      </c>
      <c r="K50" s="3">
        <v>140644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2704</v>
      </c>
      <c r="E51" s="15">
        <v>1367</v>
      </c>
      <c r="F51" s="15">
        <v>1337</v>
      </c>
      <c r="G51" s="15">
        <v>3259</v>
      </c>
      <c r="H51" s="15">
        <v>1635</v>
      </c>
      <c r="I51" s="15">
        <v>1624</v>
      </c>
      <c r="J51" s="15">
        <v>35858</v>
      </c>
      <c r="K51" s="15">
        <v>72916184</v>
      </c>
      <c r="L51" s="15">
        <v>2</v>
      </c>
      <c r="M51" s="15">
        <v>1</v>
      </c>
      <c r="N51" s="15">
        <v>1</v>
      </c>
      <c r="O51" s="15">
        <v>22</v>
      </c>
      <c r="P51" s="15">
        <v>8</v>
      </c>
      <c r="Q51" s="15">
        <v>14</v>
      </c>
      <c r="R51" s="15">
        <v>22</v>
      </c>
      <c r="S51" s="15">
        <v>421213</v>
      </c>
      <c r="T51" s="15">
        <v>16</v>
      </c>
      <c r="U51" s="15">
        <v>5</v>
      </c>
      <c r="V51" s="15">
        <v>11</v>
      </c>
      <c r="W51" s="15">
        <v>23</v>
      </c>
      <c r="X51" s="15">
        <v>11</v>
      </c>
      <c r="Y51" s="15">
        <v>12</v>
      </c>
      <c r="Z51" s="15">
        <v>124</v>
      </c>
      <c r="AA51" s="15">
        <v>1404100</v>
      </c>
      <c r="AB51" s="15">
        <v>44</v>
      </c>
      <c r="AC51" s="15">
        <v>23</v>
      </c>
      <c r="AD51" s="15">
        <v>21</v>
      </c>
      <c r="AE51" s="15">
        <v>96</v>
      </c>
      <c r="AF51" s="15">
        <v>50</v>
      </c>
      <c r="AG51" s="15">
        <v>46</v>
      </c>
      <c r="AH51" s="15">
        <v>347</v>
      </c>
      <c r="AI51" s="15">
        <v>1041000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2602</v>
      </c>
      <c r="E52" s="3">
        <v>1313</v>
      </c>
      <c r="F52" s="3">
        <v>1289</v>
      </c>
      <c r="G52" s="3">
        <v>3135</v>
      </c>
      <c r="H52" s="3">
        <v>1570</v>
      </c>
      <c r="I52" s="3">
        <v>1565</v>
      </c>
      <c r="J52" s="3">
        <v>34582</v>
      </c>
      <c r="K52" s="3">
        <v>70310542</v>
      </c>
      <c r="L52" s="3">
        <v>2</v>
      </c>
      <c r="M52" s="3">
        <v>1</v>
      </c>
      <c r="N52" s="3">
        <v>1</v>
      </c>
      <c r="O52" s="3">
        <v>22</v>
      </c>
      <c r="P52" s="3">
        <v>8</v>
      </c>
      <c r="Q52" s="3">
        <v>14</v>
      </c>
      <c r="R52" s="3">
        <v>22</v>
      </c>
      <c r="S52" s="3">
        <v>421213</v>
      </c>
      <c r="T52" s="3">
        <v>16</v>
      </c>
      <c r="U52" s="3">
        <v>5</v>
      </c>
      <c r="V52" s="3">
        <v>11</v>
      </c>
      <c r="W52" s="3">
        <v>23</v>
      </c>
      <c r="X52" s="3">
        <v>11</v>
      </c>
      <c r="Y52" s="3">
        <v>12</v>
      </c>
      <c r="Z52" s="3">
        <v>124</v>
      </c>
      <c r="AA52" s="3">
        <v>1404100</v>
      </c>
      <c r="AB52" s="3">
        <v>44</v>
      </c>
      <c r="AC52" s="3">
        <v>23</v>
      </c>
      <c r="AD52" s="3">
        <v>21</v>
      </c>
      <c r="AE52" s="3">
        <v>93</v>
      </c>
      <c r="AF52" s="3">
        <v>48</v>
      </c>
      <c r="AG52" s="3">
        <v>45</v>
      </c>
      <c r="AH52" s="3">
        <v>334</v>
      </c>
      <c r="AI52" s="3">
        <v>1002000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102</v>
      </c>
      <c r="E53" s="3">
        <v>54</v>
      </c>
      <c r="F53" s="3">
        <v>48</v>
      </c>
      <c r="G53" s="3">
        <v>124</v>
      </c>
      <c r="H53" s="3">
        <v>65</v>
      </c>
      <c r="I53" s="3">
        <v>59</v>
      </c>
      <c r="J53" s="3">
        <v>1276</v>
      </c>
      <c r="K53" s="3">
        <v>2605642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3</v>
      </c>
      <c r="AF53" s="3">
        <v>2</v>
      </c>
      <c r="AG53" s="3">
        <v>1</v>
      </c>
      <c r="AH53" s="3">
        <v>13</v>
      </c>
      <c r="AI53" s="3">
        <v>39000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3498</v>
      </c>
      <c r="E54" s="15">
        <v>1749</v>
      </c>
      <c r="F54" s="15">
        <v>1749</v>
      </c>
      <c r="G54" s="15">
        <v>3820</v>
      </c>
      <c r="H54" s="15">
        <v>1911</v>
      </c>
      <c r="I54" s="15">
        <v>1909</v>
      </c>
      <c r="J54" s="15">
        <v>41467</v>
      </c>
      <c r="K54" s="15">
        <v>85155622</v>
      </c>
      <c r="L54" s="15">
        <v>13</v>
      </c>
      <c r="M54" s="15">
        <v>7</v>
      </c>
      <c r="N54" s="15">
        <v>6</v>
      </c>
      <c r="O54" s="15">
        <v>19</v>
      </c>
      <c r="P54" s="15">
        <v>9</v>
      </c>
      <c r="Q54" s="15">
        <v>10</v>
      </c>
      <c r="R54" s="15">
        <v>19</v>
      </c>
      <c r="S54" s="15">
        <v>532134</v>
      </c>
      <c r="T54" s="15">
        <v>47</v>
      </c>
      <c r="U54" s="15">
        <v>25</v>
      </c>
      <c r="V54" s="15">
        <v>22</v>
      </c>
      <c r="W54" s="15">
        <v>80</v>
      </c>
      <c r="X54" s="15">
        <v>47</v>
      </c>
      <c r="Y54" s="15">
        <v>33</v>
      </c>
      <c r="Z54" s="15">
        <v>513</v>
      </c>
      <c r="AA54" s="15">
        <v>6837467</v>
      </c>
      <c r="AB54" s="15">
        <v>3</v>
      </c>
      <c r="AC54" s="15">
        <v>3</v>
      </c>
      <c r="AD54" s="15">
        <v>0</v>
      </c>
      <c r="AE54" s="15">
        <v>5</v>
      </c>
      <c r="AF54" s="15">
        <v>5</v>
      </c>
      <c r="AG54" s="15">
        <v>0</v>
      </c>
      <c r="AH54" s="15">
        <v>12</v>
      </c>
      <c r="AI54" s="15">
        <v>36000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2847</v>
      </c>
      <c r="E55" s="3">
        <v>1400</v>
      </c>
      <c r="F55" s="3">
        <v>1447</v>
      </c>
      <c r="G55" s="3">
        <v>3116</v>
      </c>
      <c r="H55" s="3">
        <v>1536</v>
      </c>
      <c r="I55" s="3">
        <v>1580</v>
      </c>
      <c r="J55" s="3">
        <v>34005</v>
      </c>
      <c r="K55" s="3">
        <v>69627085</v>
      </c>
      <c r="L55" s="3">
        <v>13</v>
      </c>
      <c r="M55" s="3">
        <v>7</v>
      </c>
      <c r="N55" s="3">
        <v>6</v>
      </c>
      <c r="O55" s="3">
        <v>19</v>
      </c>
      <c r="P55" s="3">
        <v>9</v>
      </c>
      <c r="Q55" s="3">
        <v>10</v>
      </c>
      <c r="R55" s="3">
        <v>19</v>
      </c>
      <c r="S55" s="3">
        <v>532134</v>
      </c>
      <c r="T55" s="3">
        <v>46</v>
      </c>
      <c r="U55" s="3">
        <v>24</v>
      </c>
      <c r="V55" s="3">
        <v>22</v>
      </c>
      <c r="W55" s="3">
        <v>78</v>
      </c>
      <c r="X55" s="3">
        <v>45</v>
      </c>
      <c r="Y55" s="3">
        <v>33</v>
      </c>
      <c r="Z55" s="3">
        <v>511</v>
      </c>
      <c r="AA55" s="3">
        <v>6811717</v>
      </c>
      <c r="AB55" s="3">
        <v>2</v>
      </c>
      <c r="AC55" s="3">
        <v>2</v>
      </c>
      <c r="AD55" s="3">
        <v>0</v>
      </c>
      <c r="AE55" s="3">
        <v>4</v>
      </c>
      <c r="AF55" s="3">
        <v>4</v>
      </c>
      <c r="AG55" s="3">
        <v>0</v>
      </c>
      <c r="AH55" s="3">
        <v>10</v>
      </c>
      <c r="AI55" s="3">
        <v>30000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651</v>
      </c>
      <c r="E56" s="3">
        <v>349</v>
      </c>
      <c r="F56" s="3">
        <v>302</v>
      </c>
      <c r="G56" s="3">
        <v>704</v>
      </c>
      <c r="H56" s="3">
        <v>375</v>
      </c>
      <c r="I56" s="3">
        <v>329</v>
      </c>
      <c r="J56" s="3">
        <v>7462</v>
      </c>
      <c r="K56" s="3">
        <v>15528537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2</v>
      </c>
      <c r="X56" s="3">
        <v>2</v>
      </c>
      <c r="Y56" s="3">
        <v>0</v>
      </c>
      <c r="Z56" s="3">
        <v>2</v>
      </c>
      <c r="AA56" s="3">
        <v>25750</v>
      </c>
      <c r="AB56" s="3">
        <v>1</v>
      </c>
      <c r="AC56" s="3">
        <v>1</v>
      </c>
      <c r="AD56" s="3">
        <v>0</v>
      </c>
      <c r="AE56" s="3">
        <v>1</v>
      </c>
      <c r="AF56" s="3">
        <v>1</v>
      </c>
      <c r="AG56" s="3">
        <v>0</v>
      </c>
      <c r="AH56" s="3">
        <v>2</v>
      </c>
      <c r="AI56" s="3">
        <v>6000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1836</v>
      </c>
      <c r="E57" s="15">
        <v>936</v>
      </c>
      <c r="F57" s="15">
        <v>900</v>
      </c>
      <c r="G57" s="15">
        <v>2198</v>
      </c>
      <c r="H57" s="15">
        <v>1128</v>
      </c>
      <c r="I57" s="15">
        <v>1070</v>
      </c>
      <c r="J57" s="15">
        <v>23736</v>
      </c>
      <c r="K57" s="15">
        <v>53834635</v>
      </c>
      <c r="L57" s="15">
        <v>5</v>
      </c>
      <c r="M57" s="15">
        <v>2</v>
      </c>
      <c r="N57" s="15">
        <v>3</v>
      </c>
      <c r="O57" s="15">
        <v>26</v>
      </c>
      <c r="P57" s="15">
        <v>14</v>
      </c>
      <c r="Q57" s="15">
        <v>12</v>
      </c>
      <c r="R57" s="15">
        <v>28</v>
      </c>
      <c r="S57" s="15">
        <v>637975</v>
      </c>
      <c r="T57" s="15">
        <v>12</v>
      </c>
      <c r="U57" s="15">
        <v>7</v>
      </c>
      <c r="V57" s="15">
        <v>5</v>
      </c>
      <c r="W57" s="15">
        <v>23</v>
      </c>
      <c r="X57" s="15">
        <v>10</v>
      </c>
      <c r="Y57" s="15">
        <v>13</v>
      </c>
      <c r="Z57" s="15">
        <v>140</v>
      </c>
      <c r="AA57" s="15">
        <v>1564365</v>
      </c>
      <c r="AB57" s="15">
        <v>22</v>
      </c>
      <c r="AC57" s="15">
        <v>9</v>
      </c>
      <c r="AD57" s="15">
        <v>13</v>
      </c>
      <c r="AE57" s="15">
        <v>52</v>
      </c>
      <c r="AF57" s="15">
        <v>25</v>
      </c>
      <c r="AG57" s="15">
        <v>27</v>
      </c>
      <c r="AH57" s="15">
        <v>291</v>
      </c>
      <c r="AI57" s="15">
        <v>734837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615</v>
      </c>
      <c r="E58" s="3">
        <v>308</v>
      </c>
      <c r="F58" s="3">
        <v>307</v>
      </c>
      <c r="G58" s="3">
        <v>752</v>
      </c>
      <c r="H58" s="3">
        <v>375</v>
      </c>
      <c r="I58" s="3">
        <v>377</v>
      </c>
      <c r="J58" s="3">
        <v>8147</v>
      </c>
      <c r="K58" s="3">
        <v>18402707</v>
      </c>
      <c r="L58" s="3">
        <v>1</v>
      </c>
      <c r="M58" s="3">
        <v>0</v>
      </c>
      <c r="N58" s="3">
        <v>1</v>
      </c>
      <c r="O58" s="3">
        <v>7</v>
      </c>
      <c r="P58" s="3">
        <v>4</v>
      </c>
      <c r="Q58" s="3">
        <v>3</v>
      </c>
      <c r="R58" s="3">
        <v>7</v>
      </c>
      <c r="S58" s="3">
        <v>130791</v>
      </c>
      <c r="T58" s="3">
        <v>2</v>
      </c>
      <c r="U58" s="3">
        <v>2</v>
      </c>
      <c r="V58" s="3">
        <v>0</v>
      </c>
      <c r="W58" s="3">
        <v>6</v>
      </c>
      <c r="X58" s="3">
        <v>3</v>
      </c>
      <c r="Y58" s="3">
        <v>3</v>
      </c>
      <c r="Z58" s="3">
        <v>43</v>
      </c>
      <c r="AA58" s="3">
        <v>495080</v>
      </c>
      <c r="AB58" s="3">
        <v>2</v>
      </c>
      <c r="AC58" s="3">
        <v>2</v>
      </c>
      <c r="AD58" s="3">
        <v>0</v>
      </c>
      <c r="AE58" s="3">
        <v>14</v>
      </c>
      <c r="AF58" s="3">
        <v>8</v>
      </c>
      <c r="AG58" s="3">
        <v>6</v>
      </c>
      <c r="AH58" s="3">
        <v>103</v>
      </c>
      <c r="AI58" s="3">
        <v>245991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1221</v>
      </c>
      <c r="E59" s="3">
        <v>628</v>
      </c>
      <c r="F59" s="3">
        <v>593</v>
      </c>
      <c r="G59" s="3">
        <v>1446</v>
      </c>
      <c r="H59" s="3">
        <v>753</v>
      </c>
      <c r="I59" s="3">
        <v>693</v>
      </c>
      <c r="J59" s="3">
        <v>15589</v>
      </c>
      <c r="K59" s="3">
        <v>35431928</v>
      </c>
      <c r="L59" s="3">
        <v>4</v>
      </c>
      <c r="M59" s="3">
        <v>2</v>
      </c>
      <c r="N59" s="3">
        <v>2</v>
      </c>
      <c r="O59" s="3">
        <v>19</v>
      </c>
      <c r="P59" s="3">
        <v>10</v>
      </c>
      <c r="Q59" s="3">
        <v>9</v>
      </c>
      <c r="R59" s="3">
        <v>21</v>
      </c>
      <c r="S59" s="3">
        <v>507184</v>
      </c>
      <c r="T59" s="3">
        <v>10</v>
      </c>
      <c r="U59" s="3">
        <v>5</v>
      </c>
      <c r="V59" s="3">
        <v>5</v>
      </c>
      <c r="W59" s="3">
        <v>17</v>
      </c>
      <c r="X59" s="3">
        <v>7</v>
      </c>
      <c r="Y59" s="3">
        <v>10</v>
      </c>
      <c r="Z59" s="3">
        <v>97</v>
      </c>
      <c r="AA59" s="3">
        <v>1069285</v>
      </c>
      <c r="AB59" s="3">
        <v>20</v>
      </c>
      <c r="AC59" s="3">
        <v>7</v>
      </c>
      <c r="AD59" s="3">
        <v>13</v>
      </c>
      <c r="AE59" s="3">
        <v>38</v>
      </c>
      <c r="AF59" s="3">
        <v>17</v>
      </c>
      <c r="AG59" s="3">
        <v>21</v>
      </c>
      <c r="AH59" s="3">
        <v>188</v>
      </c>
      <c r="AI59" s="3">
        <v>488846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2613</v>
      </c>
      <c r="E60" s="15">
        <v>1359</v>
      </c>
      <c r="F60" s="15">
        <v>1254</v>
      </c>
      <c r="G60" s="15">
        <v>3222</v>
      </c>
      <c r="H60" s="15">
        <v>1672</v>
      </c>
      <c r="I60" s="15">
        <v>1550</v>
      </c>
      <c r="J60" s="15">
        <v>33495</v>
      </c>
      <c r="K60" s="15">
        <v>75835626</v>
      </c>
      <c r="L60" s="15">
        <v>30</v>
      </c>
      <c r="M60" s="15">
        <v>13</v>
      </c>
      <c r="N60" s="15">
        <v>17</v>
      </c>
      <c r="O60" s="15">
        <v>49</v>
      </c>
      <c r="P60" s="15">
        <v>21</v>
      </c>
      <c r="Q60" s="15">
        <v>28</v>
      </c>
      <c r="R60" s="15">
        <v>60</v>
      </c>
      <c r="S60" s="15">
        <v>695216</v>
      </c>
      <c r="T60" s="15">
        <v>14</v>
      </c>
      <c r="U60" s="15">
        <v>10</v>
      </c>
      <c r="V60" s="15">
        <v>4</v>
      </c>
      <c r="W60" s="15">
        <v>20</v>
      </c>
      <c r="X60" s="15">
        <v>14</v>
      </c>
      <c r="Y60" s="15">
        <v>6</v>
      </c>
      <c r="Z60" s="15">
        <v>30</v>
      </c>
      <c r="AA60" s="15">
        <v>360589</v>
      </c>
      <c r="AB60" s="15">
        <v>18</v>
      </c>
      <c r="AC60" s="15">
        <v>8</v>
      </c>
      <c r="AD60" s="15">
        <v>10</v>
      </c>
      <c r="AE60" s="15">
        <v>49</v>
      </c>
      <c r="AF60" s="15">
        <v>22</v>
      </c>
      <c r="AG60" s="15">
        <v>27</v>
      </c>
      <c r="AH60" s="15">
        <v>217</v>
      </c>
      <c r="AI60" s="15">
        <v>621852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1005</v>
      </c>
      <c r="E61" s="3">
        <v>517</v>
      </c>
      <c r="F61" s="3">
        <v>488</v>
      </c>
      <c r="G61" s="3">
        <v>1247</v>
      </c>
      <c r="H61" s="3">
        <v>638</v>
      </c>
      <c r="I61" s="3">
        <v>609</v>
      </c>
      <c r="J61" s="3">
        <v>13177</v>
      </c>
      <c r="K61" s="3">
        <v>29796956</v>
      </c>
      <c r="L61" s="3">
        <v>12</v>
      </c>
      <c r="M61" s="3">
        <v>2</v>
      </c>
      <c r="N61" s="3">
        <v>10</v>
      </c>
      <c r="O61" s="3">
        <v>28</v>
      </c>
      <c r="P61" s="3">
        <v>8</v>
      </c>
      <c r="Q61" s="3">
        <v>20</v>
      </c>
      <c r="R61" s="3">
        <v>36</v>
      </c>
      <c r="S61" s="3">
        <v>314142</v>
      </c>
      <c r="T61" s="3">
        <v>8</v>
      </c>
      <c r="U61" s="3">
        <v>6</v>
      </c>
      <c r="V61" s="3">
        <v>2</v>
      </c>
      <c r="W61" s="3">
        <v>12</v>
      </c>
      <c r="X61" s="3">
        <v>8</v>
      </c>
      <c r="Y61" s="3">
        <v>4</v>
      </c>
      <c r="Z61" s="3">
        <v>15</v>
      </c>
      <c r="AA61" s="3">
        <v>189627</v>
      </c>
      <c r="AB61" s="3">
        <v>6</v>
      </c>
      <c r="AC61" s="3">
        <v>2</v>
      </c>
      <c r="AD61" s="3">
        <v>4</v>
      </c>
      <c r="AE61" s="3">
        <v>26</v>
      </c>
      <c r="AF61" s="3">
        <v>9</v>
      </c>
      <c r="AG61" s="3">
        <v>17</v>
      </c>
      <c r="AH61" s="3">
        <v>99</v>
      </c>
      <c r="AI61" s="3">
        <v>267852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1608</v>
      </c>
      <c r="E62" s="3">
        <v>842</v>
      </c>
      <c r="F62" s="3">
        <v>766</v>
      </c>
      <c r="G62" s="3">
        <v>1975</v>
      </c>
      <c r="H62" s="3">
        <v>1034</v>
      </c>
      <c r="I62" s="3">
        <v>941</v>
      </c>
      <c r="J62" s="3">
        <v>20318</v>
      </c>
      <c r="K62" s="3">
        <v>46038670</v>
      </c>
      <c r="L62" s="3">
        <v>18</v>
      </c>
      <c r="M62" s="3">
        <v>11</v>
      </c>
      <c r="N62" s="3">
        <v>7</v>
      </c>
      <c r="O62" s="3">
        <v>21</v>
      </c>
      <c r="P62" s="3">
        <v>13</v>
      </c>
      <c r="Q62" s="3">
        <v>8</v>
      </c>
      <c r="R62" s="3">
        <v>24</v>
      </c>
      <c r="S62" s="3">
        <v>381074</v>
      </c>
      <c r="T62" s="3">
        <v>6</v>
      </c>
      <c r="U62" s="3">
        <v>4</v>
      </c>
      <c r="V62" s="3">
        <v>2</v>
      </c>
      <c r="W62" s="3">
        <v>8</v>
      </c>
      <c r="X62" s="3">
        <v>6</v>
      </c>
      <c r="Y62" s="3">
        <v>2</v>
      </c>
      <c r="Z62" s="3">
        <v>15</v>
      </c>
      <c r="AA62" s="3">
        <v>170962</v>
      </c>
      <c r="AB62" s="3">
        <v>12</v>
      </c>
      <c r="AC62" s="3">
        <v>6</v>
      </c>
      <c r="AD62" s="3">
        <v>6</v>
      </c>
      <c r="AE62" s="3">
        <v>23</v>
      </c>
      <c r="AF62" s="3">
        <v>13</v>
      </c>
      <c r="AG62" s="3">
        <v>10</v>
      </c>
      <c r="AH62" s="3">
        <v>118</v>
      </c>
      <c r="AI62" s="3">
        <v>354000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222</v>
      </c>
      <c r="E63" s="15">
        <v>101</v>
      </c>
      <c r="F63" s="15">
        <v>121</v>
      </c>
      <c r="G63" s="15">
        <v>224</v>
      </c>
      <c r="H63" s="15">
        <v>102</v>
      </c>
      <c r="I63" s="15">
        <v>122</v>
      </c>
      <c r="J63" s="15">
        <v>2555</v>
      </c>
      <c r="K63" s="15">
        <v>5604547</v>
      </c>
      <c r="L63" s="15">
        <v>3</v>
      </c>
      <c r="M63" s="15">
        <v>1</v>
      </c>
      <c r="N63" s="15">
        <v>2</v>
      </c>
      <c r="O63" s="15">
        <v>9</v>
      </c>
      <c r="P63" s="15">
        <v>2</v>
      </c>
      <c r="Q63" s="15">
        <v>7</v>
      </c>
      <c r="R63" s="15">
        <v>9</v>
      </c>
      <c r="S63" s="15">
        <v>436492</v>
      </c>
      <c r="T63" s="15">
        <v>4</v>
      </c>
      <c r="U63" s="15">
        <v>2</v>
      </c>
      <c r="V63" s="15">
        <v>2</v>
      </c>
      <c r="W63" s="15">
        <v>5</v>
      </c>
      <c r="X63" s="15">
        <v>3</v>
      </c>
      <c r="Y63" s="15">
        <v>2</v>
      </c>
      <c r="Z63" s="15">
        <v>77</v>
      </c>
      <c r="AA63" s="15">
        <v>849005</v>
      </c>
      <c r="AB63" s="15">
        <v>0</v>
      </c>
      <c r="AC63" s="15">
        <v>0</v>
      </c>
      <c r="AD63" s="15">
        <v>0</v>
      </c>
      <c r="AE63" s="15">
        <v>1</v>
      </c>
      <c r="AF63" s="15">
        <v>0</v>
      </c>
      <c r="AG63" s="15">
        <v>1</v>
      </c>
      <c r="AH63" s="15">
        <v>4</v>
      </c>
      <c r="AI63" s="15">
        <v>12000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222</v>
      </c>
      <c r="E64" s="3">
        <v>101</v>
      </c>
      <c r="F64" s="3">
        <v>121</v>
      </c>
      <c r="G64" s="3">
        <v>224</v>
      </c>
      <c r="H64" s="3">
        <v>102</v>
      </c>
      <c r="I64" s="3">
        <v>122</v>
      </c>
      <c r="J64" s="3">
        <v>2555</v>
      </c>
      <c r="K64" s="3">
        <v>5604547</v>
      </c>
      <c r="L64" s="3">
        <v>3</v>
      </c>
      <c r="M64" s="3">
        <v>1</v>
      </c>
      <c r="N64" s="3">
        <v>2</v>
      </c>
      <c r="O64" s="3">
        <v>9</v>
      </c>
      <c r="P64" s="3">
        <v>2</v>
      </c>
      <c r="Q64" s="3">
        <v>7</v>
      </c>
      <c r="R64" s="3">
        <v>9</v>
      </c>
      <c r="S64" s="3">
        <v>436492</v>
      </c>
      <c r="T64" s="3">
        <v>4</v>
      </c>
      <c r="U64" s="3">
        <v>2</v>
      </c>
      <c r="V64" s="3">
        <v>2</v>
      </c>
      <c r="W64" s="3">
        <v>5</v>
      </c>
      <c r="X64" s="3">
        <v>3</v>
      </c>
      <c r="Y64" s="3">
        <v>2</v>
      </c>
      <c r="Z64" s="3">
        <v>77</v>
      </c>
      <c r="AA64" s="3">
        <v>849005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4</v>
      </c>
      <c r="AI64" s="3">
        <v>12000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1455</v>
      </c>
      <c r="E66" s="15">
        <v>720</v>
      </c>
      <c r="F66" s="15">
        <v>735</v>
      </c>
      <c r="G66" s="15">
        <v>1865</v>
      </c>
      <c r="H66" s="15">
        <v>936</v>
      </c>
      <c r="I66" s="15">
        <v>929</v>
      </c>
      <c r="J66" s="15">
        <v>16721</v>
      </c>
      <c r="K66" s="15">
        <v>36736037</v>
      </c>
      <c r="L66" s="15">
        <v>9</v>
      </c>
      <c r="M66" s="15">
        <v>3</v>
      </c>
      <c r="N66" s="15">
        <v>6</v>
      </c>
      <c r="O66" s="15">
        <v>16</v>
      </c>
      <c r="P66" s="15">
        <v>7</v>
      </c>
      <c r="Q66" s="15">
        <v>9</v>
      </c>
      <c r="R66" s="15">
        <v>16</v>
      </c>
      <c r="S66" s="15">
        <v>255766</v>
      </c>
      <c r="T66" s="15">
        <v>14</v>
      </c>
      <c r="U66" s="15">
        <v>5</v>
      </c>
      <c r="V66" s="15">
        <v>9</v>
      </c>
      <c r="W66" s="15">
        <v>26</v>
      </c>
      <c r="X66" s="15">
        <v>15</v>
      </c>
      <c r="Y66" s="15">
        <v>11</v>
      </c>
      <c r="Z66" s="15">
        <v>120</v>
      </c>
      <c r="AA66" s="15">
        <v>1275580</v>
      </c>
      <c r="AB66" s="15">
        <v>1</v>
      </c>
      <c r="AC66" s="15">
        <v>0</v>
      </c>
      <c r="AD66" s="15">
        <v>1</v>
      </c>
      <c r="AE66" s="15">
        <v>6</v>
      </c>
      <c r="AF66" s="15">
        <v>3</v>
      </c>
      <c r="AG66" s="15">
        <v>3</v>
      </c>
      <c r="AH66" s="15">
        <v>21</v>
      </c>
      <c r="AI66" s="15">
        <v>63000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1284</v>
      </c>
      <c r="E67" s="3">
        <v>645</v>
      </c>
      <c r="F67" s="3">
        <v>639</v>
      </c>
      <c r="G67" s="3">
        <v>1636</v>
      </c>
      <c r="H67" s="3">
        <v>829</v>
      </c>
      <c r="I67" s="3">
        <v>807</v>
      </c>
      <c r="J67" s="3">
        <v>14738</v>
      </c>
      <c r="K67" s="3">
        <v>32379386</v>
      </c>
      <c r="L67" s="3">
        <v>9</v>
      </c>
      <c r="M67" s="3">
        <v>3</v>
      </c>
      <c r="N67" s="3">
        <v>6</v>
      </c>
      <c r="O67" s="3">
        <v>16</v>
      </c>
      <c r="P67" s="3">
        <v>7</v>
      </c>
      <c r="Q67" s="3">
        <v>9</v>
      </c>
      <c r="R67" s="3">
        <v>16</v>
      </c>
      <c r="S67" s="3">
        <v>255766</v>
      </c>
      <c r="T67" s="3">
        <v>14</v>
      </c>
      <c r="U67" s="3">
        <v>5</v>
      </c>
      <c r="V67" s="3">
        <v>9</v>
      </c>
      <c r="W67" s="3">
        <v>26</v>
      </c>
      <c r="X67" s="3">
        <v>15</v>
      </c>
      <c r="Y67" s="3">
        <v>11</v>
      </c>
      <c r="Z67" s="3">
        <v>120</v>
      </c>
      <c r="AA67" s="3">
        <v>1275580</v>
      </c>
      <c r="AB67" s="3">
        <v>1</v>
      </c>
      <c r="AC67" s="3">
        <v>0</v>
      </c>
      <c r="AD67" s="3">
        <v>1</v>
      </c>
      <c r="AE67" s="3">
        <v>6</v>
      </c>
      <c r="AF67" s="3">
        <v>3</v>
      </c>
      <c r="AG67" s="3">
        <v>3</v>
      </c>
      <c r="AH67" s="3">
        <v>21</v>
      </c>
      <c r="AI67" s="3">
        <v>63000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171</v>
      </c>
      <c r="E68" s="3">
        <v>75</v>
      </c>
      <c r="F68" s="3">
        <v>96</v>
      </c>
      <c r="G68" s="3">
        <v>229</v>
      </c>
      <c r="H68" s="3">
        <v>107</v>
      </c>
      <c r="I68" s="3">
        <v>122</v>
      </c>
      <c r="J68" s="3">
        <v>1983</v>
      </c>
      <c r="K68" s="3">
        <v>4356651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753</v>
      </c>
      <c r="E69" s="15">
        <v>372</v>
      </c>
      <c r="F69" s="15">
        <v>381</v>
      </c>
      <c r="G69" s="15">
        <v>877</v>
      </c>
      <c r="H69" s="15">
        <v>424</v>
      </c>
      <c r="I69" s="15">
        <v>453</v>
      </c>
      <c r="J69" s="15">
        <v>8896</v>
      </c>
      <c r="K69" s="15">
        <v>19544512</v>
      </c>
      <c r="L69" s="15">
        <v>0</v>
      </c>
      <c r="M69" s="15">
        <v>0</v>
      </c>
      <c r="N69" s="15">
        <v>0</v>
      </c>
      <c r="O69" s="15">
        <v>15</v>
      </c>
      <c r="P69" s="15">
        <v>6</v>
      </c>
      <c r="Q69" s="15">
        <v>9</v>
      </c>
      <c r="R69" s="15">
        <v>19</v>
      </c>
      <c r="S69" s="15">
        <v>354047</v>
      </c>
      <c r="T69" s="15">
        <v>17</v>
      </c>
      <c r="U69" s="15">
        <v>8</v>
      </c>
      <c r="V69" s="15">
        <v>9</v>
      </c>
      <c r="W69" s="15">
        <v>41</v>
      </c>
      <c r="X69" s="15">
        <v>22</v>
      </c>
      <c r="Y69" s="15">
        <v>19</v>
      </c>
      <c r="Z69" s="15">
        <v>204</v>
      </c>
      <c r="AA69" s="15">
        <v>2965000</v>
      </c>
      <c r="AB69" s="15">
        <v>4</v>
      </c>
      <c r="AC69" s="15">
        <v>3</v>
      </c>
      <c r="AD69" s="15">
        <v>1</v>
      </c>
      <c r="AE69" s="15">
        <v>52</v>
      </c>
      <c r="AF69" s="15">
        <v>37</v>
      </c>
      <c r="AG69" s="15">
        <v>15</v>
      </c>
      <c r="AH69" s="15">
        <v>52</v>
      </c>
      <c r="AI69" s="15">
        <v>156000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694</v>
      </c>
      <c r="E70" s="3">
        <v>343</v>
      </c>
      <c r="F70" s="3">
        <v>351</v>
      </c>
      <c r="G70" s="3">
        <v>804</v>
      </c>
      <c r="H70" s="3">
        <v>388</v>
      </c>
      <c r="I70" s="3">
        <v>416</v>
      </c>
      <c r="J70" s="3">
        <v>8179</v>
      </c>
      <c r="K70" s="3">
        <v>17969263</v>
      </c>
      <c r="L70" s="3">
        <v>0</v>
      </c>
      <c r="M70" s="3">
        <v>0</v>
      </c>
      <c r="N70" s="3">
        <v>0</v>
      </c>
      <c r="O70" s="3">
        <v>15</v>
      </c>
      <c r="P70" s="3">
        <v>6</v>
      </c>
      <c r="Q70" s="3">
        <v>9</v>
      </c>
      <c r="R70" s="3">
        <v>19</v>
      </c>
      <c r="S70" s="3">
        <v>354047</v>
      </c>
      <c r="T70" s="3">
        <v>17</v>
      </c>
      <c r="U70" s="3">
        <v>8</v>
      </c>
      <c r="V70" s="3">
        <v>9</v>
      </c>
      <c r="W70" s="3">
        <v>41</v>
      </c>
      <c r="X70" s="3">
        <v>22</v>
      </c>
      <c r="Y70" s="3">
        <v>19</v>
      </c>
      <c r="Z70" s="3">
        <v>204</v>
      </c>
      <c r="AA70" s="3">
        <v>2965000</v>
      </c>
      <c r="AB70" s="3">
        <v>2</v>
      </c>
      <c r="AC70" s="3">
        <v>2</v>
      </c>
      <c r="AD70" s="3">
        <v>0</v>
      </c>
      <c r="AE70" s="3">
        <v>28</v>
      </c>
      <c r="AF70" s="3">
        <v>25</v>
      </c>
      <c r="AG70" s="3">
        <v>3</v>
      </c>
      <c r="AH70" s="3">
        <v>28</v>
      </c>
      <c r="AI70" s="3">
        <v>84000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59</v>
      </c>
      <c r="E71" s="3">
        <v>29</v>
      </c>
      <c r="F71" s="3">
        <v>30</v>
      </c>
      <c r="G71" s="3">
        <v>73</v>
      </c>
      <c r="H71" s="3">
        <v>36</v>
      </c>
      <c r="I71" s="3">
        <v>37</v>
      </c>
      <c r="J71" s="3">
        <v>717</v>
      </c>
      <c r="K71" s="3">
        <v>1575249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24</v>
      </c>
      <c r="AF71" s="3">
        <v>12</v>
      </c>
      <c r="AG71" s="3">
        <v>12</v>
      </c>
      <c r="AH71" s="3">
        <v>24</v>
      </c>
      <c r="AI71" s="3">
        <v>72000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1268</v>
      </c>
      <c r="E72" s="15">
        <v>655</v>
      </c>
      <c r="F72" s="15">
        <v>613</v>
      </c>
      <c r="G72" s="15">
        <v>1369</v>
      </c>
      <c r="H72" s="15">
        <v>711</v>
      </c>
      <c r="I72" s="15">
        <v>658</v>
      </c>
      <c r="J72" s="15">
        <v>13905</v>
      </c>
      <c r="K72" s="15">
        <v>30549640</v>
      </c>
      <c r="L72" s="15">
        <v>0</v>
      </c>
      <c r="M72" s="15">
        <v>0</v>
      </c>
      <c r="N72" s="15">
        <v>0</v>
      </c>
      <c r="O72" s="15">
        <v>8</v>
      </c>
      <c r="P72" s="15">
        <v>4</v>
      </c>
      <c r="Q72" s="15">
        <v>4</v>
      </c>
      <c r="R72" s="15">
        <v>15</v>
      </c>
      <c r="S72" s="15">
        <v>453784</v>
      </c>
      <c r="T72" s="15">
        <v>9</v>
      </c>
      <c r="U72" s="15">
        <v>7</v>
      </c>
      <c r="V72" s="15">
        <v>2</v>
      </c>
      <c r="W72" s="15">
        <v>25</v>
      </c>
      <c r="X72" s="15">
        <v>18</v>
      </c>
      <c r="Y72" s="15">
        <v>7</v>
      </c>
      <c r="Z72" s="15">
        <v>127</v>
      </c>
      <c r="AA72" s="15">
        <v>1373590</v>
      </c>
      <c r="AB72" s="15">
        <v>1</v>
      </c>
      <c r="AC72" s="15">
        <v>0</v>
      </c>
      <c r="AD72" s="15">
        <v>1</v>
      </c>
      <c r="AE72" s="15">
        <v>3</v>
      </c>
      <c r="AF72" s="15">
        <v>2</v>
      </c>
      <c r="AG72" s="15">
        <v>1</v>
      </c>
      <c r="AH72" s="15">
        <v>29</v>
      </c>
      <c r="AI72" s="15">
        <v>87000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1247</v>
      </c>
      <c r="E73" s="3">
        <v>647</v>
      </c>
      <c r="F73" s="3">
        <v>600</v>
      </c>
      <c r="G73" s="3">
        <v>1347</v>
      </c>
      <c r="H73" s="3">
        <v>702</v>
      </c>
      <c r="I73" s="3">
        <v>645</v>
      </c>
      <c r="J73" s="3">
        <v>13659</v>
      </c>
      <c r="K73" s="3">
        <v>30009178</v>
      </c>
      <c r="L73" s="3">
        <v>0</v>
      </c>
      <c r="M73" s="3">
        <v>0</v>
      </c>
      <c r="N73" s="3">
        <v>0</v>
      </c>
      <c r="O73" s="3">
        <v>8</v>
      </c>
      <c r="P73" s="3">
        <v>4</v>
      </c>
      <c r="Q73" s="3">
        <v>4</v>
      </c>
      <c r="R73" s="3">
        <v>15</v>
      </c>
      <c r="S73" s="3">
        <v>453784</v>
      </c>
      <c r="T73" s="3">
        <v>4</v>
      </c>
      <c r="U73" s="3">
        <v>2</v>
      </c>
      <c r="V73" s="3">
        <v>2</v>
      </c>
      <c r="W73" s="3">
        <v>19</v>
      </c>
      <c r="X73" s="3">
        <v>12</v>
      </c>
      <c r="Y73" s="3">
        <v>7</v>
      </c>
      <c r="Z73" s="3">
        <v>99</v>
      </c>
      <c r="AA73" s="3">
        <v>1126590</v>
      </c>
      <c r="AB73" s="3">
        <v>1</v>
      </c>
      <c r="AC73" s="3">
        <v>0</v>
      </c>
      <c r="AD73" s="3">
        <v>1</v>
      </c>
      <c r="AE73" s="3">
        <v>3</v>
      </c>
      <c r="AF73" s="3">
        <v>2</v>
      </c>
      <c r="AG73" s="3">
        <v>1</v>
      </c>
      <c r="AH73" s="3">
        <v>29</v>
      </c>
      <c r="AI73" s="3">
        <v>87000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21</v>
      </c>
      <c r="E74" s="3">
        <v>8</v>
      </c>
      <c r="F74" s="3">
        <v>13</v>
      </c>
      <c r="G74" s="3">
        <v>22</v>
      </c>
      <c r="H74" s="3">
        <v>9</v>
      </c>
      <c r="I74" s="3">
        <v>13</v>
      </c>
      <c r="J74" s="3">
        <v>246</v>
      </c>
      <c r="K74" s="3">
        <v>540462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5</v>
      </c>
      <c r="U74" s="3">
        <v>5</v>
      </c>
      <c r="V74" s="3">
        <v>0</v>
      </c>
      <c r="W74" s="3">
        <v>6</v>
      </c>
      <c r="X74" s="3">
        <v>6</v>
      </c>
      <c r="Y74" s="3">
        <v>0</v>
      </c>
      <c r="Z74" s="3">
        <v>28</v>
      </c>
      <c r="AA74" s="3">
        <v>247000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109</v>
      </c>
      <c r="E75" s="15">
        <v>50</v>
      </c>
      <c r="F75" s="15">
        <v>59</v>
      </c>
      <c r="G75" s="15">
        <v>117</v>
      </c>
      <c r="H75" s="15">
        <v>54</v>
      </c>
      <c r="I75" s="15">
        <v>63</v>
      </c>
      <c r="J75" s="15">
        <v>1241</v>
      </c>
      <c r="K75" s="15">
        <v>2726477</v>
      </c>
      <c r="L75" s="15">
        <v>15</v>
      </c>
      <c r="M75" s="15">
        <v>5</v>
      </c>
      <c r="N75" s="15">
        <v>10</v>
      </c>
      <c r="O75" s="15">
        <v>26</v>
      </c>
      <c r="P75" s="15">
        <v>12</v>
      </c>
      <c r="Q75" s="15">
        <v>14</v>
      </c>
      <c r="R75" s="15">
        <v>26</v>
      </c>
      <c r="S75" s="15">
        <v>882733</v>
      </c>
      <c r="T75" s="15">
        <v>1</v>
      </c>
      <c r="U75" s="15">
        <v>0</v>
      </c>
      <c r="V75" s="15">
        <v>1</v>
      </c>
      <c r="W75" s="15">
        <v>4</v>
      </c>
      <c r="X75" s="15">
        <v>2</v>
      </c>
      <c r="Y75" s="15">
        <v>2</v>
      </c>
      <c r="Z75" s="15">
        <v>35</v>
      </c>
      <c r="AA75" s="15">
        <v>263300</v>
      </c>
      <c r="AB75" s="15">
        <v>3</v>
      </c>
      <c r="AC75" s="15">
        <v>1</v>
      </c>
      <c r="AD75" s="15">
        <v>2</v>
      </c>
      <c r="AE75" s="15">
        <v>3</v>
      </c>
      <c r="AF75" s="15">
        <v>1</v>
      </c>
      <c r="AG75" s="15">
        <v>2</v>
      </c>
      <c r="AH75" s="15">
        <v>34</v>
      </c>
      <c r="AI75" s="15">
        <v>102000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105</v>
      </c>
      <c r="E76" s="3">
        <v>49</v>
      </c>
      <c r="F76" s="3">
        <v>56</v>
      </c>
      <c r="G76" s="3">
        <v>113</v>
      </c>
      <c r="H76" s="3">
        <v>53</v>
      </c>
      <c r="I76" s="3">
        <v>60</v>
      </c>
      <c r="J76" s="3">
        <v>1197</v>
      </c>
      <c r="K76" s="3">
        <v>2629809</v>
      </c>
      <c r="L76" s="3">
        <v>15</v>
      </c>
      <c r="M76" s="3">
        <v>5</v>
      </c>
      <c r="N76" s="3">
        <v>10</v>
      </c>
      <c r="O76" s="3">
        <v>26</v>
      </c>
      <c r="P76" s="3">
        <v>12</v>
      </c>
      <c r="Q76" s="3">
        <v>14</v>
      </c>
      <c r="R76" s="3">
        <v>26</v>
      </c>
      <c r="S76" s="3">
        <v>882733</v>
      </c>
      <c r="T76" s="3">
        <v>1</v>
      </c>
      <c r="U76" s="3">
        <v>0</v>
      </c>
      <c r="V76" s="3">
        <v>1</v>
      </c>
      <c r="W76" s="3">
        <v>4</v>
      </c>
      <c r="X76" s="3">
        <v>2</v>
      </c>
      <c r="Y76" s="3">
        <v>2</v>
      </c>
      <c r="Z76" s="3">
        <v>35</v>
      </c>
      <c r="AA76" s="3">
        <v>263300</v>
      </c>
      <c r="AB76" s="3">
        <v>3</v>
      </c>
      <c r="AC76" s="3">
        <v>1</v>
      </c>
      <c r="AD76" s="3">
        <v>2</v>
      </c>
      <c r="AE76" s="3">
        <v>3</v>
      </c>
      <c r="AF76" s="3">
        <v>1</v>
      </c>
      <c r="AG76" s="3">
        <v>2</v>
      </c>
      <c r="AH76" s="3">
        <v>34</v>
      </c>
      <c r="AI76" s="3">
        <v>102000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4</v>
      </c>
      <c r="E77" s="3">
        <v>1</v>
      </c>
      <c r="F77" s="3">
        <v>3</v>
      </c>
      <c r="G77" s="3">
        <v>4</v>
      </c>
      <c r="H77" s="3">
        <v>1</v>
      </c>
      <c r="I77" s="3">
        <v>3</v>
      </c>
      <c r="J77" s="3">
        <v>44</v>
      </c>
      <c r="K77" s="3">
        <v>96668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18</v>
      </c>
      <c r="E78" s="15">
        <v>4</v>
      </c>
      <c r="F78" s="15">
        <v>14</v>
      </c>
      <c r="G78" s="15">
        <v>20</v>
      </c>
      <c r="H78" s="15">
        <v>6</v>
      </c>
      <c r="I78" s="15">
        <v>14</v>
      </c>
      <c r="J78" s="15">
        <v>219</v>
      </c>
      <c r="K78" s="15">
        <v>488043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4</v>
      </c>
      <c r="AI78" s="15">
        <v>12000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9</v>
      </c>
      <c r="E79" s="3">
        <v>4</v>
      </c>
      <c r="F79" s="3">
        <v>5</v>
      </c>
      <c r="G79" s="3">
        <v>11</v>
      </c>
      <c r="H79" s="3">
        <v>6</v>
      </c>
      <c r="I79" s="3">
        <v>5</v>
      </c>
      <c r="J79" s="3">
        <v>119</v>
      </c>
      <c r="K79" s="3">
        <v>256743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4</v>
      </c>
      <c r="AI79" s="3">
        <v>12000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9</v>
      </c>
      <c r="E80" s="4">
        <v>0</v>
      </c>
      <c r="F80" s="4">
        <v>9</v>
      </c>
      <c r="G80" s="4">
        <v>9</v>
      </c>
      <c r="H80" s="4">
        <v>0</v>
      </c>
      <c r="I80" s="4">
        <v>9</v>
      </c>
      <c r="J80" s="4">
        <v>100</v>
      </c>
      <c r="K80" s="4">
        <v>231300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180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82849</v>
      </c>
      <c r="E85" s="15">
        <v>42047</v>
      </c>
      <c r="F85" s="15">
        <v>40802</v>
      </c>
      <c r="G85" s="15">
        <v>98456</v>
      </c>
      <c r="H85" s="15">
        <v>50019</v>
      </c>
      <c r="I85" s="15">
        <v>48437</v>
      </c>
      <c r="J85" s="15">
        <v>1020350</v>
      </c>
      <c r="K85" s="15">
        <v>2249004138</v>
      </c>
      <c r="L85" s="15">
        <v>5669</v>
      </c>
      <c r="M85" s="15">
        <v>3660</v>
      </c>
      <c r="N85" s="15">
        <v>2009</v>
      </c>
      <c r="O85" s="15">
        <v>11757</v>
      </c>
      <c r="P85" s="15">
        <v>7097</v>
      </c>
      <c r="Q85" s="15">
        <v>4660</v>
      </c>
      <c r="R85" s="15">
        <v>21060</v>
      </c>
      <c r="S85" s="15">
        <v>183964800</v>
      </c>
      <c r="T85" s="15">
        <v>1336</v>
      </c>
      <c r="U85" s="15">
        <v>734</v>
      </c>
      <c r="V85" s="15">
        <v>602</v>
      </c>
      <c r="W85" s="15">
        <v>2857</v>
      </c>
      <c r="X85" s="15">
        <v>1587</v>
      </c>
      <c r="Y85" s="15">
        <v>1270</v>
      </c>
      <c r="Z85" s="15">
        <v>14534</v>
      </c>
      <c r="AA85" s="15">
        <v>164555541</v>
      </c>
      <c r="AB85" s="15">
        <v>1020</v>
      </c>
      <c r="AC85" s="15">
        <v>511</v>
      </c>
      <c r="AD85" s="15">
        <v>509</v>
      </c>
      <c r="AE85" s="15">
        <v>2583</v>
      </c>
      <c r="AF85" s="15">
        <v>1340</v>
      </c>
      <c r="AG85" s="15">
        <v>1243</v>
      </c>
      <c r="AH85" s="15">
        <v>12463</v>
      </c>
      <c r="AI85" s="15">
        <v>36506111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74564</v>
      </c>
      <c r="E86" s="3">
        <v>37815</v>
      </c>
      <c r="F86" s="3">
        <v>36749</v>
      </c>
      <c r="G86" s="3">
        <v>88635</v>
      </c>
      <c r="H86" s="3">
        <v>44966</v>
      </c>
      <c r="I86" s="3">
        <v>43669</v>
      </c>
      <c r="J86" s="3">
        <v>921015</v>
      </c>
      <c r="K86" s="3">
        <v>2031462424</v>
      </c>
      <c r="L86" s="3">
        <v>5611</v>
      </c>
      <c r="M86" s="3">
        <v>3628</v>
      </c>
      <c r="N86" s="3">
        <v>1983</v>
      </c>
      <c r="O86" s="3">
        <v>11656</v>
      </c>
      <c r="P86" s="3">
        <v>7045</v>
      </c>
      <c r="Q86" s="3">
        <v>4611</v>
      </c>
      <c r="R86" s="3">
        <v>20889</v>
      </c>
      <c r="S86" s="3">
        <v>181769909</v>
      </c>
      <c r="T86" s="3">
        <v>1283</v>
      </c>
      <c r="U86" s="3">
        <v>705</v>
      </c>
      <c r="V86" s="3">
        <v>578</v>
      </c>
      <c r="W86" s="3">
        <v>2772</v>
      </c>
      <c r="X86" s="3">
        <v>1543</v>
      </c>
      <c r="Y86" s="3">
        <v>1229</v>
      </c>
      <c r="Z86" s="3">
        <v>14092</v>
      </c>
      <c r="AA86" s="3">
        <v>160062476</v>
      </c>
      <c r="AB86" s="3">
        <v>903</v>
      </c>
      <c r="AC86" s="3">
        <v>454</v>
      </c>
      <c r="AD86" s="3">
        <v>449</v>
      </c>
      <c r="AE86" s="3">
        <v>2341</v>
      </c>
      <c r="AF86" s="3">
        <v>1214</v>
      </c>
      <c r="AG86" s="3">
        <v>1127</v>
      </c>
      <c r="AH86" s="3">
        <v>11353</v>
      </c>
      <c r="AI86" s="3">
        <v>33355959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8285</v>
      </c>
      <c r="E87" s="3">
        <v>4232</v>
      </c>
      <c r="F87" s="3">
        <v>4053</v>
      </c>
      <c r="G87" s="3">
        <v>9821</v>
      </c>
      <c r="H87" s="3">
        <v>5053</v>
      </c>
      <c r="I87" s="3">
        <v>4768</v>
      </c>
      <c r="J87" s="3">
        <v>99335</v>
      </c>
      <c r="K87" s="3">
        <v>217541714</v>
      </c>
      <c r="L87" s="3">
        <v>58</v>
      </c>
      <c r="M87" s="3">
        <v>32</v>
      </c>
      <c r="N87" s="3">
        <v>26</v>
      </c>
      <c r="O87" s="3">
        <v>101</v>
      </c>
      <c r="P87" s="3">
        <v>52</v>
      </c>
      <c r="Q87" s="3">
        <v>49</v>
      </c>
      <c r="R87" s="3">
        <v>171</v>
      </c>
      <c r="S87" s="3">
        <v>2194891</v>
      </c>
      <c r="T87" s="3">
        <v>53</v>
      </c>
      <c r="U87" s="3">
        <v>29</v>
      </c>
      <c r="V87" s="3">
        <v>24</v>
      </c>
      <c r="W87" s="3">
        <v>85</v>
      </c>
      <c r="X87" s="3">
        <v>44</v>
      </c>
      <c r="Y87" s="3">
        <v>41</v>
      </c>
      <c r="Z87" s="3">
        <v>442</v>
      </c>
      <c r="AA87" s="3">
        <v>4493065</v>
      </c>
      <c r="AB87" s="3">
        <v>117</v>
      </c>
      <c r="AC87" s="3">
        <v>57</v>
      </c>
      <c r="AD87" s="3">
        <v>60</v>
      </c>
      <c r="AE87" s="3">
        <v>242</v>
      </c>
      <c r="AF87" s="3">
        <v>126</v>
      </c>
      <c r="AG87" s="3">
        <v>116</v>
      </c>
      <c r="AH87" s="3">
        <v>1110</v>
      </c>
      <c r="AI87" s="3">
        <v>3150152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21844</v>
      </c>
      <c r="E88" s="15">
        <v>11140</v>
      </c>
      <c r="F88" s="15">
        <v>10704</v>
      </c>
      <c r="G88" s="15">
        <v>26686</v>
      </c>
      <c r="H88" s="15">
        <v>13610</v>
      </c>
      <c r="I88" s="15">
        <v>13076</v>
      </c>
      <c r="J88" s="15">
        <v>268326</v>
      </c>
      <c r="K88" s="15">
        <v>594072922</v>
      </c>
      <c r="L88" s="15">
        <v>2872</v>
      </c>
      <c r="M88" s="15">
        <v>1761</v>
      </c>
      <c r="N88" s="15">
        <v>1111</v>
      </c>
      <c r="O88" s="15">
        <v>3813</v>
      </c>
      <c r="P88" s="15">
        <v>2400</v>
      </c>
      <c r="Q88" s="15">
        <v>1413</v>
      </c>
      <c r="R88" s="15">
        <v>6567</v>
      </c>
      <c r="S88" s="15">
        <v>39789260</v>
      </c>
      <c r="T88" s="15">
        <v>150</v>
      </c>
      <c r="U88" s="15">
        <v>78</v>
      </c>
      <c r="V88" s="15">
        <v>72</v>
      </c>
      <c r="W88" s="15">
        <v>281</v>
      </c>
      <c r="X88" s="15">
        <v>156</v>
      </c>
      <c r="Y88" s="15">
        <v>125</v>
      </c>
      <c r="Z88" s="15">
        <v>1869</v>
      </c>
      <c r="AA88" s="15">
        <v>19769872</v>
      </c>
      <c r="AB88" s="15">
        <v>132</v>
      </c>
      <c r="AC88" s="15">
        <v>77</v>
      </c>
      <c r="AD88" s="15">
        <v>55</v>
      </c>
      <c r="AE88" s="15">
        <v>240</v>
      </c>
      <c r="AF88" s="15">
        <v>127</v>
      </c>
      <c r="AG88" s="15">
        <v>113</v>
      </c>
      <c r="AH88" s="15">
        <v>1471</v>
      </c>
      <c r="AI88" s="15">
        <v>4397473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20752</v>
      </c>
      <c r="E89" s="3">
        <v>10583</v>
      </c>
      <c r="F89" s="3">
        <v>10169</v>
      </c>
      <c r="G89" s="3">
        <v>25351</v>
      </c>
      <c r="H89" s="3">
        <v>12929</v>
      </c>
      <c r="I89" s="3">
        <v>12422</v>
      </c>
      <c r="J89" s="3">
        <v>254910</v>
      </c>
      <c r="K89" s="3">
        <v>564369276</v>
      </c>
      <c r="L89" s="3">
        <v>2872</v>
      </c>
      <c r="M89" s="3">
        <v>1761</v>
      </c>
      <c r="N89" s="3">
        <v>1111</v>
      </c>
      <c r="O89" s="3">
        <v>3813</v>
      </c>
      <c r="P89" s="3">
        <v>2400</v>
      </c>
      <c r="Q89" s="3">
        <v>1413</v>
      </c>
      <c r="R89" s="3">
        <v>6567</v>
      </c>
      <c r="S89" s="3">
        <v>39789260</v>
      </c>
      <c r="T89" s="3">
        <v>150</v>
      </c>
      <c r="U89" s="3">
        <v>78</v>
      </c>
      <c r="V89" s="3">
        <v>72</v>
      </c>
      <c r="W89" s="3">
        <v>281</v>
      </c>
      <c r="X89" s="3">
        <v>156</v>
      </c>
      <c r="Y89" s="3">
        <v>125</v>
      </c>
      <c r="Z89" s="3">
        <v>1869</v>
      </c>
      <c r="AA89" s="3">
        <v>19769872</v>
      </c>
      <c r="AB89" s="3">
        <v>132</v>
      </c>
      <c r="AC89" s="3">
        <v>77</v>
      </c>
      <c r="AD89" s="3">
        <v>55</v>
      </c>
      <c r="AE89" s="3">
        <v>240</v>
      </c>
      <c r="AF89" s="3">
        <v>127</v>
      </c>
      <c r="AG89" s="3">
        <v>113</v>
      </c>
      <c r="AH89" s="3">
        <v>1471</v>
      </c>
      <c r="AI89" s="3">
        <v>4397473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1092</v>
      </c>
      <c r="E90" s="3">
        <v>557</v>
      </c>
      <c r="F90" s="3">
        <v>535</v>
      </c>
      <c r="G90" s="3">
        <v>1335</v>
      </c>
      <c r="H90" s="3">
        <v>681</v>
      </c>
      <c r="I90" s="3">
        <v>654</v>
      </c>
      <c r="J90" s="3">
        <v>13416</v>
      </c>
      <c r="K90" s="3">
        <v>29703646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20</v>
      </c>
      <c r="M91" s="15">
        <v>11</v>
      </c>
      <c r="N91" s="15">
        <v>9</v>
      </c>
      <c r="O91" s="15">
        <v>298</v>
      </c>
      <c r="P91" s="15">
        <v>185</v>
      </c>
      <c r="Q91" s="15">
        <v>113</v>
      </c>
      <c r="R91" s="15">
        <v>566</v>
      </c>
      <c r="S91" s="15">
        <v>14357214</v>
      </c>
      <c r="T91" s="15">
        <v>126</v>
      </c>
      <c r="U91" s="15">
        <v>71</v>
      </c>
      <c r="V91" s="15">
        <v>55</v>
      </c>
      <c r="W91" s="15">
        <v>225</v>
      </c>
      <c r="X91" s="15">
        <v>124</v>
      </c>
      <c r="Y91" s="15">
        <v>101</v>
      </c>
      <c r="Z91" s="15">
        <v>1683</v>
      </c>
      <c r="AA91" s="15">
        <v>20270500</v>
      </c>
      <c r="AB91" s="15">
        <v>249</v>
      </c>
      <c r="AC91" s="15">
        <v>129</v>
      </c>
      <c r="AD91" s="15">
        <v>120</v>
      </c>
      <c r="AE91" s="15">
        <v>566</v>
      </c>
      <c r="AF91" s="15">
        <v>293</v>
      </c>
      <c r="AG91" s="15">
        <v>273</v>
      </c>
      <c r="AH91" s="15">
        <v>3336</v>
      </c>
      <c r="AI91" s="15">
        <v>10008000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19</v>
      </c>
      <c r="M92" s="3">
        <v>10</v>
      </c>
      <c r="N92" s="3">
        <v>9</v>
      </c>
      <c r="O92" s="3">
        <v>293</v>
      </c>
      <c r="P92" s="3">
        <v>182</v>
      </c>
      <c r="Q92" s="3">
        <v>111</v>
      </c>
      <c r="R92" s="3">
        <v>559</v>
      </c>
      <c r="S92" s="3">
        <v>14001192</v>
      </c>
      <c r="T92" s="3">
        <v>126</v>
      </c>
      <c r="U92" s="3">
        <v>71</v>
      </c>
      <c r="V92" s="3">
        <v>55</v>
      </c>
      <c r="W92" s="3">
        <v>225</v>
      </c>
      <c r="X92" s="3">
        <v>124</v>
      </c>
      <c r="Y92" s="3">
        <v>101</v>
      </c>
      <c r="Z92" s="3">
        <v>1683</v>
      </c>
      <c r="AA92" s="3">
        <v>20270500</v>
      </c>
      <c r="AB92" s="3">
        <v>240</v>
      </c>
      <c r="AC92" s="3">
        <v>125</v>
      </c>
      <c r="AD92" s="3">
        <v>115</v>
      </c>
      <c r="AE92" s="3">
        <v>549</v>
      </c>
      <c r="AF92" s="3">
        <v>284</v>
      </c>
      <c r="AG92" s="3">
        <v>265</v>
      </c>
      <c r="AH92" s="3">
        <v>3274</v>
      </c>
      <c r="AI92" s="3">
        <v>9822000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5</v>
      </c>
      <c r="P93" s="3">
        <v>3</v>
      </c>
      <c r="Q93" s="3">
        <v>2</v>
      </c>
      <c r="R93" s="3">
        <v>7</v>
      </c>
      <c r="S93" s="3">
        <v>356022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9</v>
      </c>
      <c r="AC93" s="3">
        <v>4</v>
      </c>
      <c r="AD93" s="3">
        <v>5</v>
      </c>
      <c r="AE93" s="3">
        <v>17</v>
      </c>
      <c r="AF93" s="3">
        <v>9</v>
      </c>
      <c r="AG93" s="3">
        <v>8</v>
      </c>
      <c r="AH93" s="3">
        <v>62</v>
      </c>
      <c r="AI93" s="3">
        <v>186000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5568</v>
      </c>
      <c r="E94" s="15">
        <v>2823</v>
      </c>
      <c r="F94" s="15">
        <v>2745</v>
      </c>
      <c r="G94" s="15">
        <v>6696</v>
      </c>
      <c r="H94" s="15">
        <v>3404</v>
      </c>
      <c r="I94" s="15">
        <v>3292</v>
      </c>
      <c r="J94" s="15">
        <v>66723</v>
      </c>
      <c r="K94" s="15">
        <v>154141164</v>
      </c>
      <c r="L94" s="15">
        <v>296</v>
      </c>
      <c r="M94" s="15">
        <v>157</v>
      </c>
      <c r="N94" s="15">
        <v>139</v>
      </c>
      <c r="O94" s="15">
        <v>3467</v>
      </c>
      <c r="P94" s="15">
        <v>1817</v>
      </c>
      <c r="Q94" s="15">
        <v>1650</v>
      </c>
      <c r="R94" s="15">
        <v>3393</v>
      </c>
      <c r="S94" s="15">
        <v>15934857</v>
      </c>
      <c r="T94" s="15">
        <v>134</v>
      </c>
      <c r="U94" s="15">
        <v>84</v>
      </c>
      <c r="V94" s="15">
        <v>50</v>
      </c>
      <c r="W94" s="15">
        <v>254</v>
      </c>
      <c r="X94" s="15">
        <v>154</v>
      </c>
      <c r="Y94" s="15">
        <v>100</v>
      </c>
      <c r="Z94" s="15">
        <v>1551</v>
      </c>
      <c r="AA94" s="15">
        <v>15638600</v>
      </c>
      <c r="AB94" s="15">
        <v>24</v>
      </c>
      <c r="AC94" s="15">
        <v>14</v>
      </c>
      <c r="AD94" s="15">
        <v>10</v>
      </c>
      <c r="AE94" s="15">
        <v>50</v>
      </c>
      <c r="AF94" s="15">
        <v>27</v>
      </c>
      <c r="AG94" s="15">
        <v>23</v>
      </c>
      <c r="AH94" s="15">
        <v>275</v>
      </c>
      <c r="AI94" s="15">
        <v>825000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5063</v>
      </c>
      <c r="E95" s="3">
        <v>2591</v>
      </c>
      <c r="F95" s="3">
        <v>2472</v>
      </c>
      <c r="G95" s="3">
        <v>6109</v>
      </c>
      <c r="H95" s="3">
        <v>3128</v>
      </c>
      <c r="I95" s="3">
        <v>2981</v>
      </c>
      <c r="J95" s="3">
        <v>61416</v>
      </c>
      <c r="K95" s="3">
        <v>141866073</v>
      </c>
      <c r="L95" s="3">
        <v>296</v>
      </c>
      <c r="M95" s="3">
        <v>157</v>
      </c>
      <c r="N95" s="3">
        <v>139</v>
      </c>
      <c r="O95" s="3">
        <v>3467</v>
      </c>
      <c r="P95" s="3">
        <v>1817</v>
      </c>
      <c r="Q95" s="3">
        <v>1650</v>
      </c>
      <c r="R95" s="3">
        <v>3393</v>
      </c>
      <c r="S95" s="3">
        <v>15934857</v>
      </c>
      <c r="T95" s="3">
        <v>134</v>
      </c>
      <c r="U95" s="3">
        <v>84</v>
      </c>
      <c r="V95" s="3">
        <v>50</v>
      </c>
      <c r="W95" s="3">
        <v>254</v>
      </c>
      <c r="X95" s="3">
        <v>154</v>
      </c>
      <c r="Y95" s="3">
        <v>100</v>
      </c>
      <c r="Z95" s="3">
        <v>1551</v>
      </c>
      <c r="AA95" s="3">
        <v>15638600</v>
      </c>
      <c r="AB95" s="3">
        <v>19</v>
      </c>
      <c r="AC95" s="3">
        <v>12</v>
      </c>
      <c r="AD95" s="3">
        <v>7</v>
      </c>
      <c r="AE95" s="3">
        <v>37</v>
      </c>
      <c r="AF95" s="3">
        <v>22</v>
      </c>
      <c r="AG95" s="3">
        <v>15</v>
      </c>
      <c r="AH95" s="3">
        <v>222</v>
      </c>
      <c r="AI95" s="3">
        <v>666000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505</v>
      </c>
      <c r="E96" s="3">
        <v>232</v>
      </c>
      <c r="F96" s="3">
        <v>273</v>
      </c>
      <c r="G96" s="3">
        <v>587</v>
      </c>
      <c r="H96" s="3">
        <v>276</v>
      </c>
      <c r="I96" s="3">
        <v>311</v>
      </c>
      <c r="J96" s="3">
        <v>5307</v>
      </c>
      <c r="K96" s="3">
        <v>12275091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5</v>
      </c>
      <c r="AC96" s="3">
        <v>2</v>
      </c>
      <c r="AD96" s="3">
        <v>3</v>
      </c>
      <c r="AE96" s="3">
        <v>13</v>
      </c>
      <c r="AF96" s="3">
        <v>5</v>
      </c>
      <c r="AG96" s="3">
        <v>8</v>
      </c>
      <c r="AH96" s="3">
        <v>53</v>
      </c>
      <c r="AI96" s="3">
        <v>159000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12332</v>
      </c>
      <c r="E97" s="15">
        <v>6324</v>
      </c>
      <c r="F97" s="15">
        <v>6008</v>
      </c>
      <c r="G97" s="15">
        <v>14788</v>
      </c>
      <c r="H97" s="15">
        <v>7575</v>
      </c>
      <c r="I97" s="15">
        <v>7213</v>
      </c>
      <c r="J97" s="15">
        <v>155163</v>
      </c>
      <c r="K97" s="15">
        <v>336984345</v>
      </c>
      <c r="L97" s="15">
        <v>2311</v>
      </c>
      <c r="M97" s="15">
        <v>1649</v>
      </c>
      <c r="N97" s="15">
        <v>662</v>
      </c>
      <c r="O97" s="15">
        <v>3051</v>
      </c>
      <c r="P97" s="15">
        <v>2105</v>
      </c>
      <c r="Q97" s="15">
        <v>946</v>
      </c>
      <c r="R97" s="15">
        <v>8996</v>
      </c>
      <c r="S97" s="15">
        <v>88821059</v>
      </c>
      <c r="T97" s="15">
        <v>360</v>
      </c>
      <c r="U97" s="15">
        <v>198</v>
      </c>
      <c r="V97" s="15">
        <v>162</v>
      </c>
      <c r="W97" s="15">
        <v>625</v>
      </c>
      <c r="X97" s="15">
        <v>342</v>
      </c>
      <c r="Y97" s="15">
        <v>283</v>
      </c>
      <c r="Z97" s="15">
        <v>3968</v>
      </c>
      <c r="AA97" s="15">
        <v>43497672</v>
      </c>
      <c r="AB97" s="15">
        <v>20</v>
      </c>
      <c r="AC97" s="15">
        <v>7</v>
      </c>
      <c r="AD97" s="15">
        <v>13</v>
      </c>
      <c r="AE97" s="15">
        <v>51</v>
      </c>
      <c r="AF97" s="15">
        <v>26</v>
      </c>
      <c r="AG97" s="15">
        <v>25</v>
      </c>
      <c r="AH97" s="15">
        <v>311</v>
      </c>
      <c r="AI97" s="15">
        <v>855257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11463</v>
      </c>
      <c r="E98" s="3">
        <v>5871</v>
      </c>
      <c r="F98" s="3">
        <v>5592</v>
      </c>
      <c r="G98" s="3">
        <v>13703</v>
      </c>
      <c r="H98" s="3">
        <v>7003</v>
      </c>
      <c r="I98" s="3">
        <v>6700</v>
      </c>
      <c r="J98" s="3">
        <v>144268</v>
      </c>
      <c r="K98" s="3">
        <v>313048030</v>
      </c>
      <c r="L98" s="3">
        <v>2284</v>
      </c>
      <c r="M98" s="3">
        <v>1633</v>
      </c>
      <c r="N98" s="3">
        <v>651</v>
      </c>
      <c r="O98" s="3">
        <v>3017</v>
      </c>
      <c r="P98" s="3">
        <v>2087</v>
      </c>
      <c r="Q98" s="3">
        <v>930</v>
      </c>
      <c r="R98" s="3">
        <v>8897</v>
      </c>
      <c r="S98" s="3">
        <v>88183809</v>
      </c>
      <c r="T98" s="3">
        <v>360</v>
      </c>
      <c r="U98" s="3">
        <v>198</v>
      </c>
      <c r="V98" s="3">
        <v>162</v>
      </c>
      <c r="W98" s="3">
        <v>625</v>
      </c>
      <c r="X98" s="3">
        <v>342</v>
      </c>
      <c r="Y98" s="3">
        <v>283</v>
      </c>
      <c r="Z98" s="3">
        <v>3968</v>
      </c>
      <c r="AA98" s="3">
        <v>43497672</v>
      </c>
      <c r="AB98" s="3">
        <v>16</v>
      </c>
      <c r="AC98" s="3">
        <v>7</v>
      </c>
      <c r="AD98" s="3">
        <v>9</v>
      </c>
      <c r="AE98" s="3">
        <v>46</v>
      </c>
      <c r="AF98" s="3">
        <v>25</v>
      </c>
      <c r="AG98" s="3">
        <v>21</v>
      </c>
      <c r="AH98" s="3">
        <v>293</v>
      </c>
      <c r="AI98" s="3">
        <v>801257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869</v>
      </c>
      <c r="E99" s="3">
        <v>453</v>
      </c>
      <c r="F99" s="3">
        <v>416</v>
      </c>
      <c r="G99" s="3">
        <v>1085</v>
      </c>
      <c r="H99" s="3">
        <v>572</v>
      </c>
      <c r="I99" s="3">
        <v>513</v>
      </c>
      <c r="J99" s="3">
        <v>10895</v>
      </c>
      <c r="K99" s="3">
        <v>23936315</v>
      </c>
      <c r="L99" s="3">
        <v>27</v>
      </c>
      <c r="M99" s="3">
        <v>16</v>
      </c>
      <c r="N99" s="3">
        <v>11</v>
      </c>
      <c r="O99" s="3">
        <v>34</v>
      </c>
      <c r="P99" s="3">
        <v>18</v>
      </c>
      <c r="Q99" s="3">
        <v>16</v>
      </c>
      <c r="R99" s="3">
        <v>99</v>
      </c>
      <c r="S99" s="3">
        <v>637250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0</v>
      </c>
      <c r="AD99" s="3">
        <v>4</v>
      </c>
      <c r="AE99" s="3">
        <v>5</v>
      </c>
      <c r="AF99" s="3">
        <v>1</v>
      </c>
      <c r="AG99" s="3">
        <v>4</v>
      </c>
      <c r="AH99" s="3">
        <v>18</v>
      </c>
      <c r="AI99" s="3">
        <v>54000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5888</v>
      </c>
      <c r="E100" s="15">
        <v>3002</v>
      </c>
      <c r="F100" s="15">
        <v>2886</v>
      </c>
      <c r="G100" s="15">
        <v>6828</v>
      </c>
      <c r="H100" s="15">
        <v>3482</v>
      </c>
      <c r="I100" s="15">
        <v>3346</v>
      </c>
      <c r="J100" s="15">
        <v>71275</v>
      </c>
      <c r="K100" s="15">
        <v>158558836</v>
      </c>
      <c r="L100" s="15">
        <v>14</v>
      </c>
      <c r="M100" s="15">
        <v>12</v>
      </c>
      <c r="N100" s="15">
        <v>2</v>
      </c>
      <c r="O100" s="15">
        <v>86</v>
      </c>
      <c r="P100" s="15">
        <v>50</v>
      </c>
      <c r="Q100" s="15">
        <v>36</v>
      </c>
      <c r="R100" s="15">
        <v>92</v>
      </c>
      <c r="S100" s="15">
        <v>1941215</v>
      </c>
      <c r="T100" s="15">
        <v>64</v>
      </c>
      <c r="U100" s="15">
        <v>40</v>
      </c>
      <c r="V100" s="15">
        <v>24</v>
      </c>
      <c r="W100" s="15">
        <v>623</v>
      </c>
      <c r="X100" s="15">
        <v>354</v>
      </c>
      <c r="Y100" s="15">
        <v>269</v>
      </c>
      <c r="Z100" s="15">
        <v>617</v>
      </c>
      <c r="AA100" s="15">
        <v>7360941</v>
      </c>
      <c r="AB100" s="15">
        <v>79</v>
      </c>
      <c r="AC100" s="15">
        <v>40</v>
      </c>
      <c r="AD100" s="15">
        <v>39</v>
      </c>
      <c r="AE100" s="15">
        <v>216</v>
      </c>
      <c r="AF100" s="15">
        <v>110</v>
      </c>
      <c r="AG100" s="15">
        <v>106</v>
      </c>
      <c r="AH100" s="15">
        <v>926</v>
      </c>
      <c r="AI100" s="15">
        <v>2778000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5715</v>
      </c>
      <c r="E101" s="3">
        <v>2918</v>
      </c>
      <c r="F101" s="3">
        <v>2797</v>
      </c>
      <c r="G101" s="3">
        <v>6626</v>
      </c>
      <c r="H101" s="3">
        <v>3385</v>
      </c>
      <c r="I101" s="3">
        <v>3241</v>
      </c>
      <c r="J101" s="3">
        <v>69277</v>
      </c>
      <c r="K101" s="3">
        <v>154119189</v>
      </c>
      <c r="L101" s="3">
        <v>14</v>
      </c>
      <c r="M101" s="3">
        <v>12</v>
      </c>
      <c r="N101" s="3">
        <v>2</v>
      </c>
      <c r="O101" s="3">
        <v>85</v>
      </c>
      <c r="P101" s="3">
        <v>49</v>
      </c>
      <c r="Q101" s="3">
        <v>36</v>
      </c>
      <c r="R101" s="3">
        <v>91</v>
      </c>
      <c r="S101" s="3">
        <v>1935025</v>
      </c>
      <c r="T101" s="3">
        <v>64</v>
      </c>
      <c r="U101" s="3">
        <v>40</v>
      </c>
      <c r="V101" s="3">
        <v>24</v>
      </c>
      <c r="W101" s="3">
        <v>623</v>
      </c>
      <c r="X101" s="3">
        <v>354</v>
      </c>
      <c r="Y101" s="3">
        <v>269</v>
      </c>
      <c r="Z101" s="3">
        <v>617</v>
      </c>
      <c r="AA101" s="3">
        <v>7360941</v>
      </c>
      <c r="AB101" s="3">
        <v>79</v>
      </c>
      <c r="AC101" s="3">
        <v>40</v>
      </c>
      <c r="AD101" s="3">
        <v>39</v>
      </c>
      <c r="AE101" s="3">
        <v>212</v>
      </c>
      <c r="AF101" s="3">
        <v>108</v>
      </c>
      <c r="AG101" s="3">
        <v>104</v>
      </c>
      <c r="AH101" s="3">
        <v>906</v>
      </c>
      <c r="AI101" s="3">
        <v>2718000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173</v>
      </c>
      <c r="E102" s="3">
        <v>84</v>
      </c>
      <c r="F102" s="3">
        <v>89</v>
      </c>
      <c r="G102" s="3">
        <v>202</v>
      </c>
      <c r="H102" s="3">
        <v>97</v>
      </c>
      <c r="I102" s="3">
        <v>105</v>
      </c>
      <c r="J102" s="3">
        <v>1998</v>
      </c>
      <c r="K102" s="3">
        <v>4439647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6190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4</v>
      </c>
      <c r="AF102" s="3">
        <v>2</v>
      </c>
      <c r="AG102" s="3">
        <v>2</v>
      </c>
      <c r="AH102" s="3">
        <v>20</v>
      </c>
      <c r="AI102" s="3">
        <v>60000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8844</v>
      </c>
      <c r="E103" s="15">
        <v>4463</v>
      </c>
      <c r="F103" s="15">
        <v>4381</v>
      </c>
      <c r="G103" s="15">
        <v>10556</v>
      </c>
      <c r="H103" s="15">
        <v>5307</v>
      </c>
      <c r="I103" s="15">
        <v>5249</v>
      </c>
      <c r="J103" s="15">
        <v>108379</v>
      </c>
      <c r="K103" s="15">
        <v>263463785</v>
      </c>
      <c r="L103" s="15">
        <v>18</v>
      </c>
      <c r="M103" s="15">
        <v>9</v>
      </c>
      <c r="N103" s="15">
        <v>9</v>
      </c>
      <c r="O103" s="15">
        <v>99</v>
      </c>
      <c r="P103" s="15">
        <v>58</v>
      </c>
      <c r="Q103" s="15">
        <v>41</v>
      </c>
      <c r="R103" s="15">
        <v>103</v>
      </c>
      <c r="S103" s="15">
        <v>1514777</v>
      </c>
      <c r="T103" s="15">
        <v>114</v>
      </c>
      <c r="U103" s="15">
        <v>64</v>
      </c>
      <c r="V103" s="15">
        <v>50</v>
      </c>
      <c r="W103" s="15">
        <v>222</v>
      </c>
      <c r="X103" s="15">
        <v>130</v>
      </c>
      <c r="Y103" s="15">
        <v>92</v>
      </c>
      <c r="Z103" s="15">
        <v>1524</v>
      </c>
      <c r="AA103" s="15">
        <v>14761720</v>
      </c>
      <c r="AB103" s="15">
        <v>180</v>
      </c>
      <c r="AC103" s="15">
        <v>81</v>
      </c>
      <c r="AD103" s="15">
        <v>99</v>
      </c>
      <c r="AE103" s="15">
        <v>423</v>
      </c>
      <c r="AF103" s="15">
        <v>216</v>
      </c>
      <c r="AG103" s="15">
        <v>207</v>
      </c>
      <c r="AH103" s="15">
        <v>2436</v>
      </c>
      <c r="AI103" s="15">
        <v>7060591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8380</v>
      </c>
      <c r="E104" s="3">
        <v>4210</v>
      </c>
      <c r="F104" s="3">
        <v>4170</v>
      </c>
      <c r="G104" s="3">
        <v>10013</v>
      </c>
      <c r="H104" s="3">
        <v>5013</v>
      </c>
      <c r="I104" s="3">
        <v>5000</v>
      </c>
      <c r="J104" s="3">
        <v>102906</v>
      </c>
      <c r="K104" s="3">
        <v>250240134</v>
      </c>
      <c r="L104" s="3">
        <v>18</v>
      </c>
      <c r="M104" s="3">
        <v>9</v>
      </c>
      <c r="N104" s="3">
        <v>9</v>
      </c>
      <c r="O104" s="3">
        <v>99</v>
      </c>
      <c r="P104" s="3">
        <v>58</v>
      </c>
      <c r="Q104" s="3">
        <v>41</v>
      </c>
      <c r="R104" s="3">
        <v>103</v>
      </c>
      <c r="S104" s="3">
        <v>1514777</v>
      </c>
      <c r="T104" s="3">
        <v>91</v>
      </c>
      <c r="U104" s="3">
        <v>51</v>
      </c>
      <c r="V104" s="3">
        <v>40</v>
      </c>
      <c r="W104" s="3">
        <v>186</v>
      </c>
      <c r="X104" s="3">
        <v>110</v>
      </c>
      <c r="Y104" s="3">
        <v>76</v>
      </c>
      <c r="Z104" s="3">
        <v>1282</v>
      </c>
      <c r="AA104" s="3">
        <v>12578520</v>
      </c>
      <c r="AB104" s="3">
        <v>164</v>
      </c>
      <c r="AC104" s="3">
        <v>71</v>
      </c>
      <c r="AD104" s="3">
        <v>93</v>
      </c>
      <c r="AE104" s="3">
        <v>381</v>
      </c>
      <c r="AF104" s="3">
        <v>194</v>
      </c>
      <c r="AG104" s="3">
        <v>187</v>
      </c>
      <c r="AH104" s="3">
        <v>2201</v>
      </c>
      <c r="AI104" s="3">
        <v>6407557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464</v>
      </c>
      <c r="E105" s="3">
        <v>253</v>
      </c>
      <c r="F105" s="3">
        <v>211</v>
      </c>
      <c r="G105" s="3">
        <v>543</v>
      </c>
      <c r="H105" s="3">
        <v>294</v>
      </c>
      <c r="I105" s="3">
        <v>249</v>
      </c>
      <c r="J105" s="3">
        <v>5473</v>
      </c>
      <c r="K105" s="3">
        <v>13223651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23</v>
      </c>
      <c r="U105" s="3">
        <v>13</v>
      </c>
      <c r="V105" s="3">
        <v>10</v>
      </c>
      <c r="W105" s="3">
        <v>36</v>
      </c>
      <c r="X105" s="3">
        <v>20</v>
      </c>
      <c r="Y105" s="3">
        <v>16</v>
      </c>
      <c r="Z105" s="3">
        <v>242</v>
      </c>
      <c r="AA105" s="3">
        <v>2183200</v>
      </c>
      <c r="AB105" s="3">
        <v>16</v>
      </c>
      <c r="AC105" s="3">
        <v>10</v>
      </c>
      <c r="AD105" s="3">
        <v>6</v>
      </c>
      <c r="AE105" s="3">
        <v>42</v>
      </c>
      <c r="AF105" s="3">
        <v>22</v>
      </c>
      <c r="AG105" s="3">
        <v>20</v>
      </c>
      <c r="AH105" s="3">
        <v>235</v>
      </c>
      <c r="AI105" s="3">
        <v>653034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1529</v>
      </c>
      <c r="E106" s="15">
        <v>752</v>
      </c>
      <c r="F106" s="15">
        <v>777</v>
      </c>
      <c r="G106" s="15">
        <v>1598</v>
      </c>
      <c r="H106" s="15">
        <v>795</v>
      </c>
      <c r="I106" s="15">
        <v>803</v>
      </c>
      <c r="J106" s="15">
        <v>16598</v>
      </c>
      <c r="K106" s="15">
        <v>36448592</v>
      </c>
      <c r="L106" s="15">
        <v>8</v>
      </c>
      <c r="M106" s="15">
        <v>5</v>
      </c>
      <c r="N106" s="15">
        <v>3</v>
      </c>
      <c r="O106" s="15">
        <v>14</v>
      </c>
      <c r="P106" s="15">
        <v>6</v>
      </c>
      <c r="Q106" s="15">
        <v>8</v>
      </c>
      <c r="R106" s="15">
        <v>14</v>
      </c>
      <c r="S106" s="15">
        <v>405742</v>
      </c>
      <c r="T106" s="15">
        <v>14</v>
      </c>
      <c r="U106" s="15">
        <v>7</v>
      </c>
      <c r="V106" s="15">
        <v>7</v>
      </c>
      <c r="W106" s="15">
        <v>27</v>
      </c>
      <c r="X106" s="15">
        <v>12</v>
      </c>
      <c r="Y106" s="15">
        <v>15</v>
      </c>
      <c r="Z106" s="15">
        <v>112</v>
      </c>
      <c r="AA106" s="15">
        <v>1250176</v>
      </c>
      <c r="AB106" s="15">
        <v>1</v>
      </c>
      <c r="AC106" s="15">
        <v>1</v>
      </c>
      <c r="AD106" s="15">
        <v>0</v>
      </c>
      <c r="AE106" s="15">
        <v>1</v>
      </c>
      <c r="AF106" s="15">
        <v>1</v>
      </c>
      <c r="AG106" s="15">
        <v>0</v>
      </c>
      <c r="AH106" s="15">
        <v>5</v>
      </c>
      <c r="AI106" s="15">
        <v>15000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1218</v>
      </c>
      <c r="E107" s="3">
        <v>596</v>
      </c>
      <c r="F107" s="3">
        <v>622</v>
      </c>
      <c r="G107" s="3">
        <v>1276</v>
      </c>
      <c r="H107" s="3">
        <v>634</v>
      </c>
      <c r="I107" s="3">
        <v>642</v>
      </c>
      <c r="J107" s="3">
        <v>13444</v>
      </c>
      <c r="K107" s="3">
        <v>29519254</v>
      </c>
      <c r="L107" s="3">
        <v>8</v>
      </c>
      <c r="M107" s="3">
        <v>5</v>
      </c>
      <c r="N107" s="3">
        <v>3</v>
      </c>
      <c r="O107" s="3">
        <v>12</v>
      </c>
      <c r="P107" s="3">
        <v>6</v>
      </c>
      <c r="Q107" s="3">
        <v>6</v>
      </c>
      <c r="R107" s="3">
        <v>12</v>
      </c>
      <c r="S107" s="3">
        <v>384971</v>
      </c>
      <c r="T107" s="3">
        <v>12</v>
      </c>
      <c r="U107" s="3">
        <v>7</v>
      </c>
      <c r="V107" s="3">
        <v>5</v>
      </c>
      <c r="W107" s="3">
        <v>23</v>
      </c>
      <c r="X107" s="3">
        <v>12</v>
      </c>
      <c r="Y107" s="3">
        <v>11</v>
      </c>
      <c r="Z107" s="3">
        <v>96</v>
      </c>
      <c r="AA107" s="3">
        <v>1015308</v>
      </c>
      <c r="AB107" s="3">
        <v>1</v>
      </c>
      <c r="AC107" s="3">
        <v>1</v>
      </c>
      <c r="AD107" s="3">
        <v>0</v>
      </c>
      <c r="AE107" s="3">
        <v>1</v>
      </c>
      <c r="AF107" s="3">
        <v>1</v>
      </c>
      <c r="AG107" s="3">
        <v>0</v>
      </c>
      <c r="AH107" s="3">
        <v>5</v>
      </c>
      <c r="AI107" s="3">
        <v>15000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311</v>
      </c>
      <c r="E108" s="3">
        <v>156</v>
      </c>
      <c r="F108" s="3">
        <v>155</v>
      </c>
      <c r="G108" s="3">
        <v>322</v>
      </c>
      <c r="H108" s="3">
        <v>161</v>
      </c>
      <c r="I108" s="3">
        <v>161</v>
      </c>
      <c r="J108" s="3">
        <v>3154</v>
      </c>
      <c r="K108" s="3">
        <v>6929338</v>
      </c>
      <c r="L108" s="3">
        <v>0</v>
      </c>
      <c r="M108" s="3">
        <v>0</v>
      </c>
      <c r="N108" s="3">
        <v>0</v>
      </c>
      <c r="O108" s="3">
        <v>2</v>
      </c>
      <c r="P108" s="3">
        <v>0</v>
      </c>
      <c r="Q108" s="3">
        <v>2</v>
      </c>
      <c r="R108" s="3">
        <v>2</v>
      </c>
      <c r="S108" s="3">
        <v>20771</v>
      </c>
      <c r="T108" s="3">
        <v>2</v>
      </c>
      <c r="U108" s="3">
        <v>0</v>
      </c>
      <c r="V108" s="3">
        <v>2</v>
      </c>
      <c r="W108" s="3">
        <v>4</v>
      </c>
      <c r="X108" s="3">
        <v>0</v>
      </c>
      <c r="Y108" s="3">
        <v>4</v>
      </c>
      <c r="Z108" s="3">
        <v>16</v>
      </c>
      <c r="AA108" s="3">
        <v>234868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1340</v>
      </c>
      <c r="E109" s="15">
        <v>679</v>
      </c>
      <c r="F109" s="15">
        <v>661</v>
      </c>
      <c r="G109" s="15">
        <v>1424</v>
      </c>
      <c r="H109" s="15">
        <v>719</v>
      </c>
      <c r="I109" s="15">
        <v>705</v>
      </c>
      <c r="J109" s="15">
        <v>14921</v>
      </c>
      <c r="K109" s="15">
        <v>27569073</v>
      </c>
      <c r="L109" s="15">
        <v>13</v>
      </c>
      <c r="M109" s="15">
        <v>4</v>
      </c>
      <c r="N109" s="15">
        <v>9</v>
      </c>
      <c r="O109" s="15">
        <v>28</v>
      </c>
      <c r="P109" s="15">
        <v>16</v>
      </c>
      <c r="Q109" s="15">
        <v>12</v>
      </c>
      <c r="R109" s="15">
        <v>30</v>
      </c>
      <c r="S109" s="15">
        <v>924372</v>
      </c>
      <c r="T109" s="15">
        <v>36</v>
      </c>
      <c r="U109" s="15">
        <v>12</v>
      </c>
      <c r="V109" s="15">
        <v>24</v>
      </c>
      <c r="W109" s="15">
        <v>66</v>
      </c>
      <c r="X109" s="15">
        <v>22</v>
      </c>
      <c r="Y109" s="15">
        <v>44</v>
      </c>
      <c r="Z109" s="15">
        <v>257</v>
      </c>
      <c r="AA109" s="15">
        <v>3586000</v>
      </c>
      <c r="AB109" s="15">
        <v>112</v>
      </c>
      <c r="AC109" s="15">
        <v>49</v>
      </c>
      <c r="AD109" s="15">
        <v>63</v>
      </c>
      <c r="AE109" s="15">
        <v>153</v>
      </c>
      <c r="AF109" s="15">
        <v>74</v>
      </c>
      <c r="AG109" s="15">
        <v>79</v>
      </c>
      <c r="AH109" s="15">
        <v>884</v>
      </c>
      <c r="AI109" s="15">
        <v>2486651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997</v>
      </c>
      <c r="E110" s="3">
        <v>509</v>
      </c>
      <c r="F110" s="3">
        <v>488</v>
      </c>
      <c r="G110" s="3">
        <v>1056</v>
      </c>
      <c r="H110" s="3">
        <v>537</v>
      </c>
      <c r="I110" s="3">
        <v>519</v>
      </c>
      <c r="J110" s="3">
        <v>11307</v>
      </c>
      <c r="K110" s="3">
        <v>23268294</v>
      </c>
      <c r="L110" s="3">
        <v>5</v>
      </c>
      <c r="M110" s="3">
        <v>2</v>
      </c>
      <c r="N110" s="3">
        <v>3</v>
      </c>
      <c r="O110" s="3">
        <v>15</v>
      </c>
      <c r="P110" s="3">
        <v>12</v>
      </c>
      <c r="Q110" s="3">
        <v>3</v>
      </c>
      <c r="R110" s="3">
        <v>17</v>
      </c>
      <c r="S110" s="3">
        <v>795674</v>
      </c>
      <c r="T110" s="3">
        <v>30</v>
      </c>
      <c r="U110" s="3">
        <v>11</v>
      </c>
      <c r="V110" s="3">
        <v>19</v>
      </c>
      <c r="W110" s="3">
        <v>54</v>
      </c>
      <c r="X110" s="3">
        <v>19</v>
      </c>
      <c r="Y110" s="3">
        <v>35</v>
      </c>
      <c r="Z110" s="3">
        <v>215</v>
      </c>
      <c r="AA110" s="3">
        <v>3024000</v>
      </c>
      <c r="AB110" s="3">
        <v>65</v>
      </c>
      <c r="AC110" s="3">
        <v>24</v>
      </c>
      <c r="AD110" s="3">
        <v>41</v>
      </c>
      <c r="AE110" s="3">
        <v>88</v>
      </c>
      <c r="AF110" s="3">
        <v>36</v>
      </c>
      <c r="AG110" s="3">
        <v>52</v>
      </c>
      <c r="AH110" s="3">
        <v>534</v>
      </c>
      <c r="AI110" s="3">
        <v>1489379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343</v>
      </c>
      <c r="E111" s="3">
        <v>170</v>
      </c>
      <c r="F111" s="3">
        <v>173</v>
      </c>
      <c r="G111" s="3">
        <v>368</v>
      </c>
      <c r="H111" s="3">
        <v>182</v>
      </c>
      <c r="I111" s="3">
        <v>186</v>
      </c>
      <c r="J111" s="3">
        <v>3614</v>
      </c>
      <c r="K111" s="3">
        <v>4300779</v>
      </c>
      <c r="L111" s="3">
        <v>8</v>
      </c>
      <c r="M111" s="3">
        <v>2</v>
      </c>
      <c r="N111" s="3">
        <v>6</v>
      </c>
      <c r="O111" s="3">
        <v>13</v>
      </c>
      <c r="P111" s="3">
        <v>4</v>
      </c>
      <c r="Q111" s="3">
        <v>9</v>
      </c>
      <c r="R111" s="3">
        <v>13</v>
      </c>
      <c r="S111" s="3">
        <v>128698</v>
      </c>
      <c r="T111" s="3">
        <v>6</v>
      </c>
      <c r="U111" s="3">
        <v>1</v>
      </c>
      <c r="V111" s="3">
        <v>5</v>
      </c>
      <c r="W111" s="3">
        <v>12</v>
      </c>
      <c r="X111" s="3">
        <v>3</v>
      </c>
      <c r="Y111" s="3">
        <v>9</v>
      </c>
      <c r="Z111" s="3">
        <v>42</v>
      </c>
      <c r="AA111" s="3">
        <v>562000</v>
      </c>
      <c r="AB111" s="3">
        <v>47</v>
      </c>
      <c r="AC111" s="3">
        <v>25</v>
      </c>
      <c r="AD111" s="3">
        <v>22</v>
      </c>
      <c r="AE111" s="3">
        <v>65</v>
      </c>
      <c r="AF111" s="3">
        <v>38</v>
      </c>
      <c r="AG111" s="3">
        <v>27</v>
      </c>
      <c r="AH111" s="3">
        <v>350</v>
      </c>
      <c r="AI111" s="3">
        <v>997272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1448</v>
      </c>
      <c r="E112" s="15">
        <v>713</v>
      </c>
      <c r="F112" s="15">
        <v>735</v>
      </c>
      <c r="G112" s="15">
        <v>1663</v>
      </c>
      <c r="H112" s="15">
        <v>833</v>
      </c>
      <c r="I112" s="15">
        <v>830</v>
      </c>
      <c r="J112" s="15">
        <v>16809</v>
      </c>
      <c r="K112" s="15">
        <v>36920585</v>
      </c>
      <c r="L112" s="15">
        <v>21</v>
      </c>
      <c r="M112" s="15">
        <v>10</v>
      </c>
      <c r="N112" s="15">
        <v>11</v>
      </c>
      <c r="O112" s="15">
        <v>44</v>
      </c>
      <c r="P112" s="15">
        <v>19</v>
      </c>
      <c r="Q112" s="15">
        <v>25</v>
      </c>
      <c r="R112" s="15">
        <v>417</v>
      </c>
      <c r="S112" s="15">
        <v>1109885</v>
      </c>
      <c r="T112" s="15">
        <v>7</v>
      </c>
      <c r="U112" s="15">
        <v>4</v>
      </c>
      <c r="V112" s="15">
        <v>3</v>
      </c>
      <c r="W112" s="15">
        <v>14</v>
      </c>
      <c r="X112" s="15">
        <v>6</v>
      </c>
      <c r="Y112" s="15">
        <v>8</v>
      </c>
      <c r="Z112" s="15">
        <v>121</v>
      </c>
      <c r="AA112" s="15">
        <v>1687000</v>
      </c>
      <c r="AB112" s="15">
        <v>22</v>
      </c>
      <c r="AC112" s="15">
        <v>9</v>
      </c>
      <c r="AD112" s="15">
        <v>13</v>
      </c>
      <c r="AE112" s="15">
        <v>107</v>
      </c>
      <c r="AF112" s="15">
        <v>53</v>
      </c>
      <c r="AG112" s="15">
        <v>54</v>
      </c>
      <c r="AH112" s="15">
        <v>538</v>
      </c>
      <c r="AI112" s="15">
        <v>1548090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1233</v>
      </c>
      <c r="E113" s="3">
        <v>589</v>
      </c>
      <c r="F113" s="3">
        <v>644</v>
      </c>
      <c r="G113" s="3">
        <v>1402</v>
      </c>
      <c r="H113" s="3">
        <v>678</v>
      </c>
      <c r="I113" s="3">
        <v>724</v>
      </c>
      <c r="J113" s="3">
        <v>14301</v>
      </c>
      <c r="K113" s="3">
        <v>31410509</v>
      </c>
      <c r="L113" s="3">
        <v>21</v>
      </c>
      <c r="M113" s="3">
        <v>10</v>
      </c>
      <c r="N113" s="3">
        <v>11</v>
      </c>
      <c r="O113" s="3">
        <v>44</v>
      </c>
      <c r="P113" s="3">
        <v>19</v>
      </c>
      <c r="Q113" s="3">
        <v>25</v>
      </c>
      <c r="R113" s="3">
        <v>417</v>
      </c>
      <c r="S113" s="3">
        <v>1109885</v>
      </c>
      <c r="T113" s="3">
        <v>7</v>
      </c>
      <c r="U113" s="3">
        <v>4</v>
      </c>
      <c r="V113" s="3">
        <v>3</v>
      </c>
      <c r="W113" s="3">
        <v>14</v>
      </c>
      <c r="X113" s="3">
        <v>6</v>
      </c>
      <c r="Y113" s="3">
        <v>8</v>
      </c>
      <c r="Z113" s="3">
        <v>121</v>
      </c>
      <c r="AA113" s="3">
        <v>1687000</v>
      </c>
      <c r="AB113" s="3">
        <v>22</v>
      </c>
      <c r="AC113" s="3">
        <v>9</v>
      </c>
      <c r="AD113" s="3">
        <v>13</v>
      </c>
      <c r="AE113" s="3">
        <v>105</v>
      </c>
      <c r="AF113" s="3">
        <v>52</v>
      </c>
      <c r="AG113" s="3">
        <v>53</v>
      </c>
      <c r="AH113" s="3">
        <v>536</v>
      </c>
      <c r="AI113" s="3">
        <v>1542090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215</v>
      </c>
      <c r="E114" s="3">
        <v>124</v>
      </c>
      <c r="F114" s="3">
        <v>91</v>
      </c>
      <c r="G114" s="3">
        <v>261</v>
      </c>
      <c r="H114" s="3">
        <v>155</v>
      </c>
      <c r="I114" s="3">
        <v>106</v>
      </c>
      <c r="J114" s="3">
        <v>2508</v>
      </c>
      <c r="K114" s="3">
        <v>5510076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2</v>
      </c>
      <c r="AF114" s="3">
        <v>1</v>
      </c>
      <c r="AG114" s="3">
        <v>1</v>
      </c>
      <c r="AH114" s="3">
        <v>2</v>
      </c>
      <c r="AI114" s="3">
        <v>6000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5951</v>
      </c>
      <c r="E115" s="15">
        <v>3014</v>
      </c>
      <c r="F115" s="15">
        <v>2937</v>
      </c>
      <c r="G115" s="15">
        <v>6997</v>
      </c>
      <c r="H115" s="15">
        <v>3561</v>
      </c>
      <c r="I115" s="15">
        <v>3436</v>
      </c>
      <c r="J115" s="15">
        <v>78691</v>
      </c>
      <c r="K115" s="15">
        <v>159964016</v>
      </c>
      <c r="L115" s="15">
        <v>18</v>
      </c>
      <c r="M115" s="15">
        <v>8</v>
      </c>
      <c r="N115" s="15">
        <v>10</v>
      </c>
      <c r="O115" s="15">
        <v>168</v>
      </c>
      <c r="P115" s="15">
        <v>92</v>
      </c>
      <c r="Q115" s="15">
        <v>76</v>
      </c>
      <c r="R115" s="15">
        <v>178</v>
      </c>
      <c r="S115" s="15">
        <v>5403265</v>
      </c>
      <c r="T115" s="15">
        <v>117</v>
      </c>
      <c r="U115" s="15">
        <v>58</v>
      </c>
      <c r="V115" s="15">
        <v>59</v>
      </c>
      <c r="W115" s="15">
        <v>174</v>
      </c>
      <c r="X115" s="15">
        <v>91</v>
      </c>
      <c r="Y115" s="15">
        <v>83</v>
      </c>
      <c r="Z115" s="15">
        <v>1272</v>
      </c>
      <c r="AA115" s="15">
        <v>17160240</v>
      </c>
      <c r="AB115" s="15">
        <v>75</v>
      </c>
      <c r="AC115" s="15">
        <v>39</v>
      </c>
      <c r="AD115" s="15">
        <v>36</v>
      </c>
      <c r="AE115" s="15">
        <v>155</v>
      </c>
      <c r="AF115" s="15">
        <v>81</v>
      </c>
      <c r="AG115" s="15">
        <v>74</v>
      </c>
      <c r="AH115" s="15">
        <v>820</v>
      </c>
      <c r="AI115" s="15">
        <v>2321360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5761</v>
      </c>
      <c r="E116" s="3">
        <v>2937</v>
      </c>
      <c r="F116" s="3">
        <v>2824</v>
      </c>
      <c r="G116" s="3">
        <v>6773</v>
      </c>
      <c r="H116" s="3">
        <v>3463</v>
      </c>
      <c r="I116" s="3">
        <v>3310</v>
      </c>
      <c r="J116" s="3">
        <v>76333</v>
      </c>
      <c r="K116" s="3">
        <v>155154783</v>
      </c>
      <c r="L116" s="3">
        <v>18</v>
      </c>
      <c r="M116" s="3">
        <v>8</v>
      </c>
      <c r="N116" s="3">
        <v>10</v>
      </c>
      <c r="O116" s="3">
        <v>168</v>
      </c>
      <c r="P116" s="3">
        <v>92</v>
      </c>
      <c r="Q116" s="3">
        <v>76</v>
      </c>
      <c r="R116" s="3">
        <v>178</v>
      </c>
      <c r="S116" s="3">
        <v>5403265</v>
      </c>
      <c r="T116" s="3">
        <v>117</v>
      </c>
      <c r="U116" s="3">
        <v>58</v>
      </c>
      <c r="V116" s="3">
        <v>59</v>
      </c>
      <c r="W116" s="3">
        <v>174</v>
      </c>
      <c r="X116" s="3">
        <v>91</v>
      </c>
      <c r="Y116" s="3">
        <v>83</v>
      </c>
      <c r="Z116" s="3">
        <v>1272</v>
      </c>
      <c r="AA116" s="3">
        <v>17160240</v>
      </c>
      <c r="AB116" s="3">
        <v>74</v>
      </c>
      <c r="AC116" s="3">
        <v>38</v>
      </c>
      <c r="AD116" s="3">
        <v>36</v>
      </c>
      <c r="AE116" s="3">
        <v>150</v>
      </c>
      <c r="AF116" s="3">
        <v>78</v>
      </c>
      <c r="AG116" s="3">
        <v>72</v>
      </c>
      <c r="AH116" s="3">
        <v>795</v>
      </c>
      <c r="AI116" s="3">
        <v>2246360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190</v>
      </c>
      <c r="E117" s="3">
        <v>77</v>
      </c>
      <c r="F117" s="3">
        <v>113</v>
      </c>
      <c r="G117" s="3">
        <v>224</v>
      </c>
      <c r="H117" s="3">
        <v>98</v>
      </c>
      <c r="I117" s="3">
        <v>126</v>
      </c>
      <c r="J117" s="3">
        <v>2358</v>
      </c>
      <c r="K117" s="3">
        <v>4809233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5</v>
      </c>
      <c r="AF117" s="3">
        <v>3</v>
      </c>
      <c r="AG117" s="3">
        <v>2</v>
      </c>
      <c r="AH117" s="3">
        <v>25</v>
      </c>
      <c r="AI117" s="3">
        <v>75000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1295</v>
      </c>
      <c r="E118" s="15">
        <v>679</v>
      </c>
      <c r="F118" s="15">
        <v>616</v>
      </c>
      <c r="G118" s="15">
        <v>1467</v>
      </c>
      <c r="H118" s="15">
        <v>763</v>
      </c>
      <c r="I118" s="15">
        <v>704</v>
      </c>
      <c r="J118" s="15">
        <v>16831</v>
      </c>
      <c r="K118" s="15">
        <v>34785094</v>
      </c>
      <c r="L118" s="15">
        <v>3</v>
      </c>
      <c r="M118" s="15">
        <v>2</v>
      </c>
      <c r="N118" s="15">
        <v>1</v>
      </c>
      <c r="O118" s="15">
        <v>67</v>
      </c>
      <c r="P118" s="15">
        <v>39</v>
      </c>
      <c r="Q118" s="15">
        <v>28</v>
      </c>
      <c r="R118" s="15">
        <v>61</v>
      </c>
      <c r="S118" s="15">
        <v>2135579</v>
      </c>
      <c r="T118" s="15">
        <v>1</v>
      </c>
      <c r="U118" s="15">
        <v>0</v>
      </c>
      <c r="V118" s="15">
        <v>1</v>
      </c>
      <c r="W118" s="15">
        <v>1</v>
      </c>
      <c r="X118" s="15">
        <v>0</v>
      </c>
      <c r="Y118" s="15">
        <v>1</v>
      </c>
      <c r="Z118" s="15">
        <v>12</v>
      </c>
      <c r="AA118" s="15">
        <v>185400</v>
      </c>
      <c r="AB118" s="15">
        <v>5</v>
      </c>
      <c r="AC118" s="15">
        <v>3</v>
      </c>
      <c r="AD118" s="15">
        <v>2</v>
      </c>
      <c r="AE118" s="15">
        <v>9</v>
      </c>
      <c r="AF118" s="15">
        <v>5</v>
      </c>
      <c r="AG118" s="15">
        <v>4</v>
      </c>
      <c r="AH118" s="15">
        <v>23</v>
      </c>
      <c r="AI118" s="15">
        <v>69000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1050</v>
      </c>
      <c r="E119" s="3">
        <v>556</v>
      </c>
      <c r="F119" s="3">
        <v>494</v>
      </c>
      <c r="G119" s="3">
        <v>1206</v>
      </c>
      <c r="H119" s="3">
        <v>630</v>
      </c>
      <c r="I119" s="3">
        <v>576</v>
      </c>
      <c r="J119" s="3">
        <v>14018</v>
      </c>
      <c r="K119" s="3">
        <v>28916907</v>
      </c>
      <c r="L119" s="3">
        <v>3</v>
      </c>
      <c r="M119" s="3">
        <v>2</v>
      </c>
      <c r="N119" s="3">
        <v>1</v>
      </c>
      <c r="O119" s="3">
        <v>61</v>
      </c>
      <c r="P119" s="3">
        <v>36</v>
      </c>
      <c r="Q119" s="3">
        <v>25</v>
      </c>
      <c r="R119" s="3">
        <v>57</v>
      </c>
      <c r="S119" s="3">
        <v>1977877</v>
      </c>
      <c r="T119" s="3">
        <v>1</v>
      </c>
      <c r="U119" s="3">
        <v>0</v>
      </c>
      <c r="V119" s="3">
        <v>1</v>
      </c>
      <c r="W119" s="3">
        <v>1</v>
      </c>
      <c r="X119" s="3">
        <v>0</v>
      </c>
      <c r="Y119" s="3">
        <v>1</v>
      </c>
      <c r="Z119" s="3">
        <v>12</v>
      </c>
      <c r="AA119" s="3">
        <v>185400</v>
      </c>
      <c r="AB119" s="3">
        <v>5</v>
      </c>
      <c r="AC119" s="3">
        <v>3</v>
      </c>
      <c r="AD119" s="3">
        <v>2</v>
      </c>
      <c r="AE119" s="3">
        <v>9</v>
      </c>
      <c r="AF119" s="3">
        <v>5</v>
      </c>
      <c r="AG119" s="3">
        <v>4</v>
      </c>
      <c r="AH119" s="3">
        <v>23</v>
      </c>
      <c r="AI119" s="3">
        <v>69000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245</v>
      </c>
      <c r="E120" s="3">
        <v>123</v>
      </c>
      <c r="F120" s="3">
        <v>122</v>
      </c>
      <c r="G120" s="3">
        <v>261</v>
      </c>
      <c r="H120" s="3">
        <v>133</v>
      </c>
      <c r="I120" s="3">
        <v>128</v>
      </c>
      <c r="J120" s="3">
        <v>2813</v>
      </c>
      <c r="K120" s="3">
        <v>5868187</v>
      </c>
      <c r="L120" s="3">
        <v>0</v>
      </c>
      <c r="M120" s="3">
        <v>0</v>
      </c>
      <c r="N120" s="3">
        <v>0</v>
      </c>
      <c r="O120" s="3">
        <v>6</v>
      </c>
      <c r="P120" s="3">
        <v>3</v>
      </c>
      <c r="Q120" s="3">
        <v>3</v>
      </c>
      <c r="R120" s="3">
        <v>4</v>
      </c>
      <c r="S120" s="3">
        <v>157702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2334</v>
      </c>
      <c r="E121" s="15">
        <v>1145</v>
      </c>
      <c r="F121" s="15">
        <v>1189</v>
      </c>
      <c r="G121" s="15">
        <v>2782</v>
      </c>
      <c r="H121" s="15">
        <v>1391</v>
      </c>
      <c r="I121" s="15">
        <v>1391</v>
      </c>
      <c r="J121" s="15">
        <v>28541</v>
      </c>
      <c r="K121" s="15">
        <v>62704403</v>
      </c>
      <c r="L121" s="15">
        <v>3</v>
      </c>
      <c r="M121" s="15">
        <v>2</v>
      </c>
      <c r="N121" s="15">
        <v>1</v>
      </c>
      <c r="O121" s="15">
        <v>435</v>
      </c>
      <c r="P121" s="15">
        <v>225</v>
      </c>
      <c r="Q121" s="15">
        <v>210</v>
      </c>
      <c r="R121" s="15">
        <v>435</v>
      </c>
      <c r="S121" s="15">
        <v>7125773</v>
      </c>
      <c r="T121" s="15">
        <v>77</v>
      </c>
      <c r="U121" s="15">
        <v>47</v>
      </c>
      <c r="V121" s="15">
        <v>30</v>
      </c>
      <c r="W121" s="15">
        <v>97</v>
      </c>
      <c r="X121" s="15">
        <v>53</v>
      </c>
      <c r="Y121" s="15">
        <v>44</v>
      </c>
      <c r="Z121" s="15">
        <v>177</v>
      </c>
      <c r="AA121" s="15">
        <v>2489424</v>
      </c>
      <c r="AB121" s="15">
        <v>24</v>
      </c>
      <c r="AC121" s="15">
        <v>14</v>
      </c>
      <c r="AD121" s="15">
        <v>10</v>
      </c>
      <c r="AE121" s="15">
        <v>344</v>
      </c>
      <c r="AF121" s="15">
        <v>181</v>
      </c>
      <c r="AG121" s="15">
        <v>163</v>
      </c>
      <c r="AH121" s="15">
        <v>427</v>
      </c>
      <c r="AI121" s="15">
        <v>1276000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2302</v>
      </c>
      <c r="E122" s="3">
        <v>1128</v>
      </c>
      <c r="F122" s="3">
        <v>1174</v>
      </c>
      <c r="G122" s="3">
        <v>2735</v>
      </c>
      <c r="H122" s="3">
        <v>1367</v>
      </c>
      <c r="I122" s="3">
        <v>1368</v>
      </c>
      <c r="J122" s="3">
        <v>28477</v>
      </c>
      <c r="K122" s="3">
        <v>62563759</v>
      </c>
      <c r="L122" s="3">
        <v>3</v>
      </c>
      <c r="M122" s="3">
        <v>2</v>
      </c>
      <c r="N122" s="3">
        <v>1</v>
      </c>
      <c r="O122" s="3">
        <v>435</v>
      </c>
      <c r="P122" s="3">
        <v>225</v>
      </c>
      <c r="Q122" s="3">
        <v>210</v>
      </c>
      <c r="R122" s="3">
        <v>435</v>
      </c>
      <c r="S122" s="3">
        <v>7125773</v>
      </c>
      <c r="T122" s="3">
        <v>77</v>
      </c>
      <c r="U122" s="3">
        <v>47</v>
      </c>
      <c r="V122" s="3">
        <v>30</v>
      </c>
      <c r="W122" s="3">
        <v>97</v>
      </c>
      <c r="X122" s="3">
        <v>53</v>
      </c>
      <c r="Y122" s="3">
        <v>44</v>
      </c>
      <c r="Z122" s="3">
        <v>177</v>
      </c>
      <c r="AA122" s="3">
        <v>2489424</v>
      </c>
      <c r="AB122" s="3">
        <v>24</v>
      </c>
      <c r="AC122" s="3">
        <v>14</v>
      </c>
      <c r="AD122" s="3">
        <v>10</v>
      </c>
      <c r="AE122" s="3">
        <v>344</v>
      </c>
      <c r="AF122" s="3">
        <v>181</v>
      </c>
      <c r="AG122" s="3">
        <v>163</v>
      </c>
      <c r="AH122" s="3">
        <v>427</v>
      </c>
      <c r="AI122" s="3">
        <v>1276000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32</v>
      </c>
      <c r="E123" s="3">
        <v>17</v>
      </c>
      <c r="F123" s="3">
        <v>15</v>
      </c>
      <c r="G123" s="3">
        <v>47</v>
      </c>
      <c r="H123" s="3">
        <v>24</v>
      </c>
      <c r="I123" s="3">
        <v>23</v>
      </c>
      <c r="J123" s="3">
        <v>64</v>
      </c>
      <c r="K123" s="3">
        <v>140644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2704</v>
      </c>
      <c r="E124" s="15">
        <v>1367</v>
      </c>
      <c r="F124" s="15">
        <v>1337</v>
      </c>
      <c r="G124" s="15">
        <v>3259</v>
      </c>
      <c r="H124" s="15">
        <v>1635</v>
      </c>
      <c r="I124" s="15">
        <v>1624</v>
      </c>
      <c r="J124" s="15">
        <v>35858</v>
      </c>
      <c r="K124" s="15">
        <v>72916184</v>
      </c>
      <c r="L124" s="15">
        <v>2</v>
      </c>
      <c r="M124" s="15">
        <v>1</v>
      </c>
      <c r="N124" s="15">
        <v>1</v>
      </c>
      <c r="O124" s="15">
        <v>22</v>
      </c>
      <c r="P124" s="15">
        <v>8</v>
      </c>
      <c r="Q124" s="15">
        <v>14</v>
      </c>
      <c r="R124" s="15">
        <v>22</v>
      </c>
      <c r="S124" s="15">
        <v>421213</v>
      </c>
      <c r="T124" s="15">
        <v>16</v>
      </c>
      <c r="U124" s="15">
        <v>5</v>
      </c>
      <c r="V124" s="15">
        <v>11</v>
      </c>
      <c r="W124" s="15">
        <v>23</v>
      </c>
      <c r="X124" s="15">
        <v>11</v>
      </c>
      <c r="Y124" s="15">
        <v>12</v>
      </c>
      <c r="Z124" s="15">
        <v>124</v>
      </c>
      <c r="AA124" s="15">
        <v>1404100</v>
      </c>
      <c r="AB124" s="15">
        <v>44</v>
      </c>
      <c r="AC124" s="15">
        <v>23</v>
      </c>
      <c r="AD124" s="15">
        <v>21</v>
      </c>
      <c r="AE124" s="15">
        <v>96</v>
      </c>
      <c r="AF124" s="15">
        <v>50</v>
      </c>
      <c r="AG124" s="15">
        <v>46</v>
      </c>
      <c r="AH124" s="15">
        <v>347</v>
      </c>
      <c r="AI124" s="15">
        <v>1041000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2602</v>
      </c>
      <c r="E125" s="3">
        <v>1313</v>
      </c>
      <c r="F125" s="3">
        <v>1289</v>
      </c>
      <c r="G125" s="3">
        <v>3135</v>
      </c>
      <c r="H125" s="3">
        <v>1570</v>
      </c>
      <c r="I125" s="3">
        <v>1565</v>
      </c>
      <c r="J125" s="3">
        <v>34582</v>
      </c>
      <c r="K125" s="3">
        <v>70310542</v>
      </c>
      <c r="L125" s="3">
        <v>2</v>
      </c>
      <c r="M125" s="3">
        <v>1</v>
      </c>
      <c r="N125" s="3">
        <v>1</v>
      </c>
      <c r="O125" s="3">
        <v>22</v>
      </c>
      <c r="P125" s="3">
        <v>8</v>
      </c>
      <c r="Q125" s="3">
        <v>14</v>
      </c>
      <c r="R125" s="3">
        <v>22</v>
      </c>
      <c r="S125" s="3">
        <v>421213</v>
      </c>
      <c r="T125" s="3">
        <v>16</v>
      </c>
      <c r="U125" s="3">
        <v>5</v>
      </c>
      <c r="V125" s="3">
        <v>11</v>
      </c>
      <c r="W125" s="3">
        <v>23</v>
      </c>
      <c r="X125" s="3">
        <v>11</v>
      </c>
      <c r="Y125" s="3">
        <v>12</v>
      </c>
      <c r="Z125" s="3">
        <v>124</v>
      </c>
      <c r="AA125" s="3">
        <v>1404100</v>
      </c>
      <c r="AB125" s="3">
        <v>44</v>
      </c>
      <c r="AC125" s="3">
        <v>23</v>
      </c>
      <c r="AD125" s="3">
        <v>21</v>
      </c>
      <c r="AE125" s="3">
        <v>93</v>
      </c>
      <c r="AF125" s="3">
        <v>48</v>
      </c>
      <c r="AG125" s="3">
        <v>45</v>
      </c>
      <c r="AH125" s="3">
        <v>334</v>
      </c>
      <c r="AI125" s="3">
        <v>1002000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102</v>
      </c>
      <c r="E126" s="3">
        <v>54</v>
      </c>
      <c r="F126" s="3">
        <v>48</v>
      </c>
      <c r="G126" s="3">
        <v>124</v>
      </c>
      <c r="H126" s="3">
        <v>65</v>
      </c>
      <c r="I126" s="3">
        <v>59</v>
      </c>
      <c r="J126" s="3">
        <v>1276</v>
      </c>
      <c r="K126" s="3">
        <v>2605642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3</v>
      </c>
      <c r="AF126" s="3">
        <v>2</v>
      </c>
      <c r="AG126" s="3">
        <v>1</v>
      </c>
      <c r="AH126" s="3">
        <v>13</v>
      </c>
      <c r="AI126" s="3">
        <v>39000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3498</v>
      </c>
      <c r="E127" s="15">
        <v>1749</v>
      </c>
      <c r="F127" s="15">
        <v>1749</v>
      </c>
      <c r="G127" s="15">
        <v>3820</v>
      </c>
      <c r="H127" s="15">
        <v>1911</v>
      </c>
      <c r="I127" s="15">
        <v>1909</v>
      </c>
      <c r="J127" s="15">
        <v>41467</v>
      </c>
      <c r="K127" s="15">
        <v>85155622</v>
      </c>
      <c r="L127" s="15">
        <v>13</v>
      </c>
      <c r="M127" s="15">
        <v>7</v>
      </c>
      <c r="N127" s="15">
        <v>6</v>
      </c>
      <c r="O127" s="15">
        <v>19</v>
      </c>
      <c r="P127" s="15">
        <v>9</v>
      </c>
      <c r="Q127" s="15">
        <v>10</v>
      </c>
      <c r="R127" s="15">
        <v>19</v>
      </c>
      <c r="S127" s="15">
        <v>532134</v>
      </c>
      <c r="T127" s="15">
        <v>47</v>
      </c>
      <c r="U127" s="15">
        <v>25</v>
      </c>
      <c r="V127" s="15">
        <v>22</v>
      </c>
      <c r="W127" s="15">
        <v>80</v>
      </c>
      <c r="X127" s="15">
        <v>47</v>
      </c>
      <c r="Y127" s="15">
        <v>33</v>
      </c>
      <c r="Z127" s="15">
        <v>513</v>
      </c>
      <c r="AA127" s="15">
        <v>6837467</v>
      </c>
      <c r="AB127" s="15">
        <v>3</v>
      </c>
      <c r="AC127" s="15">
        <v>3</v>
      </c>
      <c r="AD127" s="15">
        <v>0</v>
      </c>
      <c r="AE127" s="15">
        <v>5</v>
      </c>
      <c r="AF127" s="15">
        <v>5</v>
      </c>
      <c r="AG127" s="15">
        <v>0</v>
      </c>
      <c r="AH127" s="15">
        <v>12</v>
      </c>
      <c r="AI127" s="15">
        <v>36000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2847</v>
      </c>
      <c r="E128" s="3">
        <v>1400</v>
      </c>
      <c r="F128" s="3">
        <v>1447</v>
      </c>
      <c r="G128" s="3">
        <v>3116</v>
      </c>
      <c r="H128" s="3">
        <v>1536</v>
      </c>
      <c r="I128" s="3">
        <v>1580</v>
      </c>
      <c r="J128" s="3">
        <v>34005</v>
      </c>
      <c r="K128" s="3">
        <v>69627085</v>
      </c>
      <c r="L128" s="3">
        <v>13</v>
      </c>
      <c r="M128" s="3">
        <v>7</v>
      </c>
      <c r="N128" s="3">
        <v>6</v>
      </c>
      <c r="O128" s="3">
        <v>19</v>
      </c>
      <c r="P128" s="3">
        <v>9</v>
      </c>
      <c r="Q128" s="3">
        <v>10</v>
      </c>
      <c r="R128" s="3">
        <v>19</v>
      </c>
      <c r="S128" s="3">
        <v>532134</v>
      </c>
      <c r="T128" s="3">
        <v>46</v>
      </c>
      <c r="U128" s="3">
        <v>24</v>
      </c>
      <c r="V128" s="3">
        <v>22</v>
      </c>
      <c r="W128" s="3">
        <v>78</v>
      </c>
      <c r="X128" s="3">
        <v>45</v>
      </c>
      <c r="Y128" s="3">
        <v>33</v>
      </c>
      <c r="Z128" s="3">
        <v>511</v>
      </c>
      <c r="AA128" s="3">
        <v>6811717</v>
      </c>
      <c r="AB128" s="3">
        <v>2</v>
      </c>
      <c r="AC128" s="3">
        <v>2</v>
      </c>
      <c r="AD128" s="3">
        <v>0</v>
      </c>
      <c r="AE128" s="3">
        <v>4</v>
      </c>
      <c r="AF128" s="3">
        <v>4</v>
      </c>
      <c r="AG128" s="3">
        <v>0</v>
      </c>
      <c r="AH128" s="3">
        <v>10</v>
      </c>
      <c r="AI128" s="3">
        <v>30000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651</v>
      </c>
      <c r="E129" s="3">
        <v>349</v>
      </c>
      <c r="F129" s="3">
        <v>302</v>
      </c>
      <c r="G129" s="3">
        <v>704</v>
      </c>
      <c r="H129" s="3">
        <v>375</v>
      </c>
      <c r="I129" s="3">
        <v>329</v>
      </c>
      <c r="J129" s="3">
        <v>7462</v>
      </c>
      <c r="K129" s="3">
        <v>15528537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1</v>
      </c>
      <c r="V129" s="3">
        <v>0</v>
      </c>
      <c r="W129" s="3">
        <v>2</v>
      </c>
      <c r="X129" s="3">
        <v>2</v>
      </c>
      <c r="Y129" s="3">
        <v>0</v>
      </c>
      <c r="Z129" s="3">
        <v>2</v>
      </c>
      <c r="AA129" s="3">
        <v>25750</v>
      </c>
      <c r="AB129" s="3">
        <v>1</v>
      </c>
      <c r="AC129" s="3">
        <v>1</v>
      </c>
      <c r="AD129" s="3">
        <v>0</v>
      </c>
      <c r="AE129" s="3">
        <v>1</v>
      </c>
      <c r="AF129" s="3">
        <v>1</v>
      </c>
      <c r="AG129" s="3">
        <v>0</v>
      </c>
      <c r="AH129" s="3">
        <v>2</v>
      </c>
      <c r="AI129" s="3">
        <v>6000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1836</v>
      </c>
      <c r="E130" s="15">
        <v>936</v>
      </c>
      <c r="F130" s="15">
        <v>900</v>
      </c>
      <c r="G130" s="15">
        <v>2198</v>
      </c>
      <c r="H130" s="15">
        <v>1128</v>
      </c>
      <c r="I130" s="15">
        <v>1070</v>
      </c>
      <c r="J130" s="15">
        <v>23736</v>
      </c>
      <c r="K130" s="15">
        <v>53834635</v>
      </c>
      <c r="L130" s="15">
        <v>5</v>
      </c>
      <c r="M130" s="15">
        <v>2</v>
      </c>
      <c r="N130" s="15">
        <v>3</v>
      </c>
      <c r="O130" s="15">
        <v>26</v>
      </c>
      <c r="P130" s="15">
        <v>14</v>
      </c>
      <c r="Q130" s="15">
        <v>12</v>
      </c>
      <c r="R130" s="15">
        <v>28</v>
      </c>
      <c r="S130" s="15">
        <v>637975</v>
      </c>
      <c r="T130" s="15">
        <v>12</v>
      </c>
      <c r="U130" s="15">
        <v>7</v>
      </c>
      <c r="V130" s="15">
        <v>5</v>
      </c>
      <c r="W130" s="15">
        <v>23</v>
      </c>
      <c r="X130" s="15">
        <v>10</v>
      </c>
      <c r="Y130" s="15">
        <v>13</v>
      </c>
      <c r="Z130" s="15">
        <v>140</v>
      </c>
      <c r="AA130" s="15">
        <v>1564365</v>
      </c>
      <c r="AB130" s="15">
        <v>22</v>
      </c>
      <c r="AC130" s="15">
        <v>9</v>
      </c>
      <c r="AD130" s="15">
        <v>13</v>
      </c>
      <c r="AE130" s="15">
        <v>52</v>
      </c>
      <c r="AF130" s="15">
        <v>25</v>
      </c>
      <c r="AG130" s="15">
        <v>27</v>
      </c>
      <c r="AH130" s="15">
        <v>291</v>
      </c>
      <c r="AI130" s="15">
        <v>734837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615</v>
      </c>
      <c r="E131" s="3">
        <v>308</v>
      </c>
      <c r="F131" s="3">
        <v>307</v>
      </c>
      <c r="G131" s="3">
        <v>752</v>
      </c>
      <c r="H131" s="3">
        <v>375</v>
      </c>
      <c r="I131" s="3">
        <v>377</v>
      </c>
      <c r="J131" s="3">
        <v>8147</v>
      </c>
      <c r="K131" s="3">
        <v>18402707</v>
      </c>
      <c r="L131" s="3">
        <v>1</v>
      </c>
      <c r="M131" s="3">
        <v>0</v>
      </c>
      <c r="N131" s="3">
        <v>1</v>
      </c>
      <c r="O131" s="3">
        <v>7</v>
      </c>
      <c r="P131" s="3">
        <v>4</v>
      </c>
      <c r="Q131" s="3">
        <v>3</v>
      </c>
      <c r="R131" s="3">
        <v>7</v>
      </c>
      <c r="S131" s="3">
        <v>130791</v>
      </c>
      <c r="T131" s="3">
        <v>2</v>
      </c>
      <c r="U131" s="3">
        <v>2</v>
      </c>
      <c r="V131" s="3">
        <v>0</v>
      </c>
      <c r="W131" s="3">
        <v>6</v>
      </c>
      <c r="X131" s="3">
        <v>3</v>
      </c>
      <c r="Y131" s="3">
        <v>3</v>
      </c>
      <c r="Z131" s="3">
        <v>43</v>
      </c>
      <c r="AA131" s="3">
        <v>495080</v>
      </c>
      <c r="AB131" s="3">
        <v>2</v>
      </c>
      <c r="AC131" s="3">
        <v>2</v>
      </c>
      <c r="AD131" s="3">
        <v>0</v>
      </c>
      <c r="AE131" s="3">
        <v>14</v>
      </c>
      <c r="AF131" s="3">
        <v>8</v>
      </c>
      <c r="AG131" s="3">
        <v>6</v>
      </c>
      <c r="AH131" s="3">
        <v>103</v>
      </c>
      <c r="AI131" s="3">
        <v>245991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1221</v>
      </c>
      <c r="E132" s="3">
        <v>628</v>
      </c>
      <c r="F132" s="3">
        <v>593</v>
      </c>
      <c r="G132" s="3">
        <v>1446</v>
      </c>
      <c r="H132" s="3">
        <v>753</v>
      </c>
      <c r="I132" s="3">
        <v>693</v>
      </c>
      <c r="J132" s="3">
        <v>15589</v>
      </c>
      <c r="K132" s="3">
        <v>35431928</v>
      </c>
      <c r="L132" s="3">
        <v>4</v>
      </c>
      <c r="M132" s="3">
        <v>2</v>
      </c>
      <c r="N132" s="3">
        <v>2</v>
      </c>
      <c r="O132" s="3">
        <v>19</v>
      </c>
      <c r="P132" s="3">
        <v>10</v>
      </c>
      <c r="Q132" s="3">
        <v>9</v>
      </c>
      <c r="R132" s="3">
        <v>21</v>
      </c>
      <c r="S132" s="3">
        <v>507184</v>
      </c>
      <c r="T132" s="3">
        <v>10</v>
      </c>
      <c r="U132" s="3">
        <v>5</v>
      </c>
      <c r="V132" s="3">
        <v>5</v>
      </c>
      <c r="W132" s="3">
        <v>17</v>
      </c>
      <c r="X132" s="3">
        <v>7</v>
      </c>
      <c r="Y132" s="3">
        <v>10</v>
      </c>
      <c r="Z132" s="3">
        <v>97</v>
      </c>
      <c r="AA132" s="3">
        <v>1069285</v>
      </c>
      <c r="AB132" s="3">
        <v>20</v>
      </c>
      <c r="AC132" s="3">
        <v>7</v>
      </c>
      <c r="AD132" s="3">
        <v>13</v>
      </c>
      <c r="AE132" s="3">
        <v>38</v>
      </c>
      <c r="AF132" s="3">
        <v>17</v>
      </c>
      <c r="AG132" s="3">
        <v>21</v>
      </c>
      <c r="AH132" s="3">
        <v>188</v>
      </c>
      <c r="AI132" s="3">
        <v>488846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2613</v>
      </c>
      <c r="E133" s="15">
        <v>1359</v>
      </c>
      <c r="F133" s="15">
        <v>1254</v>
      </c>
      <c r="G133" s="15">
        <v>3222</v>
      </c>
      <c r="H133" s="15">
        <v>1672</v>
      </c>
      <c r="I133" s="15">
        <v>1550</v>
      </c>
      <c r="J133" s="15">
        <v>33495</v>
      </c>
      <c r="K133" s="15">
        <v>75835626</v>
      </c>
      <c r="L133" s="15">
        <v>30</v>
      </c>
      <c r="M133" s="15">
        <v>13</v>
      </c>
      <c r="N133" s="15">
        <v>17</v>
      </c>
      <c r="O133" s="15">
        <v>49</v>
      </c>
      <c r="P133" s="15">
        <v>21</v>
      </c>
      <c r="Q133" s="15">
        <v>28</v>
      </c>
      <c r="R133" s="15">
        <v>60</v>
      </c>
      <c r="S133" s="15">
        <v>695216</v>
      </c>
      <c r="T133" s="15">
        <v>14</v>
      </c>
      <c r="U133" s="15">
        <v>10</v>
      </c>
      <c r="V133" s="15">
        <v>4</v>
      </c>
      <c r="W133" s="15">
        <v>20</v>
      </c>
      <c r="X133" s="15">
        <v>14</v>
      </c>
      <c r="Y133" s="15">
        <v>6</v>
      </c>
      <c r="Z133" s="15">
        <v>30</v>
      </c>
      <c r="AA133" s="15">
        <v>360589</v>
      </c>
      <c r="AB133" s="15">
        <v>18</v>
      </c>
      <c r="AC133" s="15">
        <v>8</v>
      </c>
      <c r="AD133" s="15">
        <v>10</v>
      </c>
      <c r="AE133" s="15">
        <v>49</v>
      </c>
      <c r="AF133" s="15">
        <v>22</v>
      </c>
      <c r="AG133" s="15">
        <v>27</v>
      </c>
      <c r="AH133" s="15">
        <v>217</v>
      </c>
      <c r="AI133" s="15">
        <v>621852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1005</v>
      </c>
      <c r="E134" s="3">
        <v>517</v>
      </c>
      <c r="F134" s="3">
        <v>488</v>
      </c>
      <c r="G134" s="3">
        <v>1247</v>
      </c>
      <c r="H134" s="3">
        <v>638</v>
      </c>
      <c r="I134" s="3">
        <v>609</v>
      </c>
      <c r="J134" s="3">
        <v>13177</v>
      </c>
      <c r="K134" s="3">
        <v>29796956</v>
      </c>
      <c r="L134" s="3">
        <v>12</v>
      </c>
      <c r="M134" s="3">
        <v>2</v>
      </c>
      <c r="N134" s="3">
        <v>10</v>
      </c>
      <c r="O134" s="3">
        <v>28</v>
      </c>
      <c r="P134" s="3">
        <v>8</v>
      </c>
      <c r="Q134" s="3">
        <v>20</v>
      </c>
      <c r="R134" s="3">
        <v>36</v>
      </c>
      <c r="S134" s="3">
        <v>314142</v>
      </c>
      <c r="T134" s="3">
        <v>8</v>
      </c>
      <c r="U134" s="3">
        <v>6</v>
      </c>
      <c r="V134" s="3">
        <v>2</v>
      </c>
      <c r="W134" s="3">
        <v>12</v>
      </c>
      <c r="X134" s="3">
        <v>8</v>
      </c>
      <c r="Y134" s="3">
        <v>4</v>
      </c>
      <c r="Z134" s="3">
        <v>15</v>
      </c>
      <c r="AA134" s="3">
        <v>189627</v>
      </c>
      <c r="AB134" s="3">
        <v>6</v>
      </c>
      <c r="AC134" s="3">
        <v>2</v>
      </c>
      <c r="AD134" s="3">
        <v>4</v>
      </c>
      <c r="AE134" s="3">
        <v>26</v>
      </c>
      <c r="AF134" s="3">
        <v>9</v>
      </c>
      <c r="AG134" s="3">
        <v>17</v>
      </c>
      <c r="AH134" s="3">
        <v>99</v>
      </c>
      <c r="AI134" s="3">
        <v>267852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1608</v>
      </c>
      <c r="E135" s="3">
        <v>842</v>
      </c>
      <c r="F135" s="3">
        <v>766</v>
      </c>
      <c r="G135" s="3">
        <v>1975</v>
      </c>
      <c r="H135" s="3">
        <v>1034</v>
      </c>
      <c r="I135" s="3">
        <v>941</v>
      </c>
      <c r="J135" s="3">
        <v>20318</v>
      </c>
      <c r="K135" s="3">
        <v>46038670</v>
      </c>
      <c r="L135" s="3">
        <v>18</v>
      </c>
      <c r="M135" s="3">
        <v>11</v>
      </c>
      <c r="N135" s="3">
        <v>7</v>
      </c>
      <c r="O135" s="3">
        <v>21</v>
      </c>
      <c r="P135" s="3">
        <v>13</v>
      </c>
      <c r="Q135" s="3">
        <v>8</v>
      </c>
      <c r="R135" s="3">
        <v>24</v>
      </c>
      <c r="S135" s="3">
        <v>381074</v>
      </c>
      <c r="T135" s="3">
        <v>6</v>
      </c>
      <c r="U135" s="3">
        <v>4</v>
      </c>
      <c r="V135" s="3">
        <v>2</v>
      </c>
      <c r="W135" s="3">
        <v>8</v>
      </c>
      <c r="X135" s="3">
        <v>6</v>
      </c>
      <c r="Y135" s="3">
        <v>2</v>
      </c>
      <c r="Z135" s="3">
        <v>15</v>
      </c>
      <c r="AA135" s="3">
        <v>170962</v>
      </c>
      <c r="AB135" s="3">
        <v>12</v>
      </c>
      <c r="AC135" s="3">
        <v>6</v>
      </c>
      <c r="AD135" s="3">
        <v>6</v>
      </c>
      <c r="AE135" s="3">
        <v>23</v>
      </c>
      <c r="AF135" s="3">
        <v>13</v>
      </c>
      <c r="AG135" s="3">
        <v>10</v>
      </c>
      <c r="AH135" s="3">
        <v>118</v>
      </c>
      <c r="AI135" s="3">
        <v>354000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222</v>
      </c>
      <c r="E136" s="15">
        <v>101</v>
      </c>
      <c r="F136" s="15">
        <v>121</v>
      </c>
      <c r="G136" s="15">
        <v>224</v>
      </c>
      <c r="H136" s="15">
        <v>102</v>
      </c>
      <c r="I136" s="15">
        <v>122</v>
      </c>
      <c r="J136" s="15">
        <v>2555</v>
      </c>
      <c r="K136" s="15">
        <v>5604547</v>
      </c>
      <c r="L136" s="15">
        <v>5</v>
      </c>
      <c r="M136" s="15">
        <v>1</v>
      </c>
      <c r="N136" s="15">
        <v>4</v>
      </c>
      <c r="O136" s="15">
        <v>8</v>
      </c>
      <c r="P136" s="15">
        <v>2</v>
      </c>
      <c r="Q136" s="15">
        <v>6</v>
      </c>
      <c r="R136" s="15">
        <v>8</v>
      </c>
      <c r="S136" s="15">
        <v>426580</v>
      </c>
      <c r="T136" s="15">
        <v>4</v>
      </c>
      <c r="U136" s="15">
        <v>2</v>
      </c>
      <c r="V136" s="15">
        <v>2</v>
      </c>
      <c r="W136" s="15">
        <v>5</v>
      </c>
      <c r="X136" s="15">
        <v>3</v>
      </c>
      <c r="Y136" s="15">
        <v>2</v>
      </c>
      <c r="Z136" s="15">
        <v>77</v>
      </c>
      <c r="AA136" s="15">
        <v>849005</v>
      </c>
      <c r="AB136" s="15">
        <v>0</v>
      </c>
      <c r="AC136" s="15">
        <v>0</v>
      </c>
      <c r="AD136" s="15">
        <v>0</v>
      </c>
      <c r="AE136" s="15">
        <v>1</v>
      </c>
      <c r="AF136" s="15">
        <v>0</v>
      </c>
      <c r="AG136" s="15">
        <v>1</v>
      </c>
      <c r="AH136" s="15">
        <v>4</v>
      </c>
      <c r="AI136" s="15">
        <v>12000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222</v>
      </c>
      <c r="E137" s="3">
        <v>101</v>
      </c>
      <c r="F137" s="3">
        <v>121</v>
      </c>
      <c r="G137" s="3">
        <v>224</v>
      </c>
      <c r="H137" s="3">
        <v>102</v>
      </c>
      <c r="I137" s="3">
        <v>122</v>
      </c>
      <c r="J137" s="3">
        <v>2555</v>
      </c>
      <c r="K137" s="3">
        <v>5604547</v>
      </c>
      <c r="L137" s="3">
        <v>5</v>
      </c>
      <c r="M137" s="3">
        <v>1</v>
      </c>
      <c r="N137" s="3">
        <v>4</v>
      </c>
      <c r="O137" s="3">
        <v>8</v>
      </c>
      <c r="P137" s="3">
        <v>2</v>
      </c>
      <c r="Q137" s="3">
        <v>6</v>
      </c>
      <c r="R137" s="3">
        <v>8</v>
      </c>
      <c r="S137" s="3">
        <v>426580</v>
      </c>
      <c r="T137" s="3">
        <v>4</v>
      </c>
      <c r="U137" s="3">
        <v>2</v>
      </c>
      <c r="V137" s="3">
        <v>2</v>
      </c>
      <c r="W137" s="3">
        <v>5</v>
      </c>
      <c r="X137" s="3">
        <v>3</v>
      </c>
      <c r="Y137" s="3">
        <v>2</v>
      </c>
      <c r="Z137" s="3">
        <v>77</v>
      </c>
      <c r="AA137" s="3">
        <v>849005</v>
      </c>
      <c r="AB137" s="3">
        <v>0</v>
      </c>
      <c r="AC137" s="3">
        <v>0</v>
      </c>
      <c r="AD137" s="3">
        <v>0</v>
      </c>
      <c r="AE137" s="3">
        <v>1</v>
      </c>
      <c r="AF137" s="3">
        <v>0</v>
      </c>
      <c r="AG137" s="3">
        <v>1</v>
      </c>
      <c r="AH137" s="3">
        <v>4</v>
      </c>
      <c r="AI137" s="3">
        <v>12000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1455</v>
      </c>
      <c r="E139" s="15">
        <v>720</v>
      </c>
      <c r="F139" s="15">
        <v>735</v>
      </c>
      <c r="G139" s="15">
        <v>1865</v>
      </c>
      <c r="H139" s="15">
        <v>936</v>
      </c>
      <c r="I139" s="15">
        <v>929</v>
      </c>
      <c r="J139" s="15">
        <v>16721</v>
      </c>
      <c r="K139" s="15">
        <v>36736037</v>
      </c>
      <c r="L139" s="15">
        <v>2</v>
      </c>
      <c r="M139" s="15">
        <v>1</v>
      </c>
      <c r="N139" s="15">
        <v>1</v>
      </c>
      <c r="O139" s="15">
        <v>16</v>
      </c>
      <c r="P139" s="15">
        <v>7</v>
      </c>
      <c r="Q139" s="15">
        <v>9</v>
      </c>
      <c r="R139" s="15">
        <v>17</v>
      </c>
      <c r="S139" s="15">
        <v>322138</v>
      </c>
      <c r="T139" s="15">
        <v>14</v>
      </c>
      <c r="U139" s="15">
        <v>5</v>
      </c>
      <c r="V139" s="15">
        <v>9</v>
      </c>
      <c r="W139" s="15">
        <v>26</v>
      </c>
      <c r="X139" s="15">
        <v>15</v>
      </c>
      <c r="Y139" s="15">
        <v>11</v>
      </c>
      <c r="Z139" s="15">
        <v>120</v>
      </c>
      <c r="AA139" s="15">
        <v>1275580</v>
      </c>
      <c r="AB139" s="15">
        <v>1</v>
      </c>
      <c r="AC139" s="15">
        <v>0</v>
      </c>
      <c r="AD139" s="15">
        <v>1</v>
      </c>
      <c r="AE139" s="15">
        <v>6</v>
      </c>
      <c r="AF139" s="15">
        <v>3</v>
      </c>
      <c r="AG139" s="15">
        <v>3</v>
      </c>
      <c r="AH139" s="15">
        <v>21</v>
      </c>
      <c r="AI139" s="15">
        <v>63000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1284</v>
      </c>
      <c r="E140" s="3">
        <v>645</v>
      </c>
      <c r="F140" s="3">
        <v>639</v>
      </c>
      <c r="G140" s="3">
        <v>1636</v>
      </c>
      <c r="H140" s="3">
        <v>829</v>
      </c>
      <c r="I140" s="3">
        <v>807</v>
      </c>
      <c r="J140" s="3">
        <v>14738</v>
      </c>
      <c r="K140" s="3">
        <v>32379386</v>
      </c>
      <c r="L140" s="3">
        <v>2</v>
      </c>
      <c r="M140" s="3">
        <v>1</v>
      </c>
      <c r="N140" s="3">
        <v>1</v>
      </c>
      <c r="O140" s="3">
        <v>16</v>
      </c>
      <c r="P140" s="3">
        <v>7</v>
      </c>
      <c r="Q140" s="3">
        <v>9</v>
      </c>
      <c r="R140" s="3">
        <v>17</v>
      </c>
      <c r="S140" s="3">
        <v>322138</v>
      </c>
      <c r="T140" s="3">
        <v>14</v>
      </c>
      <c r="U140" s="3">
        <v>5</v>
      </c>
      <c r="V140" s="3">
        <v>9</v>
      </c>
      <c r="W140" s="3">
        <v>26</v>
      </c>
      <c r="X140" s="3">
        <v>15</v>
      </c>
      <c r="Y140" s="3">
        <v>11</v>
      </c>
      <c r="Z140" s="3">
        <v>120</v>
      </c>
      <c r="AA140" s="3">
        <v>1275580</v>
      </c>
      <c r="AB140" s="3">
        <v>1</v>
      </c>
      <c r="AC140" s="3">
        <v>0</v>
      </c>
      <c r="AD140" s="3">
        <v>1</v>
      </c>
      <c r="AE140" s="3">
        <v>6</v>
      </c>
      <c r="AF140" s="3">
        <v>3</v>
      </c>
      <c r="AG140" s="3">
        <v>3</v>
      </c>
      <c r="AH140" s="3">
        <v>21</v>
      </c>
      <c r="AI140" s="3">
        <v>63000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171</v>
      </c>
      <c r="E141" s="3">
        <v>75</v>
      </c>
      <c r="F141" s="3">
        <v>96</v>
      </c>
      <c r="G141" s="3">
        <v>229</v>
      </c>
      <c r="H141" s="3">
        <v>107</v>
      </c>
      <c r="I141" s="3">
        <v>122</v>
      </c>
      <c r="J141" s="3">
        <v>1983</v>
      </c>
      <c r="K141" s="3">
        <v>4356651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753</v>
      </c>
      <c r="E142" s="15">
        <v>372</v>
      </c>
      <c r="F142" s="15">
        <v>381</v>
      </c>
      <c r="G142" s="15">
        <v>877</v>
      </c>
      <c r="H142" s="15">
        <v>424</v>
      </c>
      <c r="I142" s="15">
        <v>453</v>
      </c>
      <c r="J142" s="15">
        <v>8896</v>
      </c>
      <c r="K142" s="15">
        <v>19544512</v>
      </c>
      <c r="L142" s="15">
        <v>0</v>
      </c>
      <c r="M142" s="15">
        <v>0</v>
      </c>
      <c r="N142" s="15">
        <v>0</v>
      </c>
      <c r="O142" s="15">
        <v>13</v>
      </c>
      <c r="P142" s="15">
        <v>8</v>
      </c>
      <c r="Q142" s="15">
        <v>5</v>
      </c>
      <c r="R142" s="15">
        <v>13</v>
      </c>
      <c r="S142" s="15">
        <v>130029</v>
      </c>
      <c r="T142" s="15">
        <v>17</v>
      </c>
      <c r="U142" s="15">
        <v>8</v>
      </c>
      <c r="V142" s="15">
        <v>9</v>
      </c>
      <c r="W142" s="15">
        <v>41</v>
      </c>
      <c r="X142" s="15">
        <v>22</v>
      </c>
      <c r="Y142" s="15">
        <v>19</v>
      </c>
      <c r="Z142" s="15">
        <v>204</v>
      </c>
      <c r="AA142" s="15">
        <v>2965000</v>
      </c>
      <c r="AB142" s="15">
        <v>4</v>
      </c>
      <c r="AC142" s="15">
        <v>3</v>
      </c>
      <c r="AD142" s="15">
        <v>1</v>
      </c>
      <c r="AE142" s="15">
        <v>52</v>
      </c>
      <c r="AF142" s="15">
        <v>37</v>
      </c>
      <c r="AG142" s="15">
        <v>15</v>
      </c>
      <c r="AH142" s="15">
        <v>52</v>
      </c>
      <c r="AI142" s="15">
        <v>156000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694</v>
      </c>
      <c r="E143" s="3">
        <v>343</v>
      </c>
      <c r="F143" s="3">
        <v>351</v>
      </c>
      <c r="G143" s="3">
        <v>804</v>
      </c>
      <c r="H143" s="3">
        <v>388</v>
      </c>
      <c r="I143" s="3">
        <v>416</v>
      </c>
      <c r="J143" s="3">
        <v>8179</v>
      </c>
      <c r="K143" s="3">
        <v>17969263</v>
      </c>
      <c r="L143" s="3">
        <v>0</v>
      </c>
      <c r="M143" s="3">
        <v>0</v>
      </c>
      <c r="N143" s="3">
        <v>0</v>
      </c>
      <c r="O143" s="3">
        <v>13</v>
      </c>
      <c r="P143" s="3">
        <v>8</v>
      </c>
      <c r="Q143" s="3">
        <v>5</v>
      </c>
      <c r="R143" s="3">
        <v>13</v>
      </c>
      <c r="S143" s="3">
        <v>130029</v>
      </c>
      <c r="T143" s="3">
        <v>17</v>
      </c>
      <c r="U143" s="3">
        <v>8</v>
      </c>
      <c r="V143" s="3">
        <v>9</v>
      </c>
      <c r="W143" s="3">
        <v>41</v>
      </c>
      <c r="X143" s="3">
        <v>22</v>
      </c>
      <c r="Y143" s="3">
        <v>19</v>
      </c>
      <c r="Z143" s="3">
        <v>204</v>
      </c>
      <c r="AA143" s="3">
        <v>2965000</v>
      </c>
      <c r="AB143" s="3">
        <v>2</v>
      </c>
      <c r="AC143" s="3">
        <v>2</v>
      </c>
      <c r="AD143" s="3">
        <v>0</v>
      </c>
      <c r="AE143" s="3">
        <v>28</v>
      </c>
      <c r="AF143" s="3">
        <v>25</v>
      </c>
      <c r="AG143" s="3">
        <v>3</v>
      </c>
      <c r="AH143" s="3">
        <v>28</v>
      </c>
      <c r="AI143" s="3">
        <v>84000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59</v>
      </c>
      <c r="E144" s="3">
        <v>29</v>
      </c>
      <c r="F144" s="3">
        <v>30</v>
      </c>
      <c r="G144" s="3">
        <v>73</v>
      </c>
      <c r="H144" s="3">
        <v>36</v>
      </c>
      <c r="I144" s="3">
        <v>37</v>
      </c>
      <c r="J144" s="3">
        <v>717</v>
      </c>
      <c r="K144" s="3">
        <v>1575249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24</v>
      </c>
      <c r="AF144" s="3">
        <v>12</v>
      </c>
      <c r="AG144" s="3">
        <v>12</v>
      </c>
      <c r="AH144" s="3">
        <v>24</v>
      </c>
      <c r="AI144" s="3">
        <v>72000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1268</v>
      </c>
      <c r="E145" s="15">
        <v>655</v>
      </c>
      <c r="F145" s="15">
        <v>613</v>
      </c>
      <c r="G145" s="15">
        <v>1369</v>
      </c>
      <c r="H145" s="15">
        <v>711</v>
      </c>
      <c r="I145" s="15">
        <v>658</v>
      </c>
      <c r="J145" s="15">
        <v>13905</v>
      </c>
      <c r="K145" s="15">
        <v>30549640</v>
      </c>
      <c r="L145" s="15">
        <v>0</v>
      </c>
      <c r="M145" s="15">
        <v>0</v>
      </c>
      <c r="N145" s="15">
        <v>0</v>
      </c>
      <c r="O145" s="15">
        <v>8</v>
      </c>
      <c r="P145" s="15">
        <v>4</v>
      </c>
      <c r="Q145" s="15">
        <v>4</v>
      </c>
      <c r="R145" s="15">
        <v>15</v>
      </c>
      <c r="S145" s="15">
        <v>453784</v>
      </c>
      <c r="T145" s="15">
        <v>9</v>
      </c>
      <c r="U145" s="15">
        <v>7</v>
      </c>
      <c r="V145" s="15">
        <v>2</v>
      </c>
      <c r="W145" s="15">
        <v>25</v>
      </c>
      <c r="X145" s="15">
        <v>18</v>
      </c>
      <c r="Y145" s="15">
        <v>7</v>
      </c>
      <c r="Z145" s="15">
        <v>127</v>
      </c>
      <c r="AA145" s="15">
        <v>1373590</v>
      </c>
      <c r="AB145" s="15">
        <v>1</v>
      </c>
      <c r="AC145" s="15">
        <v>0</v>
      </c>
      <c r="AD145" s="15">
        <v>1</v>
      </c>
      <c r="AE145" s="15">
        <v>3</v>
      </c>
      <c r="AF145" s="15">
        <v>2</v>
      </c>
      <c r="AG145" s="15">
        <v>1</v>
      </c>
      <c r="AH145" s="15">
        <v>29</v>
      </c>
      <c r="AI145" s="15">
        <v>87000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1247</v>
      </c>
      <c r="E146" s="3">
        <v>647</v>
      </c>
      <c r="F146" s="3">
        <v>600</v>
      </c>
      <c r="G146" s="3">
        <v>1347</v>
      </c>
      <c r="H146" s="3">
        <v>702</v>
      </c>
      <c r="I146" s="3">
        <v>645</v>
      </c>
      <c r="J146" s="3">
        <v>13659</v>
      </c>
      <c r="K146" s="3">
        <v>30009178</v>
      </c>
      <c r="L146" s="3">
        <v>0</v>
      </c>
      <c r="M146" s="3">
        <v>0</v>
      </c>
      <c r="N146" s="3">
        <v>0</v>
      </c>
      <c r="O146" s="3">
        <v>8</v>
      </c>
      <c r="P146" s="3">
        <v>4</v>
      </c>
      <c r="Q146" s="3">
        <v>4</v>
      </c>
      <c r="R146" s="3">
        <v>15</v>
      </c>
      <c r="S146" s="3">
        <v>453784</v>
      </c>
      <c r="T146" s="3">
        <v>4</v>
      </c>
      <c r="U146" s="3">
        <v>2</v>
      </c>
      <c r="V146" s="3">
        <v>2</v>
      </c>
      <c r="W146" s="3">
        <v>19</v>
      </c>
      <c r="X146" s="3">
        <v>12</v>
      </c>
      <c r="Y146" s="3">
        <v>7</v>
      </c>
      <c r="Z146" s="3">
        <v>99</v>
      </c>
      <c r="AA146" s="3">
        <v>1126590</v>
      </c>
      <c r="AB146" s="3">
        <v>1</v>
      </c>
      <c r="AC146" s="3">
        <v>0</v>
      </c>
      <c r="AD146" s="3">
        <v>1</v>
      </c>
      <c r="AE146" s="3">
        <v>3</v>
      </c>
      <c r="AF146" s="3">
        <v>2</v>
      </c>
      <c r="AG146" s="3">
        <v>1</v>
      </c>
      <c r="AH146" s="3">
        <v>29</v>
      </c>
      <c r="AI146" s="3">
        <v>87000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21</v>
      </c>
      <c r="E147" s="3">
        <v>8</v>
      </c>
      <c r="F147" s="3">
        <v>13</v>
      </c>
      <c r="G147" s="3">
        <v>22</v>
      </c>
      <c r="H147" s="3">
        <v>9</v>
      </c>
      <c r="I147" s="3">
        <v>13</v>
      </c>
      <c r="J147" s="3">
        <v>246</v>
      </c>
      <c r="K147" s="3">
        <v>540462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5</v>
      </c>
      <c r="U147" s="3">
        <v>5</v>
      </c>
      <c r="V147" s="3">
        <v>0</v>
      </c>
      <c r="W147" s="3">
        <v>6</v>
      </c>
      <c r="X147" s="3">
        <v>6</v>
      </c>
      <c r="Y147" s="3">
        <v>0</v>
      </c>
      <c r="Z147" s="3">
        <v>28</v>
      </c>
      <c r="AA147" s="3">
        <v>247000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109</v>
      </c>
      <c r="E148" s="15">
        <v>50</v>
      </c>
      <c r="F148" s="15">
        <v>59</v>
      </c>
      <c r="G148" s="15">
        <v>117</v>
      </c>
      <c r="H148" s="15">
        <v>54</v>
      </c>
      <c r="I148" s="15">
        <v>63</v>
      </c>
      <c r="J148" s="15">
        <v>1241</v>
      </c>
      <c r="K148" s="15">
        <v>2726477</v>
      </c>
      <c r="L148" s="15">
        <v>15</v>
      </c>
      <c r="M148" s="15">
        <v>5</v>
      </c>
      <c r="N148" s="15">
        <v>10</v>
      </c>
      <c r="O148" s="15">
        <v>26</v>
      </c>
      <c r="P148" s="15">
        <v>12</v>
      </c>
      <c r="Q148" s="15">
        <v>14</v>
      </c>
      <c r="R148" s="15">
        <v>26</v>
      </c>
      <c r="S148" s="15">
        <v>882733</v>
      </c>
      <c r="T148" s="15">
        <v>3</v>
      </c>
      <c r="U148" s="15">
        <v>2</v>
      </c>
      <c r="V148" s="15">
        <v>1</v>
      </c>
      <c r="W148" s="15">
        <v>5</v>
      </c>
      <c r="X148" s="15">
        <v>3</v>
      </c>
      <c r="Y148" s="15">
        <v>2</v>
      </c>
      <c r="Z148" s="15">
        <v>36</v>
      </c>
      <c r="AA148" s="15">
        <v>268300</v>
      </c>
      <c r="AB148" s="15">
        <v>3</v>
      </c>
      <c r="AC148" s="15">
        <v>1</v>
      </c>
      <c r="AD148" s="15">
        <v>2</v>
      </c>
      <c r="AE148" s="15">
        <v>3</v>
      </c>
      <c r="AF148" s="15">
        <v>1</v>
      </c>
      <c r="AG148" s="15">
        <v>2</v>
      </c>
      <c r="AH148" s="15">
        <v>34</v>
      </c>
      <c r="AI148" s="15">
        <v>102000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105</v>
      </c>
      <c r="E149" s="3">
        <v>49</v>
      </c>
      <c r="F149" s="3">
        <v>56</v>
      </c>
      <c r="G149" s="3">
        <v>113</v>
      </c>
      <c r="H149" s="3">
        <v>53</v>
      </c>
      <c r="I149" s="3">
        <v>60</v>
      </c>
      <c r="J149" s="3">
        <v>1197</v>
      </c>
      <c r="K149" s="3">
        <v>2629809</v>
      </c>
      <c r="L149" s="3">
        <v>15</v>
      </c>
      <c r="M149" s="3">
        <v>5</v>
      </c>
      <c r="N149" s="3">
        <v>10</v>
      </c>
      <c r="O149" s="3">
        <v>26</v>
      </c>
      <c r="P149" s="3">
        <v>12</v>
      </c>
      <c r="Q149" s="3">
        <v>14</v>
      </c>
      <c r="R149" s="3">
        <v>26</v>
      </c>
      <c r="S149" s="3">
        <v>882733</v>
      </c>
      <c r="T149" s="3">
        <v>3</v>
      </c>
      <c r="U149" s="3">
        <v>2</v>
      </c>
      <c r="V149" s="3">
        <v>1</v>
      </c>
      <c r="W149" s="3">
        <v>5</v>
      </c>
      <c r="X149" s="3">
        <v>3</v>
      </c>
      <c r="Y149" s="3">
        <v>2</v>
      </c>
      <c r="Z149" s="3">
        <v>36</v>
      </c>
      <c r="AA149" s="3">
        <v>268300</v>
      </c>
      <c r="AB149" s="3">
        <v>3</v>
      </c>
      <c r="AC149" s="3">
        <v>1</v>
      </c>
      <c r="AD149" s="3">
        <v>2</v>
      </c>
      <c r="AE149" s="3">
        <v>3</v>
      </c>
      <c r="AF149" s="3">
        <v>1</v>
      </c>
      <c r="AG149" s="3">
        <v>2</v>
      </c>
      <c r="AH149" s="3">
        <v>34</v>
      </c>
      <c r="AI149" s="3">
        <v>102000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4</v>
      </c>
      <c r="E150" s="3">
        <v>1</v>
      </c>
      <c r="F150" s="3">
        <v>3</v>
      </c>
      <c r="G150" s="3">
        <v>4</v>
      </c>
      <c r="H150" s="3">
        <v>1</v>
      </c>
      <c r="I150" s="3">
        <v>3</v>
      </c>
      <c r="J150" s="3">
        <v>44</v>
      </c>
      <c r="K150" s="3">
        <v>96668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18</v>
      </c>
      <c r="E151" s="15">
        <v>4</v>
      </c>
      <c r="F151" s="15">
        <v>14</v>
      </c>
      <c r="G151" s="15">
        <v>20</v>
      </c>
      <c r="H151" s="15">
        <v>6</v>
      </c>
      <c r="I151" s="15">
        <v>14</v>
      </c>
      <c r="J151" s="15">
        <v>219</v>
      </c>
      <c r="K151" s="15">
        <v>488043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1</v>
      </c>
      <c r="AC151" s="15">
        <v>1</v>
      </c>
      <c r="AD151" s="15">
        <v>0</v>
      </c>
      <c r="AE151" s="15">
        <v>1</v>
      </c>
      <c r="AF151" s="15">
        <v>1</v>
      </c>
      <c r="AG151" s="15">
        <v>0</v>
      </c>
      <c r="AH151" s="15">
        <v>4</v>
      </c>
      <c r="AI151" s="15">
        <v>12000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9</v>
      </c>
      <c r="E152" s="3">
        <v>4</v>
      </c>
      <c r="F152" s="3">
        <v>5</v>
      </c>
      <c r="G152" s="3">
        <v>11</v>
      </c>
      <c r="H152" s="3">
        <v>6</v>
      </c>
      <c r="I152" s="3">
        <v>5</v>
      </c>
      <c r="J152" s="3">
        <v>119</v>
      </c>
      <c r="K152" s="3">
        <v>256743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1</v>
      </c>
      <c r="AD152" s="3">
        <v>0</v>
      </c>
      <c r="AE152" s="3">
        <v>1</v>
      </c>
      <c r="AF152" s="3">
        <v>1</v>
      </c>
      <c r="AG152" s="3">
        <v>0</v>
      </c>
      <c r="AH152" s="3">
        <v>4</v>
      </c>
      <c r="AI152" s="3">
        <v>12000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9</v>
      </c>
      <c r="E153" s="4">
        <v>0</v>
      </c>
      <c r="F153" s="4">
        <v>9</v>
      </c>
      <c r="G153" s="4">
        <v>9</v>
      </c>
      <c r="H153" s="4">
        <v>0</v>
      </c>
      <c r="I153" s="4">
        <v>9</v>
      </c>
      <c r="J153" s="4">
        <v>100</v>
      </c>
      <c r="K153" s="4">
        <v>231300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>*</v>
      </c>
      <c r="U155" s="15" t="str">
        <f t="shared" si="4"/>
        <v>*</v>
      </c>
      <c r="V155" s="15" t="str">
        <f t="shared" si="4"/>
        <v/>
      </c>
      <c r="W155" s="15" t="str">
        <f t="shared" si="4"/>
        <v>*</v>
      </c>
      <c r="X155" s="15" t="str">
        <f t="shared" si="4"/>
        <v>*</v>
      </c>
      <c r="Y155" s="15" t="str">
        <f t="shared" si="4"/>
        <v/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ref="D156:S171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/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>*</v>
      </c>
      <c r="U156" s="3" t="str">
        <f t="shared" si="4"/>
        <v>*</v>
      </c>
      <c r="V156" s="3" t="str">
        <f t="shared" si="4"/>
        <v/>
      </c>
      <c r="W156" s="3" t="str">
        <f t="shared" si="4"/>
        <v>*</v>
      </c>
      <c r="X156" s="3" t="str">
        <f t="shared" si="4"/>
        <v>*</v>
      </c>
      <c r="Y156" s="3" t="str">
        <f t="shared" si="4"/>
        <v/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111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172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112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172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113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172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114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172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115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>*</v>
      </c>
      <c r="P170" s="15" t="str">
        <f t="shared" si="6"/>
        <v>*</v>
      </c>
      <c r="Q170" s="15" t="str">
        <f t="shared" si="6"/>
        <v>*</v>
      </c>
      <c r="R170" s="15" t="str">
        <f t="shared" si="6"/>
        <v>*</v>
      </c>
      <c r="S170" s="15" t="str">
        <f t="shared" si="6"/>
        <v>*</v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>*</v>
      </c>
      <c r="P171" s="3" t="str">
        <f t="shared" si="6"/>
        <v>*</v>
      </c>
      <c r="Q171" s="3" t="str">
        <f t="shared" si="6"/>
        <v>*</v>
      </c>
      <c r="R171" s="3" t="str">
        <f t="shared" si="6"/>
        <v>*</v>
      </c>
      <c r="S171" s="3" t="str">
        <f t="shared" si="6"/>
        <v>*</v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172</v>
      </c>
      <c r="D172" s="3" t="str">
        <f t="shared" ref="D172:D187" si="8">IF(D29=D102,"","*")</f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8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8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172</v>
      </c>
      <c r="D175" s="3" t="str">
        <f t="shared" si="8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95</v>
      </c>
      <c r="B176" s="19" t="s">
        <v>56</v>
      </c>
      <c r="C176" s="20" t="s">
        <v>58</v>
      </c>
      <c r="D176" s="15" t="str">
        <f t="shared" si="8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8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8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96</v>
      </c>
      <c r="B179" s="19" t="s">
        <v>56</v>
      </c>
      <c r="C179" s="20" t="s">
        <v>58</v>
      </c>
      <c r="D179" s="15" t="str">
        <f t="shared" si="8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>*</v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8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9">IF(J37=J110,"","*")</f>
        <v/>
      </c>
      <c r="K180" s="3" t="str">
        <f t="shared" si="9"/>
        <v/>
      </c>
      <c r="L180" s="3" t="str">
        <f t="shared" si="9"/>
        <v>*</v>
      </c>
      <c r="M180" s="3" t="str">
        <f t="shared" si="9"/>
        <v>*</v>
      </c>
      <c r="N180" s="3" t="str">
        <f t="shared" si="9"/>
        <v>*</v>
      </c>
      <c r="O180" s="3" t="str">
        <f t="shared" si="9"/>
        <v>*</v>
      </c>
      <c r="P180" s="3" t="str">
        <f t="shared" si="9"/>
        <v>*</v>
      </c>
      <c r="Q180" s="3" t="str">
        <f t="shared" si="9"/>
        <v/>
      </c>
      <c r="R180" s="3" t="str">
        <f t="shared" si="9"/>
        <v>*</v>
      </c>
      <c r="S180" s="3" t="str">
        <f t="shared" si="9"/>
        <v>*</v>
      </c>
      <c r="T180" s="3" t="str">
        <f t="shared" si="9"/>
        <v/>
      </c>
      <c r="U180" s="3" t="str">
        <f t="shared" si="9"/>
        <v/>
      </c>
      <c r="V180" s="3" t="str">
        <f t="shared" si="9"/>
        <v/>
      </c>
      <c r="W180" s="3" t="str">
        <f t="shared" si="9"/>
        <v/>
      </c>
      <c r="X180" s="3" t="str">
        <f t="shared" si="9"/>
        <v/>
      </c>
      <c r="Y180" s="3" t="str">
        <f t="shared" si="9"/>
        <v/>
      </c>
      <c r="Z180" s="3" t="str">
        <f t="shared" si="9"/>
        <v/>
      </c>
      <c r="AA180" s="3" t="str">
        <f t="shared" si="9"/>
        <v/>
      </c>
      <c r="AB180" s="3" t="str">
        <f t="shared" si="9"/>
        <v/>
      </c>
      <c r="AC180" s="3" t="str">
        <f t="shared" si="9"/>
        <v/>
      </c>
      <c r="AD180" s="3" t="str">
        <f t="shared" si="9"/>
        <v/>
      </c>
      <c r="AE180" s="3" t="str">
        <f t="shared" si="9"/>
        <v/>
      </c>
      <c r="AF180" s="3" t="str">
        <f t="shared" si="9"/>
        <v/>
      </c>
      <c r="AG180" s="3" t="str">
        <f t="shared" si="9"/>
        <v/>
      </c>
      <c r="AH180" s="3" t="str">
        <f t="shared" si="9"/>
        <v/>
      </c>
      <c r="AI180" s="3" t="str">
        <f t="shared" si="9"/>
        <v/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8"/>
        <v/>
      </c>
      <c r="E181" s="3" t="str">
        <f t="shared" si="9"/>
        <v/>
      </c>
      <c r="F181" s="3" t="str">
        <f t="shared" si="9"/>
        <v/>
      </c>
      <c r="G181" s="3" t="str">
        <f t="shared" si="9"/>
        <v/>
      </c>
      <c r="H181" s="3" t="str">
        <f t="shared" si="9"/>
        <v/>
      </c>
      <c r="I181" s="3" t="str">
        <f t="shared" si="9"/>
        <v/>
      </c>
      <c r="J181" s="3" t="str">
        <f t="shared" si="9"/>
        <v/>
      </c>
      <c r="K181" s="3" t="str">
        <f t="shared" si="9"/>
        <v/>
      </c>
      <c r="L181" s="3" t="str">
        <f t="shared" si="9"/>
        <v>*</v>
      </c>
      <c r="M181" s="3" t="str">
        <f t="shared" si="9"/>
        <v>*</v>
      </c>
      <c r="N181" s="3" t="str">
        <f t="shared" si="9"/>
        <v>*</v>
      </c>
      <c r="O181" s="3" t="str">
        <f t="shared" si="9"/>
        <v/>
      </c>
      <c r="P181" s="3" t="str">
        <f t="shared" si="9"/>
        <v/>
      </c>
      <c r="Q181" s="3" t="str">
        <f t="shared" si="9"/>
        <v/>
      </c>
      <c r="R181" s="3" t="str">
        <f t="shared" si="9"/>
        <v/>
      </c>
      <c r="S181" s="3" t="str">
        <f t="shared" si="9"/>
        <v>*</v>
      </c>
      <c r="T181" s="3" t="str">
        <f t="shared" si="9"/>
        <v/>
      </c>
      <c r="U181" s="3" t="str">
        <f t="shared" si="9"/>
        <v/>
      </c>
      <c r="V181" s="3" t="str">
        <f t="shared" si="9"/>
        <v/>
      </c>
      <c r="W181" s="3" t="str">
        <f t="shared" si="9"/>
        <v/>
      </c>
      <c r="X181" s="3" t="str">
        <f t="shared" si="9"/>
        <v/>
      </c>
      <c r="Y181" s="3" t="str">
        <f t="shared" si="9"/>
        <v/>
      </c>
      <c r="Z181" s="3" t="str">
        <f t="shared" si="9"/>
        <v/>
      </c>
      <c r="AA181" s="3" t="str">
        <f t="shared" si="9"/>
        <v/>
      </c>
      <c r="AB181" s="3" t="str">
        <f t="shared" si="9"/>
        <v/>
      </c>
      <c r="AC181" s="3" t="str">
        <f t="shared" si="9"/>
        <v/>
      </c>
      <c r="AD181" s="3" t="str">
        <f t="shared" si="9"/>
        <v/>
      </c>
      <c r="AE181" s="3" t="str">
        <f t="shared" si="9"/>
        <v/>
      </c>
      <c r="AF181" s="3" t="str">
        <f t="shared" si="9"/>
        <v/>
      </c>
      <c r="AG181" s="3" t="str">
        <f t="shared" si="9"/>
        <v/>
      </c>
      <c r="AH181" s="3" t="str">
        <f t="shared" si="9"/>
        <v/>
      </c>
      <c r="AI181" s="3" t="str">
        <f t="shared" si="9"/>
        <v/>
      </c>
    </row>
    <row r="182" spans="1:35" ht="14.25" hidden="1" customHeight="1" x14ac:dyDescent="0.2">
      <c r="A182" s="32" t="s">
        <v>97</v>
      </c>
      <c r="B182" s="19" t="s">
        <v>56</v>
      </c>
      <c r="C182" s="20" t="s">
        <v>58</v>
      </c>
      <c r="D182" s="15" t="str">
        <f t="shared" si="8"/>
        <v/>
      </c>
      <c r="E182" s="15" t="str">
        <f t="shared" si="9"/>
        <v/>
      </c>
      <c r="F182" s="15" t="str">
        <f t="shared" si="9"/>
        <v/>
      </c>
      <c r="G182" s="15" t="str">
        <f t="shared" si="9"/>
        <v/>
      </c>
      <c r="H182" s="15" t="str">
        <f t="shared" si="9"/>
        <v/>
      </c>
      <c r="I182" s="15" t="str">
        <f t="shared" si="9"/>
        <v/>
      </c>
      <c r="J182" s="15" t="str">
        <f t="shared" si="9"/>
        <v/>
      </c>
      <c r="K182" s="15" t="str">
        <f t="shared" si="9"/>
        <v/>
      </c>
      <c r="L182" s="15" t="str">
        <f t="shared" si="9"/>
        <v/>
      </c>
      <c r="M182" s="15" t="str">
        <f t="shared" si="9"/>
        <v/>
      </c>
      <c r="N182" s="15" t="str">
        <f t="shared" si="9"/>
        <v/>
      </c>
      <c r="O182" s="15" t="str">
        <f t="shared" si="9"/>
        <v/>
      </c>
      <c r="P182" s="15" t="str">
        <f t="shared" si="9"/>
        <v/>
      </c>
      <c r="Q182" s="15" t="str">
        <f t="shared" si="9"/>
        <v/>
      </c>
      <c r="R182" s="15" t="str">
        <f t="shared" si="9"/>
        <v/>
      </c>
      <c r="S182" s="15" t="str">
        <f t="shared" si="9"/>
        <v/>
      </c>
      <c r="T182" s="15" t="str">
        <f t="shared" si="9"/>
        <v/>
      </c>
      <c r="U182" s="15" t="str">
        <f t="shared" si="9"/>
        <v/>
      </c>
      <c r="V182" s="15" t="str">
        <f t="shared" si="9"/>
        <v/>
      </c>
      <c r="W182" s="15" t="str">
        <f t="shared" si="9"/>
        <v/>
      </c>
      <c r="X182" s="15" t="str">
        <f t="shared" si="9"/>
        <v/>
      </c>
      <c r="Y182" s="15" t="str">
        <f t="shared" si="9"/>
        <v/>
      </c>
      <c r="Z182" s="15" t="str">
        <f t="shared" si="9"/>
        <v/>
      </c>
      <c r="AA182" s="15" t="str">
        <f t="shared" si="9"/>
        <v/>
      </c>
      <c r="AB182" s="15" t="str">
        <f t="shared" si="9"/>
        <v/>
      </c>
      <c r="AC182" s="15" t="str">
        <f t="shared" si="9"/>
        <v/>
      </c>
      <c r="AD182" s="15" t="str">
        <f t="shared" si="9"/>
        <v/>
      </c>
      <c r="AE182" s="15" t="str">
        <f t="shared" si="9"/>
        <v/>
      </c>
      <c r="AF182" s="15" t="str">
        <f t="shared" si="9"/>
        <v/>
      </c>
      <c r="AG182" s="15" t="str">
        <f t="shared" si="9"/>
        <v/>
      </c>
      <c r="AH182" s="15" t="str">
        <f t="shared" si="9"/>
        <v/>
      </c>
      <c r="AI182" s="15" t="str">
        <f t="shared" si="9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8"/>
        <v/>
      </c>
      <c r="E183" s="3" t="str">
        <f t="shared" si="9"/>
        <v/>
      </c>
      <c r="F183" s="3" t="str">
        <f t="shared" si="9"/>
        <v/>
      </c>
      <c r="G183" s="3" t="str">
        <f t="shared" si="9"/>
        <v/>
      </c>
      <c r="H183" s="3" t="str">
        <f t="shared" si="9"/>
        <v/>
      </c>
      <c r="I183" s="3" t="str">
        <f t="shared" si="9"/>
        <v/>
      </c>
      <c r="J183" s="3" t="str">
        <f t="shared" si="9"/>
        <v/>
      </c>
      <c r="K183" s="3" t="str">
        <f t="shared" si="9"/>
        <v/>
      </c>
      <c r="L183" s="3" t="str">
        <f t="shared" si="9"/>
        <v/>
      </c>
      <c r="M183" s="3" t="str">
        <f t="shared" si="9"/>
        <v/>
      </c>
      <c r="N183" s="3" t="str">
        <f t="shared" si="9"/>
        <v/>
      </c>
      <c r="O183" s="3" t="str">
        <f t="shared" si="9"/>
        <v/>
      </c>
      <c r="P183" s="3" t="str">
        <f t="shared" si="9"/>
        <v/>
      </c>
      <c r="Q183" s="3" t="str">
        <f t="shared" si="9"/>
        <v/>
      </c>
      <c r="R183" s="3" t="str">
        <f t="shared" si="9"/>
        <v/>
      </c>
      <c r="S183" s="3" t="str">
        <f t="shared" si="9"/>
        <v/>
      </c>
      <c r="T183" s="3" t="str">
        <f t="shared" si="9"/>
        <v/>
      </c>
      <c r="U183" s="3" t="str">
        <f t="shared" si="9"/>
        <v/>
      </c>
      <c r="V183" s="3" t="str">
        <f t="shared" si="9"/>
        <v/>
      </c>
      <c r="W183" s="3" t="str">
        <f t="shared" si="9"/>
        <v/>
      </c>
      <c r="X183" s="3" t="str">
        <f t="shared" si="9"/>
        <v/>
      </c>
      <c r="Y183" s="3" t="str">
        <f t="shared" si="9"/>
        <v/>
      </c>
      <c r="Z183" s="3" t="str">
        <f t="shared" si="9"/>
        <v/>
      </c>
      <c r="AA183" s="3" t="str">
        <f t="shared" si="9"/>
        <v/>
      </c>
      <c r="AB183" s="3" t="str">
        <f t="shared" si="9"/>
        <v/>
      </c>
      <c r="AC183" s="3" t="str">
        <f t="shared" si="9"/>
        <v/>
      </c>
      <c r="AD183" s="3" t="str">
        <f t="shared" si="9"/>
        <v/>
      </c>
      <c r="AE183" s="3" t="str">
        <f t="shared" si="9"/>
        <v/>
      </c>
      <c r="AF183" s="3" t="str">
        <f t="shared" si="9"/>
        <v/>
      </c>
      <c r="AG183" s="3" t="str">
        <f t="shared" si="9"/>
        <v/>
      </c>
      <c r="AH183" s="3" t="str">
        <f t="shared" si="9"/>
        <v/>
      </c>
      <c r="AI183" s="3" t="str">
        <f t="shared" si="9"/>
        <v/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8"/>
        <v/>
      </c>
      <c r="E184" s="3" t="str">
        <f t="shared" si="9"/>
        <v/>
      </c>
      <c r="F184" s="3" t="str">
        <f t="shared" si="9"/>
        <v/>
      </c>
      <c r="G184" s="3" t="str">
        <f t="shared" si="9"/>
        <v/>
      </c>
      <c r="H184" s="3" t="str">
        <f t="shared" si="9"/>
        <v/>
      </c>
      <c r="I184" s="3" t="str">
        <f t="shared" si="9"/>
        <v/>
      </c>
      <c r="J184" s="3" t="str">
        <f t="shared" si="9"/>
        <v/>
      </c>
      <c r="K184" s="3" t="str">
        <f t="shared" si="9"/>
        <v/>
      </c>
      <c r="L184" s="3" t="str">
        <f t="shared" si="9"/>
        <v/>
      </c>
      <c r="M184" s="3" t="str">
        <f t="shared" si="9"/>
        <v/>
      </c>
      <c r="N184" s="3" t="str">
        <f t="shared" si="9"/>
        <v/>
      </c>
      <c r="O184" s="3" t="str">
        <f t="shared" si="9"/>
        <v/>
      </c>
      <c r="P184" s="3" t="str">
        <f t="shared" si="9"/>
        <v/>
      </c>
      <c r="Q184" s="3" t="str">
        <f t="shared" si="9"/>
        <v/>
      </c>
      <c r="R184" s="3" t="str">
        <f t="shared" si="9"/>
        <v/>
      </c>
      <c r="S184" s="3" t="str">
        <f t="shared" si="9"/>
        <v/>
      </c>
      <c r="T184" s="3" t="str">
        <f t="shared" si="9"/>
        <v/>
      </c>
      <c r="U184" s="3" t="str">
        <f t="shared" si="9"/>
        <v/>
      </c>
      <c r="V184" s="3" t="str">
        <f t="shared" si="9"/>
        <v/>
      </c>
      <c r="W184" s="3" t="str">
        <f t="shared" si="9"/>
        <v/>
      </c>
      <c r="X184" s="3" t="str">
        <f t="shared" si="9"/>
        <v/>
      </c>
      <c r="Y184" s="3" t="str">
        <f t="shared" si="9"/>
        <v/>
      </c>
      <c r="Z184" s="3" t="str">
        <f t="shared" si="9"/>
        <v/>
      </c>
      <c r="AA184" s="3" t="str">
        <f t="shared" si="9"/>
        <v/>
      </c>
      <c r="AB184" s="3" t="str">
        <f t="shared" si="9"/>
        <v/>
      </c>
      <c r="AC184" s="3" t="str">
        <f t="shared" si="9"/>
        <v/>
      </c>
      <c r="AD184" s="3" t="str">
        <f t="shared" si="9"/>
        <v/>
      </c>
      <c r="AE184" s="3" t="str">
        <f t="shared" si="9"/>
        <v/>
      </c>
      <c r="AF184" s="3" t="str">
        <f t="shared" si="9"/>
        <v/>
      </c>
      <c r="AG184" s="3" t="str">
        <f t="shared" si="9"/>
        <v/>
      </c>
      <c r="AH184" s="3" t="str">
        <f t="shared" si="9"/>
        <v/>
      </c>
      <c r="AI184" s="3" t="str">
        <f t="shared" si="9"/>
        <v/>
      </c>
    </row>
    <row r="185" spans="1:35" ht="14.25" hidden="1" customHeight="1" x14ac:dyDescent="0.2">
      <c r="A185" s="32" t="s">
        <v>98</v>
      </c>
      <c r="B185" s="19" t="s">
        <v>56</v>
      </c>
      <c r="C185" s="20" t="s">
        <v>58</v>
      </c>
      <c r="D185" s="15" t="str">
        <f t="shared" si="8"/>
        <v/>
      </c>
      <c r="E185" s="15" t="str">
        <f t="shared" si="9"/>
        <v/>
      </c>
      <c r="F185" s="15" t="str">
        <f t="shared" si="9"/>
        <v/>
      </c>
      <c r="G185" s="15" t="str">
        <f t="shared" si="9"/>
        <v/>
      </c>
      <c r="H185" s="15" t="str">
        <f t="shared" si="9"/>
        <v/>
      </c>
      <c r="I185" s="15" t="str">
        <f t="shared" si="9"/>
        <v/>
      </c>
      <c r="J185" s="15" t="str">
        <f t="shared" si="9"/>
        <v/>
      </c>
      <c r="K185" s="15" t="str">
        <f t="shared" si="9"/>
        <v/>
      </c>
      <c r="L185" s="15" t="str">
        <f t="shared" si="9"/>
        <v/>
      </c>
      <c r="M185" s="15" t="str">
        <f t="shared" si="9"/>
        <v/>
      </c>
      <c r="N185" s="15" t="str">
        <f t="shared" si="9"/>
        <v/>
      </c>
      <c r="O185" s="15" t="str">
        <f t="shared" si="9"/>
        <v/>
      </c>
      <c r="P185" s="15" t="str">
        <f t="shared" si="9"/>
        <v/>
      </c>
      <c r="Q185" s="15" t="str">
        <f t="shared" si="9"/>
        <v/>
      </c>
      <c r="R185" s="15" t="str">
        <f t="shared" si="9"/>
        <v/>
      </c>
      <c r="S185" s="15" t="str">
        <f t="shared" si="9"/>
        <v/>
      </c>
      <c r="T185" s="15" t="str">
        <f t="shared" si="9"/>
        <v/>
      </c>
      <c r="U185" s="15" t="str">
        <f t="shared" si="9"/>
        <v/>
      </c>
      <c r="V185" s="15" t="str">
        <f t="shared" si="9"/>
        <v/>
      </c>
      <c r="W185" s="15" t="str">
        <f t="shared" si="9"/>
        <v/>
      </c>
      <c r="X185" s="15" t="str">
        <f t="shared" si="9"/>
        <v/>
      </c>
      <c r="Y185" s="15" t="str">
        <f t="shared" si="9"/>
        <v/>
      </c>
      <c r="Z185" s="15" t="str">
        <f t="shared" si="9"/>
        <v/>
      </c>
      <c r="AA185" s="15" t="str">
        <f t="shared" si="9"/>
        <v/>
      </c>
      <c r="AB185" s="15" t="str">
        <f t="shared" si="9"/>
        <v/>
      </c>
      <c r="AC185" s="15" t="str">
        <f t="shared" si="9"/>
        <v/>
      </c>
      <c r="AD185" s="15" t="str">
        <f t="shared" si="9"/>
        <v/>
      </c>
      <c r="AE185" s="15" t="str">
        <f t="shared" si="9"/>
        <v/>
      </c>
      <c r="AF185" s="15" t="str">
        <f t="shared" si="9"/>
        <v/>
      </c>
      <c r="AG185" s="15" t="str">
        <f t="shared" si="9"/>
        <v/>
      </c>
      <c r="AH185" s="15" t="str">
        <f t="shared" si="9"/>
        <v/>
      </c>
      <c r="AI185" s="15" t="str">
        <f t="shared" si="9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8"/>
        <v/>
      </c>
      <c r="E186" s="3" t="str">
        <f t="shared" si="9"/>
        <v/>
      </c>
      <c r="F186" s="3" t="str">
        <f t="shared" si="9"/>
        <v/>
      </c>
      <c r="G186" s="3" t="str">
        <f t="shared" si="9"/>
        <v/>
      </c>
      <c r="H186" s="3" t="str">
        <f t="shared" si="9"/>
        <v/>
      </c>
      <c r="I186" s="3" t="str">
        <f t="shared" si="9"/>
        <v/>
      </c>
      <c r="J186" s="3" t="str">
        <f t="shared" si="9"/>
        <v/>
      </c>
      <c r="K186" s="3" t="str">
        <f t="shared" si="9"/>
        <v/>
      </c>
      <c r="L186" s="3" t="str">
        <f t="shared" si="9"/>
        <v/>
      </c>
      <c r="M186" s="3" t="str">
        <f t="shared" si="9"/>
        <v/>
      </c>
      <c r="N186" s="3" t="str">
        <f t="shared" si="9"/>
        <v/>
      </c>
      <c r="O186" s="3" t="str">
        <f t="shared" si="9"/>
        <v/>
      </c>
      <c r="P186" s="3" t="str">
        <f t="shared" si="9"/>
        <v/>
      </c>
      <c r="Q186" s="3" t="str">
        <f t="shared" si="9"/>
        <v/>
      </c>
      <c r="R186" s="3" t="str">
        <f t="shared" si="9"/>
        <v/>
      </c>
      <c r="S186" s="3" t="str">
        <f t="shared" si="9"/>
        <v/>
      </c>
      <c r="T186" s="3" t="str">
        <f t="shared" si="9"/>
        <v/>
      </c>
      <c r="U186" s="3" t="str">
        <f t="shared" si="9"/>
        <v/>
      </c>
      <c r="V186" s="3" t="str">
        <f t="shared" si="9"/>
        <v/>
      </c>
      <c r="W186" s="3" t="str">
        <f t="shared" si="9"/>
        <v/>
      </c>
      <c r="X186" s="3" t="str">
        <f t="shared" si="9"/>
        <v/>
      </c>
      <c r="Y186" s="3" t="str">
        <f t="shared" si="9"/>
        <v/>
      </c>
      <c r="Z186" s="3" t="str">
        <f t="shared" si="9"/>
        <v/>
      </c>
      <c r="AA186" s="3" t="str">
        <f t="shared" si="9"/>
        <v/>
      </c>
      <c r="AB186" s="3" t="str">
        <f t="shared" si="9"/>
        <v/>
      </c>
      <c r="AC186" s="3" t="str">
        <f t="shared" si="9"/>
        <v/>
      </c>
      <c r="AD186" s="3" t="str">
        <f t="shared" si="9"/>
        <v/>
      </c>
      <c r="AE186" s="3" t="str">
        <f t="shared" si="9"/>
        <v/>
      </c>
      <c r="AF186" s="3" t="str">
        <f t="shared" si="9"/>
        <v/>
      </c>
      <c r="AG186" s="3" t="str">
        <f t="shared" si="9"/>
        <v/>
      </c>
      <c r="AH186" s="3" t="str">
        <f t="shared" si="9"/>
        <v/>
      </c>
      <c r="AI186" s="3" t="str">
        <f t="shared" si="9"/>
        <v/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8"/>
        <v/>
      </c>
      <c r="E187" s="3" t="str">
        <f t="shared" si="9"/>
        <v/>
      </c>
      <c r="F187" s="3" t="str">
        <f t="shared" si="9"/>
        <v/>
      </c>
      <c r="G187" s="3" t="str">
        <f t="shared" si="9"/>
        <v/>
      </c>
      <c r="H187" s="3" t="str">
        <f t="shared" si="9"/>
        <v/>
      </c>
      <c r="I187" s="3" t="str">
        <f t="shared" si="9"/>
        <v/>
      </c>
      <c r="J187" s="3" t="str">
        <f t="shared" si="9"/>
        <v/>
      </c>
      <c r="K187" s="3" t="str">
        <f t="shared" si="9"/>
        <v/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/>
      </c>
      <c r="AC187" s="3" t="str">
        <f t="shared" si="9"/>
        <v/>
      </c>
      <c r="AD187" s="3" t="str">
        <f t="shared" si="9"/>
        <v/>
      </c>
      <c r="AE187" s="3" t="str">
        <f t="shared" si="9"/>
        <v/>
      </c>
      <c r="AF187" s="3" t="str">
        <f t="shared" si="9"/>
        <v/>
      </c>
      <c r="AG187" s="3" t="str">
        <f t="shared" si="9"/>
        <v/>
      </c>
      <c r="AH187" s="3" t="str">
        <f t="shared" si="9"/>
        <v/>
      </c>
      <c r="AI187" s="3" t="str">
        <f t="shared" si="9"/>
        <v/>
      </c>
    </row>
    <row r="188" spans="1:35" ht="14.25" hidden="1" customHeight="1" x14ac:dyDescent="0.2">
      <c r="A188" s="32" t="s">
        <v>99</v>
      </c>
      <c r="B188" s="19" t="s">
        <v>56</v>
      </c>
      <c r="C188" s="20" t="s">
        <v>58</v>
      </c>
      <c r="D188" s="15" t="str">
        <f t="shared" ref="D188:D203" si="10">IF(D45=D118,"","*")</f>
        <v/>
      </c>
      <c r="E188" s="15" t="str">
        <f t="shared" si="9"/>
        <v/>
      </c>
      <c r="F188" s="15" t="str">
        <f t="shared" si="9"/>
        <v/>
      </c>
      <c r="G188" s="15" t="str">
        <f t="shared" si="9"/>
        <v/>
      </c>
      <c r="H188" s="15" t="str">
        <f t="shared" si="9"/>
        <v/>
      </c>
      <c r="I188" s="15" t="str">
        <f t="shared" si="9"/>
        <v/>
      </c>
      <c r="J188" s="15" t="str">
        <f t="shared" si="9"/>
        <v/>
      </c>
      <c r="K188" s="15" t="str">
        <f t="shared" si="9"/>
        <v/>
      </c>
      <c r="L188" s="15" t="str">
        <f t="shared" si="9"/>
        <v/>
      </c>
      <c r="M188" s="15" t="str">
        <f t="shared" si="9"/>
        <v/>
      </c>
      <c r="N188" s="15" t="str">
        <f t="shared" si="9"/>
        <v/>
      </c>
      <c r="O188" s="15" t="str">
        <f t="shared" si="9"/>
        <v/>
      </c>
      <c r="P188" s="15" t="str">
        <f t="shared" si="9"/>
        <v/>
      </c>
      <c r="Q188" s="15" t="str">
        <f t="shared" ref="E188:AI196" si="11">IF(Q45=Q118,"","*")</f>
        <v/>
      </c>
      <c r="R188" s="15" t="str">
        <f t="shared" si="11"/>
        <v/>
      </c>
      <c r="S188" s="15" t="str">
        <f t="shared" si="11"/>
        <v/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/>
      </c>
      <c r="AD188" s="15" t="str">
        <f t="shared" si="11"/>
        <v/>
      </c>
      <c r="AE188" s="15" t="str">
        <f t="shared" si="11"/>
        <v/>
      </c>
      <c r="AF188" s="15" t="str">
        <f t="shared" si="11"/>
        <v/>
      </c>
      <c r="AG188" s="15" t="str">
        <f t="shared" si="11"/>
        <v/>
      </c>
      <c r="AH188" s="15" t="str">
        <f t="shared" si="11"/>
        <v/>
      </c>
      <c r="AI188" s="15" t="str">
        <f t="shared" si="11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10"/>
        <v/>
      </c>
      <c r="E189" s="3" t="str">
        <f t="shared" si="11"/>
        <v/>
      </c>
      <c r="F189" s="3" t="str">
        <f t="shared" si="11"/>
        <v/>
      </c>
      <c r="G189" s="3" t="str">
        <f t="shared" si="11"/>
        <v/>
      </c>
      <c r="H189" s="3" t="str">
        <f t="shared" si="11"/>
        <v/>
      </c>
      <c r="I189" s="3" t="str">
        <f t="shared" si="11"/>
        <v/>
      </c>
      <c r="J189" s="3" t="str">
        <f t="shared" si="11"/>
        <v/>
      </c>
      <c r="K189" s="3" t="str">
        <f t="shared" si="11"/>
        <v/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/>
      </c>
      <c r="P189" s="3" t="str">
        <f t="shared" si="11"/>
        <v/>
      </c>
      <c r="Q189" s="3" t="str">
        <f t="shared" si="11"/>
        <v/>
      </c>
      <c r="R189" s="3" t="str">
        <f t="shared" si="11"/>
        <v/>
      </c>
      <c r="S189" s="3" t="str">
        <f t="shared" si="11"/>
        <v/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/>
      </c>
      <c r="AD189" s="3" t="str">
        <f t="shared" si="11"/>
        <v/>
      </c>
      <c r="AE189" s="3" t="str">
        <f t="shared" si="11"/>
        <v/>
      </c>
      <c r="AF189" s="3" t="str">
        <f t="shared" si="11"/>
        <v/>
      </c>
      <c r="AG189" s="3" t="str">
        <f t="shared" si="11"/>
        <v/>
      </c>
      <c r="AH189" s="3" t="str">
        <f t="shared" si="11"/>
        <v/>
      </c>
      <c r="AI189" s="3" t="str">
        <f t="shared" si="11"/>
        <v/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10"/>
        <v/>
      </c>
      <c r="E190" s="3" t="str">
        <f t="shared" si="11"/>
        <v/>
      </c>
      <c r="F190" s="3" t="str">
        <f t="shared" si="11"/>
        <v/>
      </c>
      <c r="G190" s="3" t="str">
        <f t="shared" si="11"/>
        <v/>
      </c>
      <c r="H190" s="3" t="str">
        <f t="shared" si="11"/>
        <v/>
      </c>
      <c r="I190" s="3" t="str">
        <f t="shared" si="11"/>
        <v/>
      </c>
      <c r="J190" s="3" t="str">
        <f t="shared" si="11"/>
        <v/>
      </c>
      <c r="K190" s="3" t="str">
        <f t="shared" si="11"/>
        <v/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/>
      </c>
      <c r="AF190" s="3" t="str">
        <f t="shared" si="11"/>
        <v/>
      </c>
      <c r="AG190" s="3" t="str">
        <f t="shared" si="11"/>
        <v/>
      </c>
      <c r="AH190" s="3" t="str">
        <f t="shared" si="11"/>
        <v/>
      </c>
      <c r="AI190" s="3" t="str">
        <f t="shared" si="11"/>
        <v/>
      </c>
    </row>
    <row r="191" spans="1:35" ht="14.25" hidden="1" customHeight="1" x14ac:dyDescent="0.2">
      <c r="A191" s="32" t="s">
        <v>100</v>
      </c>
      <c r="B191" s="19" t="s">
        <v>56</v>
      </c>
      <c r="C191" s="20" t="s">
        <v>58</v>
      </c>
      <c r="D191" s="15" t="str">
        <f t="shared" si="10"/>
        <v/>
      </c>
      <c r="E191" s="15" t="str">
        <f t="shared" si="11"/>
        <v/>
      </c>
      <c r="F191" s="15" t="str">
        <f t="shared" si="11"/>
        <v/>
      </c>
      <c r="G191" s="15" t="str">
        <f t="shared" si="11"/>
        <v/>
      </c>
      <c r="H191" s="15" t="str">
        <f t="shared" si="11"/>
        <v/>
      </c>
      <c r="I191" s="15" t="str">
        <f t="shared" si="11"/>
        <v/>
      </c>
      <c r="J191" s="15" t="str">
        <f t="shared" si="11"/>
        <v/>
      </c>
      <c r="K191" s="15" t="str">
        <f t="shared" si="11"/>
        <v/>
      </c>
      <c r="L191" s="15" t="str">
        <f t="shared" si="11"/>
        <v/>
      </c>
      <c r="M191" s="15" t="str">
        <f t="shared" si="11"/>
        <v/>
      </c>
      <c r="N191" s="15" t="str">
        <f t="shared" si="11"/>
        <v/>
      </c>
      <c r="O191" s="15" t="str">
        <f t="shared" si="11"/>
        <v/>
      </c>
      <c r="P191" s="15" t="str">
        <f t="shared" si="11"/>
        <v/>
      </c>
      <c r="Q191" s="15" t="str">
        <f t="shared" si="11"/>
        <v/>
      </c>
      <c r="R191" s="15" t="str">
        <f t="shared" si="11"/>
        <v/>
      </c>
      <c r="S191" s="15" t="str">
        <f t="shared" si="11"/>
        <v/>
      </c>
      <c r="T191" s="15" t="str">
        <f t="shared" si="11"/>
        <v/>
      </c>
      <c r="U191" s="15" t="str">
        <f t="shared" si="11"/>
        <v/>
      </c>
      <c r="V191" s="15" t="str">
        <f t="shared" si="11"/>
        <v/>
      </c>
      <c r="W191" s="15" t="str">
        <f t="shared" si="11"/>
        <v/>
      </c>
      <c r="X191" s="15" t="str">
        <f t="shared" si="11"/>
        <v/>
      </c>
      <c r="Y191" s="15" t="str">
        <f t="shared" si="11"/>
        <v/>
      </c>
      <c r="Z191" s="15" t="str">
        <f t="shared" si="11"/>
        <v/>
      </c>
      <c r="AA191" s="15" t="str">
        <f t="shared" si="11"/>
        <v/>
      </c>
      <c r="AB191" s="15" t="str">
        <f t="shared" si="11"/>
        <v/>
      </c>
      <c r="AC191" s="15" t="str">
        <f t="shared" si="11"/>
        <v/>
      </c>
      <c r="AD191" s="15" t="str">
        <f t="shared" si="11"/>
        <v/>
      </c>
      <c r="AE191" s="15" t="str">
        <f t="shared" si="11"/>
        <v/>
      </c>
      <c r="AF191" s="15" t="str">
        <f t="shared" si="11"/>
        <v/>
      </c>
      <c r="AG191" s="15" t="str">
        <f t="shared" si="11"/>
        <v/>
      </c>
      <c r="AH191" s="15" t="str">
        <f t="shared" si="11"/>
        <v/>
      </c>
      <c r="AI191" s="15" t="str">
        <f t="shared" si="11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10"/>
        <v/>
      </c>
      <c r="E192" s="3" t="str">
        <f t="shared" si="11"/>
        <v/>
      </c>
      <c r="F192" s="3" t="str">
        <f t="shared" si="11"/>
        <v/>
      </c>
      <c r="G192" s="3" t="str">
        <f t="shared" si="11"/>
        <v/>
      </c>
      <c r="H192" s="3" t="str">
        <f t="shared" si="11"/>
        <v/>
      </c>
      <c r="I192" s="3" t="str">
        <f t="shared" si="11"/>
        <v/>
      </c>
      <c r="J192" s="3" t="str">
        <f t="shared" si="11"/>
        <v/>
      </c>
      <c r="K192" s="3" t="str">
        <f t="shared" si="11"/>
        <v/>
      </c>
      <c r="L192" s="3" t="str">
        <f t="shared" si="11"/>
        <v/>
      </c>
      <c r="M192" s="3" t="str">
        <f t="shared" si="11"/>
        <v/>
      </c>
      <c r="N192" s="3" t="str">
        <f t="shared" si="11"/>
        <v/>
      </c>
      <c r="O192" s="3" t="str">
        <f t="shared" si="11"/>
        <v/>
      </c>
      <c r="P192" s="3" t="str">
        <f t="shared" si="11"/>
        <v/>
      </c>
      <c r="Q192" s="3" t="str">
        <f t="shared" si="11"/>
        <v/>
      </c>
      <c r="R192" s="3" t="str">
        <f t="shared" si="11"/>
        <v/>
      </c>
      <c r="S192" s="3" t="str">
        <f t="shared" si="11"/>
        <v/>
      </c>
      <c r="T192" s="3" t="str">
        <f t="shared" si="11"/>
        <v/>
      </c>
      <c r="U192" s="3" t="str">
        <f t="shared" si="11"/>
        <v/>
      </c>
      <c r="V192" s="3" t="str">
        <f t="shared" si="11"/>
        <v/>
      </c>
      <c r="W192" s="3" t="str">
        <f t="shared" si="11"/>
        <v/>
      </c>
      <c r="X192" s="3" t="str">
        <f t="shared" si="11"/>
        <v/>
      </c>
      <c r="Y192" s="3" t="str">
        <f t="shared" si="11"/>
        <v/>
      </c>
      <c r="Z192" s="3" t="str">
        <f t="shared" si="11"/>
        <v/>
      </c>
      <c r="AA192" s="3" t="str">
        <f t="shared" si="11"/>
        <v/>
      </c>
      <c r="AB192" s="3" t="str">
        <f t="shared" si="11"/>
        <v/>
      </c>
      <c r="AC192" s="3" t="str">
        <f t="shared" si="11"/>
        <v/>
      </c>
      <c r="AD192" s="3" t="str">
        <f t="shared" si="11"/>
        <v/>
      </c>
      <c r="AE192" s="3" t="str">
        <f t="shared" si="11"/>
        <v/>
      </c>
      <c r="AF192" s="3" t="str">
        <f t="shared" si="11"/>
        <v/>
      </c>
      <c r="AG192" s="3" t="str">
        <f t="shared" si="11"/>
        <v/>
      </c>
      <c r="AH192" s="3" t="str">
        <f t="shared" si="11"/>
        <v/>
      </c>
      <c r="AI192" s="3" t="str">
        <f t="shared" si="11"/>
        <v/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10"/>
        <v/>
      </c>
      <c r="E193" s="3" t="str">
        <f t="shared" si="11"/>
        <v/>
      </c>
      <c r="F193" s="3" t="str">
        <f t="shared" si="11"/>
        <v/>
      </c>
      <c r="G193" s="3" t="str">
        <f t="shared" si="11"/>
        <v/>
      </c>
      <c r="H193" s="3" t="str">
        <f t="shared" si="11"/>
        <v/>
      </c>
      <c r="I193" s="3" t="str">
        <f t="shared" si="11"/>
        <v/>
      </c>
      <c r="J193" s="3" t="str">
        <f t="shared" si="11"/>
        <v/>
      </c>
      <c r="K193" s="3" t="str">
        <f t="shared" si="11"/>
        <v/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/>
      </c>
      <c r="AF193" s="3" t="str">
        <f t="shared" si="11"/>
        <v/>
      </c>
      <c r="AG193" s="3" t="str">
        <f t="shared" si="11"/>
        <v/>
      </c>
      <c r="AH193" s="3" t="str">
        <f t="shared" si="11"/>
        <v/>
      </c>
      <c r="AI193" s="3" t="str">
        <f t="shared" si="11"/>
        <v/>
      </c>
    </row>
    <row r="194" spans="1:35" ht="14.25" hidden="1" customHeight="1" x14ac:dyDescent="0.2">
      <c r="A194" s="32" t="s">
        <v>101</v>
      </c>
      <c r="B194" s="19" t="s">
        <v>56</v>
      </c>
      <c r="C194" s="20" t="s">
        <v>58</v>
      </c>
      <c r="D194" s="15" t="str">
        <f t="shared" si="10"/>
        <v/>
      </c>
      <c r="E194" s="15" t="str">
        <f t="shared" si="11"/>
        <v/>
      </c>
      <c r="F194" s="15" t="str">
        <f t="shared" si="11"/>
        <v/>
      </c>
      <c r="G194" s="15" t="str">
        <f t="shared" si="11"/>
        <v/>
      </c>
      <c r="H194" s="15" t="str">
        <f t="shared" si="11"/>
        <v/>
      </c>
      <c r="I194" s="15" t="str">
        <f t="shared" si="11"/>
        <v/>
      </c>
      <c r="J194" s="15" t="str">
        <f t="shared" si="11"/>
        <v/>
      </c>
      <c r="K194" s="15" t="str">
        <f t="shared" si="11"/>
        <v/>
      </c>
      <c r="L194" s="15" t="str">
        <f t="shared" si="11"/>
        <v/>
      </c>
      <c r="M194" s="15" t="str">
        <f t="shared" si="11"/>
        <v/>
      </c>
      <c r="N194" s="15" t="str">
        <f t="shared" si="11"/>
        <v/>
      </c>
      <c r="O194" s="15" t="str">
        <f t="shared" si="11"/>
        <v/>
      </c>
      <c r="P194" s="15" t="str">
        <f t="shared" si="11"/>
        <v/>
      </c>
      <c r="Q194" s="15" t="str">
        <f t="shared" si="11"/>
        <v/>
      </c>
      <c r="R194" s="15" t="str">
        <f t="shared" si="11"/>
        <v/>
      </c>
      <c r="S194" s="15" t="str">
        <f t="shared" si="11"/>
        <v/>
      </c>
      <c r="T194" s="15" t="str">
        <f t="shared" si="11"/>
        <v/>
      </c>
      <c r="U194" s="15" t="str">
        <f t="shared" si="11"/>
        <v/>
      </c>
      <c r="V194" s="15" t="str">
        <f t="shared" si="11"/>
        <v/>
      </c>
      <c r="W194" s="15" t="str">
        <f t="shared" si="11"/>
        <v/>
      </c>
      <c r="X194" s="15" t="str">
        <f t="shared" si="11"/>
        <v/>
      </c>
      <c r="Y194" s="15" t="str">
        <f t="shared" si="11"/>
        <v/>
      </c>
      <c r="Z194" s="15" t="str">
        <f t="shared" si="11"/>
        <v/>
      </c>
      <c r="AA194" s="15" t="str">
        <f t="shared" si="11"/>
        <v/>
      </c>
      <c r="AB194" s="15" t="str">
        <f t="shared" si="11"/>
        <v/>
      </c>
      <c r="AC194" s="15" t="str">
        <f t="shared" si="11"/>
        <v/>
      </c>
      <c r="AD194" s="15" t="str">
        <f t="shared" si="11"/>
        <v/>
      </c>
      <c r="AE194" s="15" t="str">
        <f t="shared" si="11"/>
        <v/>
      </c>
      <c r="AF194" s="15" t="str">
        <f t="shared" si="11"/>
        <v/>
      </c>
      <c r="AG194" s="15" t="str">
        <f t="shared" si="11"/>
        <v/>
      </c>
      <c r="AH194" s="15" t="str">
        <f t="shared" si="11"/>
        <v/>
      </c>
      <c r="AI194" s="15" t="str">
        <f t="shared" si="11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10"/>
        <v/>
      </c>
      <c r="E195" s="3" t="str">
        <f t="shared" si="11"/>
        <v/>
      </c>
      <c r="F195" s="3" t="str">
        <f t="shared" si="11"/>
        <v/>
      </c>
      <c r="G195" s="3" t="str">
        <f t="shared" si="11"/>
        <v/>
      </c>
      <c r="H195" s="3" t="str">
        <f t="shared" si="11"/>
        <v/>
      </c>
      <c r="I195" s="3" t="str">
        <f t="shared" si="11"/>
        <v/>
      </c>
      <c r="J195" s="3" t="str">
        <f t="shared" si="11"/>
        <v/>
      </c>
      <c r="K195" s="3" t="str">
        <f t="shared" si="11"/>
        <v/>
      </c>
      <c r="L195" s="3" t="str">
        <f t="shared" si="11"/>
        <v/>
      </c>
      <c r="M195" s="3" t="str">
        <f t="shared" si="11"/>
        <v/>
      </c>
      <c r="N195" s="3" t="str">
        <f t="shared" si="11"/>
        <v/>
      </c>
      <c r="O195" s="3" t="str">
        <f t="shared" si="11"/>
        <v/>
      </c>
      <c r="P195" s="3" t="str">
        <f t="shared" si="11"/>
        <v/>
      </c>
      <c r="Q195" s="3" t="str">
        <f t="shared" si="11"/>
        <v/>
      </c>
      <c r="R195" s="3" t="str">
        <f t="shared" si="11"/>
        <v/>
      </c>
      <c r="S195" s="3" t="str">
        <f t="shared" si="11"/>
        <v/>
      </c>
      <c r="T195" s="3" t="str">
        <f t="shared" si="11"/>
        <v/>
      </c>
      <c r="U195" s="3" t="str">
        <f t="shared" si="11"/>
        <v/>
      </c>
      <c r="V195" s="3" t="str">
        <f t="shared" si="11"/>
        <v/>
      </c>
      <c r="W195" s="3" t="str">
        <f t="shared" si="11"/>
        <v/>
      </c>
      <c r="X195" s="3" t="str">
        <f t="shared" si="11"/>
        <v/>
      </c>
      <c r="Y195" s="3" t="str">
        <f t="shared" si="11"/>
        <v/>
      </c>
      <c r="Z195" s="3" t="str">
        <f t="shared" si="11"/>
        <v/>
      </c>
      <c r="AA195" s="3" t="str">
        <f t="shared" si="11"/>
        <v/>
      </c>
      <c r="AB195" s="3" t="str">
        <f t="shared" si="11"/>
        <v/>
      </c>
      <c r="AC195" s="3" t="str">
        <f t="shared" si="11"/>
        <v/>
      </c>
      <c r="AD195" s="3" t="str">
        <f t="shared" si="11"/>
        <v/>
      </c>
      <c r="AE195" s="3" t="str">
        <f t="shared" si="11"/>
        <v/>
      </c>
      <c r="AF195" s="3" t="str">
        <f t="shared" si="11"/>
        <v/>
      </c>
      <c r="AG195" s="3" t="str">
        <f t="shared" si="11"/>
        <v/>
      </c>
      <c r="AH195" s="3" t="str">
        <f t="shared" si="11"/>
        <v/>
      </c>
      <c r="AI195" s="3" t="str">
        <f t="shared" si="11"/>
        <v/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10"/>
        <v/>
      </c>
      <c r="E196" s="3" t="str">
        <f t="shared" si="11"/>
        <v/>
      </c>
      <c r="F196" s="3" t="str">
        <f t="shared" si="11"/>
        <v/>
      </c>
      <c r="G196" s="3" t="str">
        <f t="shared" si="11"/>
        <v/>
      </c>
      <c r="H196" s="3" t="str">
        <f t="shared" si="11"/>
        <v/>
      </c>
      <c r="I196" s="3" t="str">
        <f t="shared" si="11"/>
        <v/>
      </c>
      <c r="J196" s="3" t="str">
        <f t="shared" si="11"/>
        <v/>
      </c>
      <c r="K196" s="3" t="str">
        <f t="shared" si="11"/>
        <v/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ref="E196:AI204" si="12">IF(X53=X126,"","*")</f>
        <v/>
      </c>
      <c r="Y196" s="3" t="str">
        <f t="shared" si="12"/>
        <v/>
      </c>
      <c r="Z196" s="3" t="str">
        <f t="shared" si="12"/>
        <v/>
      </c>
      <c r="AA196" s="3" t="str">
        <f t="shared" si="12"/>
        <v/>
      </c>
      <c r="AB196" s="3" t="str">
        <f t="shared" si="12"/>
        <v/>
      </c>
      <c r="AC196" s="3" t="str">
        <f t="shared" si="12"/>
        <v/>
      </c>
      <c r="AD196" s="3" t="str">
        <f t="shared" si="12"/>
        <v/>
      </c>
      <c r="AE196" s="3" t="str">
        <f t="shared" si="12"/>
        <v/>
      </c>
      <c r="AF196" s="3" t="str">
        <f t="shared" si="12"/>
        <v/>
      </c>
      <c r="AG196" s="3" t="str">
        <f t="shared" si="12"/>
        <v/>
      </c>
      <c r="AH196" s="3" t="str">
        <f t="shared" si="12"/>
        <v/>
      </c>
      <c r="AI196" s="3" t="str">
        <f t="shared" si="12"/>
        <v/>
      </c>
    </row>
    <row r="197" spans="1:35" ht="14.25" hidden="1" customHeight="1" x14ac:dyDescent="0.2">
      <c r="A197" s="32" t="s">
        <v>102</v>
      </c>
      <c r="B197" s="19" t="s">
        <v>56</v>
      </c>
      <c r="C197" s="20" t="s">
        <v>58</v>
      </c>
      <c r="D197" s="15" t="str">
        <f t="shared" si="10"/>
        <v/>
      </c>
      <c r="E197" s="15" t="str">
        <f t="shared" si="12"/>
        <v/>
      </c>
      <c r="F197" s="15" t="str">
        <f t="shared" si="12"/>
        <v/>
      </c>
      <c r="G197" s="15" t="str">
        <f t="shared" si="12"/>
        <v/>
      </c>
      <c r="H197" s="15" t="str">
        <f t="shared" si="12"/>
        <v/>
      </c>
      <c r="I197" s="15" t="str">
        <f t="shared" si="12"/>
        <v/>
      </c>
      <c r="J197" s="15" t="str">
        <f t="shared" si="12"/>
        <v/>
      </c>
      <c r="K197" s="15" t="str">
        <f t="shared" si="12"/>
        <v/>
      </c>
      <c r="L197" s="15" t="str">
        <f t="shared" si="12"/>
        <v/>
      </c>
      <c r="M197" s="15" t="str">
        <f t="shared" si="12"/>
        <v/>
      </c>
      <c r="N197" s="15" t="str">
        <f t="shared" si="12"/>
        <v/>
      </c>
      <c r="O197" s="15" t="str">
        <f t="shared" si="12"/>
        <v/>
      </c>
      <c r="P197" s="15" t="str">
        <f t="shared" si="12"/>
        <v/>
      </c>
      <c r="Q197" s="15" t="str">
        <f t="shared" si="12"/>
        <v/>
      </c>
      <c r="R197" s="15" t="str">
        <f t="shared" si="12"/>
        <v/>
      </c>
      <c r="S197" s="15" t="str">
        <f t="shared" si="12"/>
        <v/>
      </c>
      <c r="T197" s="15" t="str">
        <f t="shared" si="12"/>
        <v/>
      </c>
      <c r="U197" s="15" t="str">
        <f t="shared" si="12"/>
        <v/>
      </c>
      <c r="V197" s="15" t="str">
        <f t="shared" si="12"/>
        <v/>
      </c>
      <c r="W197" s="15" t="str">
        <f t="shared" si="12"/>
        <v/>
      </c>
      <c r="X197" s="15" t="str">
        <f t="shared" si="12"/>
        <v/>
      </c>
      <c r="Y197" s="15" t="str">
        <f t="shared" si="12"/>
        <v/>
      </c>
      <c r="Z197" s="15" t="str">
        <f t="shared" si="12"/>
        <v/>
      </c>
      <c r="AA197" s="15" t="str">
        <f t="shared" si="12"/>
        <v/>
      </c>
      <c r="AB197" s="15" t="str">
        <f t="shared" si="12"/>
        <v/>
      </c>
      <c r="AC197" s="15" t="str">
        <f t="shared" si="12"/>
        <v/>
      </c>
      <c r="AD197" s="15" t="str">
        <f t="shared" si="12"/>
        <v/>
      </c>
      <c r="AE197" s="15" t="str">
        <f t="shared" si="12"/>
        <v/>
      </c>
      <c r="AF197" s="15" t="str">
        <f t="shared" si="12"/>
        <v/>
      </c>
      <c r="AG197" s="15" t="str">
        <f t="shared" si="12"/>
        <v/>
      </c>
      <c r="AH197" s="15" t="str">
        <f t="shared" si="12"/>
        <v/>
      </c>
      <c r="AI197" s="15" t="str">
        <f t="shared" si="12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10"/>
        <v/>
      </c>
      <c r="E198" s="3" t="str">
        <f t="shared" si="12"/>
        <v/>
      </c>
      <c r="F198" s="3" t="str">
        <f t="shared" si="12"/>
        <v/>
      </c>
      <c r="G198" s="3" t="str">
        <f t="shared" si="12"/>
        <v/>
      </c>
      <c r="H198" s="3" t="str">
        <f t="shared" si="12"/>
        <v/>
      </c>
      <c r="I198" s="3" t="str">
        <f t="shared" si="12"/>
        <v/>
      </c>
      <c r="J198" s="3" t="str">
        <f t="shared" si="12"/>
        <v/>
      </c>
      <c r="K198" s="3" t="str">
        <f t="shared" si="12"/>
        <v/>
      </c>
      <c r="L198" s="3" t="str">
        <f t="shared" si="12"/>
        <v/>
      </c>
      <c r="M198" s="3" t="str">
        <f t="shared" si="12"/>
        <v/>
      </c>
      <c r="N198" s="3" t="str">
        <f t="shared" si="12"/>
        <v/>
      </c>
      <c r="O198" s="3" t="str">
        <f t="shared" si="12"/>
        <v/>
      </c>
      <c r="P198" s="3" t="str">
        <f t="shared" si="12"/>
        <v/>
      </c>
      <c r="Q198" s="3" t="str">
        <f t="shared" si="12"/>
        <v/>
      </c>
      <c r="R198" s="3" t="str">
        <f t="shared" si="12"/>
        <v/>
      </c>
      <c r="S198" s="3" t="str">
        <f t="shared" si="12"/>
        <v/>
      </c>
      <c r="T198" s="3" t="str">
        <f t="shared" si="12"/>
        <v/>
      </c>
      <c r="U198" s="3" t="str">
        <f t="shared" si="12"/>
        <v/>
      </c>
      <c r="V198" s="3" t="str">
        <f t="shared" si="12"/>
        <v/>
      </c>
      <c r="W198" s="3" t="str">
        <f t="shared" si="12"/>
        <v/>
      </c>
      <c r="X198" s="3" t="str">
        <f t="shared" si="12"/>
        <v/>
      </c>
      <c r="Y198" s="3" t="str">
        <f t="shared" si="12"/>
        <v/>
      </c>
      <c r="Z198" s="3" t="str">
        <f t="shared" si="12"/>
        <v/>
      </c>
      <c r="AA198" s="3" t="str">
        <f t="shared" si="12"/>
        <v/>
      </c>
      <c r="AB198" s="3" t="str">
        <f t="shared" si="12"/>
        <v/>
      </c>
      <c r="AC198" s="3" t="str">
        <f t="shared" si="12"/>
        <v/>
      </c>
      <c r="AD198" s="3" t="str">
        <f t="shared" si="12"/>
        <v/>
      </c>
      <c r="AE198" s="3" t="str">
        <f t="shared" si="12"/>
        <v/>
      </c>
      <c r="AF198" s="3" t="str">
        <f t="shared" si="12"/>
        <v/>
      </c>
      <c r="AG198" s="3" t="str">
        <f t="shared" si="12"/>
        <v/>
      </c>
      <c r="AH198" s="3" t="str">
        <f t="shared" si="12"/>
        <v/>
      </c>
      <c r="AI198" s="3" t="str">
        <f t="shared" si="12"/>
        <v/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10"/>
        <v/>
      </c>
      <c r="E199" s="3" t="str">
        <f t="shared" si="12"/>
        <v/>
      </c>
      <c r="F199" s="3" t="str">
        <f t="shared" si="12"/>
        <v/>
      </c>
      <c r="G199" s="3" t="str">
        <f t="shared" si="12"/>
        <v/>
      </c>
      <c r="H199" s="3" t="str">
        <f t="shared" si="12"/>
        <v/>
      </c>
      <c r="I199" s="3" t="str">
        <f t="shared" si="12"/>
        <v/>
      </c>
      <c r="J199" s="3" t="str">
        <f t="shared" si="12"/>
        <v/>
      </c>
      <c r="K199" s="3" t="str">
        <f t="shared" si="12"/>
        <v/>
      </c>
      <c r="L199" s="3" t="str">
        <f t="shared" si="12"/>
        <v/>
      </c>
      <c r="M199" s="3" t="str">
        <f t="shared" si="12"/>
        <v/>
      </c>
      <c r="N199" s="3" t="str">
        <f t="shared" si="12"/>
        <v/>
      </c>
      <c r="O199" s="3" t="str">
        <f t="shared" si="12"/>
        <v/>
      </c>
      <c r="P199" s="3" t="str">
        <f t="shared" si="12"/>
        <v/>
      </c>
      <c r="Q199" s="3" t="str">
        <f t="shared" si="12"/>
        <v/>
      </c>
      <c r="R199" s="3" t="str">
        <f t="shared" si="12"/>
        <v/>
      </c>
      <c r="S199" s="3" t="str">
        <f t="shared" si="12"/>
        <v/>
      </c>
      <c r="T199" s="3" t="str">
        <f t="shared" si="12"/>
        <v/>
      </c>
      <c r="U199" s="3" t="str">
        <f t="shared" si="12"/>
        <v/>
      </c>
      <c r="V199" s="3" t="str">
        <f t="shared" si="12"/>
        <v/>
      </c>
      <c r="W199" s="3" t="str">
        <f t="shared" si="12"/>
        <v/>
      </c>
      <c r="X199" s="3" t="str">
        <f t="shared" si="12"/>
        <v/>
      </c>
      <c r="Y199" s="3" t="str">
        <f t="shared" si="12"/>
        <v/>
      </c>
      <c r="Z199" s="3" t="str">
        <f t="shared" si="12"/>
        <v/>
      </c>
      <c r="AA199" s="3" t="str">
        <f t="shared" si="12"/>
        <v/>
      </c>
      <c r="AB199" s="3" t="str">
        <f t="shared" si="12"/>
        <v/>
      </c>
      <c r="AC199" s="3" t="str">
        <f t="shared" si="12"/>
        <v/>
      </c>
      <c r="AD199" s="3" t="str">
        <f t="shared" si="12"/>
        <v/>
      </c>
      <c r="AE199" s="3" t="str">
        <f t="shared" si="12"/>
        <v/>
      </c>
      <c r="AF199" s="3" t="str">
        <f t="shared" si="12"/>
        <v/>
      </c>
      <c r="AG199" s="3" t="str">
        <f t="shared" si="12"/>
        <v/>
      </c>
      <c r="AH199" s="3" t="str">
        <f t="shared" si="12"/>
        <v/>
      </c>
      <c r="AI199" s="3" t="str">
        <f t="shared" si="12"/>
        <v/>
      </c>
    </row>
    <row r="200" spans="1:35" ht="14.25" hidden="1" customHeight="1" x14ac:dyDescent="0.2">
      <c r="A200" s="32" t="s">
        <v>103</v>
      </c>
      <c r="B200" s="19" t="s">
        <v>56</v>
      </c>
      <c r="C200" s="20" t="s">
        <v>58</v>
      </c>
      <c r="D200" s="15" t="str">
        <f t="shared" si="10"/>
        <v/>
      </c>
      <c r="E200" s="15" t="str">
        <f t="shared" si="12"/>
        <v/>
      </c>
      <c r="F200" s="15" t="str">
        <f t="shared" si="12"/>
        <v/>
      </c>
      <c r="G200" s="15" t="str">
        <f t="shared" si="12"/>
        <v/>
      </c>
      <c r="H200" s="15" t="str">
        <f t="shared" si="12"/>
        <v/>
      </c>
      <c r="I200" s="15" t="str">
        <f t="shared" si="12"/>
        <v/>
      </c>
      <c r="J200" s="15" t="str">
        <f t="shared" si="12"/>
        <v/>
      </c>
      <c r="K200" s="15" t="str">
        <f t="shared" si="12"/>
        <v/>
      </c>
      <c r="L200" s="15" t="str">
        <f t="shared" si="12"/>
        <v/>
      </c>
      <c r="M200" s="15" t="str">
        <f t="shared" si="12"/>
        <v/>
      </c>
      <c r="N200" s="15" t="str">
        <f t="shared" si="12"/>
        <v/>
      </c>
      <c r="O200" s="15" t="str">
        <f t="shared" si="12"/>
        <v/>
      </c>
      <c r="P200" s="15" t="str">
        <f t="shared" si="12"/>
        <v/>
      </c>
      <c r="Q200" s="15" t="str">
        <f t="shared" si="12"/>
        <v/>
      </c>
      <c r="R200" s="15" t="str">
        <f t="shared" si="12"/>
        <v/>
      </c>
      <c r="S200" s="15" t="str">
        <f t="shared" si="12"/>
        <v/>
      </c>
      <c r="T200" s="15" t="str">
        <f t="shared" si="12"/>
        <v/>
      </c>
      <c r="U200" s="15" t="str">
        <f t="shared" si="12"/>
        <v/>
      </c>
      <c r="V200" s="15" t="str">
        <f t="shared" si="12"/>
        <v/>
      </c>
      <c r="W200" s="15" t="str">
        <f t="shared" si="12"/>
        <v/>
      </c>
      <c r="X200" s="15" t="str">
        <f t="shared" si="12"/>
        <v/>
      </c>
      <c r="Y200" s="15" t="str">
        <f t="shared" si="12"/>
        <v/>
      </c>
      <c r="Z200" s="15" t="str">
        <f t="shared" si="12"/>
        <v/>
      </c>
      <c r="AA200" s="15" t="str">
        <f t="shared" si="12"/>
        <v/>
      </c>
      <c r="AB200" s="15" t="str">
        <f t="shared" si="12"/>
        <v/>
      </c>
      <c r="AC200" s="15" t="str">
        <f t="shared" si="12"/>
        <v/>
      </c>
      <c r="AD200" s="15" t="str">
        <f t="shared" si="12"/>
        <v/>
      </c>
      <c r="AE200" s="15" t="str">
        <f t="shared" si="12"/>
        <v/>
      </c>
      <c r="AF200" s="15" t="str">
        <f t="shared" si="12"/>
        <v/>
      </c>
      <c r="AG200" s="15" t="str">
        <f t="shared" si="12"/>
        <v/>
      </c>
      <c r="AH200" s="15" t="str">
        <f t="shared" si="12"/>
        <v/>
      </c>
      <c r="AI200" s="15" t="str">
        <f t="shared" si="12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10"/>
        <v/>
      </c>
      <c r="E201" s="3" t="str">
        <f t="shared" si="12"/>
        <v/>
      </c>
      <c r="F201" s="3" t="str">
        <f t="shared" si="12"/>
        <v/>
      </c>
      <c r="G201" s="3" t="str">
        <f t="shared" si="12"/>
        <v/>
      </c>
      <c r="H201" s="3" t="str">
        <f t="shared" si="12"/>
        <v/>
      </c>
      <c r="I201" s="3" t="str">
        <f t="shared" si="12"/>
        <v/>
      </c>
      <c r="J201" s="3" t="str">
        <f t="shared" si="12"/>
        <v/>
      </c>
      <c r="K201" s="3" t="str">
        <f t="shared" si="12"/>
        <v/>
      </c>
      <c r="L201" s="3" t="str">
        <f t="shared" si="12"/>
        <v/>
      </c>
      <c r="M201" s="3" t="str">
        <f t="shared" si="12"/>
        <v/>
      </c>
      <c r="N201" s="3" t="str">
        <f t="shared" si="12"/>
        <v/>
      </c>
      <c r="O201" s="3" t="str">
        <f t="shared" si="12"/>
        <v/>
      </c>
      <c r="P201" s="3" t="str">
        <f t="shared" si="12"/>
        <v/>
      </c>
      <c r="Q201" s="3" t="str">
        <f t="shared" si="12"/>
        <v/>
      </c>
      <c r="R201" s="3" t="str">
        <f t="shared" si="12"/>
        <v/>
      </c>
      <c r="S201" s="3" t="str">
        <f t="shared" si="12"/>
        <v/>
      </c>
      <c r="T201" s="3" t="str">
        <f t="shared" si="12"/>
        <v/>
      </c>
      <c r="U201" s="3" t="str">
        <f t="shared" si="12"/>
        <v/>
      </c>
      <c r="V201" s="3" t="str">
        <f t="shared" si="12"/>
        <v/>
      </c>
      <c r="W201" s="3" t="str">
        <f t="shared" si="12"/>
        <v/>
      </c>
      <c r="X201" s="3" t="str">
        <f t="shared" si="12"/>
        <v/>
      </c>
      <c r="Y201" s="3" t="str">
        <f t="shared" si="12"/>
        <v/>
      </c>
      <c r="Z201" s="3" t="str">
        <f t="shared" si="12"/>
        <v/>
      </c>
      <c r="AA201" s="3" t="str">
        <f t="shared" si="12"/>
        <v/>
      </c>
      <c r="AB201" s="3" t="str">
        <f t="shared" si="12"/>
        <v/>
      </c>
      <c r="AC201" s="3" t="str">
        <f t="shared" si="12"/>
        <v/>
      </c>
      <c r="AD201" s="3" t="str">
        <f t="shared" si="12"/>
        <v/>
      </c>
      <c r="AE201" s="3" t="str">
        <f t="shared" si="12"/>
        <v/>
      </c>
      <c r="AF201" s="3" t="str">
        <f t="shared" si="12"/>
        <v/>
      </c>
      <c r="AG201" s="3" t="str">
        <f t="shared" si="12"/>
        <v/>
      </c>
      <c r="AH201" s="3" t="str">
        <f t="shared" si="12"/>
        <v/>
      </c>
      <c r="AI201" s="3" t="str">
        <f t="shared" si="12"/>
        <v/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10"/>
        <v/>
      </c>
      <c r="E202" s="3" t="str">
        <f t="shared" si="12"/>
        <v/>
      </c>
      <c r="F202" s="3" t="str">
        <f t="shared" si="12"/>
        <v/>
      </c>
      <c r="G202" s="3" t="str">
        <f t="shared" si="12"/>
        <v/>
      </c>
      <c r="H202" s="3" t="str">
        <f t="shared" si="12"/>
        <v/>
      </c>
      <c r="I202" s="3" t="str">
        <f t="shared" si="12"/>
        <v/>
      </c>
      <c r="J202" s="3" t="str">
        <f t="shared" si="12"/>
        <v/>
      </c>
      <c r="K202" s="3" t="str">
        <f t="shared" si="12"/>
        <v/>
      </c>
      <c r="L202" s="3" t="str">
        <f t="shared" si="12"/>
        <v/>
      </c>
      <c r="M202" s="3" t="str">
        <f t="shared" si="12"/>
        <v/>
      </c>
      <c r="N202" s="3" t="str">
        <f t="shared" si="12"/>
        <v/>
      </c>
      <c r="O202" s="3" t="str">
        <f t="shared" si="12"/>
        <v/>
      </c>
      <c r="P202" s="3" t="str">
        <f t="shared" si="12"/>
        <v/>
      </c>
      <c r="Q202" s="3" t="str">
        <f t="shared" si="12"/>
        <v/>
      </c>
      <c r="R202" s="3" t="str">
        <f t="shared" si="12"/>
        <v/>
      </c>
      <c r="S202" s="3" t="str">
        <f t="shared" si="12"/>
        <v/>
      </c>
      <c r="T202" s="3" t="str">
        <f t="shared" si="12"/>
        <v/>
      </c>
      <c r="U202" s="3" t="str">
        <f t="shared" si="12"/>
        <v/>
      </c>
      <c r="V202" s="3" t="str">
        <f t="shared" si="12"/>
        <v/>
      </c>
      <c r="W202" s="3" t="str">
        <f t="shared" si="12"/>
        <v/>
      </c>
      <c r="X202" s="3" t="str">
        <f t="shared" si="12"/>
        <v/>
      </c>
      <c r="Y202" s="3" t="str">
        <f t="shared" si="12"/>
        <v/>
      </c>
      <c r="Z202" s="3" t="str">
        <f t="shared" si="12"/>
        <v/>
      </c>
      <c r="AA202" s="3" t="str">
        <f t="shared" si="12"/>
        <v/>
      </c>
      <c r="AB202" s="3" t="str">
        <f t="shared" si="12"/>
        <v/>
      </c>
      <c r="AC202" s="3" t="str">
        <f t="shared" si="12"/>
        <v/>
      </c>
      <c r="AD202" s="3" t="str">
        <f t="shared" si="12"/>
        <v/>
      </c>
      <c r="AE202" s="3" t="str">
        <f t="shared" si="12"/>
        <v/>
      </c>
      <c r="AF202" s="3" t="str">
        <f t="shared" si="12"/>
        <v/>
      </c>
      <c r="AG202" s="3" t="str">
        <f t="shared" si="12"/>
        <v/>
      </c>
      <c r="AH202" s="3" t="str">
        <f t="shared" si="12"/>
        <v/>
      </c>
      <c r="AI202" s="3" t="str">
        <f t="shared" si="12"/>
        <v/>
      </c>
    </row>
    <row r="203" spans="1:35" ht="14.25" hidden="1" customHeight="1" x14ac:dyDescent="0.2">
      <c r="A203" s="32" t="s">
        <v>104</v>
      </c>
      <c r="B203" s="19" t="s">
        <v>56</v>
      </c>
      <c r="C203" s="20" t="s">
        <v>58</v>
      </c>
      <c r="D203" s="15" t="str">
        <f t="shared" si="10"/>
        <v/>
      </c>
      <c r="E203" s="15" t="str">
        <f t="shared" si="12"/>
        <v/>
      </c>
      <c r="F203" s="15" t="str">
        <f t="shared" si="12"/>
        <v/>
      </c>
      <c r="G203" s="15" t="str">
        <f t="shared" si="12"/>
        <v/>
      </c>
      <c r="H203" s="15" t="str">
        <f t="shared" si="12"/>
        <v/>
      </c>
      <c r="I203" s="15" t="str">
        <f t="shared" si="12"/>
        <v/>
      </c>
      <c r="J203" s="15" t="str">
        <f t="shared" si="12"/>
        <v/>
      </c>
      <c r="K203" s="15" t="str">
        <f t="shared" si="12"/>
        <v/>
      </c>
      <c r="L203" s="15" t="str">
        <f t="shared" si="12"/>
        <v/>
      </c>
      <c r="M203" s="15" t="str">
        <f t="shared" si="12"/>
        <v/>
      </c>
      <c r="N203" s="15" t="str">
        <f t="shared" si="12"/>
        <v/>
      </c>
      <c r="O203" s="15" t="str">
        <f t="shared" si="12"/>
        <v/>
      </c>
      <c r="P203" s="15" t="str">
        <f t="shared" si="12"/>
        <v/>
      </c>
      <c r="Q203" s="15" t="str">
        <f t="shared" si="12"/>
        <v/>
      </c>
      <c r="R203" s="15" t="str">
        <f t="shared" si="12"/>
        <v/>
      </c>
      <c r="S203" s="15" t="str">
        <f t="shared" si="12"/>
        <v/>
      </c>
      <c r="T203" s="15" t="str">
        <f t="shared" si="12"/>
        <v/>
      </c>
      <c r="U203" s="15" t="str">
        <f t="shared" si="12"/>
        <v/>
      </c>
      <c r="V203" s="15" t="str">
        <f t="shared" si="12"/>
        <v/>
      </c>
      <c r="W203" s="15" t="str">
        <f t="shared" si="12"/>
        <v/>
      </c>
      <c r="X203" s="15" t="str">
        <f t="shared" si="12"/>
        <v/>
      </c>
      <c r="Y203" s="15" t="str">
        <f t="shared" si="12"/>
        <v/>
      </c>
      <c r="Z203" s="15" t="str">
        <f t="shared" si="12"/>
        <v/>
      </c>
      <c r="AA203" s="15" t="str">
        <f t="shared" si="12"/>
        <v/>
      </c>
      <c r="AB203" s="15" t="str">
        <f t="shared" si="12"/>
        <v/>
      </c>
      <c r="AC203" s="15" t="str">
        <f t="shared" si="12"/>
        <v/>
      </c>
      <c r="AD203" s="15" t="str">
        <f t="shared" si="12"/>
        <v/>
      </c>
      <c r="AE203" s="15" t="str">
        <f t="shared" si="12"/>
        <v/>
      </c>
      <c r="AF203" s="15" t="str">
        <f t="shared" si="12"/>
        <v/>
      </c>
      <c r="AG203" s="15" t="str">
        <f t="shared" si="12"/>
        <v/>
      </c>
      <c r="AH203" s="15" t="str">
        <f t="shared" si="12"/>
        <v/>
      </c>
      <c r="AI203" s="15" t="str">
        <f t="shared" si="12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ref="D204:D219" si="13">IF(D61=D134,"","*")</f>
        <v/>
      </c>
      <c r="E204" s="3" t="str">
        <f t="shared" si="12"/>
        <v/>
      </c>
      <c r="F204" s="3" t="str">
        <f t="shared" si="12"/>
        <v/>
      </c>
      <c r="G204" s="3" t="str">
        <f t="shared" si="12"/>
        <v/>
      </c>
      <c r="H204" s="3" t="str">
        <f t="shared" si="12"/>
        <v/>
      </c>
      <c r="I204" s="3" t="str">
        <f t="shared" si="12"/>
        <v/>
      </c>
      <c r="J204" s="3" t="str">
        <f t="shared" si="12"/>
        <v/>
      </c>
      <c r="K204" s="3" t="str">
        <f t="shared" si="12"/>
        <v/>
      </c>
      <c r="L204" s="3" t="str">
        <f t="shared" si="12"/>
        <v/>
      </c>
      <c r="M204" s="3" t="str">
        <f t="shared" si="12"/>
        <v/>
      </c>
      <c r="N204" s="3" t="str">
        <f t="shared" si="12"/>
        <v/>
      </c>
      <c r="O204" s="3" t="str">
        <f t="shared" si="12"/>
        <v/>
      </c>
      <c r="P204" s="3" t="str">
        <f t="shared" si="12"/>
        <v/>
      </c>
      <c r="Q204" s="3" t="str">
        <f t="shared" si="12"/>
        <v/>
      </c>
      <c r="R204" s="3" t="str">
        <f t="shared" si="12"/>
        <v/>
      </c>
      <c r="S204" s="3" t="str">
        <f t="shared" si="12"/>
        <v/>
      </c>
      <c r="T204" s="3" t="str">
        <f t="shared" si="12"/>
        <v/>
      </c>
      <c r="U204" s="3" t="str">
        <f t="shared" si="12"/>
        <v/>
      </c>
      <c r="V204" s="3" t="str">
        <f t="shared" si="12"/>
        <v/>
      </c>
      <c r="W204" s="3" t="str">
        <f t="shared" si="12"/>
        <v/>
      </c>
      <c r="X204" s="3" t="str">
        <f t="shared" si="12"/>
        <v/>
      </c>
      <c r="Y204" s="3" t="str">
        <f t="shared" si="12"/>
        <v/>
      </c>
      <c r="Z204" s="3" t="str">
        <f t="shared" si="12"/>
        <v/>
      </c>
      <c r="AA204" s="3" t="str">
        <f t="shared" si="12"/>
        <v/>
      </c>
      <c r="AB204" s="3" t="str">
        <f t="shared" si="12"/>
        <v/>
      </c>
      <c r="AC204" s="3" t="str">
        <f t="shared" si="12"/>
        <v/>
      </c>
      <c r="AD204" s="3" t="str">
        <f t="shared" si="12"/>
        <v/>
      </c>
      <c r="AE204" s="3" t="str">
        <f t="shared" ref="E204:AI213" si="14">IF(AE61=AE134,"","*")</f>
        <v/>
      </c>
      <c r="AF204" s="3" t="str">
        <f t="shared" si="14"/>
        <v/>
      </c>
      <c r="AG204" s="3" t="str">
        <f t="shared" si="14"/>
        <v/>
      </c>
      <c r="AH204" s="3" t="str">
        <f t="shared" si="14"/>
        <v/>
      </c>
      <c r="AI204" s="3" t="str">
        <f t="shared" si="14"/>
        <v/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13"/>
        <v/>
      </c>
      <c r="E205" s="3" t="str">
        <f t="shared" si="14"/>
        <v/>
      </c>
      <c r="F205" s="3" t="str">
        <f t="shared" si="14"/>
        <v/>
      </c>
      <c r="G205" s="3" t="str">
        <f t="shared" si="14"/>
        <v/>
      </c>
      <c r="H205" s="3" t="str">
        <f t="shared" si="14"/>
        <v/>
      </c>
      <c r="I205" s="3" t="str">
        <f t="shared" si="14"/>
        <v/>
      </c>
      <c r="J205" s="3" t="str">
        <f t="shared" si="14"/>
        <v/>
      </c>
      <c r="K205" s="3" t="str">
        <f t="shared" si="14"/>
        <v/>
      </c>
      <c r="L205" s="3" t="str">
        <f t="shared" si="14"/>
        <v/>
      </c>
      <c r="M205" s="3" t="str">
        <f t="shared" si="14"/>
        <v/>
      </c>
      <c r="N205" s="3" t="str">
        <f t="shared" si="14"/>
        <v/>
      </c>
      <c r="O205" s="3" t="str">
        <f t="shared" si="14"/>
        <v/>
      </c>
      <c r="P205" s="3" t="str">
        <f t="shared" si="14"/>
        <v/>
      </c>
      <c r="Q205" s="3" t="str">
        <f t="shared" si="14"/>
        <v/>
      </c>
      <c r="R205" s="3" t="str">
        <f t="shared" si="14"/>
        <v/>
      </c>
      <c r="S205" s="3" t="str">
        <f t="shared" si="14"/>
        <v/>
      </c>
      <c r="T205" s="3" t="str">
        <f t="shared" si="14"/>
        <v/>
      </c>
      <c r="U205" s="3" t="str">
        <f t="shared" si="14"/>
        <v/>
      </c>
      <c r="V205" s="3" t="str">
        <f t="shared" si="14"/>
        <v/>
      </c>
      <c r="W205" s="3" t="str">
        <f t="shared" si="14"/>
        <v/>
      </c>
      <c r="X205" s="3" t="str">
        <f t="shared" si="14"/>
        <v/>
      </c>
      <c r="Y205" s="3" t="str">
        <f t="shared" si="14"/>
        <v/>
      </c>
      <c r="Z205" s="3" t="str">
        <f t="shared" si="14"/>
        <v/>
      </c>
      <c r="AA205" s="3" t="str">
        <f t="shared" si="14"/>
        <v/>
      </c>
      <c r="AB205" s="3" t="str">
        <f t="shared" si="14"/>
        <v/>
      </c>
      <c r="AC205" s="3" t="str">
        <f t="shared" si="14"/>
        <v/>
      </c>
      <c r="AD205" s="3" t="str">
        <f t="shared" si="14"/>
        <v/>
      </c>
      <c r="AE205" s="3" t="str">
        <f t="shared" si="14"/>
        <v/>
      </c>
      <c r="AF205" s="3" t="str">
        <f t="shared" si="14"/>
        <v/>
      </c>
      <c r="AG205" s="3" t="str">
        <f t="shared" si="14"/>
        <v/>
      </c>
      <c r="AH205" s="3" t="str">
        <f t="shared" si="14"/>
        <v/>
      </c>
      <c r="AI205" s="3" t="str">
        <f t="shared" si="14"/>
        <v/>
      </c>
    </row>
    <row r="206" spans="1:35" ht="14.25" hidden="1" customHeight="1" x14ac:dyDescent="0.2">
      <c r="A206" s="32" t="s">
        <v>105</v>
      </c>
      <c r="B206" s="19" t="s">
        <v>56</v>
      </c>
      <c r="C206" s="20" t="s">
        <v>58</v>
      </c>
      <c r="D206" s="15" t="str">
        <f t="shared" si="13"/>
        <v/>
      </c>
      <c r="E206" s="15" t="str">
        <f t="shared" si="14"/>
        <v/>
      </c>
      <c r="F206" s="15" t="str">
        <f t="shared" si="14"/>
        <v/>
      </c>
      <c r="G206" s="15" t="str">
        <f t="shared" si="14"/>
        <v/>
      </c>
      <c r="H206" s="15" t="str">
        <f t="shared" si="14"/>
        <v/>
      </c>
      <c r="I206" s="15" t="str">
        <f t="shared" si="14"/>
        <v/>
      </c>
      <c r="J206" s="15" t="str">
        <f t="shared" si="14"/>
        <v/>
      </c>
      <c r="K206" s="15" t="str">
        <f t="shared" si="14"/>
        <v/>
      </c>
      <c r="L206" s="15" t="str">
        <f t="shared" si="14"/>
        <v>*</v>
      </c>
      <c r="M206" s="15" t="str">
        <f t="shared" si="14"/>
        <v/>
      </c>
      <c r="N206" s="15" t="str">
        <f t="shared" si="14"/>
        <v>*</v>
      </c>
      <c r="O206" s="15" t="str">
        <f t="shared" si="14"/>
        <v>*</v>
      </c>
      <c r="P206" s="15" t="str">
        <f t="shared" si="14"/>
        <v/>
      </c>
      <c r="Q206" s="15" t="str">
        <f t="shared" si="14"/>
        <v>*</v>
      </c>
      <c r="R206" s="15" t="str">
        <f t="shared" si="14"/>
        <v>*</v>
      </c>
      <c r="S206" s="15" t="str">
        <f t="shared" si="14"/>
        <v>*</v>
      </c>
      <c r="T206" s="15" t="str">
        <f t="shared" si="14"/>
        <v/>
      </c>
      <c r="U206" s="15" t="str">
        <f t="shared" si="14"/>
        <v/>
      </c>
      <c r="V206" s="15" t="str">
        <f t="shared" si="14"/>
        <v/>
      </c>
      <c r="W206" s="15" t="str">
        <f t="shared" si="14"/>
        <v/>
      </c>
      <c r="X206" s="15" t="str">
        <f t="shared" si="14"/>
        <v/>
      </c>
      <c r="Y206" s="15" t="str">
        <f t="shared" si="14"/>
        <v/>
      </c>
      <c r="Z206" s="15" t="str">
        <f t="shared" si="14"/>
        <v/>
      </c>
      <c r="AA206" s="15" t="str">
        <f t="shared" si="14"/>
        <v/>
      </c>
      <c r="AB206" s="15" t="str">
        <f t="shared" si="14"/>
        <v/>
      </c>
      <c r="AC206" s="15" t="str">
        <f t="shared" si="14"/>
        <v/>
      </c>
      <c r="AD206" s="15" t="str">
        <f t="shared" si="14"/>
        <v/>
      </c>
      <c r="AE206" s="15" t="str">
        <f t="shared" si="14"/>
        <v/>
      </c>
      <c r="AF206" s="15" t="str">
        <f t="shared" si="14"/>
        <v/>
      </c>
      <c r="AG206" s="15" t="str">
        <f t="shared" si="14"/>
        <v/>
      </c>
      <c r="AH206" s="15" t="str">
        <f t="shared" si="14"/>
        <v/>
      </c>
      <c r="AI206" s="15" t="str">
        <f t="shared" si="14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13"/>
        <v/>
      </c>
      <c r="E207" s="3" t="str">
        <f t="shared" si="14"/>
        <v/>
      </c>
      <c r="F207" s="3" t="str">
        <f t="shared" si="14"/>
        <v/>
      </c>
      <c r="G207" s="3" t="str">
        <f t="shared" si="14"/>
        <v/>
      </c>
      <c r="H207" s="3" t="str">
        <f t="shared" si="14"/>
        <v/>
      </c>
      <c r="I207" s="3" t="str">
        <f t="shared" si="14"/>
        <v/>
      </c>
      <c r="J207" s="3" t="str">
        <f t="shared" si="14"/>
        <v/>
      </c>
      <c r="K207" s="3" t="str">
        <f t="shared" si="14"/>
        <v/>
      </c>
      <c r="L207" s="3" t="str">
        <f t="shared" si="14"/>
        <v>*</v>
      </c>
      <c r="M207" s="3" t="str">
        <f t="shared" si="14"/>
        <v/>
      </c>
      <c r="N207" s="3" t="str">
        <f t="shared" si="14"/>
        <v>*</v>
      </c>
      <c r="O207" s="3" t="str">
        <f t="shared" si="14"/>
        <v>*</v>
      </c>
      <c r="P207" s="3" t="str">
        <f t="shared" si="14"/>
        <v/>
      </c>
      <c r="Q207" s="3" t="str">
        <f t="shared" si="14"/>
        <v>*</v>
      </c>
      <c r="R207" s="3" t="str">
        <f t="shared" si="14"/>
        <v>*</v>
      </c>
      <c r="S207" s="3" t="str">
        <f t="shared" si="14"/>
        <v>*</v>
      </c>
      <c r="T207" s="3" t="str">
        <f t="shared" si="14"/>
        <v/>
      </c>
      <c r="U207" s="3" t="str">
        <f t="shared" si="14"/>
        <v/>
      </c>
      <c r="V207" s="3" t="str">
        <f t="shared" si="14"/>
        <v/>
      </c>
      <c r="W207" s="3" t="str">
        <f t="shared" si="14"/>
        <v/>
      </c>
      <c r="X207" s="3" t="str">
        <f t="shared" si="14"/>
        <v/>
      </c>
      <c r="Y207" s="3" t="str">
        <f t="shared" si="14"/>
        <v/>
      </c>
      <c r="Z207" s="3" t="str">
        <f t="shared" si="14"/>
        <v/>
      </c>
      <c r="AA207" s="3" t="str">
        <f t="shared" si="14"/>
        <v/>
      </c>
      <c r="AB207" s="3" t="str">
        <f t="shared" si="14"/>
        <v/>
      </c>
      <c r="AC207" s="3" t="str">
        <f t="shared" si="14"/>
        <v/>
      </c>
      <c r="AD207" s="3" t="str">
        <f t="shared" si="14"/>
        <v/>
      </c>
      <c r="AE207" s="3" t="str">
        <f t="shared" si="14"/>
        <v/>
      </c>
      <c r="AF207" s="3" t="str">
        <f t="shared" si="14"/>
        <v/>
      </c>
      <c r="AG207" s="3" t="str">
        <f t="shared" si="14"/>
        <v/>
      </c>
      <c r="AH207" s="3" t="str">
        <f t="shared" si="14"/>
        <v/>
      </c>
      <c r="AI207" s="3" t="str">
        <f t="shared" si="14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13"/>
        <v/>
      </c>
      <c r="E208" s="3" t="str">
        <f t="shared" si="14"/>
        <v/>
      </c>
      <c r="F208" s="3" t="str">
        <f t="shared" si="14"/>
        <v/>
      </c>
      <c r="G208" s="3" t="str">
        <f t="shared" si="14"/>
        <v/>
      </c>
      <c r="H208" s="3" t="str">
        <f t="shared" si="14"/>
        <v/>
      </c>
      <c r="I208" s="3" t="str">
        <f t="shared" si="14"/>
        <v/>
      </c>
      <c r="J208" s="3" t="str">
        <f t="shared" si="14"/>
        <v/>
      </c>
      <c r="K208" s="3" t="str">
        <f t="shared" si="14"/>
        <v/>
      </c>
      <c r="L208" s="3" t="str">
        <f t="shared" si="14"/>
        <v/>
      </c>
      <c r="M208" s="3" t="str">
        <f t="shared" si="14"/>
        <v/>
      </c>
      <c r="N208" s="3" t="str">
        <f t="shared" si="14"/>
        <v/>
      </c>
      <c r="O208" s="3" t="str">
        <f t="shared" si="14"/>
        <v/>
      </c>
      <c r="P208" s="3" t="str">
        <f t="shared" si="14"/>
        <v/>
      </c>
      <c r="Q208" s="3" t="str">
        <f t="shared" si="14"/>
        <v/>
      </c>
      <c r="R208" s="3" t="str">
        <f t="shared" si="14"/>
        <v/>
      </c>
      <c r="S208" s="3" t="str">
        <f t="shared" si="14"/>
        <v/>
      </c>
      <c r="T208" s="3" t="str">
        <f t="shared" si="14"/>
        <v/>
      </c>
      <c r="U208" s="3" t="str">
        <f t="shared" si="14"/>
        <v/>
      </c>
      <c r="V208" s="3" t="str">
        <f t="shared" si="14"/>
        <v/>
      </c>
      <c r="W208" s="3" t="str">
        <f t="shared" si="14"/>
        <v/>
      </c>
      <c r="X208" s="3" t="str">
        <f t="shared" si="14"/>
        <v/>
      </c>
      <c r="Y208" s="3" t="str">
        <f t="shared" si="14"/>
        <v/>
      </c>
      <c r="Z208" s="3" t="str">
        <f t="shared" si="14"/>
        <v/>
      </c>
      <c r="AA208" s="3" t="str">
        <f t="shared" si="14"/>
        <v/>
      </c>
      <c r="AB208" s="3" t="str">
        <f t="shared" si="14"/>
        <v/>
      </c>
      <c r="AC208" s="3" t="str">
        <f t="shared" si="14"/>
        <v/>
      </c>
      <c r="AD208" s="3" t="str">
        <f t="shared" si="14"/>
        <v/>
      </c>
      <c r="AE208" s="3" t="str">
        <f t="shared" si="14"/>
        <v/>
      </c>
      <c r="AF208" s="3" t="str">
        <f t="shared" si="14"/>
        <v/>
      </c>
      <c r="AG208" s="3" t="str">
        <f t="shared" si="14"/>
        <v/>
      </c>
      <c r="AH208" s="3" t="str">
        <f t="shared" si="14"/>
        <v/>
      </c>
      <c r="AI208" s="3" t="str">
        <f t="shared" si="14"/>
        <v/>
      </c>
    </row>
    <row r="209" spans="1:35" ht="14.25" hidden="1" customHeight="1" x14ac:dyDescent="0.2">
      <c r="A209" s="32" t="s">
        <v>106</v>
      </c>
      <c r="B209" s="19" t="s">
        <v>56</v>
      </c>
      <c r="C209" s="20" t="s">
        <v>58</v>
      </c>
      <c r="D209" s="15" t="str">
        <f t="shared" si="13"/>
        <v/>
      </c>
      <c r="E209" s="15" t="str">
        <f t="shared" si="14"/>
        <v/>
      </c>
      <c r="F209" s="15" t="str">
        <f t="shared" si="14"/>
        <v/>
      </c>
      <c r="G209" s="15" t="str">
        <f t="shared" si="14"/>
        <v/>
      </c>
      <c r="H209" s="15" t="str">
        <f t="shared" si="14"/>
        <v/>
      </c>
      <c r="I209" s="15" t="str">
        <f t="shared" si="14"/>
        <v/>
      </c>
      <c r="J209" s="15" t="str">
        <f t="shared" si="14"/>
        <v/>
      </c>
      <c r="K209" s="15" t="str">
        <f t="shared" si="14"/>
        <v/>
      </c>
      <c r="L209" s="15" t="str">
        <f t="shared" si="14"/>
        <v>*</v>
      </c>
      <c r="M209" s="15" t="str">
        <f t="shared" si="14"/>
        <v>*</v>
      </c>
      <c r="N209" s="15" t="str">
        <f t="shared" si="14"/>
        <v>*</v>
      </c>
      <c r="O209" s="15" t="str">
        <f t="shared" si="14"/>
        <v/>
      </c>
      <c r="P209" s="15" t="str">
        <f t="shared" si="14"/>
        <v/>
      </c>
      <c r="Q209" s="15" t="str">
        <f t="shared" si="14"/>
        <v/>
      </c>
      <c r="R209" s="15" t="str">
        <f t="shared" si="14"/>
        <v>*</v>
      </c>
      <c r="S209" s="15" t="str">
        <f t="shared" si="14"/>
        <v>*</v>
      </c>
      <c r="T209" s="15" t="str">
        <f t="shared" si="14"/>
        <v/>
      </c>
      <c r="U209" s="15" t="str">
        <f t="shared" si="14"/>
        <v/>
      </c>
      <c r="V209" s="15" t="str">
        <f t="shared" si="14"/>
        <v/>
      </c>
      <c r="W209" s="15" t="str">
        <f t="shared" si="14"/>
        <v/>
      </c>
      <c r="X209" s="15" t="str">
        <f t="shared" si="14"/>
        <v/>
      </c>
      <c r="Y209" s="15" t="str">
        <f t="shared" si="14"/>
        <v/>
      </c>
      <c r="Z209" s="15" t="str">
        <f t="shared" si="14"/>
        <v/>
      </c>
      <c r="AA209" s="15" t="str">
        <f t="shared" si="14"/>
        <v/>
      </c>
      <c r="AB209" s="15" t="str">
        <f t="shared" si="14"/>
        <v/>
      </c>
      <c r="AC209" s="15" t="str">
        <f t="shared" si="14"/>
        <v/>
      </c>
      <c r="AD209" s="15" t="str">
        <f t="shared" si="14"/>
        <v/>
      </c>
      <c r="AE209" s="15" t="str">
        <f t="shared" si="14"/>
        <v/>
      </c>
      <c r="AF209" s="15" t="str">
        <f t="shared" si="14"/>
        <v/>
      </c>
      <c r="AG209" s="15" t="str">
        <f t="shared" si="14"/>
        <v/>
      </c>
      <c r="AH209" s="15" t="str">
        <f t="shared" si="14"/>
        <v/>
      </c>
      <c r="AI209" s="15" t="str">
        <f t="shared" si="14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13"/>
        <v/>
      </c>
      <c r="E210" s="3" t="str">
        <f t="shared" si="14"/>
        <v/>
      </c>
      <c r="F210" s="3" t="str">
        <f t="shared" si="14"/>
        <v/>
      </c>
      <c r="G210" s="3" t="str">
        <f t="shared" si="14"/>
        <v/>
      </c>
      <c r="H210" s="3" t="str">
        <f t="shared" si="14"/>
        <v/>
      </c>
      <c r="I210" s="3" t="str">
        <f t="shared" si="14"/>
        <v/>
      </c>
      <c r="J210" s="3" t="str">
        <f t="shared" si="14"/>
        <v/>
      </c>
      <c r="K210" s="3" t="str">
        <f t="shared" si="14"/>
        <v/>
      </c>
      <c r="L210" s="3" t="str">
        <f t="shared" si="14"/>
        <v>*</v>
      </c>
      <c r="M210" s="3" t="str">
        <f t="shared" si="14"/>
        <v>*</v>
      </c>
      <c r="N210" s="3" t="str">
        <f t="shared" si="14"/>
        <v>*</v>
      </c>
      <c r="O210" s="3" t="str">
        <f t="shared" si="14"/>
        <v/>
      </c>
      <c r="P210" s="3" t="str">
        <f t="shared" si="14"/>
        <v/>
      </c>
      <c r="Q210" s="3" t="str">
        <f t="shared" si="14"/>
        <v/>
      </c>
      <c r="R210" s="3" t="str">
        <f t="shared" si="14"/>
        <v>*</v>
      </c>
      <c r="S210" s="3" t="str">
        <f t="shared" si="14"/>
        <v>*</v>
      </c>
      <c r="T210" s="3" t="str">
        <f t="shared" si="14"/>
        <v/>
      </c>
      <c r="U210" s="3" t="str">
        <f t="shared" si="14"/>
        <v/>
      </c>
      <c r="V210" s="3" t="str">
        <f t="shared" si="14"/>
        <v/>
      </c>
      <c r="W210" s="3" t="str">
        <f t="shared" si="14"/>
        <v/>
      </c>
      <c r="X210" s="3" t="str">
        <f t="shared" si="14"/>
        <v/>
      </c>
      <c r="Y210" s="3" t="str">
        <f t="shared" si="14"/>
        <v/>
      </c>
      <c r="Z210" s="3" t="str">
        <f t="shared" si="14"/>
        <v/>
      </c>
      <c r="AA210" s="3" t="str">
        <f t="shared" si="14"/>
        <v/>
      </c>
      <c r="AB210" s="3" t="str">
        <f t="shared" si="14"/>
        <v/>
      </c>
      <c r="AC210" s="3" t="str">
        <f t="shared" si="14"/>
        <v/>
      </c>
      <c r="AD210" s="3" t="str">
        <f t="shared" si="14"/>
        <v/>
      </c>
      <c r="AE210" s="3" t="str">
        <f t="shared" si="14"/>
        <v/>
      </c>
      <c r="AF210" s="3" t="str">
        <f t="shared" si="14"/>
        <v/>
      </c>
      <c r="AG210" s="3" t="str">
        <f t="shared" si="14"/>
        <v/>
      </c>
      <c r="AH210" s="3" t="str">
        <f t="shared" si="14"/>
        <v/>
      </c>
      <c r="AI210" s="3" t="str">
        <f t="shared" si="14"/>
        <v/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13"/>
        <v/>
      </c>
      <c r="E211" s="3" t="str">
        <f t="shared" si="14"/>
        <v/>
      </c>
      <c r="F211" s="3" t="str">
        <f t="shared" si="14"/>
        <v/>
      </c>
      <c r="G211" s="3" t="str">
        <f t="shared" si="14"/>
        <v/>
      </c>
      <c r="H211" s="3" t="str">
        <f t="shared" si="14"/>
        <v/>
      </c>
      <c r="I211" s="3" t="str">
        <f t="shared" si="14"/>
        <v/>
      </c>
      <c r="J211" s="3" t="str">
        <f t="shared" si="14"/>
        <v/>
      </c>
      <c r="K211" s="3" t="str">
        <f t="shared" si="14"/>
        <v/>
      </c>
      <c r="L211" s="3" t="str">
        <f t="shared" si="14"/>
        <v/>
      </c>
      <c r="M211" s="3" t="str">
        <f t="shared" si="14"/>
        <v/>
      </c>
      <c r="N211" s="3" t="str">
        <f t="shared" si="14"/>
        <v/>
      </c>
      <c r="O211" s="3" t="str">
        <f t="shared" si="14"/>
        <v/>
      </c>
      <c r="P211" s="3" t="str">
        <f t="shared" si="14"/>
        <v/>
      </c>
      <c r="Q211" s="3" t="str">
        <f t="shared" si="14"/>
        <v/>
      </c>
      <c r="R211" s="3" t="str">
        <f t="shared" si="14"/>
        <v/>
      </c>
      <c r="S211" s="3" t="str">
        <f t="shared" si="14"/>
        <v/>
      </c>
      <c r="T211" s="3" t="str">
        <f t="shared" si="14"/>
        <v/>
      </c>
      <c r="U211" s="3" t="str">
        <f t="shared" si="14"/>
        <v/>
      </c>
      <c r="V211" s="3" t="str">
        <f t="shared" si="14"/>
        <v/>
      </c>
      <c r="W211" s="3" t="str">
        <f t="shared" si="14"/>
        <v/>
      </c>
      <c r="X211" s="3" t="str">
        <f t="shared" si="14"/>
        <v/>
      </c>
      <c r="Y211" s="3" t="str">
        <f t="shared" si="14"/>
        <v/>
      </c>
      <c r="Z211" s="3" t="str">
        <f t="shared" si="14"/>
        <v/>
      </c>
      <c r="AA211" s="3" t="str">
        <f t="shared" si="14"/>
        <v/>
      </c>
      <c r="AB211" s="3" t="str">
        <f t="shared" si="14"/>
        <v/>
      </c>
      <c r="AC211" s="3" t="str">
        <f t="shared" si="14"/>
        <v/>
      </c>
      <c r="AD211" s="3" t="str">
        <f t="shared" si="14"/>
        <v/>
      </c>
      <c r="AE211" s="3" t="str">
        <f t="shared" si="14"/>
        <v/>
      </c>
      <c r="AF211" s="3" t="str">
        <f t="shared" si="14"/>
        <v/>
      </c>
      <c r="AG211" s="3" t="str">
        <f t="shared" si="14"/>
        <v/>
      </c>
      <c r="AH211" s="3" t="str">
        <f t="shared" si="14"/>
        <v/>
      </c>
      <c r="AI211" s="3" t="str">
        <f t="shared" si="14"/>
        <v/>
      </c>
    </row>
    <row r="212" spans="1:35" ht="14.25" hidden="1" customHeight="1" x14ac:dyDescent="0.2">
      <c r="A212" s="32" t="s">
        <v>107</v>
      </c>
      <c r="B212" s="19" t="s">
        <v>56</v>
      </c>
      <c r="C212" s="20" t="s">
        <v>58</v>
      </c>
      <c r="D212" s="15" t="str">
        <f t="shared" si="13"/>
        <v/>
      </c>
      <c r="E212" s="15" t="str">
        <f t="shared" si="14"/>
        <v/>
      </c>
      <c r="F212" s="15" t="str">
        <f t="shared" si="14"/>
        <v/>
      </c>
      <c r="G212" s="15" t="str">
        <f t="shared" si="14"/>
        <v/>
      </c>
      <c r="H212" s="15" t="str">
        <f t="shared" si="14"/>
        <v/>
      </c>
      <c r="I212" s="15" t="str">
        <f t="shared" si="14"/>
        <v/>
      </c>
      <c r="J212" s="15" t="str">
        <f t="shared" si="14"/>
        <v/>
      </c>
      <c r="K212" s="15" t="str">
        <f t="shared" si="14"/>
        <v/>
      </c>
      <c r="L212" s="15" t="str">
        <f t="shared" si="14"/>
        <v/>
      </c>
      <c r="M212" s="15" t="str">
        <f t="shared" si="14"/>
        <v/>
      </c>
      <c r="N212" s="15" t="str">
        <f t="shared" si="14"/>
        <v/>
      </c>
      <c r="O212" s="15" t="str">
        <f t="shared" si="14"/>
        <v>*</v>
      </c>
      <c r="P212" s="15" t="str">
        <f t="shared" si="14"/>
        <v>*</v>
      </c>
      <c r="Q212" s="15" t="str">
        <f t="shared" si="14"/>
        <v>*</v>
      </c>
      <c r="R212" s="15" t="str">
        <f t="shared" si="14"/>
        <v>*</v>
      </c>
      <c r="S212" s="15" t="str">
        <f t="shared" si="14"/>
        <v>*</v>
      </c>
      <c r="T212" s="15" t="str">
        <f t="shared" si="14"/>
        <v/>
      </c>
      <c r="U212" s="15" t="str">
        <f t="shared" si="14"/>
        <v/>
      </c>
      <c r="V212" s="15" t="str">
        <f t="shared" si="14"/>
        <v/>
      </c>
      <c r="W212" s="15" t="str">
        <f t="shared" si="14"/>
        <v/>
      </c>
      <c r="X212" s="15" t="str">
        <f t="shared" si="14"/>
        <v/>
      </c>
      <c r="Y212" s="15" t="str">
        <f t="shared" si="14"/>
        <v/>
      </c>
      <c r="Z212" s="15" t="str">
        <f t="shared" si="14"/>
        <v/>
      </c>
      <c r="AA212" s="15" t="str">
        <f t="shared" si="14"/>
        <v/>
      </c>
      <c r="AB212" s="15" t="str">
        <f t="shared" si="14"/>
        <v/>
      </c>
      <c r="AC212" s="15" t="str">
        <f t="shared" si="14"/>
        <v/>
      </c>
      <c r="AD212" s="15" t="str">
        <f t="shared" si="14"/>
        <v/>
      </c>
      <c r="AE212" s="15" t="str">
        <f t="shared" si="14"/>
        <v/>
      </c>
      <c r="AF212" s="15" t="str">
        <f t="shared" si="14"/>
        <v/>
      </c>
      <c r="AG212" s="15" t="str">
        <f t="shared" si="14"/>
        <v/>
      </c>
      <c r="AH212" s="15" t="str">
        <f t="shared" si="14"/>
        <v/>
      </c>
      <c r="AI212" s="15" t="str">
        <f t="shared" si="14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13"/>
        <v/>
      </c>
      <c r="E213" s="3" t="str">
        <f t="shared" si="14"/>
        <v/>
      </c>
      <c r="F213" s="3" t="str">
        <f t="shared" si="14"/>
        <v/>
      </c>
      <c r="G213" s="3" t="str">
        <f t="shared" ref="E213:AI221" si="15">IF(G70=G143,"","*")</f>
        <v/>
      </c>
      <c r="H213" s="3" t="str">
        <f t="shared" si="15"/>
        <v/>
      </c>
      <c r="I213" s="3" t="str">
        <f t="shared" si="15"/>
        <v/>
      </c>
      <c r="J213" s="3" t="str">
        <f t="shared" si="15"/>
        <v/>
      </c>
      <c r="K213" s="3" t="str">
        <f t="shared" si="15"/>
        <v/>
      </c>
      <c r="L213" s="3" t="str">
        <f t="shared" si="15"/>
        <v/>
      </c>
      <c r="M213" s="3" t="str">
        <f t="shared" si="15"/>
        <v/>
      </c>
      <c r="N213" s="3" t="str">
        <f t="shared" si="15"/>
        <v/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/>
      </c>
      <c r="U213" s="3" t="str">
        <f t="shared" si="15"/>
        <v/>
      </c>
      <c r="V213" s="3" t="str">
        <f t="shared" si="15"/>
        <v/>
      </c>
      <c r="W213" s="3" t="str">
        <f t="shared" si="15"/>
        <v/>
      </c>
      <c r="X213" s="3" t="str">
        <f t="shared" si="15"/>
        <v/>
      </c>
      <c r="Y213" s="3" t="str">
        <f t="shared" si="15"/>
        <v/>
      </c>
      <c r="Z213" s="3" t="str">
        <f t="shared" si="15"/>
        <v/>
      </c>
      <c r="AA213" s="3" t="str">
        <f t="shared" si="15"/>
        <v/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/>
      </c>
      <c r="AF213" s="3" t="str">
        <f t="shared" si="15"/>
        <v/>
      </c>
      <c r="AG213" s="3" t="str">
        <f t="shared" si="15"/>
        <v/>
      </c>
      <c r="AH213" s="3" t="str">
        <f t="shared" si="15"/>
        <v/>
      </c>
      <c r="AI213" s="3" t="str">
        <f t="shared" si="15"/>
        <v/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13"/>
        <v/>
      </c>
      <c r="E214" s="3" t="str">
        <f t="shared" si="15"/>
        <v/>
      </c>
      <c r="F214" s="3" t="str">
        <f t="shared" si="15"/>
        <v/>
      </c>
      <c r="G214" s="3" t="str">
        <f t="shared" si="15"/>
        <v/>
      </c>
      <c r="H214" s="3" t="str">
        <f t="shared" si="15"/>
        <v/>
      </c>
      <c r="I214" s="3" t="str">
        <f t="shared" si="15"/>
        <v/>
      </c>
      <c r="J214" s="3" t="str">
        <f t="shared" si="15"/>
        <v/>
      </c>
      <c r="K214" s="3" t="str">
        <f t="shared" si="15"/>
        <v/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si="15"/>
        <v/>
      </c>
      <c r="R214" s="3" t="str">
        <f t="shared" si="15"/>
        <v/>
      </c>
      <c r="S214" s="3" t="str">
        <f t="shared" si="15"/>
        <v/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/>
      </c>
      <c r="AC214" s="3" t="str">
        <f t="shared" si="15"/>
        <v/>
      </c>
      <c r="AD214" s="3" t="str">
        <f t="shared" si="15"/>
        <v/>
      </c>
      <c r="AE214" s="3" t="str">
        <f t="shared" si="15"/>
        <v/>
      </c>
      <c r="AF214" s="3" t="str">
        <f t="shared" si="15"/>
        <v/>
      </c>
      <c r="AG214" s="3" t="str">
        <f t="shared" si="15"/>
        <v/>
      </c>
      <c r="AH214" s="3" t="str">
        <f t="shared" si="15"/>
        <v/>
      </c>
      <c r="AI214" s="3" t="str">
        <f t="shared" si="15"/>
        <v/>
      </c>
    </row>
    <row r="215" spans="1:35" ht="14.25" hidden="1" customHeight="1" x14ac:dyDescent="0.2">
      <c r="A215" s="32" t="s">
        <v>108</v>
      </c>
      <c r="B215" s="19" t="s">
        <v>56</v>
      </c>
      <c r="C215" s="20" t="s">
        <v>58</v>
      </c>
      <c r="D215" s="15" t="str">
        <f t="shared" si="13"/>
        <v/>
      </c>
      <c r="E215" s="15" t="str">
        <f t="shared" si="15"/>
        <v/>
      </c>
      <c r="F215" s="15" t="str">
        <f t="shared" si="15"/>
        <v/>
      </c>
      <c r="G215" s="15" t="str">
        <f t="shared" si="15"/>
        <v/>
      </c>
      <c r="H215" s="15" t="str">
        <f t="shared" si="15"/>
        <v/>
      </c>
      <c r="I215" s="15" t="str">
        <f t="shared" si="15"/>
        <v/>
      </c>
      <c r="J215" s="15" t="str">
        <f t="shared" si="15"/>
        <v/>
      </c>
      <c r="K215" s="15" t="str">
        <f t="shared" si="15"/>
        <v/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/>
      </c>
      <c r="P215" s="15" t="str">
        <f t="shared" si="15"/>
        <v/>
      </c>
      <c r="Q215" s="15" t="str">
        <f t="shared" si="15"/>
        <v/>
      </c>
      <c r="R215" s="15" t="str">
        <f t="shared" si="15"/>
        <v/>
      </c>
      <c r="S215" s="15" t="str">
        <f t="shared" si="15"/>
        <v/>
      </c>
      <c r="T215" s="15" t="str">
        <f t="shared" si="15"/>
        <v/>
      </c>
      <c r="U215" s="15" t="str">
        <f t="shared" si="15"/>
        <v/>
      </c>
      <c r="V215" s="15" t="str">
        <f t="shared" si="15"/>
        <v/>
      </c>
      <c r="W215" s="15" t="str">
        <f t="shared" si="15"/>
        <v/>
      </c>
      <c r="X215" s="15" t="str">
        <f t="shared" si="15"/>
        <v/>
      </c>
      <c r="Y215" s="15" t="str">
        <f t="shared" si="15"/>
        <v/>
      </c>
      <c r="Z215" s="15" t="str">
        <f t="shared" si="15"/>
        <v/>
      </c>
      <c r="AA215" s="15" t="str">
        <f t="shared" si="15"/>
        <v/>
      </c>
      <c r="AB215" s="15" t="str">
        <f t="shared" si="15"/>
        <v/>
      </c>
      <c r="AC215" s="15" t="str">
        <f t="shared" si="15"/>
        <v/>
      </c>
      <c r="AD215" s="15" t="str">
        <f t="shared" si="15"/>
        <v/>
      </c>
      <c r="AE215" s="15" t="str">
        <f t="shared" si="15"/>
        <v/>
      </c>
      <c r="AF215" s="15" t="str">
        <f t="shared" si="15"/>
        <v/>
      </c>
      <c r="AG215" s="15" t="str">
        <f t="shared" si="15"/>
        <v/>
      </c>
      <c r="AH215" s="15" t="str">
        <f t="shared" si="15"/>
        <v/>
      </c>
      <c r="AI215" s="15" t="str">
        <f t="shared" si="15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13"/>
        <v/>
      </c>
      <c r="E216" s="3" t="str">
        <f t="shared" si="15"/>
        <v/>
      </c>
      <c r="F216" s="3" t="str">
        <f t="shared" si="15"/>
        <v/>
      </c>
      <c r="G216" s="3" t="str">
        <f t="shared" si="15"/>
        <v/>
      </c>
      <c r="H216" s="3" t="str">
        <f t="shared" si="15"/>
        <v/>
      </c>
      <c r="I216" s="3" t="str">
        <f t="shared" si="15"/>
        <v/>
      </c>
      <c r="J216" s="3" t="str">
        <f t="shared" si="15"/>
        <v/>
      </c>
      <c r="K216" s="3" t="str">
        <f t="shared" si="15"/>
        <v/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/>
      </c>
      <c r="P216" s="3" t="str">
        <f t="shared" si="15"/>
        <v/>
      </c>
      <c r="Q216" s="3" t="str">
        <f t="shared" si="15"/>
        <v/>
      </c>
      <c r="R216" s="3" t="str">
        <f t="shared" si="15"/>
        <v/>
      </c>
      <c r="S216" s="3" t="str">
        <f t="shared" si="15"/>
        <v/>
      </c>
      <c r="T216" s="3" t="str">
        <f t="shared" si="15"/>
        <v/>
      </c>
      <c r="U216" s="3" t="str">
        <f t="shared" si="15"/>
        <v/>
      </c>
      <c r="V216" s="3" t="str">
        <f t="shared" si="15"/>
        <v/>
      </c>
      <c r="W216" s="3" t="str">
        <f t="shared" si="15"/>
        <v/>
      </c>
      <c r="X216" s="3" t="str">
        <f t="shared" si="15"/>
        <v/>
      </c>
      <c r="Y216" s="3" t="str">
        <f t="shared" si="15"/>
        <v/>
      </c>
      <c r="Z216" s="3" t="str">
        <f t="shared" si="15"/>
        <v/>
      </c>
      <c r="AA216" s="3" t="str">
        <f t="shared" si="15"/>
        <v/>
      </c>
      <c r="AB216" s="3" t="str">
        <f t="shared" si="15"/>
        <v/>
      </c>
      <c r="AC216" s="3" t="str">
        <f t="shared" si="15"/>
        <v/>
      </c>
      <c r="AD216" s="3" t="str">
        <f t="shared" si="15"/>
        <v/>
      </c>
      <c r="AE216" s="3" t="str">
        <f t="shared" si="15"/>
        <v/>
      </c>
      <c r="AF216" s="3" t="str">
        <f t="shared" si="15"/>
        <v/>
      </c>
      <c r="AG216" s="3" t="str">
        <f t="shared" si="15"/>
        <v/>
      </c>
      <c r="AH216" s="3" t="str">
        <f t="shared" si="15"/>
        <v/>
      </c>
      <c r="AI216" s="3" t="str">
        <f t="shared" si="15"/>
        <v/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13"/>
        <v/>
      </c>
      <c r="E217" s="3" t="str">
        <f t="shared" si="15"/>
        <v/>
      </c>
      <c r="F217" s="3" t="str">
        <f t="shared" si="15"/>
        <v/>
      </c>
      <c r="G217" s="3" t="str">
        <f t="shared" si="15"/>
        <v/>
      </c>
      <c r="H217" s="3" t="str">
        <f t="shared" si="15"/>
        <v/>
      </c>
      <c r="I217" s="3" t="str">
        <f t="shared" si="15"/>
        <v/>
      </c>
      <c r="J217" s="3" t="str">
        <f t="shared" si="15"/>
        <v/>
      </c>
      <c r="K217" s="3" t="str">
        <f t="shared" si="15"/>
        <v/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32" t="s">
        <v>109</v>
      </c>
      <c r="B218" s="19" t="s">
        <v>56</v>
      </c>
      <c r="C218" s="20" t="s">
        <v>58</v>
      </c>
      <c r="D218" s="15" t="str">
        <f t="shared" si="13"/>
        <v/>
      </c>
      <c r="E218" s="15" t="str">
        <f t="shared" si="15"/>
        <v/>
      </c>
      <c r="F218" s="15" t="str">
        <f t="shared" si="15"/>
        <v/>
      </c>
      <c r="G218" s="15" t="str">
        <f t="shared" si="15"/>
        <v/>
      </c>
      <c r="H218" s="15" t="str">
        <f t="shared" si="15"/>
        <v/>
      </c>
      <c r="I218" s="15" t="str">
        <f t="shared" si="15"/>
        <v/>
      </c>
      <c r="J218" s="15" t="str">
        <f t="shared" si="15"/>
        <v/>
      </c>
      <c r="K218" s="15" t="str">
        <f t="shared" si="15"/>
        <v/>
      </c>
      <c r="L218" s="15" t="str">
        <f t="shared" si="15"/>
        <v/>
      </c>
      <c r="M218" s="15" t="str">
        <f t="shared" si="15"/>
        <v/>
      </c>
      <c r="N218" s="15" t="str">
        <f t="shared" si="15"/>
        <v/>
      </c>
      <c r="O218" s="15" t="str">
        <f t="shared" si="15"/>
        <v/>
      </c>
      <c r="P218" s="15" t="str">
        <f t="shared" si="15"/>
        <v/>
      </c>
      <c r="Q218" s="15" t="str">
        <f t="shared" si="15"/>
        <v/>
      </c>
      <c r="R218" s="15" t="str">
        <f t="shared" si="15"/>
        <v/>
      </c>
      <c r="S218" s="15" t="str">
        <f t="shared" si="15"/>
        <v/>
      </c>
      <c r="T218" s="15" t="str">
        <f t="shared" si="15"/>
        <v>*</v>
      </c>
      <c r="U218" s="15" t="str">
        <f t="shared" si="15"/>
        <v>*</v>
      </c>
      <c r="V218" s="15" t="str">
        <f t="shared" si="15"/>
        <v/>
      </c>
      <c r="W218" s="15" t="str">
        <f t="shared" si="15"/>
        <v>*</v>
      </c>
      <c r="X218" s="15" t="str">
        <f t="shared" si="15"/>
        <v>*</v>
      </c>
      <c r="Y218" s="15" t="str">
        <f t="shared" si="15"/>
        <v/>
      </c>
      <c r="Z218" s="15" t="str">
        <f t="shared" si="15"/>
        <v>*</v>
      </c>
      <c r="AA218" s="15" t="str">
        <f t="shared" si="15"/>
        <v>*</v>
      </c>
      <c r="AB218" s="15" t="str">
        <f t="shared" si="15"/>
        <v/>
      </c>
      <c r="AC218" s="15" t="str">
        <f t="shared" si="15"/>
        <v/>
      </c>
      <c r="AD218" s="15" t="str">
        <f t="shared" si="15"/>
        <v/>
      </c>
      <c r="AE218" s="15" t="str">
        <f t="shared" si="15"/>
        <v/>
      </c>
      <c r="AF218" s="15" t="str">
        <f t="shared" si="15"/>
        <v/>
      </c>
      <c r="AG218" s="15" t="str">
        <f t="shared" si="15"/>
        <v/>
      </c>
      <c r="AH218" s="15" t="str">
        <f t="shared" si="15"/>
        <v/>
      </c>
      <c r="AI218" s="15" t="str">
        <f t="shared" si="15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13"/>
        <v/>
      </c>
      <c r="E219" s="3" t="str">
        <f t="shared" si="15"/>
        <v/>
      </c>
      <c r="F219" s="3" t="str">
        <f t="shared" si="15"/>
        <v/>
      </c>
      <c r="G219" s="3" t="str">
        <f t="shared" si="15"/>
        <v/>
      </c>
      <c r="H219" s="3" t="str">
        <f t="shared" si="15"/>
        <v/>
      </c>
      <c r="I219" s="3" t="str">
        <f t="shared" si="15"/>
        <v/>
      </c>
      <c r="J219" s="3" t="str">
        <f t="shared" si="15"/>
        <v/>
      </c>
      <c r="K219" s="3" t="str">
        <f t="shared" si="15"/>
        <v/>
      </c>
      <c r="L219" s="3" t="str">
        <f t="shared" si="15"/>
        <v/>
      </c>
      <c r="M219" s="3" t="str">
        <f t="shared" si="15"/>
        <v/>
      </c>
      <c r="N219" s="3" t="str">
        <f t="shared" si="15"/>
        <v/>
      </c>
      <c r="O219" s="3" t="str">
        <f t="shared" si="15"/>
        <v/>
      </c>
      <c r="P219" s="3" t="str">
        <f t="shared" si="15"/>
        <v/>
      </c>
      <c r="Q219" s="3" t="str">
        <f t="shared" si="15"/>
        <v/>
      </c>
      <c r="R219" s="3" t="str">
        <f t="shared" si="15"/>
        <v/>
      </c>
      <c r="S219" s="3" t="str">
        <f t="shared" si="15"/>
        <v/>
      </c>
      <c r="T219" s="3" t="str">
        <f t="shared" si="15"/>
        <v>*</v>
      </c>
      <c r="U219" s="3" t="str">
        <f t="shared" si="15"/>
        <v>*</v>
      </c>
      <c r="V219" s="3" t="str">
        <f t="shared" si="15"/>
        <v/>
      </c>
      <c r="W219" s="3" t="str">
        <f t="shared" si="15"/>
        <v>*</v>
      </c>
      <c r="X219" s="3" t="str">
        <f t="shared" si="15"/>
        <v>*</v>
      </c>
      <c r="Y219" s="3" t="str">
        <f t="shared" si="15"/>
        <v/>
      </c>
      <c r="Z219" s="3" t="str">
        <f t="shared" si="15"/>
        <v>*</v>
      </c>
      <c r="AA219" s="3" t="str">
        <f t="shared" si="15"/>
        <v>*</v>
      </c>
      <c r="AB219" s="3" t="str">
        <f t="shared" si="15"/>
        <v/>
      </c>
      <c r="AC219" s="3" t="str">
        <f t="shared" si="15"/>
        <v/>
      </c>
      <c r="AD219" s="3" t="str">
        <f t="shared" si="15"/>
        <v/>
      </c>
      <c r="AE219" s="3" t="str">
        <f t="shared" si="15"/>
        <v/>
      </c>
      <c r="AF219" s="3" t="str">
        <f t="shared" si="15"/>
        <v/>
      </c>
      <c r="AG219" s="3" t="str">
        <f t="shared" si="15"/>
        <v/>
      </c>
      <c r="AH219" s="3" t="str">
        <f t="shared" si="15"/>
        <v/>
      </c>
      <c r="AI219" s="3" t="str">
        <f t="shared" si="15"/>
        <v/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 t="shared" ref="D220:S223" si="16">IF(D77=D150,"","*")</f>
        <v/>
      </c>
      <c r="E220" s="3" t="str">
        <f t="shared" si="16"/>
        <v/>
      </c>
      <c r="F220" s="3" t="str">
        <f t="shared" si="16"/>
        <v/>
      </c>
      <c r="G220" s="3" t="str">
        <f t="shared" si="16"/>
        <v/>
      </c>
      <c r="H220" s="3" t="str">
        <f t="shared" si="16"/>
        <v/>
      </c>
      <c r="I220" s="3" t="str">
        <f t="shared" si="16"/>
        <v/>
      </c>
      <c r="J220" s="3" t="str">
        <f t="shared" si="16"/>
        <v/>
      </c>
      <c r="K220" s="3" t="str">
        <f t="shared" si="16"/>
        <v/>
      </c>
      <c r="L220" s="3" t="str">
        <f t="shared" si="16"/>
        <v/>
      </c>
      <c r="M220" s="3" t="str">
        <f t="shared" si="16"/>
        <v/>
      </c>
      <c r="N220" s="3" t="str">
        <f t="shared" si="16"/>
        <v/>
      </c>
      <c r="O220" s="3" t="str">
        <f t="shared" si="16"/>
        <v/>
      </c>
      <c r="P220" s="3" t="str">
        <f t="shared" si="16"/>
        <v/>
      </c>
      <c r="Q220" s="3" t="str">
        <f t="shared" si="16"/>
        <v/>
      </c>
      <c r="R220" s="3" t="str">
        <f t="shared" si="16"/>
        <v/>
      </c>
      <c r="S220" s="3" t="str">
        <f t="shared" si="16"/>
        <v/>
      </c>
      <c r="T220" s="3" t="str">
        <f t="shared" si="15"/>
        <v/>
      </c>
      <c r="U220" s="3" t="str">
        <f t="shared" si="15"/>
        <v/>
      </c>
      <c r="V220" s="3" t="str">
        <f t="shared" si="15"/>
        <v/>
      </c>
      <c r="W220" s="3" t="str">
        <f t="shared" si="15"/>
        <v/>
      </c>
      <c r="X220" s="3" t="str">
        <f t="shared" si="15"/>
        <v/>
      </c>
      <c r="Y220" s="3" t="str">
        <f t="shared" si="15"/>
        <v/>
      </c>
      <c r="Z220" s="3" t="str">
        <f t="shared" si="15"/>
        <v/>
      </c>
      <c r="AA220" s="3" t="str">
        <f t="shared" si="15"/>
        <v/>
      </c>
      <c r="AB220" s="3" t="str">
        <f t="shared" si="15"/>
        <v/>
      </c>
      <c r="AC220" s="3" t="str">
        <f t="shared" si="15"/>
        <v/>
      </c>
      <c r="AD220" s="3" t="str">
        <f t="shared" si="15"/>
        <v/>
      </c>
      <c r="AE220" s="3" t="str">
        <f t="shared" si="15"/>
        <v/>
      </c>
      <c r="AF220" s="3" t="str">
        <f t="shared" si="15"/>
        <v/>
      </c>
      <c r="AG220" s="3" t="str">
        <f t="shared" si="15"/>
        <v/>
      </c>
      <c r="AH220" s="3" t="str">
        <f t="shared" si="15"/>
        <v/>
      </c>
      <c r="AI220" s="3" t="str">
        <f t="shared" si="15"/>
        <v/>
      </c>
    </row>
    <row r="221" spans="1:35" ht="14.25" hidden="1" customHeight="1" x14ac:dyDescent="0.2">
      <c r="A221" s="32" t="s">
        <v>110</v>
      </c>
      <c r="B221" s="19" t="s">
        <v>56</v>
      </c>
      <c r="C221" s="20" t="s">
        <v>58</v>
      </c>
      <c r="D221" s="15" t="str">
        <f t="shared" si="16"/>
        <v/>
      </c>
      <c r="E221" s="15" t="str">
        <f t="shared" si="15"/>
        <v/>
      </c>
      <c r="F221" s="15" t="str">
        <f t="shared" si="15"/>
        <v/>
      </c>
      <c r="G221" s="15" t="str">
        <f t="shared" si="15"/>
        <v/>
      </c>
      <c r="H221" s="15" t="str">
        <f t="shared" si="15"/>
        <v/>
      </c>
      <c r="I221" s="15" t="str">
        <f t="shared" si="15"/>
        <v/>
      </c>
      <c r="J221" s="15" t="str">
        <f t="shared" si="15"/>
        <v/>
      </c>
      <c r="K221" s="15" t="str">
        <f t="shared" si="15"/>
        <v/>
      </c>
      <c r="L221" s="15" t="str">
        <f t="shared" si="15"/>
        <v/>
      </c>
      <c r="M221" s="15" t="str">
        <f t="shared" si="15"/>
        <v/>
      </c>
      <c r="N221" s="15" t="str">
        <f t="shared" si="15"/>
        <v/>
      </c>
      <c r="O221" s="15" t="str">
        <f t="shared" si="15"/>
        <v/>
      </c>
      <c r="P221" s="15" t="str">
        <f t="shared" si="15"/>
        <v/>
      </c>
      <c r="Q221" s="15" t="str">
        <f t="shared" si="15"/>
        <v/>
      </c>
      <c r="R221" s="15" t="str">
        <f t="shared" si="15"/>
        <v/>
      </c>
      <c r="S221" s="15" t="str">
        <f t="shared" si="15"/>
        <v/>
      </c>
      <c r="T221" s="15" t="str">
        <f t="shared" si="15"/>
        <v/>
      </c>
      <c r="U221" s="15" t="str">
        <f t="shared" si="15"/>
        <v/>
      </c>
      <c r="V221" s="15" t="str">
        <f t="shared" si="15"/>
        <v/>
      </c>
      <c r="W221" s="15" t="str">
        <f t="shared" si="15"/>
        <v/>
      </c>
      <c r="X221" s="15" t="str">
        <f t="shared" si="15"/>
        <v/>
      </c>
      <c r="Y221" s="15" t="str">
        <f t="shared" si="15"/>
        <v/>
      </c>
      <c r="Z221" s="15" t="str">
        <f t="shared" si="15"/>
        <v/>
      </c>
      <c r="AA221" s="15" t="str">
        <f t="shared" si="15"/>
        <v/>
      </c>
      <c r="AB221" s="15" t="str">
        <f t="shared" si="15"/>
        <v/>
      </c>
      <c r="AC221" s="15" t="str">
        <f t="shared" ref="E221:AI223" si="17">IF(AC78=AC151,"","*")</f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6"/>
        <v/>
      </c>
      <c r="E222" s="3" t="str">
        <f t="shared" si="17"/>
        <v/>
      </c>
      <c r="F222" s="3" t="str">
        <f t="shared" si="17"/>
        <v/>
      </c>
      <c r="G222" s="3" t="str">
        <f t="shared" si="17"/>
        <v/>
      </c>
      <c r="H222" s="3" t="str">
        <f t="shared" si="17"/>
        <v/>
      </c>
      <c r="I222" s="3" t="str">
        <f t="shared" si="17"/>
        <v/>
      </c>
      <c r="J222" s="3" t="str">
        <f t="shared" si="17"/>
        <v/>
      </c>
      <c r="K222" s="3" t="str">
        <f t="shared" si="17"/>
        <v/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/>
      </c>
      <c r="P222" s="3" t="str">
        <f t="shared" si="17"/>
        <v/>
      </c>
      <c r="Q222" s="3" t="str">
        <f t="shared" si="17"/>
        <v/>
      </c>
      <c r="R222" s="3" t="str">
        <f t="shared" si="17"/>
        <v/>
      </c>
      <c r="S222" s="3" t="str">
        <f t="shared" si="17"/>
        <v/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/>
      </c>
      <c r="AF222" s="3" t="str">
        <f t="shared" si="17"/>
        <v/>
      </c>
      <c r="AG222" s="3" t="str">
        <f t="shared" si="17"/>
        <v/>
      </c>
      <c r="AH222" s="3" t="str">
        <f t="shared" si="17"/>
        <v/>
      </c>
      <c r="AI222" s="3" t="str">
        <f t="shared" si="17"/>
        <v/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 t="shared" si="16"/>
        <v/>
      </c>
      <c r="E223" s="4" t="str">
        <f t="shared" si="17"/>
        <v/>
      </c>
      <c r="F223" s="4" t="str">
        <f t="shared" si="17"/>
        <v/>
      </c>
      <c r="G223" s="4" t="str">
        <f t="shared" si="17"/>
        <v/>
      </c>
      <c r="H223" s="4" t="str">
        <f t="shared" si="17"/>
        <v/>
      </c>
      <c r="I223" s="4" t="str">
        <f t="shared" si="17"/>
        <v/>
      </c>
      <c r="J223" s="4" t="str">
        <f t="shared" si="17"/>
        <v/>
      </c>
      <c r="K223" s="4" t="str">
        <f t="shared" si="17"/>
        <v/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</sheetData>
  <mergeCells count="114"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E9:E11"/>
    <mergeCell ref="F9:F11"/>
    <mergeCell ref="G9:G11"/>
    <mergeCell ref="Z7:Z11"/>
    <mergeCell ref="Q9:Q11"/>
    <mergeCell ref="T9:T11"/>
    <mergeCell ref="AE9:AE11"/>
    <mergeCell ref="AF9:AF11"/>
    <mergeCell ref="AG9:AG11"/>
    <mergeCell ref="AC9:AC11"/>
    <mergeCell ref="AD9:AD11"/>
    <mergeCell ref="AB9:AB11"/>
    <mergeCell ref="AA7:AA11"/>
    <mergeCell ref="AB7:AD8"/>
    <mergeCell ref="A19:A20"/>
    <mergeCell ref="W9:W11"/>
    <mergeCell ref="X9:X11"/>
    <mergeCell ref="Y9:Y11"/>
    <mergeCell ref="A4:C11"/>
    <mergeCell ref="H9:H11"/>
    <mergeCell ref="O7:Q8"/>
    <mergeCell ref="R7:R11"/>
    <mergeCell ref="S7:S11"/>
    <mergeCell ref="T7:V8"/>
    <mergeCell ref="D4:K6"/>
    <mergeCell ref="L4:S6"/>
    <mergeCell ref="T4:AA6"/>
    <mergeCell ref="U9:U11"/>
    <mergeCell ref="V9:V11"/>
    <mergeCell ref="W7:Y8"/>
    <mergeCell ref="A13:A14"/>
    <mergeCell ref="A16:A17"/>
    <mergeCell ref="I9:I11"/>
    <mergeCell ref="L9:L11"/>
    <mergeCell ref="M9:M11"/>
    <mergeCell ref="N9:N11"/>
    <mergeCell ref="O9:O11"/>
    <mergeCell ref="P9:P11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86:A87"/>
    <mergeCell ref="A89:A90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223"/>
  <sheetViews>
    <sheetView zoomScaleNormal="100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177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48" t="s">
        <v>66</v>
      </c>
      <c r="B4" s="57"/>
      <c r="C4" s="58"/>
      <c r="D4" s="48" t="s">
        <v>67</v>
      </c>
      <c r="E4" s="49"/>
      <c r="F4" s="49"/>
      <c r="G4" s="49"/>
      <c r="H4" s="49"/>
      <c r="I4" s="49"/>
      <c r="J4" s="49"/>
      <c r="K4" s="50"/>
      <c r="L4" s="74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74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82849</v>
      </c>
      <c r="E12" s="15">
        <v>42047</v>
      </c>
      <c r="F12" s="15">
        <v>40802</v>
      </c>
      <c r="G12" s="15">
        <v>98456</v>
      </c>
      <c r="H12" s="15">
        <v>50019</v>
      </c>
      <c r="I12" s="15">
        <v>48437</v>
      </c>
      <c r="J12" s="15">
        <v>502909</v>
      </c>
      <c r="K12" s="15">
        <v>1129880080</v>
      </c>
      <c r="L12" s="15">
        <v>5664</v>
      </c>
      <c r="M12" s="15">
        <v>3658</v>
      </c>
      <c r="N12" s="15">
        <v>2006</v>
      </c>
      <c r="O12" s="15">
        <v>11778</v>
      </c>
      <c r="P12" s="15">
        <v>7100</v>
      </c>
      <c r="Q12" s="15">
        <v>4678</v>
      </c>
      <c r="R12" s="15">
        <v>13506</v>
      </c>
      <c r="S12" s="15">
        <v>110123145</v>
      </c>
      <c r="T12" s="15">
        <v>1334</v>
      </c>
      <c r="U12" s="15">
        <v>732</v>
      </c>
      <c r="V12" s="15">
        <v>602</v>
      </c>
      <c r="W12" s="15">
        <v>2856</v>
      </c>
      <c r="X12" s="15">
        <v>1586</v>
      </c>
      <c r="Y12" s="15">
        <v>1270</v>
      </c>
      <c r="Z12" s="15">
        <v>7326</v>
      </c>
      <c r="AA12" s="15">
        <v>85312291</v>
      </c>
      <c r="AB12" s="15">
        <v>1020</v>
      </c>
      <c r="AC12" s="15">
        <v>511</v>
      </c>
      <c r="AD12" s="15">
        <v>509</v>
      </c>
      <c r="AE12" s="15">
        <v>2583</v>
      </c>
      <c r="AF12" s="15">
        <v>1340</v>
      </c>
      <c r="AG12" s="15">
        <v>1243</v>
      </c>
      <c r="AH12" s="15">
        <v>5988</v>
      </c>
      <c r="AI12" s="15">
        <v>17568982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74564</v>
      </c>
      <c r="E13" s="3">
        <v>37815</v>
      </c>
      <c r="F13" s="3">
        <v>36749</v>
      </c>
      <c r="G13" s="3">
        <v>88635</v>
      </c>
      <c r="H13" s="3">
        <v>44966</v>
      </c>
      <c r="I13" s="3">
        <v>43669</v>
      </c>
      <c r="J13" s="3">
        <v>453793</v>
      </c>
      <c r="K13" s="3">
        <v>1016972651</v>
      </c>
      <c r="L13" s="3">
        <v>5612</v>
      </c>
      <c r="M13" s="3">
        <v>3628</v>
      </c>
      <c r="N13" s="3">
        <v>1984</v>
      </c>
      <c r="O13" s="3">
        <v>11677</v>
      </c>
      <c r="P13" s="3">
        <v>7048</v>
      </c>
      <c r="Q13" s="3">
        <v>4629</v>
      </c>
      <c r="R13" s="3">
        <v>13385</v>
      </c>
      <c r="S13" s="3">
        <v>108582093</v>
      </c>
      <c r="T13" s="3">
        <v>1281</v>
      </c>
      <c r="U13" s="3">
        <v>703</v>
      </c>
      <c r="V13" s="3">
        <v>578</v>
      </c>
      <c r="W13" s="3">
        <v>2771</v>
      </c>
      <c r="X13" s="3">
        <v>1542</v>
      </c>
      <c r="Y13" s="3">
        <v>1229</v>
      </c>
      <c r="Z13" s="3">
        <v>7088</v>
      </c>
      <c r="AA13" s="3">
        <v>82886310</v>
      </c>
      <c r="AB13" s="3">
        <v>903</v>
      </c>
      <c r="AC13" s="3">
        <v>454</v>
      </c>
      <c r="AD13" s="3">
        <v>449</v>
      </c>
      <c r="AE13" s="3">
        <v>2341</v>
      </c>
      <c r="AF13" s="3">
        <v>1214</v>
      </c>
      <c r="AG13" s="3">
        <v>1127</v>
      </c>
      <c r="AH13" s="3">
        <v>5397</v>
      </c>
      <c r="AI13" s="3">
        <v>15863668</v>
      </c>
    </row>
    <row r="14" spans="1:35" ht="14.25" customHeight="1" x14ac:dyDescent="0.2">
      <c r="A14" s="69"/>
      <c r="B14" s="21" t="s">
        <v>64</v>
      </c>
      <c r="C14" s="22" t="s">
        <v>171</v>
      </c>
      <c r="D14" s="3">
        <v>8285</v>
      </c>
      <c r="E14" s="3">
        <v>4232</v>
      </c>
      <c r="F14" s="3">
        <v>4053</v>
      </c>
      <c r="G14" s="3">
        <v>9821</v>
      </c>
      <c r="H14" s="3">
        <v>5053</v>
      </c>
      <c r="I14" s="3">
        <v>4768</v>
      </c>
      <c r="J14" s="3">
        <v>49116</v>
      </c>
      <c r="K14" s="3">
        <v>112907429</v>
      </c>
      <c r="L14" s="3">
        <v>52</v>
      </c>
      <c r="M14" s="3">
        <v>30</v>
      </c>
      <c r="N14" s="3">
        <v>22</v>
      </c>
      <c r="O14" s="3">
        <v>101</v>
      </c>
      <c r="P14" s="3">
        <v>52</v>
      </c>
      <c r="Q14" s="3">
        <v>49</v>
      </c>
      <c r="R14" s="3">
        <v>121</v>
      </c>
      <c r="S14" s="3">
        <v>1541052</v>
      </c>
      <c r="T14" s="3">
        <v>53</v>
      </c>
      <c r="U14" s="3">
        <v>29</v>
      </c>
      <c r="V14" s="3">
        <v>24</v>
      </c>
      <c r="W14" s="3">
        <v>85</v>
      </c>
      <c r="X14" s="3">
        <v>44</v>
      </c>
      <c r="Y14" s="3">
        <v>41</v>
      </c>
      <c r="Z14" s="3">
        <v>238</v>
      </c>
      <c r="AA14" s="3">
        <v>2425981</v>
      </c>
      <c r="AB14" s="3">
        <v>117</v>
      </c>
      <c r="AC14" s="3">
        <v>57</v>
      </c>
      <c r="AD14" s="3">
        <v>60</v>
      </c>
      <c r="AE14" s="3">
        <v>242</v>
      </c>
      <c r="AF14" s="3">
        <v>126</v>
      </c>
      <c r="AG14" s="3">
        <v>116</v>
      </c>
      <c r="AH14" s="3">
        <v>591</v>
      </c>
      <c r="AI14" s="3">
        <v>1705314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21844</v>
      </c>
      <c r="E15" s="15">
        <v>11140</v>
      </c>
      <c r="F15" s="15">
        <v>10704</v>
      </c>
      <c r="G15" s="15">
        <v>26686</v>
      </c>
      <c r="H15" s="15">
        <v>13610</v>
      </c>
      <c r="I15" s="15">
        <v>13076</v>
      </c>
      <c r="J15" s="15">
        <v>134504</v>
      </c>
      <c r="K15" s="15">
        <v>297584344</v>
      </c>
      <c r="L15" s="15">
        <v>2872</v>
      </c>
      <c r="M15" s="15">
        <v>1761</v>
      </c>
      <c r="N15" s="15">
        <v>1111</v>
      </c>
      <c r="O15" s="15">
        <v>3813</v>
      </c>
      <c r="P15" s="15">
        <v>2400</v>
      </c>
      <c r="Q15" s="15">
        <v>1413</v>
      </c>
      <c r="R15" s="15">
        <v>3813</v>
      </c>
      <c r="S15" s="15">
        <v>23319400</v>
      </c>
      <c r="T15" s="15">
        <v>150</v>
      </c>
      <c r="U15" s="15">
        <v>78</v>
      </c>
      <c r="V15" s="15">
        <v>72</v>
      </c>
      <c r="W15" s="15">
        <v>281</v>
      </c>
      <c r="X15" s="15">
        <v>156</v>
      </c>
      <c r="Y15" s="15">
        <v>125</v>
      </c>
      <c r="Z15" s="15">
        <v>944</v>
      </c>
      <c r="AA15" s="15">
        <v>10330177</v>
      </c>
      <c r="AB15" s="15">
        <v>132</v>
      </c>
      <c r="AC15" s="15">
        <v>77</v>
      </c>
      <c r="AD15" s="15">
        <v>55</v>
      </c>
      <c r="AE15" s="15">
        <v>240</v>
      </c>
      <c r="AF15" s="15">
        <v>127</v>
      </c>
      <c r="AG15" s="15">
        <v>113</v>
      </c>
      <c r="AH15" s="15">
        <v>651</v>
      </c>
      <c r="AI15" s="15">
        <v>1953000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20752</v>
      </c>
      <c r="E16" s="3">
        <v>10583</v>
      </c>
      <c r="F16" s="3">
        <v>10169</v>
      </c>
      <c r="G16" s="3">
        <v>25351</v>
      </c>
      <c r="H16" s="3">
        <v>12929</v>
      </c>
      <c r="I16" s="3">
        <v>12422</v>
      </c>
      <c r="J16" s="3">
        <v>127779</v>
      </c>
      <c r="K16" s="3">
        <v>282705127</v>
      </c>
      <c r="L16" s="3">
        <v>2872</v>
      </c>
      <c r="M16" s="3">
        <v>1761</v>
      </c>
      <c r="N16" s="3">
        <v>1111</v>
      </c>
      <c r="O16" s="3">
        <v>3813</v>
      </c>
      <c r="P16" s="3">
        <v>2400</v>
      </c>
      <c r="Q16" s="3">
        <v>1413</v>
      </c>
      <c r="R16" s="3">
        <v>3813</v>
      </c>
      <c r="S16" s="3">
        <v>23319400</v>
      </c>
      <c r="T16" s="3">
        <v>150</v>
      </c>
      <c r="U16" s="3">
        <v>78</v>
      </c>
      <c r="V16" s="3">
        <v>72</v>
      </c>
      <c r="W16" s="3">
        <v>281</v>
      </c>
      <c r="X16" s="3">
        <v>156</v>
      </c>
      <c r="Y16" s="3">
        <v>125</v>
      </c>
      <c r="Z16" s="3">
        <v>944</v>
      </c>
      <c r="AA16" s="3">
        <v>10330177</v>
      </c>
      <c r="AB16" s="3">
        <v>132</v>
      </c>
      <c r="AC16" s="3">
        <v>77</v>
      </c>
      <c r="AD16" s="3">
        <v>55</v>
      </c>
      <c r="AE16" s="3">
        <v>240</v>
      </c>
      <c r="AF16" s="3">
        <v>127</v>
      </c>
      <c r="AG16" s="3">
        <v>113</v>
      </c>
      <c r="AH16" s="3">
        <v>651</v>
      </c>
      <c r="AI16" s="3">
        <v>1953000</v>
      </c>
    </row>
    <row r="17" spans="1:35" ht="14.25" customHeight="1" x14ac:dyDescent="0.2">
      <c r="A17" s="67"/>
      <c r="B17" s="21" t="s">
        <v>64</v>
      </c>
      <c r="C17" s="22" t="s">
        <v>171</v>
      </c>
      <c r="D17" s="3">
        <v>1092</v>
      </c>
      <c r="E17" s="3">
        <v>557</v>
      </c>
      <c r="F17" s="3">
        <v>535</v>
      </c>
      <c r="G17" s="3">
        <v>1335</v>
      </c>
      <c r="H17" s="3">
        <v>681</v>
      </c>
      <c r="I17" s="3">
        <v>654</v>
      </c>
      <c r="J17" s="3">
        <v>6725</v>
      </c>
      <c r="K17" s="3">
        <v>14879217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20</v>
      </c>
      <c r="M18" s="15">
        <v>11</v>
      </c>
      <c r="N18" s="15">
        <v>9</v>
      </c>
      <c r="O18" s="15">
        <v>298</v>
      </c>
      <c r="P18" s="15">
        <v>185</v>
      </c>
      <c r="Q18" s="15">
        <v>113</v>
      </c>
      <c r="R18" s="15">
        <v>319</v>
      </c>
      <c r="S18" s="15">
        <v>8000741</v>
      </c>
      <c r="T18" s="15">
        <v>126</v>
      </c>
      <c r="U18" s="15">
        <v>71</v>
      </c>
      <c r="V18" s="15">
        <v>55</v>
      </c>
      <c r="W18" s="15">
        <v>225</v>
      </c>
      <c r="X18" s="15">
        <v>124</v>
      </c>
      <c r="Y18" s="15">
        <v>101</v>
      </c>
      <c r="Z18" s="15">
        <v>809</v>
      </c>
      <c r="AA18" s="15">
        <v>10036000</v>
      </c>
      <c r="AB18" s="15">
        <v>249</v>
      </c>
      <c r="AC18" s="15">
        <v>129</v>
      </c>
      <c r="AD18" s="15">
        <v>120</v>
      </c>
      <c r="AE18" s="15">
        <v>566</v>
      </c>
      <c r="AF18" s="15">
        <v>293</v>
      </c>
      <c r="AG18" s="15">
        <v>273</v>
      </c>
      <c r="AH18" s="15">
        <v>1576</v>
      </c>
      <c r="AI18" s="15">
        <v>4728000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19</v>
      </c>
      <c r="M19" s="3">
        <v>10</v>
      </c>
      <c r="N19" s="3">
        <v>9</v>
      </c>
      <c r="O19" s="3">
        <v>293</v>
      </c>
      <c r="P19" s="3">
        <v>182</v>
      </c>
      <c r="Q19" s="3">
        <v>111</v>
      </c>
      <c r="R19" s="3">
        <v>316</v>
      </c>
      <c r="S19" s="3">
        <v>7840295</v>
      </c>
      <c r="T19" s="3">
        <v>126</v>
      </c>
      <c r="U19" s="3">
        <v>71</v>
      </c>
      <c r="V19" s="3">
        <v>55</v>
      </c>
      <c r="W19" s="3">
        <v>225</v>
      </c>
      <c r="X19" s="3">
        <v>124</v>
      </c>
      <c r="Y19" s="3">
        <v>101</v>
      </c>
      <c r="Z19" s="3">
        <v>809</v>
      </c>
      <c r="AA19" s="3">
        <v>10036000</v>
      </c>
      <c r="AB19" s="3">
        <v>240</v>
      </c>
      <c r="AC19" s="3">
        <v>125</v>
      </c>
      <c r="AD19" s="3">
        <v>115</v>
      </c>
      <c r="AE19" s="3">
        <v>549</v>
      </c>
      <c r="AF19" s="3">
        <v>284</v>
      </c>
      <c r="AG19" s="3">
        <v>265</v>
      </c>
      <c r="AH19" s="3">
        <v>1547</v>
      </c>
      <c r="AI19" s="3">
        <v>4641000</v>
      </c>
    </row>
    <row r="20" spans="1:35" ht="14.25" customHeight="1" x14ac:dyDescent="0.2">
      <c r="A20" s="67"/>
      <c r="B20" s="23" t="s">
        <v>64</v>
      </c>
      <c r="C20" s="24" t="s">
        <v>171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5</v>
      </c>
      <c r="P20" s="3">
        <v>3</v>
      </c>
      <c r="Q20" s="3">
        <v>2</v>
      </c>
      <c r="R20" s="3">
        <v>3</v>
      </c>
      <c r="S20" s="3">
        <v>160446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4</v>
      </c>
      <c r="AD20" s="3">
        <v>5</v>
      </c>
      <c r="AE20" s="3">
        <v>17</v>
      </c>
      <c r="AF20" s="3">
        <v>9</v>
      </c>
      <c r="AG20" s="3">
        <v>8</v>
      </c>
      <c r="AH20" s="3">
        <v>29</v>
      </c>
      <c r="AI20" s="3">
        <v>87000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5568</v>
      </c>
      <c r="E21" s="15">
        <v>2823</v>
      </c>
      <c r="F21" s="15">
        <v>2745</v>
      </c>
      <c r="G21" s="15">
        <v>6696</v>
      </c>
      <c r="H21" s="15">
        <v>3404</v>
      </c>
      <c r="I21" s="15">
        <v>3292</v>
      </c>
      <c r="J21" s="15">
        <v>33741</v>
      </c>
      <c r="K21" s="15">
        <v>77964291</v>
      </c>
      <c r="L21" s="15">
        <v>296</v>
      </c>
      <c r="M21" s="15">
        <v>157</v>
      </c>
      <c r="N21" s="15">
        <v>139</v>
      </c>
      <c r="O21" s="15">
        <v>3467</v>
      </c>
      <c r="P21" s="15">
        <v>1817</v>
      </c>
      <c r="Q21" s="15">
        <v>1650</v>
      </c>
      <c r="R21" s="15">
        <v>1784</v>
      </c>
      <c r="S21" s="15">
        <v>7456919</v>
      </c>
      <c r="T21" s="15">
        <v>134</v>
      </c>
      <c r="U21" s="15">
        <v>84</v>
      </c>
      <c r="V21" s="15">
        <v>50</v>
      </c>
      <c r="W21" s="15">
        <v>254</v>
      </c>
      <c r="X21" s="15">
        <v>154</v>
      </c>
      <c r="Y21" s="15">
        <v>100</v>
      </c>
      <c r="Z21" s="15">
        <v>790</v>
      </c>
      <c r="AA21" s="15">
        <v>8216300</v>
      </c>
      <c r="AB21" s="15">
        <v>24</v>
      </c>
      <c r="AC21" s="15">
        <v>14</v>
      </c>
      <c r="AD21" s="15">
        <v>10</v>
      </c>
      <c r="AE21" s="15">
        <v>50</v>
      </c>
      <c r="AF21" s="15">
        <v>27</v>
      </c>
      <c r="AG21" s="15">
        <v>23</v>
      </c>
      <c r="AH21" s="15">
        <v>155</v>
      </c>
      <c r="AI21" s="15">
        <v>465000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5063</v>
      </c>
      <c r="E22" s="3">
        <v>2591</v>
      </c>
      <c r="F22" s="3">
        <v>2472</v>
      </c>
      <c r="G22" s="3">
        <v>6109</v>
      </c>
      <c r="H22" s="3">
        <v>3128</v>
      </c>
      <c r="I22" s="3">
        <v>2981</v>
      </c>
      <c r="J22" s="3">
        <v>30888</v>
      </c>
      <c r="K22" s="3">
        <v>71365302</v>
      </c>
      <c r="L22" s="3">
        <v>296</v>
      </c>
      <c r="M22" s="3">
        <v>157</v>
      </c>
      <c r="N22" s="3">
        <v>139</v>
      </c>
      <c r="O22" s="3">
        <v>3467</v>
      </c>
      <c r="P22" s="3">
        <v>1817</v>
      </c>
      <c r="Q22" s="3">
        <v>1650</v>
      </c>
      <c r="R22" s="3">
        <v>1784</v>
      </c>
      <c r="S22" s="3">
        <v>7456919</v>
      </c>
      <c r="T22" s="3">
        <v>134</v>
      </c>
      <c r="U22" s="3">
        <v>84</v>
      </c>
      <c r="V22" s="3">
        <v>50</v>
      </c>
      <c r="W22" s="3">
        <v>254</v>
      </c>
      <c r="X22" s="3">
        <v>154</v>
      </c>
      <c r="Y22" s="3">
        <v>100</v>
      </c>
      <c r="Z22" s="3">
        <v>790</v>
      </c>
      <c r="AA22" s="3">
        <v>8216300</v>
      </c>
      <c r="AB22" s="3">
        <v>19</v>
      </c>
      <c r="AC22" s="3">
        <v>12</v>
      </c>
      <c r="AD22" s="3">
        <v>7</v>
      </c>
      <c r="AE22" s="3">
        <v>37</v>
      </c>
      <c r="AF22" s="3">
        <v>22</v>
      </c>
      <c r="AG22" s="3">
        <v>15</v>
      </c>
      <c r="AH22" s="3">
        <v>135</v>
      </c>
      <c r="AI22" s="3">
        <v>405000</v>
      </c>
    </row>
    <row r="23" spans="1:35" ht="14.25" customHeight="1" x14ac:dyDescent="0.2">
      <c r="A23" s="67"/>
      <c r="B23" s="23" t="s">
        <v>64</v>
      </c>
      <c r="C23" s="24" t="s">
        <v>171</v>
      </c>
      <c r="D23" s="3">
        <v>505</v>
      </c>
      <c r="E23" s="3">
        <v>232</v>
      </c>
      <c r="F23" s="3">
        <v>273</v>
      </c>
      <c r="G23" s="3">
        <v>587</v>
      </c>
      <c r="H23" s="3">
        <v>276</v>
      </c>
      <c r="I23" s="3">
        <v>311</v>
      </c>
      <c r="J23" s="3">
        <v>2853</v>
      </c>
      <c r="K23" s="3">
        <v>6598989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5</v>
      </c>
      <c r="AC23" s="3">
        <v>2</v>
      </c>
      <c r="AD23" s="3">
        <v>3</v>
      </c>
      <c r="AE23" s="3">
        <v>13</v>
      </c>
      <c r="AF23" s="3">
        <v>5</v>
      </c>
      <c r="AG23" s="3">
        <v>8</v>
      </c>
      <c r="AH23" s="3">
        <v>20</v>
      </c>
      <c r="AI23" s="3">
        <v>60000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12332</v>
      </c>
      <c r="E24" s="15">
        <v>6324</v>
      </c>
      <c r="F24" s="15">
        <v>6008</v>
      </c>
      <c r="G24" s="15">
        <v>14788</v>
      </c>
      <c r="H24" s="15">
        <v>7575</v>
      </c>
      <c r="I24" s="15">
        <v>7213</v>
      </c>
      <c r="J24" s="15">
        <v>77319</v>
      </c>
      <c r="K24" s="15">
        <v>168228336</v>
      </c>
      <c r="L24" s="15">
        <v>2311</v>
      </c>
      <c r="M24" s="15">
        <v>1649</v>
      </c>
      <c r="N24" s="15">
        <v>662</v>
      </c>
      <c r="O24" s="15">
        <v>3051</v>
      </c>
      <c r="P24" s="15">
        <v>2105</v>
      </c>
      <c r="Q24" s="15">
        <v>946</v>
      </c>
      <c r="R24" s="15">
        <v>6754</v>
      </c>
      <c r="S24" s="15">
        <v>57782355</v>
      </c>
      <c r="T24" s="15">
        <v>360</v>
      </c>
      <c r="U24" s="15">
        <v>198</v>
      </c>
      <c r="V24" s="15">
        <v>162</v>
      </c>
      <c r="W24" s="15">
        <v>625</v>
      </c>
      <c r="X24" s="15">
        <v>342</v>
      </c>
      <c r="Y24" s="15">
        <v>283</v>
      </c>
      <c r="Z24" s="15">
        <v>2009</v>
      </c>
      <c r="AA24" s="15">
        <v>22446269</v>
      </c>
      <c r="AB24" s="15">
        <v>20</v>
      </c>
      <c r="AC24" s="15">
        <v>7</v>
      </c>
      <c r="AD24" s="15">
        <v>13</v>
      </c>
      <c r="AE24" s="15">
        <v>51</v>
      </c>
      <c r="AF24" s="15">
        <v>26</v>
      </c>
      <c r="AG24" s="15">
        <v>25</v>
      </c>
      <c r="AH24" s="15">
        <v>165</v>
      </c>
      <c r="AI24" s="15">
        <v>458621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11463</v>
      </c>
      <c r="E25" s="3">
        <v>5871</v>
      </c>
      <c r="F25" s="3">
        <v>5592</v>
      </c>
      <c r="G25" s="3">
        <v>13703</v>
      </c>
      <c r="H25" s="3">
        <v>7003</v>
      </c>
      <c r="I25" s="3">
        <v>6700</v>
      </c>
      <c r="J25" s="3">
        <v>71844</v>
      </c>
      <c r="K25" s="3">
        <v>156199761</v>
      </c>
      <c r="L25" s="3">
        <v>2284</v>
      </c>
      <c r="M25" s="3">
        <v>1633</v>
      </c>
      <c r="N25" s="3">
        <v>651</v>
      </c>
      <c r="O25" s="3">
        <v>3017</v>
      </c>
      <c r="P25" s="3">
        <v>2087</v>
      </c>
      <c r="Q25" s="3">
        <v>930</v>
      </c>
      <c r="R25" s="3">
        <v>6680</v>
      </c>
      <c r="S25" s="3">
        <v>57422905</v>
      </c>
      <c r="T25" s="3">
        <v>360</v>
      </c>
      <c r="U25" s="3">
        <v>198</v>
      </c>
      <c r="V25" s="3">
        <v>162</v>
      </c>
      <c r="W25" s="3">
        <v>625</v>
      </c>
      <c r="X25" s="3">
        <v>342</v>
      </c>
      <c r="Y25" s="3">
        <v>283</v>
      </c>
      <c r="Z25" s="3">
        <v>2009</v>
      </c>
      <c r="AA25" s="3">
        <v>22446269</v>
      </c>
      <c r="AB25" s="3">
        <v>16</v>
      </c>
      <c r="AC25" s="3">
        <v>7</v>
      </c>
      <c r="AD25" s="3">
        <v>9</v>
      </c>
      <c r="AE25" s="3">
        <v>46</v>
      </c>
      <c r="AF25" s="3">
        <v>25</v>
      </c>
      <c r="AG25" s="3">
        <v>21</v>
      </c>
      <c r="AH25" s="3">
        <v>148</v>
      </c>
      <c r="AI25" s="3">
        <v>407621</v>
      </c>
    </row>
    <row r="26" spans="1:35" ht="14.25" customHeight="1" x14ac:dyDescent="0.2">
      <c r="A26" s="67"/>
      <c r="B26" s="23" t="s">
        <v>64</v>
      </c>
      <c r="C26" s="24" t="s">
        <v>171</v>
      </c>
      <c r="D26" s="3">
        <v>869</v>
      </c>
      <c r="E26" s="3">
        <v>453</v>
      </c>
      <c r="F26" s="3">
        <v>416</v>
      </c>
      <c r="G26" s="3">
        <v>1085</v>
      </c>
      <c r="H26" s="3">
        <v>572</v>
      </c>
      <c r="I26" s="3">
        <v>513</v>
      </c>
      <c r="J26" s="3">
        <v>5475</v>
      </c>
      <c r="K26" s="3">
        <v>12028575</v>
      </c>
      <c r="L26" s="3">
        <v>27</v>
      </c>
      <c r="M26" s="3">
        <v>16</v>
      </c>
      <c r="N26" s="3">
        <v>11</v>
      </c>
      <c r="O26" s="3">
        <v>34</v>
      </c>
      <c r="P26" s="3">
        <v>18</v>
      </c>
      <c r="Q26" s="3">
        <v>16</v>
      </c>
      <c r="R26" s="3">
        <v>74</v>
      </c>
      <c r="S26" s="3">
        <v>359450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4</v>
      </c>
      <c r="AC26" s="3">
        <v>0</v>
      </c>
      <c r="AD26" s="3">
        <v>4</v>
      </c>
      <c r="AE26" s="3">
        <v>5</v>
      </c>
      <c r="AF26" s="3">
        <v>1</v>
      </c>
      <c r="AG26" s="3">
        <v>4</v>
      </c>
      <c r="AH26" s="3">
        <v>17</v>
      </c>
      <c r="AI26" s="3">
        <v>51000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5888</v>
      </c>
      <c r="E27" s="15">
        <v>3002</v>
      </c>
      <c r="F27" s="15">
        <v>2886</v>
      </c>
      <c r="G27" s="15">
        <v>6828</v>
      </c>
      <c r="H27" s="15">
        <v>3482</v>
      </c>
      <c r="I27" s="15">
        <v>3346</v>
      </c>
      <c r="J27" s="15">
        <v>35035</v>
      </c>
      <c r="K27" s="15">
        <v>78995929</v>
      </c>
      <c r="L27" s="15">
        <v>14</v>
      </c>
      <c r="M27" s="15">
        <v>12</v>
      </c>
      <c r="N27" s="15">
        <v>2</v>
      </c>
      <c r="O27" s="15">
        <v>108</v>
      </c>
      <c r="P27" s="15">
        <v>59</v>
      </c>
      <c r="Q27" s="15">
        <v>49</v>
      </c>
      <c r="R27" s="15">
        <v>69</v>
      </c>
      <c r="S27" s="15">
        <v>1484561</v>
      </c>
      <c r="T27" s="15">
        <v>64</v>
      </c>
      <c r="U27" s="15">
        <v>40</v>
      </c>
      <c r="V27" s="15">
        <v>24</v>
      </c>
      <c r="W27" s="15">
        <v>623</v>
      </c>
      <c r="X27" s="15">
        <v>354</v>
      </c>
      <c r="Y27" s="15">
        <v>269</v>
      </c>
      <c r="Z27" s="15">
        <v>340</v>
      </c>
      <c r="AA27" s="15">
        <v>4219000</v>
      </c>
      <c r="AB27" s="15">
        <v>79</v>
      </c>
      <c r="AC27" s="15">
        <v>40</v>
      </c>
      <c r="AD27" s="15">
        <v>39</v>
      </c>
      <c r="AE27" s="15">
        <v>216</v>
      </c>
      <c r="AF27" s="15">
        <v>110</v>
      </c>
      <c r="AG27" s="15">
        <v>106</v>
      </c>
      <c r="AH27" s="15">
        <v>412</v>
      </c>
      <c r="AI27" s="15">
        <v>1236000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5715</v>
      </c>
      <c r="E28" s="3">
        <v>2918</v>
      </c>
      <c r="F28" s="3">
        <v>2797</v>
      </c>
      <c r="G28" s="3">
        <v>6626</v>
      </c>
      <c r="H28" s="3">
        <v>3385</v>
      </c>
      <c r="I28" s="3">
        <v>3241</v>
      </c>
      <c r="J28" s="3">
        <v>34053</v>
      </c>
      <c r="K28" s="3">
        <v>76784043</v>
      </c>
      <c r="L28" s="3">
        <v>14</v>
      </c>
      <c r="M28" s="3">
        <v>12</v>
      </c>
      <c r="N28" s="3">
        <v>2</v>
      </c>
      <c r="O28" s="3">
        <v>107</v>
      </c>
      <c r="P28" s="3">
        <v>58</v>
      </c>
      <c r="Q28" s="3">
        <v>49</v>
      </c>
      <c r="R28" s="3">
        <v>68</v>
      </c>
      <c r="S28" s="3">
        <v>1478371</v>
      </c>
      <c r="T28" s="3">
        <v>64</v>
      </c>
      <c r="U28" s="3">
        <v>40</v>
      </c>
      <c r="V28" s="3">
        <v>24</v>
      </c>
      <c r="W28" s="3">
        <v>623</v>
      </c>
      <c r="X28" s="3">
        <v>354</v>
      </c>
      <c r="Y28" s="3">
        <v>269</v>
      </c>
      <c r="Z28" s="3">
        <v>340</v>
      </c>
      <c r="AA28" s="3">
        <v>4219000</v>
      </c>
      <c r="AB28" s="3">
        <v>79</v>
      </c>
      <c r="AC28" s="3">
        <v>40</v>
      </c>
      <c r="AD28" s="3">
        <v>39</v>
      </c>
      <c r="AE28" s="3">
        <v>212</v>
      </c>
      <c r="AF28" s="3">
        <v>108</v>
      </c>
      <c r="AG28" s="3">
        <v>104</v>
      </c>
      <c r="AH28" s="3">
        <v>407</v>
      </c>
      <c r="AI28" s="3">
        <v>1221000</v>
      </c>
    </row>
    <row r="29" spans="1:35" ht="14.25" customHeight="1" x14ac:dyDescent="0.2">
      <c r="A29" s="67"/>
      <c r="B29" s="23" t="s">
        <v>64</v>
      </c>
      <c r="C29" s="24" t="s">
        <v>171</v>
      </c>
      <c r="D29" s="3">
        <v>173</v>
      </c>
      <c r="E29" s="3">
        <v>84</v>
      </c>
      <c r="F29" s="3">
        <v>89</v>
      </c>
      <c r="G29" s="3">
        <v>202</v>
      </c>
      <c r="H29" s="3">
        <v>97</v>
      </c>
      <c r="I29" s="3">
        <v>105</v>
      </c>
      <c r="J29" s="3">
        <v>982</v>
      </c>
      <c r="K29" s="3">
        <v>2211886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6190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4</v>
      </c>
      <c r="AF29" s="3">
        <v>2</v>
      </c>
      <c r="AG29" s="3">
        <v>2</v>
      </c>
      <c r="AH29" s="3">
        <v>5</v>
      </c>
      <c r="AI29" s="3">
        <v>15000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8844</v>
      </c>
      <c r="E30" s="15">
        <v>4463</v>
      </c>
      <c r="F30" s="15">
        <v>4381</v>
      </c>
      <c r="G30" s="15">
        <v>10556</v>
      </c>
      <c r="H30" s="15">
        <v>5307</v>
      </c>
      <c r="I30" s="15">
        <v>5249</v>
      </c>
      <c r="J30" s="15">
        <v>53875</v>
      </c>
      <c r="K30" s="15">
        <v>131024194</v>
      </c>
      <c r="L30" s="15">
        <v>18</v>
      </c>
      <c r="M30" s="15">
        <v>9</v>
      </c>
      <c r="N30" s="15">
        <v>9</v>
      </c>
      <c r="O30" s="15">
        <v>99</v>
      </c>
      <c r="P30" s="15">
        <v>58</v>
      </c>
      <c r="Q30" s="15">
        <v>41</v>
      </c>
      <c r="R30" s="15">
        <v>60</v>
      </c>
      <c r="S30" s="15">
        <v>782155</v>
      </c>
      <c r="T30" s="15">
        <v>114</v>
      </c>
      <c r="U30" s="15">
        <v>64</v>
      </c>
      <c r="V30" s="15">
        <v>50</v>
      </c>
      <c r="W30" s="15">
        <v>222</v>
      </c>
      <c r="X30" s="15">
        <v>130</v>
      </c>
      <c r="Y30" s="15">
        <v>92</v>
      </c>
      <c r="Z30" s="15">
        <v>695</v>
      </c>
      <c r="AA30" s="15">
        <v>7136186</v>
      </c>
      <c r="AB30" s="15">
        <v>180</v>
      </c>
      <c r="AC30" s="15">
        <v>81</v>
      </c>
      <c r="AD30" s="15">
        <v>99</v>
      </c>
      <c r="AE30" s="15">
        <v>423</v>
      </c>
      <c r="AF30" s="15">
        <v>216</v>
      </c>
      <c r="AG30" s="15">
        <v>207</v>
      </c>
      <c r="AH30" s="15">
        <v>1232</v>
      </c>
      <c r="AI30" s="15">
        <v>3572537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8380</v>
      </c>
      <c r="E31" s="3">
        <v>4210</v>
      </c>
      <c r="F31" s="3">
        <v>4170</v>
      </c>
      <c r="G31" s="3">
        <v>10013</v>
      </c>
      <c r="H31" s="3">
        <v>5013</v>
      </c>
      <c r="I31" s="3">
        <v>5000</v>
      </c>
      <c r="J31" s="3">
        <v>51051</v>
      </c>
      <c r="K31" s="3">
        <v>124200085</v>
      </c>
      <c r="L31" s="3">
        <v>18</v>
      </c>
      <c r="M31" s="3">
        <v>9</v>
      </c>
      <c r="N31" s="3">
        <v>9</v>
      </c>
      <c r="O31" s="3">
        <v>99</v>
      </c>
      <c r="P31" s="3">
        <v>58</v>
      </c>
      <c r="Q31" s="3">
        <v>41</v>
      </c>
      <c r="R31" s="3">
        <v>60</v>
      </c>
      <c r="S31" s="3">
        <v>782155</v>
      </c>
      <c r="T31" s="3">
        <v>91</v>
      </c>
      <c r="U31" s="3">
        <v>51</v>
      </c>
      <c r="V31" s="3">
        <v>40</v>
      </c>
      <c r="W31" s="3">
        <v>186</v>
      </c>
      <c r="X31" s="3">
        <v>110</v>
      </c>
      <c r="Y31" s="3">
        <v>76</v>
      </c>
      <c r="Z31" s="3">
        <v>590</v>
      </c>
      <c r="AA31" s="3">
        <v>6184186</v>
      </c>
      <c r="AB31" s="3">
        <v>164</v>
      </c>
      <c r="AC31" s="3">
        <v>71</v>
      </c>
      <c r="AD31" s="3">
        <v>93</v>
      </c>
      <c r="AE31" s="3">
        <v>381</v>
      </c>
      <c r="AF31" s="3">
        <v>194</v>
      </c>
      <c r="AG31" s="3">
        <v>187</v>
      </c>
      <c r="AH31" s="3">
        <v>1089</v>
      </c>
      <c r="AI31" s="3">
        <v>3170285</v>
      </c>
    </row>
    <row r="32" spans="1:35" ht="14.25" customHeight="1" x14ac:dyDescent="0.2">
      <c r="A32" s="67"/>
      <c r="B32" s="23" t="s">
        <v>64</v>
      </c>
      <c r="C32" s="24" t="s">
        <v>171</v>
      </c>
      <c r="D32" s="3">
        <v>464</v>
      </c>
      <c r="E32" s="3">
        <v>253</v>
      </c>
      <c r="F32" s="3">
        <v>211</v>
      </c>
      <c r="G32" s="3">
        <v>543</v>
      </c>
      <c r="H32" s="3">
        <v>294</v>
      </c>
      <c r="I32" s="3">
        <v>249</v>
      </c>
      <c r="J32" s="3">
        <v>2824</v>
      </c>
      <c r="K32" s="3">
        <v>6824109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23</v>
      </c>
      <c r="U32" s="3">
        <v>13</v>
      </c>
      <c r="V32" s="3">
        <v>10</v>
      </c>
      <c r="W32" s="3">
        <v>36</v>
      </c>
      <c r="X32" s="3">
        <v>20</v>
      </c>
      <c r="Y32" s="3">
        <v>16</v>
      </c>
      <c r="Z32" s="3">
        <v>105</v>
      </c>
      <c r="AA32" s="3">
        <v>952000</v>
      </c>
      <c r="AB32" s="3">
        <v>16</v>
      </c>
      <c r="AC32" s="3">
        <v>10</v>
      </c>
      <c r="AD32" s="3">
        <v>6</v>
      </c>
      <c r="AE32" s="3">
        <v>42</v>
      </c>
      <c r="AF32" s="3">
        <v>22</v>
      </c>
      <c r="AG32" s="3">
        <v>20</v>
      </c>
      <c r="AH32" s="3">
        <v>143</v>
      </c>
      <c r="AI32" s="3">
        <v>402252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1529</v>
      </c>
      <c r="E33" s="15">
        <v>752</v>
      </c>
      <c r="F33" s="15">
        <v>777</v>
      </c>
      <c r="G33" s="15">
        <v>1598</v>
      </c>
      <c r="H33" s="15">
        <v>795</v>
      </c>
      <c r="I33" s="15">
        <v>803</v>
      </c>
      <c r="J33" s="15">
        <v>8398</v>
      </c>
      <c r="K33" s="15">
        <v>18448401</v>
      </c>
      <c r="L33" s="15">
        <v>8</v>
      </c>
      <c r="M33" s="15">
        <v>5</v>
      </c>
      <c r="N33" s="15">
        <v>3</v>
      </c>
      <c r="O33" s="15">
        <v>14</v>
      </c>
      <c r="P33" s="15">
        <v>6</v>
      </c>
      <c r="Q33" s="15">
        <v>8</v>
      </c>
      <c r="R33" s="15">
        <v>8</v>
      </c>
      <c r="S33" s="15">
        <v>231616</v>
      </c>
      <c r="T33" s="15">
        <v>14</v>
      </c>
      <c r="U33" s="15">
        <v>7</v>
      </c>
      <c r="V33" s="15">
        <v>7</v>
      </c>
      <c r="W33" s="15">
        <v>27</v>
      </c>
      <c r="X33" s="15">
        <v>12</v>
      </c>
      <c r="Y33" s="15">
        <v>15</v>
      </c>
      <c r="Z33" s="15">
        <v>57</v>
      </c>
      <c r="AA33" s="15">
        <v>739176</v>
      </c>
      <c r="AB33" s="15">
        <v>1</v>
      </c>
      <c r="AC33" s="15">
        <v>1</v>
      </c>
      <c r="AD33" s="15">
        <v>0</v>
      </c>
      <c r="AE33" s="15">
        <v>1</v>
      </c>
      <c r="AF33" s="15">
        <v>1</v>
      </c>
      <c r="AG33" s="15">
        <v>0</v>
      </c>
      <c r="AH33" s="15">
        <v>2</v>
      </c>
      <c r="AI33" s="15">
        <v>6000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1218</v>
      </c>
      <c r="E34" s="3">
        <v>596</v>
      </c>
      <c r="F34" s="3">
        <v>622</v>
      </c>
      <c r="G34" s="3">
        <v>1276</v>
      </c>
      <c r="H34" s="3">
        <v>634</v>
      </c>
      <c r="I34" s="3">
        <v>642</v>
      </c>
      <c r="J34" s="3">
        <v>6738</v>
      </c>
      <c r="K34" s="3">
        <v>14801381</v>
      </c>
      <c r="L34" s="3">
        <v>8</v>
      </c>
      <c r="M34" s="3">
        <v>5</v>
      </c>
      <c r="N34" s="3">
        <v>3</v>
      </c>
      <c r="O34" s="3">
        <v>12</v>
      </c>
      <c r="P34" s="3">
        <v>6</v>
      </c>
      <c r="Q34" s="3">
        <v>6</v>
      </c>
      <c r="R34" s="3">
        <v>8</v>
      </c>
      <c r="S34" s="3">
        <v>231616</v>
      </c>
      <c r="T34" s="3">
        <v>12</v>
      </c>
      <c r="U34" s="3">
        <v>7</v>
      </c>
      <c r="V34" s="3">
        <v>5</v>
      </c>
      <c r="W34" s="3">
        <v>23</v>
      </c>
      <c r="X34" s="3">
        <v>12</v>
      </c>
      <c r="Y34" s="3">
        <v>11</v>
      </c>
      <c r="Z34" s="3">
        <v>49</v>
      </c>
      <c r="AA34" s="3">
        <v>622308</v>
      </c>
      <c r="AB34" s="3">
        <v>1</v>
      </c>
      <c r="AC34" s="3">
        <v>1</v>
      </c>
      <c r="AD34" s="3">
        <v>0</v>
      </c>
      <c r="AE34" s="3">
        <v>1</v>
      </c>
      <c r="AF34" s="3">
        <v>1</v>
      </c>
      <c r="AG34" s="3">
        <v>0</v>
      </c>
      <c r="AH34" s="3">
        <v>2</v>
      </c>
      <c r="AI34" s="3">
        <v>6000</v>
      </c>
    </row>
    <row r="35" spans="1:35" ht="14.25" customHeight="1" x14ac:dyDescent="0.2">
      <c r="A35" s="67"/>
      <c r="B35" s="23" t="s">
        <v>64</v>
      </c>
      <c r="C35" s="24" t="s">
        <v>171</v>
      </c>
      <c r="D35" s="3">
        <v>311</v>
      </c>
      <c r="E35" s="3">
        <v>156</v>
      </c>
      <c r="F35" s="3">
        <v>155</v>
      </c>
      <c r="G35" s="3">
        <v>322</v>
      </c>
      <c r="H35" s="3">
        <v>161</v>
      </c>
      <c r="I35" s="3">
        <v>161</v>
      </c>
      <c r="J35" s="3">
        <v>1660</v>
      </c>
      <c r="K35" s="3">
        <v>3647020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2</v>
      </c>
      <c r="U35" s="3">
        <v>0</v>
      </c>
      <c r="V35" s="3">
        <v>2</v>
      </c>
      <c r="W35" s="3">
        <v>4</v>
      </c>
      <c r="X35" s="3">
        <v>0</v>
      </c>
      <c r="Y35" s="3">
        <v>4</v>
      </c>
      <c r="Z35" s="3">
        <v>8</v>
      </c>
      <c r="AA35" s="3">
        <v>116868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1340</v>
      </c>
      <c r="E36" s="15">
        <v>679</v>
      </c>
      <c r="F36" s="15">
        <v>661</v>
      </c>
      <c r="G36" s="15">
        <v>1424</v>
      </c>
      <c r="H36" s="15">
        <v>719</v>
      </c>
      <c r="I36" s="15">
        <v>705</v>
      </c>
      <c r="J36" s="15">
        <v>7305</v>
      </c>
      <c r="K36" s="15">
        <v>16049085</v>
      </c>
      <c r="L36" s="15">
        <v>3</v>
      </c>
      <c r="M36" s="15">
        <v>0</v>
      </c>
      <c r="N36" s="15">
        <v>3</v>
      </c>
      <c r="O36" s="15">
        <v>24</v>
      </c>
      <c r="P36" s="15">
        <v>12</v>
      </c>
      <c r="Q36" s="15">
        <v>12</v>
      </c>
      <c r="R36" s="15">
        <v>13</v>
      </c>
      <c r="S36" s="15">
        <v>301293</v>
      </c>
      <c r="T36" s="15">
        <v>36</v>
      </c>
      <c r="U36" s="15">
        <v>12</v>
      </c>
      <c r="V36" s="15">
        <v>24</v>
      </c>
      <c r="W36" s="15">
        <v>66</v>
      </c>
      <c r="X36" s="15">
        <v>22</v>
      </c>
      <c r="Y36" s="15">
        <v>44</v>
      </c>
      <c r="Z36" s="15">
        <v>145</v>
      </c>
      <c r="AA36" s="15">
        <v>2080500</v>
      </c>
      <c r="AB36" s="15">
        <v>112</v>
      </c>
      <c r="AC36" s="15">
        <v>49</v>
      </c>
      <c r="AD36" s="15">
        <v>63</v>
      </c>
      <c r="AE36" s="15">
        <v>153</v>
      </c>
      <c r="AF36" s="15">
        <v>74</v>
      </c>
      <c r="AG36" s="15">
        <v>79</v>
      </c>
      <c r="AH36" s="15">
        <v>471</v>
      </c>
      <c r="AI36" s="15">
        <v>1311373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997</v>
      </c>
      <c r="E37" s="3">
        <v>509</v>
      </c>
      <c r="F37" s="3">
        <v>488</v>
      </c>
      <c r="G37" s="3">
        <v>1056</v>
      </c>
      <c r="H37" s="3">
        <v>537</v>
      </c>
      <c r="I37" s="3">
        <v>519</v>
      </c>
      <c r="J37" s="3">
        <v>5508</v>
      </c>
      <c r="K37" s="3">
        <v>12101076</v>
      </c>
      <c r="L37" s="3">
        <v>1</v>
      </c>
      <c r="M37" s="3">
        <v>0</v>
      </c>
      <c r="N37" s="3">
        <v>1</v>
      </c>
      <c r="O37" s="3">
        <v>11</v>
      </c>
      <c r="P37" s="3">
        <v>8</v>
      </c>
      <c r="Q37" s="3">
        <v>3</v>
      </c>
      <c r="R37" s="3">
        <v>5</v>
      </c>
      <c r="S37" s="3">
        <v>198287</v>
      </c>
      <c r="T37" s="3">
        <v>30</v>
      </c>
      <c r="U37" s="3">
        <v>11</v>
      </c>
      <c r="V37" s="3">
        <v>19</v>
      </c>
      <c r="W37" s="3">
        <v>54</v>
      </c>
      <c r="X37" s="3">
        <v>19</v>
      </c>
      <c r="Y37" s="3">
        <v>35</v>
      </c>
      <c r="Z37" s="3">
        <v>121</v>
      </c>
      <c r="AA37" s="3">
        <v>1735500</v>
      </c>
      <c r="AB37" s="3">
        <v>65</v>
      </c>
      <c r="AC37" s="3">
        <v>24</v>
      </c>
      <c r="AD37" s="3">
        <v>41</v>
      </c>
      <c r="AE37" s="3">
        <v>88</v>
      </c>
      <c r="AF37" s="3">
        <v>36</v>
      </c>
      <c r="AG37" s="3">
        <v>52</v>
      </c>
      <c r="AH37" s="3">
        <v>274</v>
      </c>
      <c r="AI37" s="3">
        <v>746737</v>
      </c>
    </row>
    <row r="38" spans="1:35" ht="14.25" customHeight="1" x14ac:dyDescent="0.2">
      <c r="A38" s="67"/>
      <c r="B38" s="23" t="s">
        <v>64</v>
      </c>
      <c r="C38" s="24" t="s">
        <v>171</v>
      </c>
      <c r="D38" s="3">
        <v>343</v>
      </c>
      <c r="E38" s="3">
        <v>170</v>
      </c>
      <c r="F38" s="3">
        <v>173</v>
      </c>
      <c r="G38" s="3">
        <v>368</v>
      </c>
      <c r="H38" s="3">
        <v>182</v>
      </c>
      <c r="I38" s="3">
        <v>186</v>
      </c>
      <c r="J38" s="3">
        <v>1797</v>
      </c>
      <c r="K38" s="3">
        <v>3948009</v>
      </c>
      <c r="L38" s="3">
        <v>2</v>
      </c>
      <c r="M38" s="3">
        <v>0</v>
      </c>
      <c r="N38" s="3">
        <v>2</v>
      </c>
      <c r="O38" s="3">
        <v>13</v>
      </c>
      <c r="P38" s="3">
        <v>4</v>
      </c>
      <c r="Q38" s="3">
        <v>9</v>
      </c>
      <c r="R38" s="3">
        <v>8</v>
      </c>
      <c r="S38" s="3">
        <v>103006</v>
      </c>
      <c r="T38" s="3">
        <v>6</v>
      </c>
      <c r="U38" s="3">
        <v>1</v>
      </c>
      <c r="V38" s="3">
        <v>5</v>
      </c>
      <c r="W38" s="3">
        <v>12</v>
      </c>
      <c r="X38" s="3">
        <v>3</v>
      </c>
      <c r="Y38" s="3">
        <v>9</v>
      </c>
      <c r="Z38" s="3">
        <v>24</v>
      </c>
      <c r="AA38" s="3">
        <v>345000</v>
      </c>
      <c r="AB38" s="3">
        <v>47</v>
      </c>
      <c r="AC38" s="3">
        <v>25</v>
      </c>
      <c r="AD38" s="3">
        <v>22</v>
      </c>
      <c r="AE38" s="3">
        <v>65</v>
      </c>
      <c r="AF38" s="3">
        <v>38</v>
      </c>
      <c r="AG38" s="3">
        <v>27</v>
      </c>
      <c r="AH38" s="3">
        <v>197</v>
      </c>
      <c r="AI38" s="3">
        <v>564636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1448</v>
      </c>
      <c r="E39" s="15">
        <v>713</v>
      </c>
      <c r="F39" s="15">
        <v>735</v>
      </c>
      <c r="G39" s="15">
        <v>1663</v>
      </c>
      <c r="H39" s="15">
        <v>833</v>
      </c>
      <c r="I39" s="15">
        <v>830</v>
      </c>
      <c r="J39" s="15">
        <v>8714</v>
      </c>
      <c r="K39" s="15">
        <v>19135870</v>
      </c>
      <c r="L39" s="15">
        <v>21</v>
      </c>
      <c r="M39" s="15">
        <v>10</v>
      </c>
      <c r="N39" s="15">
        <v>11</v>
      </c>
      <c r="O39" s="15">
        <v>44</v>
      </c>
      <c r="P39" s="15">
        <v>19</v>
      </c>
      <c r="Q39" s="15">
        <v>25</v>
      </c>
      <c r="R39" s="15">
        <v>141</v>
      </c>
      <c r="S39" s="15">
        <v>770173</v>
      </c>
      <c r="T39" s="15">
        <v>7</v>
      </c>
      <c r="U39" s="15">
        <v>4</v>
      </c>
      <c r="V39" s="15">
        <v>3</v>
      </c>
      <c r="W39" s="15">
        <v>14</v>
      </c>
      <c r="X39" s="15">
        <v>6</v>
      </c>
      <c r="Y39" s="15">
        <v>8</v>
      </c>
      <c r="Z39" s="15">
        <v>52</v>
      </c>
      <c r="AA39" s="15">
        <v>720000</v>
      </c>
      <c r="AB39" s="15">
        <v>22</v>
      </c>
      <c r="AC39" s="15">
        <v>9</v>
      </c>
      <c r="AD39" s="15">
        <v>13</v>
      </c>
      <c r="AE39" s="15">
        <v>107</v>
      </c>
      <c r="AF39" s="15">
        <v>53</v>
      </c>
      <c r="AG39" s="15">
        <v>54</v>
      </c>
      <c r="AH39" s="15">
        <v>225</v>
      </c>
      <c r="AI39" s="15">
        <v>620075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1233</v>
      </c>
      <c r="E40" s="3">
        <v>589</v>
      </c>
      <c r="F40" s="3">
        <v>644</v>
      </c>
      <c r="G40" s="3">
        <v>1402</v>
      </c>
      <c r="H40" s="3">
        <v>678</v>
      </c>
      <c r="I40" s="3">
        <v>724</v>
      </c>
      <c r="J40" s="3">
        <v>7392</v>
      </c>
      <c r="K40" s="3">
        <v>16231436</v>
      </c>
      <c r="L40" s="3">
        <v>21</v>
      </c>
      <c r="M40" s="3">
        <v>10</v>
      </c>
      <c r="N40" s="3">
        <v>11</v>
      </c>
      <c r="O40" s="3">
        <v>44</v>
      </c>
      <c r="P40" s="3">
        <v>19</v>
      </c>
      <c r="Q40" s="3">
        <v>25</v>
      </c>
      <c r="R40" s="3">
        <v>141</v>
      </c>
      <c r="S40" s="3">
        <v>770173</v>
      </c>
      <c r="T40" s="3">
        <v>7</v>
      </c>
      <c r="U40" s="3">
        <v>4</v>
      </c>
      <c r="V40" s="3">
        <v>3</v>
      </c>
      <c r="W40" s="3">
        <v>14</v>
      </c>
      <c r="X40" s="3">
        <v>6</v>
      </c>
      <c r="Y40" s="3">
        <v>8</v>
      </c>
      <c r="Z40" s="3">
        <v>52</v>
      </c>
      <c r="AA40" s="3">
        <v>720000</v>
      </c>
      <c r="AB40" s="3">
        <v>22</v>
      </c>
      <c r="AC40" s="3">
        <v>9</v>
      </c>
      <c r="AD40" s="3">
        <v>13</v>
      </c>
      <c r="AE40" s="3">
        <v>105</v>
      </c>
      <c r="AF40" s="3">
        <v>52</v>
      </c>
      <c r="AG40" s="3">
        <v>53</v>
      </c>
      <c r="AH40" s="3">
        <v>225</v>
      </c>
      <c r="AI40" s="3">
        <v>620075</v>
      </c>
    </row>
    <row r="41" spans="1:35" ht="14.25" customHeight="1" x14ac:dyDescent="0.2">
      <c r="A41" s="67"/>
      <c r="B41" s="23" t="s">
        <v>64</v>
      </c>
      <c r="C41" s="24" t="s">
        <v>171</v>
      </c>
      <c r="D41" s="3">
        <v>215</v>
      </c>
      <c r="E41" s="3">
        <v>124</v>
      </c>
      <c r="F41" s="3">
        <v>91</v>
      </c>
      <c r="G41" s="3">
        <v>261</v>
      </c>
      <c r="H41" s="3">
        <v>155</v>
      </c>
      <c r="I41" s="3">
        <v>106</v>
      </c>
      <c r="J41" s="3">
        <v>1322</v>
      </c>
      <c r="K41" s="3">
        <v>2904434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1</v>
      </c>
      <c r="AH41" s="3">
        <v>0</v>
      </c>
      <c r="AI41" s="3">
        <v>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5951</v>
      </c>
      <c r="E42" s="15">
        <v>3014</v>
      </c>
      <c r="F42" s="15">
        <v>2937</v>
      </c>
      <c r="G42" s="15">
        <v>6997</v>
      </c>
      <c r="H42" s="15">
        <v>3561</v>
      </c>
      <c r="I42" s="15">
        <v>3436</v>
      </c>
      <c r="J42" s="15">
        <v>36182</v>
      </c>
      <c r="K42" s="15">
        <v>79443785</v>
      </c>
      <c r="L42" s="15">
        <v>18</v>
      </c>
      <c r="M42" s="15">
        <v>8</v>
      </c>
      <c r="N42" s="15">
        <v>10</v>
      </c>
      <c r="O42" s="15">
        <v>168</v>
      </c>
      <c r="P42" s="15">
        <v>92</v>
      </c>
      <c r="Q42" s="15">
        <v>76</v>
      </c>
      <c r="R42" s="15">
        <v>88</v>
      </c>
      <c r="S42" s="15">
        <v>2564873</v>
      </c>
      <c r="T42" s="15">
        <v>117</v>
      </c>
      <c r="U42" s="15">
        <v>58</v>
      </c>
      <c r="V42" s="15">
        <v>59</v>
      </c>
      <c r="W42" s="15">
        <v>174</v>
      </c>
      <c r="X42" s="15">
        <v>91</v>
      </c>
      <c r="Y42" s="15">
        <v>83</v>
      </c>
      <c r="Z42" s="15">
        <v>677</v>
      </c>
      <c r="AA42" s="15">
        <v>9163979</v>
      </c>
      <c r="AB42" s="15">
        <v>75</v>
      </c>
      <c r="AC42" s="15">
        <v>39</v>
      </c>
      <c r="AD42" s="15">
        <v>36</v>
      </c>
      <c r="AE42" s="15">
        <v>155</v>
      </c>
      <c r="AF42" s="15">
        <v>81</v>
      </c>
      <c r="AG42" s="15">
        <v>74</v>
      </c>
      <c r="AH42" s="15">
        <v>432</v>
      </c>
      <c r="AI42" s="15">
        <v>1241666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5761</v>
      </c>
      <c r="E43" s="3">
        <v>2937</v>
      </c>
      <c r="F43" s="3">
        <v>2824</v>
      </c>
      <c r="G43" s="3">
        <v>6773</v>
      </c>
      <c r="H43" s="3">
        <v>3463</v>
      </c>
      <c r="I43" s="3">
        <v>3310</v>
      </c>
      <c r="J43" s="3">
        <v>35064</v>
      </c>
      <c r="K43" s="3">
        <v>76987539</v>
      </c>
      <c r="L43" s="3">
        <v>18</v>
      </c>
      <c r="M43" s="3">
        <v>8</v>
      </c>
      <c r="N43" s="3">
        <v>10</v>
      </c>
      <c r="O43" s="3">
        <v>168</v>
      </c>
      <c r="P43" s="3">
        <v>92</v>
      </c>
      <c r="Q43" s="3">
        <v>76</v>
      </c>
      <c r="R43" s="3">
        <v>88</v>
      </c>
      <c r="S43" s="3">
        <v>2564873</v>
      </c>
      <c r="T43" s="3">
        <v>117</v>
      </c>
      <c r="U43" s="3">
        <v>58</v>
      </c>
      <c r="V43" s="3">
        <v>59</v>
      </c>
      <c r="W43" s="3">
        <v>174</v>
      </c>
      <c r="X43" s="3">
        <v>91</v>
      </c>
      <c r="Y43" s="3">
        <v>83</v>
      </c>
      <c r="Z43" s="3">
        <v>677</v>
      </c>
      <c r="AA43" s="3">
        <v>9163979</v>
      </c>
      <c r="AB43" s="3">
        <v>74</v>
      </c>
      <c r="AC43" s="3">
        <v>38</v>
      </c>
      <c r="AD43" s="3">
        <v>36</v>
      </c>
      <c r="AE43" s="3">
        <v>150</v>
      </c>
      <c r="AF43" s="3">
        <v>78</v>
      </c>
      <c r="AG43" s="3">
        <v>72</v>
      </c>
      <c r="AH43" s="3">
        <v>426</v>
      </c>
      <c r="AI43" s="3">
        <v>1223666</v>
      </c>
    </row>
    <row r="44" spans="1:35" ht="14.25" customHeight="1" x14ac:dyDescent="0.2">
      <c r="A44" s="67"/>
      <c r="B44" s="23" t="s">
        <v>64</v>
      </c>
      <c r="C44" s="24" t="s">
        <v>171</v>
      </c>
      <c r="D44" s="3">
        <v>190</v>
      </c>
      <c r="E44" s="3">
        <v>77</v>
      </c>
      <c r="F44" s="3">
        <v>113</v>
      </c>
      <c r="G44" s="3">
        <v>224</v>
      </c>
      <c r="H44" s="3">
        <v>98</v>
      </c>
      <c r="I44" s="3">
        <v>126</v>
      </c>
      <c r="J44" s="3">
        <v>1118</v>
      </c>
      <c r="K44" s="3">
        <v>2456246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5</v>
      </c>
      <c r="AF44" s="3">
        <v>3</v>
      </c>
      <c r="AG44" s="3">
        <v>2</v>
      </c>
      <c r="AH44" s="3">
        <v>6</v>
      </c>
      <c r="AI44" s="3">
        <v>18000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1295</v>
      </c>
      <c r="E45" s="15">
        <v>679</v>
      </c>
      <c r="F45" s="15">
        <v>616</v>
      </c>
      <c r="G45" s="15">
        <v>1467</v>
      </c>
      <c r="H45" s="15">
        <v>763</v>
      </c>
      <c r="I45" s="15">
        <v>704</v>
      </c>
      <c r="J45" s="15">
        <v>8797</v>
      </c>
      <c r="K45" s="15">
        <v>19318221</v>
      </c>
      <c r="L45" s="15">
        <v>3</v>
      </c>
      <c r="M45" s="15">
        <v>2</v>
      </c>
      <c r="N45" s="15">
        <v>1</v>
      </c>
      <c r="O45" s="15">
        <v>67</v>
      </c>
      <c r="P45" s="15">
        <v>39</v>
      </c>
      <c r="Q45" s="15">
        <v>28</v>
      </c>
      <c r="R45" s="15">
        <v>50</v>
      </c>
      <c r="S45" s="15">
        <v>1844823</v>
      </c>
      <c r="T45" s="15">
        <v>1</v>
      </c>
      <c r="U45" s="15">
        <v>0</v>
      </c>
      <c r="V45" s="15">
        <v>1</v>
      </c>
      <c r="W45" s="15">
        <v>1</v>
      </c>
      <c r="X45" s="15">
        <v>0</v>
      </c>
      <c r="Y45" s="15">
        <v>1</v>
      </c>
      <c r="Z45" s="15">
        <v>6</v>
      </c>
      <c r="AA45" s="15">
        <v>92700</v>
      </c>
      <c r="AB45" s="15">
        <v>5</v>
      </c>
      <c r="AC45" s="15">
        <v>3</v>
      </c>
      <c r="AD45" s="15">
        <v>2</v>
      </c>
      <c r="AE45" s="15">
        <v>9</v>
      </c>
      <c r="AF45" s="15">
        <v>5</v>
      </c>
      <c r="AG45" s="15">
        <v>4</v>
      </c>
      <c r="AH45" s="15">
        <v>11</v>
      </c>
      <c r="AI45" s="15">
        <v>33000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1050</v>
      </c>
      <c r="E46" s="3">
        <v>556</v>
      </c>
      <c r="F46" s="3">
        <v>494</v>
      </c>
      <c r="G46" s="3">
        <v>1206</v>
      </c>
      <c r="H46" s="3">
        <v>630</v>
      </c>
      <c r="I46" s="3">
        <v>576</v>
      </c>
      <c r="J46" s="3">
        <v>7211</v>
      </c>
      <c r="K46" s="3">
        <v>15842567</v>
      </c>
      <c r="L46" s="3">
        <v>3</v>
      </c>
      <c r="M46" s="3">
        <v>2</v>
      </c>
      <c r="N46" s="3">
        <v>1</v>
      </c>
      <c r="O46" s="3">
        <v>61</v>
      </c>
      <c r="P46" s="3">
        <v>36</v>
      </c>
      <c r="Q46" s="3">
        <v>25</v>
      </c>
      <c r="R46" s="3">
        <v>47</v>
      </c>
      <c r="S46" s="3">
        <v>1696149</v>
      </c>
      <c r="T46" s="3">
        <v>1</v>
      </c>
      <c r="U46" s="3">
        <v>0</v>
      </c>
      <c r="V46" s="3">
        <v>1</v>
      </c>
      <c r="W46" s="3">
        <v>1</v>
      </c>
      <c r="X46" s="3">
        <v>0</v>
      </c>
      <c r="Y46" s="3">
        <v>1</v>
      </c>
      <c r="Z46" s="3">
        <v>6</v>
      </c>
      <c r="AA46" s="3">
        <v>92700</v>
      </c>
      <c r="AB46" s="3">
        <v>5</v>
      </c>
      <c r="AC46" s="3">
        <v>3</v>
      </c>
      <c r="AD46" s="3">
        <v>2</v>
      </c>
      <c r="AE46" s="3">
        <v>9</v>
      </c>
      <c r="AF46" s="3">
        <v>5</v>
      </c>
      <c r="AG46" s="3">
        <v>4</v>
      </c>
      <c r="AH46" s="3">
        <v>11</v>
      </c>
      <c r="AI46" s="3">
        <v>33000</v>
      </c>
    </row>
    <row r="47" spans="1:35" ht="14.25" customHeight="1" x14ac:dyDescent="0.2">
      <c r="A47" s="67"/>
      <c r="B47" s="23" t="s">
        <v>64</v>
      </c>
      <c r="C47" s="24" t="s">
        <v>171</v>
      </c>
      <c r="D47" s="3">
        <v>245</v>
      </c>
      <c r="E47" s="3">
        <v>123</v>
      </c>
      <c r="F47" s="3">
        <v>122</v>
      </c>
      <c r="G47" s="3">
        <v>261</v>
      </c>
      <c r="H47" s="3">
        <v>133</v>
      </c>
      <c r="I47" s="3">
        <v>128</v>
      </c>
      <c r="J47" s="3">
        <v>1586</v>
      </c>
      <c r="K47" s="3">
        <v>3475654</v>
      </c>
      <c r="L47" s="3">
        <v>0</v>
      </c>
      <c r="M47" s="3">
        <v>0</v>
      </c>
      <c r="N47" s="3">
        <v>0</v>
      </c>
      <c r="O47" s="3">
        <v>6</v>
      </c>
      <c r="P47" s="3">
        <v>3</v>
      </c>
      <c r="Q47" s="3">
        <v>3</v>
      </c>
      <c r="R47" s="3">
        <v>3</v>
      </c>
      <c r="S47" s="3">
        <v>148674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2334</v>
      </c>
      <c r="E48" s="15">
        <v>1145</v>
      </c>
      <c r="F48" s="15">
        <v>1189</v>
      </c>
      <c r="G48" s="15">
        <v>2782</v>
      </c>
      <c r="H48" s="15">
        <v>1391</v>
      </c>
      <c r="I48" s="15">
        <v>1391</v>
      </c>
      <c r="J48" s="15">
        <v>14555</v>
      </c>
      <c r="K48" s="15">
        <v>31977335</v>
      </c>
      <c r="L48" s="15">
        <v>3</v>
      </c>
      <c r="M48" s="15">
        <v>2</v>
      </c>
      <c r="N48" s="15">
        <v>1</v>
      </c>
      <c r="O48" s="15">
        <v>435</v>
      </c>
      <c r="P48" s="15">
        <v>225</v>
      </c>
      <c r="Q48" s="15">
        <v>210</v>
      </c>
      <c r="R48" s="15">
        <v>285</v>
      </c>
      <c r="S48" s="15">
        <v>3393805</v>
      </c>
      <c r="T48" s="15">
        <v>77</v>
      </c>
      <c r="U48" s="15">
        <v>47</v>
      </c>
      <c r="V48" s="15">
        <v>30</v>
      </c>
      <c r="W48" s="15">
        <v>97</v>
      </c>
      <c r="X48" s="15">
        <v>53</v>
      </c>
      <c r="Y48" s="15">
        <v>44</v>
      </c>
      <c r="Z48" s="15">
        <v>78</v>
      </c>
      <c r="AA48" s="15">
        <v>1119408</v>
      </c>
      <c r="AB48" s="15">
        <v>24</v>
      </c>
      <c r="AC48" s="15">
        <v>14</v>
      </c>
      <c r="AD48" s="15">
        <v>10</v>
      </c>
      <c r="AE48" s="15">
        <v>344</v>
      </c>
      <c r="AF48" s="15">
        <v>181</v>
      </c>
      <c r="AG48" s="15">
        <v>163</v>
      </c>
      <c r="AH48" s="15">
        <v>195</v>
      </c>
      <c r="AI48" s="15">
        <v>585000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2302</v>
      </c>
      <c r="E49" s="3">
        <v>1128</v>
      </c>
      <c r="F49" s="3">
        <v>1174</v>
      </c>
      <c r="G49" s="3">
        <v>2735</v>
      </c>
      <c r="H49" s="3">
        <v>1367</v>
      </c>
      <c r="I49" s="3">
        <v>1368</v>
      </c>
      <c r="J49" s="3">
        <v>14523</v>
      </c>
      <c r="K49" s="3">
        <v>31907031</v>
      </c>
      <c r="L49" s="3">
        <v>3</v>
      </c>
      <c r="M49" s="3">
        <v>2</v>
      </c>
      <c r="N49" s="3">
        <v>1</v>
      </c>
      <c r="O49" s="3">
        <v>435</v>
      </c>
      <c r="P49" s="3">
        <v>225</v>
      </c>
      <c r="Q49" s="3">
        <v>210</v>
      </c>
      <c r="R49" s="3">
        <v>285</v>
      </c>
      <c r="S49" s="3">
        <v>3393805</v>
      </c>
      <c r="T49" s="3">
        <v>77</v>
      </c>
      <c r="U49" s="3">
        <v>47</v>
      </c>
      <c r="V49" s="3">
        <v>30</v>
      </c>
      <c r="W49" s="3">
        <v>97</v>
      </c>
      <c r="X49" s="3">
        <v>53</v>
      </c>
      <c r="Y49" s="3">
        <v>44</v>
      </c>
      <c r="Z49" s="3">
        <v>78</v>
      </c>
      <c r="AA49" s="3">
        <v>1119408</v>
      </c>
      <c r="AB49" s="3">
        <v>24</v>
      </c>
      <c r="AC49" s="3">
        <v>14</v>
      </c>
      <c r="AD49" s="3">
        <v>10</v>
      </c>
      <c r="AE49" s="3">
        <v>344</v>
      </c>
      <c r="AF49" s="3">
        <v>181</v>
      </c>
      <c r="AG49" s="3">
        <v>163</v>
      </c>
      <c r="AH49" s="3">
        <v>195</v>
      </c>
      <c r="AI49" s="3">
        <v>585000</v>
      </c>
    </row>
    <row r="50" spans="1:35" ht="14.25" customHeight="1" x14ac:dyDescent="0.2">
      <c r="A50" s="67"/>
      <c r="B50" s="23" t="s">
        <v>64</v>
      </c>
      <c r="C50" s="24" t="s">
        <v>171</v>
      </c>
      <c r="D50" s="3">
        <v>32</v>
      </c>
      <c r="E50" s="3">
        <v>17</v>
      </c>
      <c r="F50" s="3">
        <v>15</v>
      </c>
      <c r="G50" s="3">
        <v>47</v>
      </c>
      <c r="H50" s="3">
        <v>24</v>
      </c>
      <c r="I50" s="3">
        <v>23</v>
      </c>
      <c r="J50" s="3">
        <v>32</v>
      </c>
      <c r="K50" s="3">
        <v>70304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2704</v>
      </c>
      <c r="E51" s="15">
        <v>1367</v>
      </c>
      <c r="F51" s="15">
        <v>1337</v>
      </c>
      <c r="G51" s="15">
        <v>3259</v>
      </c>
      <c r="H51" s="15">
        <v>1635</v>
      </c>
      <c r="I51" s="15">
        <v>1624</v>
      </c>
      <c r="J51" s="15">
        <v>16459</v>
      </c>
      <c r="K51" s="15">
        <v>36160423</v>
      </c>
      <c r="L51" s="15">
        <v>2</v>
      </c>
      <c r="M51" s="15">
        <v>1</v>
      </c>
      <c r="N51" s="15">
        <v>1</v>
      </c>
      <c r="O51" s="15">
        <v>22</v>
      </c>
      <c r="P51" s="15">
        <v>8</v>
      </c>
      <c r="Q51" s="15">
        <v>14</v>
      </c>
      <c r="R51" s="15">
        <v>14</v>
      </c>
      <c r="S51" s="15">
        <v>191478</v>
      </c>
      <c r="T51" s="15">
        <v>16</v>
      </c>
      <c r="U51" s="15">
        <v>5</v>
      </c>
      <c r="V51" s="15">
        <v>11</v>
      </c>
      <c r="W51" s="15">
        <v>23</v>
      </c>
      <c r="X51" s="15">
        <v>11</v>
      </c>
      <c r="Y51" s="15">
        <v>12</v>
      </c>
      <c r="Z51" s="15">
        <v>63</v>
      </c>
      <c r="AA51" s="15">
        <v>757600</v>
      </c>
      <c r="AB51" s="15">
        <v>44</v>
      </c>
      <c r="AC51" s="15">
        <v>23</v>
      </c>
      <c r="AD51" s="15">
        <v>21</v>
      </c>
      <c r="AE51" s="15">
        <v>96</v>
      </c>
      <c r="AF51" s="15">
        <v>50</v>
      </c>
      <c r="AG51" s="15">
        <v>46</v>
      </c>
      <c r="AH51" s="15">
        <v>147</v>
      </c>
      <c r="AI51" s="15">
        <v>441000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2602</v>
      </c>
      <c r="E52" s="3">
        <v>1313</v>
      </c>
      <c r="F52" s="3">
        <v>1289</v>
      </c>
      <c r="G52" s="3">
        <v>3135</v>
      </c>
      <c r="H52" s="3">
        <v>1570</v>
      </c>
      <c r="I52" s="3">
        <v>1565</v>
      </c>
      <c r="J52" s="3">
        <v>15830</v>
      </c>
      <c r="K52" s="3">
        <v>34778510</v>
      </c>
      <c r="L52" s="3">
        <v>2</v>
      </c>
      <c r="M52" s="3">
        <v>1</v>
      </c>
      <c r="N52" s="3">
        <v>1</v>
      </c>
      <c r="O52" s="3">
        <v>22</v>
      </c>
      <c r="P52" s="3">
        <v>8</v>
      </c>
      <c r="Q52" s="3">
        <v>14</v>
      </c>
      <c r="R52" s="3">
        <v>14</v>
      </c>
      <c r="S52" s="3">
        <v>191478</v>
      </c>
      <c r="T52" s="3">
        <v>16</v>
      </c>
      <c r="U52" s="3">
        <v>5</v>
      </c>
      <c r="V52" s="3">
        <v>11</v>
      </c>
      <c r="W52" s="3">
        <v>23</v>
      </c>
      <c r="X52" s="3">
        <v>11</v>
      </c>
      <c r="Y52" s="3">
        <v>12</v>
      </c>
      <c r="Z52" s="3">
        <v>63</v>
      </c>
      <c r="AA52" s="3">
        <v>757600</v>
      </c>
      <c r="AB52" s="3">
        <v>44</v>
      </c>
      <c r="AC52" s="3">
        <v>23</v>
      </c>
      <c r="AD52" s="3">
        <v>21</v>
      </c>
      <c r="AE52" s="3">
        <v>93</v>
      </c>
      <c r="AF52" s="3">
        <v>48</v>
      </c>
      <c r="AG52" s="3">
        <v>45</v>
      </c>
      <c r="AH52" s="3">
        <v>147</v>
      </c>
      <c r="AI52" s="3">
        <v>441000</v>
      </c>
    </row>
    <row r="53" spans="1:35" ht="14.25" customHeight="1" x14ac:dyDescent="0.2">
      <c r="A53" s="67"/>
      <c r="B53" s="23" t="s">
        <v>64</v>
      </c>
      <c r="C53" s="24" t="s">
        <v>171</v>
      </c>
      <c r="D53" s="3">
        <v>102</v>
      </c>
      <c r="E53" s="3">
        <v>54</v>
      </c>
      <c r="F53" s="3">
        <v>48</v>
      </c>
      <c r="G53" s="3">
        <v>124</v>
      </c>
      <c r="H53" s="3">
        <v>65</v>
      </c>
      <c r="I53" s="3">
        <v>59</v>
      </c>
      <c r="J53" s="3">
        <v>629</v>
      </c>
      <c r="K53" s="3">
        <v>1381913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3</v>
      </c>
      <c r="AF53" s="3">
        <v>2</v>
      </c>
      <c r="AG53" s="3">
        <v>1</v>
      </c>
      <c r="AH53" s="3">
        <v>0</v>
      </c>
      <c r="AI53" s="3">
        <v>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3498</v>
      </c>
      <c r="E54" s="15">
        <v>1749</v>
      </c>
      <c r="F54" s="15">
        <v>1749</v>
      </c>
      <c r="G54" s="15">
        <v>3820</v>
      </c>
      <c r="H54" s="15">
        <v>1911</v>
      </c>
      <c r="I54" s="15">
        <v>1909</v>
      </c>
      <c r="J54" s="15">
        <v>19267</v>
      </c>
      <c r="K54" s="15">
        <v>42174400</v>
      </c>
      <c r="L54" s="15">
        <v>13</v>
      </c>
      <c r="M54" s="15">
        <v>7</v>
      </c>
      <c r="N54" s="15">
        <v>6</v>
      </c>
      <c r="O54" s="15">
        <v>19</v>
      </c>
      <c r="P54" s="15">
        <v>9</v>
      </c>
      <c r="Q54" s="15">
        <v>10</v>
      </c>
      <c r="R54" s="15">
        <v>13</v>
      </c>
      <c r="S54" s="15">
        <v>358299</v>
      </c>
      <c r="T54" s="15">
        <v>47</v>
      </c>
      <c r="U54" s="15">
        <v>25</v>
      </c>
      <c r="V54" s="15">
        <v>22</v>
      </c>
      <c r="W54" s="15">
        <v>80</v>
      </c>
      <c r="X54" s="15">
        <v>47</v>
      </c>
      <c r="Y54" s="15">
        <v>33</v>
      </c>
      <c r="Z54" s="15">
        <v>263</v>
      </c>
      <c r="AA54" s="15">
        <v>3560551</v>
      </c>
      <c r="AB54" s="15">
        <v>3</v>
      </c>
      <c r="AC54" s="15">
        <v>3</v>
      </c>
      <c r="AD54" s="15">
        <v>0</v>
      </c>
      <c r="AE54" s="15">
        <v>5</v>
      </c>
      <c r="AF54" s="15">
        <v>5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2847</v>
      </c>
      <c r="E55" s="3">
        <v>1400</v>
      </c>
      <c r="F55" s="3">
        <v>1447</v>
      </c>
      <c r="G55" s="3">
        <v>3116</v>
      </c>
      <c r="H55" s="3">
        <v>1536</v>
      </c>
      <c r="I55" s="3">
        <v>1580</v>
      </c>
      <c r="J55" s="3">
        <v>15707</v>
      </c>
      <c r="K55" s="3">
        <v>34416596</v>
      </c>
      <c r="L55" s="3">
        <v>13</v>
      </c>
      <c r="M55" s="3">
        <v>7</v>
      </c>
      <c r="N55" s="3">
        <v>6</v>
      </c>
      <c r="O55" s="3">
        <v>19</v>
      </c>
      <c r="P55" s="3">
        <v>9</v>
      </c>
      <c r="Q55" s="3">
        <v>10</v>
      </c>
      <c r="R55" s="3">
        <v>13</v>
      </c>
      <c r="S55" s="3">
        <v>358299</v>
      </c>
      <c r="T55" s="3">
        <v>46</v>
      </c>
      <c r="U55" s="3">
        <v>24</v>
      </c>
      <c r="V55" s="3">
        <v>22</v>
      </c>
      <c r="W55" s="3">
        <v>78</v>
      </c>
      <c r="X55" s="3">
        <v>45</v>
      </c>
      <c r="Y55" s="3">
        <v>33</v>
      </c>
      <c r="Z55" s="3">
        <v>261</v>
      </c>
      <c r="AA55" s="3">
        <v>3534801</v>
      </c>
      <c r="AB55" s="3">
        <v>2</v>
      </c>
      <c r="AC55" s="3">
        <v>2</v>
      </c>
      <c r="AD55" s="3">
        <v>0</v>
      </c>
      <c r="AE55" s="3">
        <v>4</v>
      </c>
      <c r="AF55" s="3">
        <v>4</v>
      </c>
      <c r="AG55" s="3">
        <v>0</v>
      </c>
      <c r="AH55" s="3">
        <v>4</v>
      </c>
      <c r="AI55" s="3">
        <v>12000</v>
      </c>
    </row>
    <row r="56" spans="1:35" ht="14.25" customHeight="1" x14ac:dyDescent="0.2">
      <c r="A56" s="67"/>
      <c r="B56" s="23" t="s">
        <v>64</v>
      </c>
      <c r="C56" s="24" t="s">
        <v>171</v>
      </c>
      <c r="D56" s="3">
        <v>651</v>
      </c>
      <c r="E56" s="3">
        <v>349</v>
      </c>
      <c r="F56" s="3">
        <v>302</v>
      </c>
      <c r="G56" s="3">
        <v>704</v>
      </c>
      <c r="H56" s="3">
        <v>375</v>
      </c>
      <c r="I56" s="3">
        <v>329</v>
      </c>
      <c r="J56" s="3">
        <v>3560</v>
      </c>
      <c r="K56" s="3">
        <v>7757804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2</v>
      </c>
      <c r="X56" s="3">
        <v>2</v>
      </c>
      <c r="Y56" s="3">
        <v>0</v>
      </c>
      <c r="Z56" s="3">
        <v>2</v>
      </c>
      <c r="AA56" s="3">
        <v>25750</v>
      </c>
      <c r="AB56" s="3">
        <v>1</v>
      </c>
      <c r="AC56" s="3">
        <v>1</v>
      </c>
      <c r="AD56" s="3">
        <v>0</v>
      </c>
      <c r="AE56" s="3">
        <v>1</v>
      </c>
      <c r="AF56" s="3">
        <v>1</v>
      </c>
      <c r="AG56" s="3">
        <v>0</v>
      </c>
      <c r="AH56" s="3">
        <v>2</v>
      </c>
      <c r="AI56" s="3">
        <v>6000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1836</v>
      </c>
      <c r="E57" s="15">
        <v>936</v>
      </c>
      <c r="F57" s="15">
        <v>900</v>
      </c>
      <c r="G57" s="15">
        <v>2198</v>
      </c>
      <c r="H57" s="15">
        <v>1128</v>
      </c>
      <c r="I57" s="15">
        <v>1070</v>
      </c>
      <c r="J57" s="15">
        <v>11118</v>
      </c>
      <c r="K57" s="15">
        <v>27005622</v>
      </c>
      <c r="L57" s="15">
        <v>5</v>
      </c>
      <c r="M57" s="15">
        <v>2</v>
      </c>
      <c r="N57" s="15">
        <v>3</v>
      </c>
      <c r="O57" s="15">
        <v>26</v>
      </c>
      <c r="P57" s="15">
        <v>14</v>
      </c>
      <c r="Q57" s="15">
        <v>12</v>
      </c>
      <c r="R57" s="15">
        <v>19</v>
      </c>
      <c r="S57" s="15">
        <v>550529</v>
      </c>
      <c r="T57" s="15">
        <v>12</v>
      </c>
      <c r="U57" s="15">
        <v>7</v>
      </c>
      <c r="V57" s="15">
        <v>5</v>
      </c>
      <c r="W57" s="15">
        <v>23</v>
      </c>
      <c r="X57" s="15">
        <v>10</v>
      </c>
      <c r="Y57" s="15">
        <v>13</v>
      </c>
      <c r="Z57" s="15">
        <v>76</v>
      </c>
      <c r="AA57" s="15">
        <v>785450</v>
      </c>
      <c r="AB57" s="15">
        <v>22</v>
      </c>
      <c r="AC57" s="15">
        <v>9</v>
      </c>
      <c r="AD57" s="15">
        <v>13</v>
      </c>
      <c r="AE57" s="15">
        <v>52</v>
      </c>
      <c r="AF57" s="15">
        <v>25</v>
      </c>
      <c r="AG57" s="15">
        <v>27</v>
      </c>
      <c r="AH57" s="15">
        <v>131</v>
      </c>
      <c r="AI57" s="15">
        <v>368710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615</v>
      </c>
      <c r="E58" s="3">
        <v>308</v>
      </c>
      <c r="F58" s="3">
        <v>307</v>
      </c>
      <c r="G58" s="3">
        <v>752</v>
      </c>
      <c r="H58" s="3">
        <v>375</v>
      </c>
      <c r="I58" s="3">
        <v>377</v>
      </c>
      <c r="J58" s="3">
        <v>3760</v>
      </c>
      <c r="K58" s="3">
        <v>9133040</v>
      </c>
      <c r="L58" s="3">
        <v>1</v>
      </c>
      <c r="M58" s="3">
        <v>0</v>
      </c>
      <c r="N58" s="3">
        <v>1</v>
      </c>
      <c r="O58" s="3">
        <v>7</v>
      </c>
      <c r="P58" s="3">
        <v>4</v>
      </c>
      <c r="Q58" s="3">
        <v>3</v>
      </c>
      <c r="R58" s="3">
        <v>5</v>
      </c>
      <c r="S58" s="3">
        <v>92799</v>
      </c>
      <c r="T58" s="3">
        <v>2</v>
      </c>
      <c r="U58" s="3">
        <v>2</v>
      </c>
      <c r="V58" s="3">
        <v>0</v>
      </c>
      <c r="W58" s="3">
        <v>6</v>
      </c>
      <c r="X58" s="3">
        <v>3</v>
      </c>
      <c r="Y58" s="3">
        <v>3</v>
      </c>
      <c r="Z58" s="3">
        <v>17</v>
      </c>
      <c r="AA58" s="3">
        <v>168390</v>
      </c>
      <c r="AB58" s="3">
        <v>2</v>
      </c>
      <c r="AC58" s="3">
        <v>2</v>
      </c>
      <c r="AD58" s="3">
        <v>0</v>
      </c>
      <c r="AE58" s="3">
        <v>14</v>
      </c>
      <c r="AF58" s="3">
        <v>8</v>
      </c>
      <c r="AG58" s="3">
        <v>6</v>
      </c>
      <c r="AH58" s="3">
        <v>35</v>
      </c>
      <c r="AI58" s="3">
        <v>95284</v>
      </c>
    </row>
    <row r="59" spans="1:35" ht="14.25" customHeight="1" x14ac:dyDescent="0.2">
      <c r="A59" s="67"/>
      <c r="B59" s="23" t="s">
        <v>64</v>
      </c>
      <c r="C59" s="24" t="s">
        <v>171</v>
      </c>
      <c r="D59" s="3">
        <v>1221</v>
      </c>
      <c r="E59" s="3">
        <v>628</v>
      </c>
      <c r="F59" s="3">
        <v>593</v>
      </c>
      <c r="G59" s="3">
        <v>1446</v>
      </c>
      <c r="H59" s="3">
        <v>753</v>
      </c>
      <c r="I59" s="3">
        <v>693</v>
      </c>
      <c r="J59" s="3">
        <v>7358</v>
      </c>
      <c r="K59" s="3">
        <v>17872582</v>
      </c>
      <c r="L59" s="3">
        <v>4</v>
      </c>
      <c r="M59" s="3">
        <v>2</v>
      </c>
      <c r="N59" s="3">
        <v>2</v>
      </c>
      <c r="O59" s="3">
        <v>19</v>
      </c>
      <c r="P59" s="3">
        <v>10</v>
      </c>
      <c r="Q59" s="3">
        <v>9</v>
      </c>
      <c r="R59" s="3">
        <v>14</v>
      </c>
      <c r="S59" s="3">
        <v>457730</v>
      </c>
      <c r="T59" s="3">
        <v>10</v>
      </c>
      <c r="U59" s="3">
        <v>5</v>
      </c>
      <c r="V59" s="3">
        <v>5</v>
      </c>
      <c r="W59" s="3">
        <v>17</v>
      </c>
      <c r="X59" s="3">
        <v>7</v>
      </c>
      <c r="Y59" s="3">
        <v>10</v>
      </c>
      <c r="Z59" s="3">
        <v>59</v>
      </c>
      <c r="AA59" s="3">
        <v>617060</v>
      </c>
      <c r="AB59" s="3">
        <v>20</v>
      </c>
      <c r="AC59" s="3">
        <v>7</v>
      </c>
      <c r="AD59" s="3">
        <v>13</v>
      </c>
      <c r="AE59" s="3">
        <v>38</v>
      </c>
      <c r="AF59" s="3">
        <v>17</v>
      </c>
      <c r="AG59" s="3">
        <v>21</v>
      </c>
      <c r="AH59" s="3">
        <v>96</v>
      </c>
      <c r="AI59" s="3">
        <v>273426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2613</v>
      </c>
      <c r="E60" s="15">
        <v>1359</v>
      </c>
      <c r="F60" s="15">
        <v>1254</v>
      </c>
      <c r="G60" s="15">
        <v>3222</v>
      </c>
      <c r="H60" s="15">
        <v>1672</v>
      </c>
      <c r="I60" s="15">
        <v>1550</v>
      </c>
      <c r="J60" s="15">
        <v>15788</v>
      </c>
      <c r="K60" s="15">
        <v>38349052</v>
      </c>
      <c r="L60" s="15">
        <v>30</v>
      </c>
      <c r="M60" s="15">
        <v>13</v>
      </c>
      <c r="N60" s="15">
        <v>17</v>
      </c>
      <c r="O60" s="15">
        <v>49</v>
      </c>
      <c r="P60" s="15">
        <v>21</v>
      </c>
      <c r="Q60" s="15">
        <v>28</v>
      </c>
      <c r="R60" s="15">
        <v>33</v>
      </c>
      <c r="S60" s="15">
        <v>349652</v>
      </c>
      <c r="T60" s="15">
        <v>14</v>
      </c>
      <c r="U60" s="15">
        <v>10</v>
      </c>
      <c r="V60" s="15">
        <v>4</v>
      </c>
      <c r="W60" s="15">
        <v>20</v>
      </c>
      <c r="X60" s="15">
        <v>14</v>
      </c>
      <c r="Y60" s="15">
        <v>6</v>
      </c>
      <c r="Z60" s="15">
        <v>23</v>
      </c>
      <c r="AA60" s="15">
        <v>263115</v>
      </c>
      <c r="AB60" s="15">
        <v>18</v>
      </c>
      <c r="AC60" s="15">
        <v>8</v>
      </c>
      <c r="AD60" s="15">
        <v>10</v>
      </c>
      <c r="AE60" s="15">
        <v>49</v>
      </c>
      <c r="AF60" s="15">
        <v>22</v>
      </c>
      <c r="AG60" s="15">
        <v>27</v>
      </c>
      <c r="AH60" s="15">
        <v>100</v>
      </c>
      <c r="AI60" s="15">
        <v>300000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1005</v>
      </c>
      <c r="E61" s="3">
        <v>517</v>
      </c>
      <c r="F61" s="3">
        <v>488</v>
      </c>
      <c r="G61" s="3">
        <v>1247</v>
      </c>
      <c r="H61" s="3">
        <v>638</v>
      </c>
      <c r="I61" s="3">
        <v>609</v>
      </c>
      <c r="J61" s="3">
        <v>6094</v>
      </c>
      <c r="K61" s="3">
        <v>14802326</v>
      </c>
      <c r="L61" s="3">
        <v>12</v>
      </c>
      <c r="M61" s="3">
        <v>2</v>
      </c>
      <c r="N61" s="3">
        <v>10</v>
      </c>
      <c r="O61" s="3">
        <v>28</v>
      </c>
      <c r="P61" s="3">
        <v>8</v>
      </c>
      <c r="Q61" s="3">
        <v>20</v>
      </c>
      <c r="R61" s="3">
        <v>15</v>
      </c>
      <c r="S61" s="3">
        <v>44096</v>
      </c>
      <c r="T61" s="3">
        <v>8</v>
      </c>
      <c r="U61" s="3">
        <v>6</v>
      </c>
      <c r="V61" s="3">
        <v>2</v>
      </c>
      <c r="W61" s="3">
        <v>12</v>
      </c>
      <c r="X61" s="3">
        <v>8</v>
      </c>
      <c r="Y61" s="3">
        <v>4</v>
      </c>
      <c r="Z61" s="3">
        <v>11</v>
      </c>
      <c r="AA61" s="3">
        <v>140812</v>
      </c>
      <c r="AB61" s="3">
        <v>6</v>
      </c>
      <c r="AC61" s="3">
        <v>2</v>
      </c>
      <c r="AD61" s="3">
        <v>4</v>
      </c>
      <c r="AE61" s="3">
        <v>26</v>
      </c>
      <c r="AF61" s="3">
        <v>9</v>
      </c>
      <c r="AG61" s="3">
        <v>17</v>
      </c>
      <c r="AH61" s="3">
        <v>36</v>
      </c>
      <c r="AI61" s="3">
        <v>108000</v>
      </c>
    </row>
    <row r="62" spans="1:35" ht="14.25" customHeight="1" x14ac:dyDescent="0.2">
      <c r="A62" s="67"/>
      <c r="B62" s="23" t="s">
        <v>64</v>
      </c>
      <c r="C62" s="24" t="s">
        <v>171</v>
      </c>
      <c r="D62" s="3">
        <v>1608</v>
      </c>
      <c r="E62" s="3">
        <v>842</v>
      </c>
      <c r="F62" s="3">
        <v>766</v>
      </c>
      <c r="G62" s="3">
        <v>1975</v>
      </c>
      <c r="H62" s="3">
        <v>1034</v>
      </c>
      <c r="I62" s="3">
        <v>941</v>
      </c>
      <c r="J62" s="3">
        <v>9694</v>
      </c>
      <c r="K62" s="3">
        <v>23546726</v>
      </c>
      <c r="L62" s="3">
        <v>18</v>
      </c>
      <c r="M62" s="3">
        <v>11</v>
      </c>
      <c r="N62" s="3">
        <v>7</v>
      </c>
      <c r="O62" s="3">
        <v>21</v>
      </c>
      <c r="P62" s="3">
        <v>13</v>
      </c>
      <c r="Q62" s="3">
        <v>8</v>
      </c>
      <c r="R62" s="3">
        <v>18</v>
      </c>
      <c r="S62" s="3">
        <v>305556</v>
      </c>
      <c r="T62" s="3">
        <v>6</v>
      </c>
      <c r="U62" s="3">
        <v>4</v>
      </c>
      <c r="V62" s="3">
        <v>2</v>
      </c>
      <c r="W62" s="3">
        <v>8</v>
      </c>
      <c r="X62" s="3">
        <v>6</v>
      </c>
      <c r="Y62" s="3">
        <v>2</v>
      </c>
      <c r="Z62" s="3">
        <v>12</v>
      </c>
      <c r="AA62" s="3">
        <v>122303</v>
      </c>
      <c r="AB62" s="3">
        <v>12</v>
      </c>
      <c r="AC62" s="3">
        <v>6</v>
      </c>
      <c r="AD62" s="3">
        <v>6</v>
      </c>
      <c r="AE62" s="3">
        <v>23</v>
      </c>
      <c r="AF62" s="3">
        <v>13</v>
      </c>
      <c r="AG62" s="3">
        <v>10</v>
      </c>
      <c r="AH62" s="3">
        <v>64</v>
      </c>
      <c r="AI62" s="3">
        <v>192000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222</v>
      </c>
      <c r="E63" s="15">
        <v>101</v>
      </c>
      <c r="F63" s="15">
        <v>121</v>
      </c>
      <c r="G63" s="15">
        <v>224</v>
      </c>
      <c r="H63" s="15">
        <v>102</v>
      </c>
      <c r="I63" s="15">
        <v>122</v>
      </c>
      <c r="J63" s="15">
        <v>1287</v>
      </c>
      <c r="K63" s="15">
        <v>2827539</v>
      </c>
      <c r="L63" s="15">
        <v>3</v>
      </c>
      <c r="M63" s="15">
        <v>1</v>
      </c>
      <c r="N63" s="15">
        <v>2</v>
      </c>
      <c r="O63" s="15">
        <v>9</v>
      </c>
      <c r="P63" s="15">
        <v>2</v>
      </c>
      <c r="Q63" s="15">
        <v>7</v>
      </c>
      <c r="R63" s="15">
        <v>6</v>
      </c>
      <c r="S63" s="15">
        <v>101473</v>
      </c>
      <c r="T63" s="15">
        <v>4</v>
      </c>
      <c r="U63" s="15">
        <v>2</v>
      </c>
      <c r="V63" s="15">
        <v>2</v>
      </c>
      <c r="W63" s="15">
        <v>5</v>
      </c>
      <c r="X63" s="15">
        <v>3</v>
      </c>
      <c r="Y63" s="15">
        <v>2</v>
      </c>
      <c r="Z63" s="15">
        <v>47</v>
      </c>
      <c r="AA63" s="15">
        <v>518105</v>
      </c>
      <c r="AB63" s="15">
        <v>0</v>
      </c>
      <c r="AC63" s="15">
        <v>0</v>
      </c>
      <c r="AD63" s="15">
        <v>0</v>
      </c>
      <c r="AE63" s="15">
        <v>1</v>
      </c>
      <c r="AF63" s="15">
        <v>0</v>
      </c>
      <c r="AG63" s="15">
        <v>1</v>
      </c>
      <c r="AH63" s="15">
        <v>0</v>
      </c>
      <c r="AI63" s="15">
        <v>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222</v>
      </c>
      <c r="E64" s="3">
        <v>101</v>
      </c>
      <c r="F64" s="3">
        <v>121</v>
      </c>
      <c r="G64" s="3">
        <v>224</v>
      </c>
      <c r="H64" s="3">
        <v>102</v>
      </c>
      <c r="I64" s="3">
        <v>122</v>
      </c>
      <c r="J64" s="3">
        <v>1287</v>
      </c>
      <c r="K64" s="3">
        <v>2827539</v>
      </c>
      <c r="L64" s="3">
        <v>3</v>
      </c>
      <c r="M64" s="3">
        <v>1</v>
      </c>
      <c r="N64" s="3">
        <v>2</v>
      </c>
      <c r="O64" s="3">
        <v>9</v>
      </c>
      <c r="P64" s="3">
        <v>2</v>
      </c>
      <c r="Q64" s="3">
        <v>7</v>
      </c>
      <c r="R64" s="3">
        <v>6</v>
      </c>
      <c r="S64" s="3">
        <v>101473</v>
      </c>
      <c r="T64" s="3">
        <v>4</v>
      </c>
      <c r="U64" s="3">
        <v>2</v>
      </c>
      <c r="V64" s="3">
        <v>2</v>
      </c>
      <c r="W64" s="3">
        <v>5</v>
      </c>
      <c r="X64" s="3">
        <v>3</v>
      </c>
      <c r="Y64" s="3">
        <v>2</v>
      </c>
      <c r="Z64" s="3">
        <v>47</v>
      </c>
      <c r="AA64" s="3">
        <v>518105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0</v>
      </c>
      <c r="AI64" s="3">
        <v>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1455</v>
      </c>
      <c r="E66" s="15">
        <v>720</v>
      </c>
      <c r="F66" s="15">
        <v>735</v>
      </c>
      <c r="G66" s="15">
        <v>1865</v>
      </c>
      <c r="H66" s="15">
        <v>936</v>
      </c>
      <c r="I66" s="15">
        <v>929</v>
      </c>
      <c r="J66" s="15">
        <v>8366</v>
      </c>
      <c r="K66" s="15">
        <v>18380102</v>
      </c>
      <c r="L66" s="15">
        <v>9</v>
      </c>
      <c r="M66" s="15">
        <v>3</v>
      </c>
      <c r="N66" s="15">
        <v>6</v>
      </c>
      <c r="O66" s="15">
        <v>16</v>
      </c>
      <c r="P66" s="15">
        <v>7</v>
      </c>
      <c r="Q66" s="15">
        <v>9</v>
      </c>
      <c r="R66" s="15">
        <v>9</v>
      </c>
      <c r="S66" s="15">
        <v>184638</v>
      </c>
      <c r="T66" s="15">
        <v>14</v>
      </c>
      <c r="U66" s="15">
        <v>5</v>
      </c>
      <c r="V66" s="15">
        <v>9</v>
      </c>
      <c r="W66" s="15">
        <v>26</v>
      </c>
      <c r="X66" s="15">
        <v>15</v>
      </c>
      <c r="Y66" s="15">
        <v>11</v>
      </c>
      <c r="Z66" s="15">
        <v>60</v>
      </c>
      <c r="AA66" s="15">
        <v>684780</v>
      </c>
      <c r="AB66" s="15">
        <v>1</v>
      </c>
      <c r="AC66" s="15">
        <v>0</v>
      </c>
      <c r="AD66" s="15">
        <v>1</v>
      </c>
      <c r="AE66" s="15">
        <v>6</v>
      </c>
      <c r="AF66" s="15">
        <v>3</v>
      </c>
      <c r="AG66" s="15">
        <v>3</v>
      </c>
      <c r="AH66" s="15">
        <v>10</v>
      </c>
      <c r="AI66" s="15">
        <v>30000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1284</v>
      </c>
      <c r="E67" s="3">
        <v>645</v>
      </c>
      <c r="F67" s="3">
        <v>639</v>
      </c>
      <c r="G67" s="3">
        <v>1636</v>
      </c>
      <c r="H67" s="3">
        <v>829</v>
      </c>
      <c r="I67" s="3">
        <v>807</v>
      </c>
      <c r="J67" s="3">
        <v>7416</v>
      </c>
      <c r="K67" s="3">
        <v>16292952</v>
      </c>
      <c r="L67" s="3">
        <v>9</v>
      </c>
      <c r="M67" s="3">
        <v>3</v>
      </c>
      <c r="N67" s="3">
        <v>6</v>
      </c>
      <c r="O67" s="3">
        <v>16</v>
      </c>
      <c r="P67" s="3">
        <v>7</v>
      </c>
      <c r="Q67" s="3">
        <v>9</v>
      </c>
      <c r="R67" s="3">
        <v>9</v>
      </c>
      <c r="S67" s="3">
        <v>184638</v>
      </c>
      <c r="T67" s="3">
        <v>14</v>
      </c>
      <c r="U67" s="3">
        <v>5</v>
      </c>
      <c r="V67" s="3">
        <v>9</v>
      </c>
      <c r="W67" s="3">
        <v>26</v>
      </c>
      <c r="X67" s="3">
        <v>15</v>
      </c>
      <c r="Y67" s="3">
        <v>11</v>
      </c>
      <c r="Z67" s="3">
        <v>60</v>
      </c>
      <c r="AA67" s="3">
        <v>684780</v>
      </c>
      <c r="AB67" s="3">
        <v>1</v>
      </c>
      <c r="AC67" s="3">
        <v>0</v>
      </c>
      <c r="AD67" s="3">
        <v>1</v>
      </c>
      <c r="AE67" s="3">
        <v>6</v>
      </c>
      <c r="AF67" s="3">
        <v>3</v>
      </c>
      <c r="AG67" s="3">
        <v>3</v>
      </c>
      <c r="AH67" s="3">
        <v>10</v>
      </c>
      <c r="AI67" s="3">
        <v>30000</v>
      </c>
    </row>
    <row r="68" spans="1:35" ht="14.25" customHeight="1" x14ac:dyDescent="0.2">
      <c r="A68" s="67"/>
      <c r="B68" s="23" t="s">
        <v>64</v>
      </c>
      <c r="C68" s="24" t="s">
        <v>171</v>
      </c>
      <c r="D68" s="3">
        <v>171</v>
      </c>
      <c r="E68" s="3">
        <v>75</v>
      </c>
      <c r="F68" s="3">
        <v>96</v>
      </c>
      <c r="G68" s="3">
        <v>229</v>
      </c>
      <c r="H68" s="3">
        <v>107</v>
      </c>
      <c r="I68" s="3">
        <v>122</v>
      </c>
      <c r="J68" s="3">
        <v>950</v>
      </c>
      <c r="K68" s="3">
        <v>2087150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753</v>
      </c>
      <c r="E69" s="15">
        <v>372</v>
      </c>
      <c r="F69" s="15">
        <v>381</v>
      </c>
      <c r="G69" s="15">
        <v>877</v>
      </c>
      <c r="H69" s="15">
        <v>424</v>
      </c>
      <c r="I69" s="15">
        <v>453</v>
      </c>
      <c r="J69" s="15">
        <v>4476</v>
      </c>
      <c r="K69" s="15">
        <v>9833772</v>
      </c>
      <c r="L69" s="15">
        <v>0</v>
      </c>
      <c r="M69" s="15">
        <v>0</v>
      </c>
      <c r="N69" s="15">
        <v>0</v>
      </c>
      <c r="O69" s="15">
        <v>15</v>
      </c>
      <c r="P69" s="15">
        <v>6</v>
      </c>
      <c r="Q69" s="15">
        <v>9</v>
      </c>
      <c r="R69" s="15">
        <v>6</v>
      </c>
      <c r="S69" s="15">
        <v>44395</v>
      </c>
      <c r="T69" s="15">
        <v>17</v>
      </c>
      <c r="U69" s="15">
        <v>8</v>
      </c>
      <c r="V69" s="15">
        <v>9</v>
      </c>
      <c r="W69" s="15">
        <v>41</v>
      </c>
      <c r="X69" s="15">
        <v>22</v>
      </c>
      <c r="Y69" s="15">
        <v>19</v>
      </c>
      <c r="Z69" s="15">
        <v>116</v>
      </c>
      <c r="AA69" s="15">
        <v>1681500</v>
      </c>
      <c r="AB69" s="15">
        <v>4</v>
      </c>
      <c r="AC69" s="15">
        <v>3</v>
      </c>
      <c r="AD69" s="15">
        <v>1</v>
      </c>
      <c r="AE69" s="15">
        <v>52</v>
      </c>
      <c r="AF69" s="15">
        <v>37</v>
      </c>
      <c r="AG69" s="15">
        <v>15</v>
      </c>
      <c r="AH69" s="15">
        <v>28</v>
      </c>
      <c r="AI69" s="15">
        <v>84000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694</v>
      </c>
      <c r="E70" s="3">
        <v>343</v>
      </c>
      <c r="F70" s="3">
        <v>351</v>
      </c>
      <c r="G70" s="3">
        <v>804</v>
      </c>
      <c r="H70" s="3">
        <v>388</v>
      </c>
      <c r="I70" s="3">
        <v>416</v>
      </c>
      <c r="J70" s="3">
        <v>4129</v>
      </c>
      <c r="K70" s="3">
        <v>9071413</v>
      </c>
      <c r="L70" s="3">
        <v>0</v>
      </c>
      <c r="M70" s="3">
        <v>0</v>
      </c>
      <c r="N70" s="3">
        <v>0</v>
      </c>
      <c r="O70" s="3">
        <v>15</v>
      </c>
      <c r="P70" s="3">
        <v>6</v>
      </c>
      <c r="Q70" s="3">
        <v>9</v>
      </c>
      <c r="R70" s="3">
        <v>6</v>
      </c>
      <c r="S70" s="3">
        <v>44395</v>
      </c>
      <c r="T70" s="3">
        <v>17</v>
      </c>
      <c r="U70" s="3">
        <v>8</v>
      </c>
      <c r="V70" s="3">
        <v>9</v>
      </c>
      <c r="W70" s="3">
        <v>41</v>
      </c>
      <c r="X70" s="3">
        <v>22</v>
      </c>
      <c r="Y70" s="3">
        <v>19</v>
      </c>
      <c r="Z70" s="3">
        <v>116</v>
      </c>
      <c r="AA70" s="3">
        <v>1681500</v>
      </c>
      <c r="AB70" s="3">
        <v>2</v>
      </c>
      <c r="AC70" s="3">
        <v>2</v>
      </c>
      <c r="AD70" s="3">
        <v>0</v>
      </c>
      <c r="AE70" s="3">
        <v>28</v>
      </c>
      <c r="AF70" s="3">
        <v>25</v>
      </c>
      <c r="AG70" s="3">
        <v>3</v>
      </c>
      <c r="AH70" s="3">
        <v>16</v>
      </c>
      <c r="AI70" s="3">
        <v>48000</v>
      </c>
    </row>
    <row r="71" spans="1:35" ht="14.25" customHeight="1" x14ac:dyDescent="0.2">
      <c r="A71" s="67"/>
      <c r="B71" s="23" t="s">
        <v>64</v>
      </c>
      <c r="C71" s="24" t="s">
        <v>171</v>
      </c>
      <c r="D71" s="3">
        <v>59</v>
      </c>
      <c r="E71" s="3">
        <v>29</v>
      </c>
      <c r="F71" s="3">
        <v>30</v>
      </c>
      <c r="G71" s="3">
        <v>73</v>
      </c>
      <c r="H71" s="3">
        <v>36</v>
      </c>
      <c r="I71" s="3">
        <v>37</v>
      </c>
      <c r="J71" s="3">
        <v>347</v>
      </c>
      <c r="K71" s="3">
        <v>762359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24</v>
      </c>
      <c r="AF71" s="3">
        <v>12</v>
      </c>
      <c r="AG71" s="3">
        <v>12</v>
      </c>
      <c r="AH71" s="3">
        <v>12</v>
      </c>
      <c r="AI71" s="3">
        <v>36000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1268</v>
      </c>
      <c r="E72" s="15">
        <v>655</v>
      </c>
      <c r="F72" s="15">
        <v>613</v>
      </c>
      <c r="G72" s="15">
        <v>1369</v>
      </c>
      <c r="H72" s="15">
        <v>711</v>
      </c>
      <c r="I72" s="15">
        <v>658</v>
      </c>
      <c r="J72" s="15">
        <v>7006</v>
      </c>
      <c r="K72" s="15">
        <v>15392182</v>
      </c>
      <c r="L72" s="15">
        <v>0</v>
      </c>
      <c r="M72" s="15">
        <v>0</v>
      </c>
      <c r="N72" s="15">
        <v>0</v>
      </c>
      <c r="O72" s="15">
        <v>8</v>
      </c>
      <c r="P72" s="15">
        <v>4</v>
      </c>
      <c r="Q72" s="15">
        <v>4</v>
      </c>
      <c r="R72" s="15">
        <v>7</v>
      </c>
      <c r="S72" s="15">
        <v>118463</v>
      </c>
      <c r="T72" s="15">
        <v>9</v>
      </c>
      <c r="U72" s="15">
        <v>7</v>
      </c>
      <c r="V72" s="15">
        <v>2</v>
      </c>
      <c r="W72" s="15">
        <v>25</v>
      </c>
      <c r="X72" s="15">
        <v>18</v>
      </c>
      <c r="Y72" s="15">
        <v>7</v>
      </c>
      <c r="Z72" s="15">
        <v>59</v>
      </c>
      <c r="AA72" s="15">
        <v>627495</v>
      </c>
      <c r="AB72" s="15">
        <v>1</v>
      </c>
      <c r="AC72" s="15">
        <v>0</v>
      </c>
      <c r="AD72" s="15">
        <v>1</v>
      </c>
      <c r="AE72" s="15">
        <v>3</v>
      </c>
      <c r="AF72" s="15">
        <v>2</v>
      </c>
      <c r="AG72" s="15">
        <v>1</v>
      </c>
      <c r="AH72" s="15">
        <v>17</v>
      </c>
      <c r="AI72" s="15">
        <v>51000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1247</v>
      </c>
      <c r="E73" s="3">
        <v>647</v>
      </c>
      <c r="F73" s="3">
        <v>600</v>
      </c>
      <c r="G73" s="3">
        <v>1347</v>
      </c>
      <c r="H73" s="3">
        <v>702</v>
      </c>
      <c r="I73" s="3">
        <v>645</v>
      </c>
      <c r="J73" s="3">
        <v>6880</v>
      </c>
      <c r="K73" s="3">
        <v>15115360</v>
      </c>
      <c r="L73" s="3">
        <v>0</v>
      </c>
      <c r="M73" s="3">
        <v>0</v>
      </c>
      <c r="N73" s="3">
        <v>0</v>
      </c>
      <c r="O73" s="3">
        <v>8</v>
      </c>
      <c r="P73" s="3">
        <v>4</v>
      </c>
      <c r="Q73" s="3">
        <v>4</v>
      </c>
      <c r="R73" s="3">
        <v>7</v>
      </c>
      <c r="S73" s="3">
        <v>118463</v>
      </c>
      <c r="T73" s="3">
        <v>4</v>
      </c>
      <c r="U73" s="3">
        <v>2</v>
      </c>
      <c r="V73" s="3">
        <v>2</v>
      </c>
      <c r="W73" s="3">
        <v>19</v>
      </c>
      <c r="X73" s="3">
        <v>12</v>
      </c>
      <c r="Y73" s="3">
        <v>7</v>
      </c>
      <c r="Z73" s="3">
        <v>31</v>
      </c>
      <c r="AA73" s="3">
        <v>380495</v>
      </c>
      <c r="AB73" s="3">
        <v>1</v>
      </c>
      <c r="AC73" s="3">
        <v>0</v>
      </c>
      <c r="AD73" s="3">
        <v>1</v>
      </c>
      <c r="AE73" s="3">
        <v>3</v>
      </c>
      <c r="AF73" s="3">
        <v>2</v>
      </c>
      <c r="AG73" s="3">
        <v>1</v>
      </c>
      <c r="AH73" s="3">
        <v>17</v>
      </c>
      <c r="AI73" s="3">
        <v>51000</v>
      </c>
    </row>
    <row r="74" spans="1:35" ht="14.25" customHeight="1" x14ac:dyDescent="0.2">
      <c r="A74" s="67"/>
      <c r="B74" s="23" t="s">
        <v>64</v>
      </c>
      <c r="C74" s="24" t="s">
        <v>171</v>
      </c>
      <c r="D74" s="3">
        <v>21</v>
      </c>
      <c r="E74" s="3">
        <v>8</v>
      </c>
      <c r="F74" s="3">
        <v>13</v>
      </c>
      <c r="G74" s="3">
        <v>22</v>
      </c>
      <c r="H74" s="3">
        <v>9</v>
      </c>
      <c r="I74" s="3">
        <v>13</v>
      </c>
      <c r="J74" s="3">
        <v>126</v>
      </c>
      <c r="K74" s="3">
        <v>276822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5</v>
      </c>
      <c r="U74" s="3">
        <v>5</v>
      </c>
      <c r="V74" s="3">
        <v>0</v>
      </c>
      <c r="W74" s="3">
        <v>6</v>
      </c>
      <c r="X74" s="3">
        <v>6</v>
      </c>
      <c r="Y74" s="3">
        <v>0</v>
      </c>
      <c r="Z74" s="3">
        <v>28</v>
      </c>
      <c r="AA74" s="3">
        <v>247000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109</v>
      </c>
      <c r="E75" s="15">
        <v>50</v>
      </c>
      <c r="F75" s="15">
        <v>59</v>
      </c>
      <c r="G75" s="15">
        <v>117</v>
      </c>
      <c r="H75" s="15">
        <v>54</v>
      </c>
      <c r="I75" s="15">
        <v>63</v>
      </c>
      <c r="J75" s="15">
        <v>614</v>
      </c>
      <c r="K75" s="15">
        <v>1348958</v>
      </c>
      <c r="L75" s="15">
        <v>15</v>
      </c>
      <c r="M75" s="15">
        <v>5</v>
      </c>
      <c r="N75" s="15">
        <v>10</v>
      </c>
      <c r="O75" s="15">
        <v>26</v>
      </c>
      <c r="P75" s="15">
        <v>12</v>
      </c>
      <c r="Q75" s="15">
        <v>14</v>
      </c>
      <c r="R75" s="15">
        <v>15</v>
      </c>
      <c r="S75" s="15">
        <v>291504</v>
      </c>
      <c r="T75" s="15">
        <v>1</v>
      </c>
      <c r="U75" s="15">
        <v>0</v>
      </c>
      <c r="V75" s="15">
        <v>1</v>
      </c>
      <c r="W75" s="15">
        <v>4</v>
      </c>
      <c r="X75" s="15">
        <v>2</v>
      </c>
      <c r="Y75" s="15">
        <v>2</v>
      </c>
      <c r="Z75" s="15">
        <v>17</v>
      </c>
      <c r="AA75" s="15">
        <v>134000</v>
      </c>
      <c r="AB75" s="15">
        <v>3</v>
      </c>
      <c r="AC75" s="15">
        <v>1</v>
      </c>
      <c r="AD75" s="15">
        <v>2</v>
      </c>
      <c r="AE75" s="15">
        <v>3</v>
      </c>
      <c r="AF75" s="15">
        <v>1</v>
      </c>
      <c r="AG75" s="15">
        <v>2</v>
      </c>
      <c r="AH75" s="15">
        <v>18</v>
      </c>
      <c r="AI75" s="15">
        <v>54000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105</v>
      </c>
      <c r="E76" s="3">
        <v>49</v>
      </c>
      <c r="F76" s="3">
        <v>56</v>
      </c>
      <c r="G76" s="3">
        <v>113</v>
      </c>
      <c r="H76" s="3">
        <v>53</v>
      </c>
      <c r="I76" s="3">
        <v>60</v>
      </c>
      <c r="J76" s="3">
        <v>590</v>
      </c>
      <c r="K76" s="3">
        <v>1296230</v>
      </c>
      <c r="L76" s="3">
        <v>15</v>
      </c>
      <c r="M76" s="3">
        <v>5</v>
      </c>
      <c r="N76" s="3">
        <v>10</v>
      </c>
      <c r="O76" s="3">
        <v>26</v>
      </c>
      <c r="P76" s="3">
        <v>12</v>
      </c>
      <c r="Q76" s="3">
        <v>14</v>
      </c>
      <c r="R76" s="3">
        <v>15</v>
      </c>
      <c r="S76" s="3">
        <v>291504</v>
      </c>
      <c r="T76" s="3">
        <v>1</v>
      </c>
      <c r="U76" s="3">
        <v>0</v>
      </c>
      <c r="V76" s="3">
        <v>1</v>
      </c>
      <c r="W76" s="3">
        <v>4</v>
      </c>
      <c r="X76" s="3">
        <v>2</v>
      </c>
      <c r="Y76" s="3">
        <v>2</v>
      </c>
      <c r="Z76" s="3">
        <v>17</v>
      </c>
      <c r="AA76" s="3">
        <v>134000</v>
      </c>
      <c r="AB76" s="3">
        <v>3</v>
      </c>
      <c r="AC76" s="3">
        <v>1</v>
      </c>
      <c r="AD76" s="3">
        <v>2</v>
      </c>
      <c r="AE76" s="3">
        <v>3</v>
      </c>
      <c r="AF76" s="3">
        <v>1</v>
      </c>
      <c r="AG76" s="3">
        <v>2</v>
      </c>
      <c r="AH76" s="3">
        <v>18</v>
      </c>
      <c r="AI76" s="3">
        <v>54000</v>
      </c>
    </row>
    <row r="77" spans="1:35" ht="14.25" customHeight="1" x14ac:dyDescent="0.2">
      <c r="A77" s="67"/>
      <c r="B77" s="23" t="s">
        <v>64</v>
      </c>
      <c r="C77" s="24" t="s">
        <v>171</v>
      </c>
      <c r="D77" s="3">
        <v>4</v>
      </c>
      <c r="E77" s="3">
        <v>1</v>
      </c>
      <c r="F77" s="3">
        <v>3</v>
      </c>
      <c r="G77" s="3">
        <v>4</v>
      </c>
      <c r="H77" s="3">
        <v>1</v>
      </c>
      <c r="I77" s="3">
        <v>3</v>
      </c>
      <c r="J77" s="3">
        <v>24</v>
      </c>
      <c r="K77" s="3">
        <v>52728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18</v>
      </c>
      <c r="E78" s="15">
        <v>4</v>
      </c>
      <c r="F78" s="15">
        <v>14</v>
      </c>
      <c r="G78" s="15">
        <v>20</v>
      </c>
      <c r="H78" s="15">
        <v>6</v>
      </c>
      <c r="I78" s="15">
        <v>14</v>
      </c>
      <c r="J78" s="15">
        <v>103</v>
      </c>
      <c r="K78" s="15">
        <v>238239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4</v>
      </c>
      <c r="AI78" s="15">
        <v>12000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9</v>
      </c>
      <c r="E79" s="3">
        <v>4</v>
      </c>
      <c r="F79" s="3">
        <v>5</v>
      </c>
      <c r="G79" s="3">
        <v>11</v>
      </c>
      <c r="H79" s="3">
        <v>6</v>
      </c>
      <c r="I79" s="3">
        <v>5</v>
      </c>
      <c r="J79" s="3">
        <v>49</v>
      </c>
      <c r="K79" s="3">
        <v>113337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4</v>
      </c>
      <c r="AI79" s="3">
        <v>12000</v>
      </c>
    </row>
    <row r="80" spans="1:35" ht="14.25" customHeight="1" x14ac:dyDescent="0.2">
      <c r="A80" s="67"/>
      <c r="B80" s="23" t="s">
        <v>64</v>
      </c>
      <c r="C80" s="24" t="s">
        <v>171</v>
      </c>
      <c r="D80" s="4">
        <v>9</v>
      </c>
      <c r="E80" s="4">
        <v>0</v>
      </c>
      <c r="F80" s="4">
        <v>9</v>
      </c>
      <c r="G80" s="4">
        <v>9</v>
      </c>
      <c r="H80" s="4">
        <v>0</v>
      </c>
      <c r="I80" s="4">
        <v>9</v>
      </c>
      <c r="J80" s="4">
        <v>54</v>
      </c>
      <c r="K80" s="4">
        <v>124902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180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82849</v>
      </c>
      <c r="E85" s="15">
        <v>42047</v>
      </c>
      <c r="F85" s="15">
        <v>40802</v>
      </c>
      <c r="G85" s="15">
        <v>98456</v>
      </c>
      <c r="H85" s="15">
        <v>50019</v>
      </c>
      <c r="I85" s="15">
        <v>48437</v>
      </c>
      <c r="J85" s="15">
        <v>502909</v>
      </c>
      <c r="K85" s="15">
        <v>1129880080</v>
      </c>
      <c r="L85" s="15">
        <v>5669</v>
      </c>
      <c r="M85" s="15">
        <v>3660</v>
      </c>
      <c r="N85" s="15">
        <v>2009</v>
      </c>
      <c r="O85" s="15">
        <v>11757</v>
      </c>
      <c r="P85" s="15">
        <v>7097</v>
      </c>
      <c r="Q85" s="15">
        <v>4660</v>
      </c>
      <c r="R85" s="15">
        <v>13483</v>
      </c>
      <c r="S85" s="15">
        <v>109525127</v>
      </c>
      <c r="T85" s="15">
        <v>1336</v>
      </c>
      <c r="U85" s="15">
        <v>734</v>
      </c>
      <c r="V85" s="15">
        <v>602</v>
      </c>
      <c r="W85" s="15">
        <v>2857</v>
      </c>
      <c r="X85" s="15">
        <v>1587</v>
      </c>
      <c r="Y85" s="15">
        <v>1270</v>
      </c>
      <c r="Z85" s="15">
        <v>7327</v>
      </c>
      <c r="AA85" s="15">
        <v>85317291</v>
      </c>
      <c r="AB85" s="15">
        <v>1020</v>
      </c>
      <c r="AC85" s="15">
        <v>511</v>
      </c>
      <c r="AD85" s="15">
        <v>509</v>
      </c>
      <c r="AE85" s="15">
        <v>2583</v>
      </c>
      <c r="AF85" s="15">
        <v>1340</v>
      </c>
      <c r="AG85" s="15">
        <v>1243</v>
      </c>
      <c r="AH85" s="15">
        <v>5988</v>
      </c>
      <c r="AI85" s="15">
        <v>17568982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74564</v>
      </c>
      <c r="E86" s="3">
        <v>37815</v>
      </c>
      <c r="F86" s="3">
        <v>36749</v>
      </c>
      <c r="G86" s="3">
        <v>88635</v>
      </c>
      <c r="H86" s="3">
        <v>44966</v>
      </c>
      <c r="I86" s="3">
        <v>43669</v>
      </c>
      <c r="J86" s="3">
        <v>453793</v>
      </c>
      <c r="K86" s="3">
        <v>1016972651</v>
      </c>
      <c r="L86" s="3">
        <v>5611</v>
      </c>
      <c r="M86" s="3">
        <v>3628</v>
      </c>
      <c r="N86" s="3">
        <v>1983</v>
      </c>
      <c r="O86" s="3">
        <v>11656</v>
      </c>
      <c r="P86" s="3">
        <v>7045</v>
      </c>
      <c r="Q86" s="3">
        <v>4611</v>
      </c>
      <c r="R86" s="3">
        <v>13362</v>
      </c>
      <c r="S86" s="3">
        <v>107970899</v>
      </c>
      <c r="T86" s="3">
        <v>1283</v>
      </c>
      <c r="U86" s="3">
        <v>705</v>
      </c>
      <c r="V86" s="3">
        <v>578</v>
      </c>
      <c r="W86" s="3">
        <v>2772</v>
      </c>
      <c r="X86" s="3">
        <v>1543</v>
      </c>
      <c r="Y86" s="3">
        <v>1229</v>
      </c>
      <c r="Z86" s="3">
        <v>7089</v>
      </c>
      <c r="AA86" s="3">
        <v>82891310</v>
      </c>
      <c r="AB86" s="3">
        <v>903</v>
      </c>
      <c r="AC86" s="3">
        <v>454</v>
      </c>
      <c r="AD86" s="3">
        <v>449</v>
      </c>
      <c r="AE86" s="3">
        <v>2341</v>
      </c>
      <c r="AF86" s="3">
        <v>1214</v>
      </c>
      <c r="AG86" s="3">
        <v>1127</v>
      </c>
      <c r="AH86" s="3">
        <v>5397</v>
      </c>
      <c r="AI86" s="3">
        <v>15863668</v>
      </c>
    </row>
    <row r="87" spans="1:35" ht="14.25" hidden="1" customHeight="1" x14ac:dyDescent="0.2">
      <c r="A87" s="69"/>
      <c r="B87" s="21" t="s">
        <v>64</v>
      </c>
      <c r="C87" s="22" t="s">
        <v>171</v>
      </c>
      <c r="D87" s="3">
        <v>8285</v>
      </c>
      <c r="E87" s="3">
        <v>4232</v>
      </c>
      <c r="F87" s="3">
        <v>4053</v>
      </c>
      <c r="G87" s="3">
        <v>9821</v>
      </c>
      <c r="H87" s="3">
        <v>5053</v>
      </c>
      <c r="I87" s="3">
        <v>4768</v>
      </c>
      <c r="J87" s="3">
        <v>49116</v>
      </c>
      <c r="K87" s="3">
        <v>112907429</v>
      </c>
      <c r="L87" s="3">
        <v>58</v>
      </c>
      <c r="M87" s="3">
        <v>32</v>
      </c>
      <c r="N87" s="3">
        <v>26</v>
      </c>
      <c r="O87" s="3">
        <v>101</v>
      </c>
      <c r="P87" s="3">
        <v>52</v>
      </c>
      <c r="Q87" s="3">
        <v>49</v>
      </c>
      <c r="R87" s="3">
        <v>121</v>
      </c>
      <c r="S87" s="3">
        <v>1554228</v>
      </c>
      <c r="T87" s="3">
        <v>53</v>
      </c>
      <c r="U87" s="3">
        <v>29</v>
      </c>
      <c r="V87" s="3">
        <v>24</v>
      </c>
      <c r="W87" s="3">
        <v>85</v>
      </c>
      <c r="X87" s="3">
        <v>44</v>
      </c>
      <c r="Y87" s="3">
        <v>41</v>
      </c>
      <c r="Z87" s="3">
        <v>238</v>
      </c>
      <c r="AA87" s="3">
        <v>2425981</v>
      </c>
      <c r="AB87" s="3">
        <v>117</v>
      </c>
      <c r="AC87" s="3">
        <v>57</v>
      </c>
      <c r="AD87" s="3">
        <v>60</v>
      </c>
      <c r="AE87" s="3">
        <v>242</v>
      </c>
      <c r="AF87" s="3">
        <v>126</v>
      </c>
      <c r="AG87" s="3">
        <v>116</v>
      </c>
      <c r="AH87" s="3">
        <v>591</v>
      </c>
      <c r="AI87" s="3">
        <v>1705314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21844</v>
      </c>
      <c r="E88" s="15">
        <v>11140</v>
      </c>
      <c r="F88" s="15">
        <v>10704</v>
      </c>
      <c r="G88" s="15">
        <v>26686</v>
      </c>
      <c r="H88" s="15">
        <v>13610</v>
      </c>
      <c r="I88" s="15">
        <v>13076</v>
      </c>
      <c r="J88" s="15">
        <v>134504</v>
      </c>
      <c r="K88" s="15">
        <v>297584344</v>
      </c>
      <c r="L88" s="15">
        <v>2872</v>
      </c>
      <c r="M88" s="15">
        <v>1761</v>
      </c>
      <c r="N88" s="15">
        <v>1111</v>
      </c>
      <c r="O88" s="15">
        <v>3813</v>
      </c>
      <c r="P88" s="15">
        <v>2400</v>
      </c>
      <c r="Q88" s="15">
        <v>1413</v>
      </c>
      <c r="R88" s="15">
        <v>3813</v>
      </c>
      <c r="S88" s="15">
        <v>23319400</v>
      </c>
      <c r="T88" s="15">
        <v>150</v>
      </c>
      <c r="U88" s="15">
        <v>78</v>
      </c>
      <c r="V88" s="15">
        <v>72</v>
      </c>
      <c r="W88" s="15">
        <v>281</v>
      </c>
      <c r="X88" s="15">
        <v>156</v>
      </c>
      <c r="Y88" s="15">
        <v>125</v>
      </c>
      <c r="Z88" s="15">
        <v>944</v>
      </c>
      <c r="AA88" s="15">
        <v>10330177</v>
      </c>
      <c r="AB88" s="15">
        <v>132</v>
      </c>
      <c r="AC88" s="15">
        <v>77</v>
      </c>
      <c r="AD88" s="15">
        <v>55</v>
      </c>
      <c r="AE88" s="15">
        <v>240</v>
      </c>
      <c r="AF88" s="15">
        <v>127</v>
      </c>
      <c r="AG88" s="15">
        <v>113</v>
      </c>
      <c r="AH88" s="15">
        <v>651</v>
      </c>
      <c r="AI88" s="15">
        <v>1953000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20752</v>
      </c>
      <c r="E89" s="3">
        <v>10583</v>
      </c>
      <c r="F89" s="3">
        <v>10169</v>
      </c>
      <c r="G89" s="3">
        <v>25351</v>
      </c>
      <c r="H89" s="3">
        <v>12929</v>
      </c>
      <c r="I89" s="3">
        <v>12422</v>
      </c>
      <c r="J89" s="3">
        <v>127779</v>
      </c>
      <c r="K89" s="3">
        <v>282705127</v>
      </c>
      <c r="L89" s="3">
        <v>2872</v>
      </c>
      <c r="M89" s="3">
        <v>1761</v>
      </c>
      <c r="N89" s="3">
        <v>1111</v>
      </c>
      <c r="O89" s="3">
        <v>3813</v>
      </c>
      <c r="P89" s="3">
        <v>2400</v>
      </c>
      <c r="Q89" s="3">
        <v>1413</v>
      </c>
      <c r="R89" s="3">
        <v>3813</v>
      </c>
      <c r="S89" s="3">
        <v>23319400</v>
      </c>
      <c r="T89" s="3">
        <v>150</v>
      </c>
      <c r="U89" s="3">
        <v>78</v>
      </c>
      <c r="V89" s="3">
        <v>72</v>
      </c>
      <c r="W89" s="3">
        <v>281</v>
      </c>
      <c r="X89" s="3">
        <v>156</v>
      </c>
      <c r="Y89" s="3">
        <v>125</v>
      </c>
      <c r="Z89" s="3">
        <v>944</v>
      </c>
      <c r="AA89" s="3">
        <v>10330177</v>
      </c>
      <c r="AB89" s="3">
        <v>132</v>
      </c>
      <c r="AC89" s="3">
        <v>77</v>
      </c>
      <c r="AD89" s="3">
        <v>55</v>
      </c>
      <c r="AE89" s="3">
        <v>240</v>
      </c>
      <c r="AF89" s="3">
        <v>127</v>
      </c>
      <c r="AG89" s="3">
        <v>113</v>
      </c>
      <c r="AH89" s="3">
        <v>651</v>
      </c>
      <c r="AI89" s="3">
        <v>1953000</v>
      </c>
    </row>
    <row r="90" spans="1:35" ht="14.25" hidden="1" customHeight="1" x14ac:dyDescent="0.2">
      <c r="A90" s="67"/>
      <c r="B90" s="21" t="s">
        <v>64</v>
      </c>
      <c r="C90" s="22" t="s">
        <v>171</v>
      </c>
      <c r="D90" s="3">
        <v>1092</v>
      </c>
      <c r="E90" s="3">
        <v>557</v>
      </c>
      <c r="F90" s="3">
        <v>535</v>
      </c>
      <c r="G90" s="3">
        <v>1335</v>
      </c>
      <c r="H90" s="3">
        <v>681</v>
      </c>
      <c r="I90" s="3">
        <v>654</v>
      </c>
      <c r="J90" s="3">
        <v>6725</v>
      </c>
      <c r="K90" s="3">
        <v>14879217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20</v>
      </c>
      <c r="M91" s="15">
        <v>11</v>
      </c>
      <c r="N91" s="15">
        <v>9</v>
      </c>
      <c r="O91" s="15">
        <v>298</v>
      </c>
      <c r="P91" s="15">
        <v>185</v>
      </c>
      <c r="Q91" s="15">
        <v>113</v>
      </c>
      <c r="R91" s="15">
        <v>319</v>
      </c>
      <c r="S91" s="15">
        <v>8000741</v>
      </c>
      <c r="T91" s="15">
        <v>126</v>
      </c>
      <c r="U91" s="15">
        <v>71</v>
      </c>
      <c r="V91" s="15">
        <v>55</v>
      </c>
      <c r="W91" s="15">
        <v>225</v>
      </c>
      <c r="X91" s="15">
        <v>124</v>
      </c>
      <c r="Y91" s="15">
        <v>101</v>
      </c>
      <c r="Z91" s="15">
        <v>809</v>
      </c>
      <c r="AA91" s="15">
        <v>10036000</v>
      </c>
      <c r="AB91" s="15">
        <v>249</v>
      </c>
      <c r="AC91" s="15">
        <v>129</v>
      </c>
      <c r="AD91" s="15">
        <v>120</v>
      </c>
      <c r="AE91" s="15">
        <v>566</v>
      </c>
      <c r="AF91" s="15">
        <v>293</v>
      </c>
      <c r="AG91" s="15">
        <v>273</v>
      </c>
      <c r="AH91" s="15">
        <v>1576</v>
      </c>
      <c r="AI91" s="15">
        <v>4728000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19</v>
      </c>
      <c r="M92" s="3">
        <v>10</v>
      </c>
      <c r="N92" s="3">
        <v>9</v>
      </c>
      <c r="O92" s="3">
        <v>293</v>
      </c>
      <c r="P92" s="3">
        <v>182</v>
      </c>
      <c r="Q92" s="3">
        <v>111</v>
      </c>
      <c r="R92" s="3">
        <v>316</v>
      </c>
      <c r="S92" s="3">
        <v>7840295</v>
      </c>
      <c r="T92" s="3">
        <v>126</v>
      </c>
      <c r="U92" s="3">
        <v>71</v>
      </c>
      <c r="V92" s="3">
        <v>55</v>
      </c>
      <c r="W92" s="3">
        <v>225</v>
      </c>
      <c r="X92" s="3">
        <v>124</v>
      </c>
      <c r="Y92" s="3">
        <v>101</v>
      </c>
      <c r="Z92" s="3">
        <v>809</v>
      </c>
      <c r="AA92" s="3">
        <v>10036000</v>
      </c>
      <c r="AB92" s="3">
        <v>240</v>
      </c>
      <c r="AC92" s="3">
        <v>125</v>
      </c>
      <c r="AD92" s="3">
        <v>115</v>
      </c>
      <c r="AE92" s="3">
        <v>549</v>
      </c>
      <c r="AF92" s="3">
        <v>284</v>
      </c>
      <c r="AG92" s="3">
        <v>265</v>
      </c>
      <c r="AH92" s="3">
        <v>1547</v>
      </c>
      <c r="AI92" s="3">
        <v>4641000</v>
      </c>
    </row>
    <row r="93" spans="1:35" ht="14.25" hidden="1" customHeight="1" x14ac:dyDescent="0.2">
      <c r="A93" s="67"/>
      <c r="B93" s="23" t="s">
        <v>64</v>
      </c>
      <c r="C93" s="24" t="s">
        <v>171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5</v>
      </c>
      <c r="P93" s="3">
        <v>3</v>
      </c>
      <c r="Q93" s="3">
        <v>2</v>
      </c>
      <c r="R93" s="3">
        <v>3</v>
      </c>
      <c r="S93" s="3">
        <v>160446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9</v>
      </c>
      <c r="AC93" s="3">
        <v>4</v>
      </c>
      <c r="AD93" s="3">
        <v>5</v>
      </c>
      <c r="AE93" s="3">
        <v>17</v>
      </c>
      <c r="AF93" s="3">
        <v>9</v>
      </c>
      <c r="AG93" s="3">
        <v>8</v>
      </c>
      <c r="AH93" s="3">
        <v>29</v>
      </c>
      <c r="AI93" s="3">
        <v>87000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5568</v>
      </c>
      <c r="E94" s="15">
        <v>2823</v>
      </c>
      <c r="F94" s="15">
        <v>2745</v>
      </c>
      <c r="G94" s="15">
        <v>6696</v>
      </c>
      <c r="H94" s="15">
        <v>3404</v>
      </c>
      <c r="I94" s="15">
        <v>3292</v>
      </c>
      <c r="J94" s="15">
        <v>33741</v>
      </c>
      <c r="K94" s="15">
        <v>77964291</v>
      </c>
      <c r="L94" s="15">
        <v>296</v>
      </c>
      <c r="M94" s="15">
        <v>157</v>
      </c>
      <c r="N94" s="15">
        <v>139</v>
      </c>
      <c r="O94" s="15">
        <v>3467</v>
      </c>
      <c r="P94" s="15">
        <v>1817</v>
      </c>
      <c r="Q94" s="15">
        <v>1650</v>
      </c>
      <c r="R94" s="15">
        <v>1784</v>
      </c>
      <c r="S94" s="15">
        <v>7456919</v>
      </c>
      <c r="T94" s="15">
        <v>134</v>
      </c>
      <c r="U94" s="15">
        <v>84</v>
      </c>
      <c r="V94" s="15">
        <v>50</v>
      </c>
      <c r="W94" s="15">
        <v>254</v>
      </c>
      <c r="X94" s="15">
        <v>154</v>
      </c>
      <c r="Y94" s="15">
        <v>100</v>
      </c>
      <c r="Z94" s="15">
        <v>790</v>
      </c>
      <c r="AA94" s="15">
        <v>8216300</v>
      </c>
      <c r="AB94" s="15">
        <v>24</v>
      </c>
      <c r="AC94" s="15">
        <v>14</v>
      </c>
      <c r="AD94" s="15">
        <v>10</v>
      </c>
      <c r="AE94" s="15">
        <v>50</v>
      </c>
      <c r="AF94" s="15">
        <v>27</v>
      </c>
      <c r="AG94" s="15">
        <v>23</v>
      </c>
      <c r="AH94" s="15">
        <v>155</v>
      </c>
      <c r="AI94" s="15">
        <v>465000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5063</v>
      </c>
      <c r="E95" s="3">
        <v>2591</v>
      </c>
      <c r="F95" s="3">
        <v>2472</v>
      </c>
      <c r="G95" s="3">
        <v>6109</v>
      </c>
      <c r="H95" s="3">
        <v>3128</v>
      </c>
      <c r="I95" s="3">
        <v>2981</v>
      </c>
      <c r="J95" s="3">
        <v>30888</v>
      </c>
      <c r="K95" s="3">
        <v>71365302</v>
      </c>
      <c r="L95" s="3">
        <v>296</v>
      </c>
      <c r="M95" s="3">
        <v>157</v>
      </c>
      <c r="N95" s="3">
        <v>139</v>
      </c>
      <c r="O95" s="3">
        <v>3467</v>
      </c>
      <c r="P95" s="3">
        <v>1817</v>
      </c>
      <c r="Q95" s="3">
        <v>1650</v>
      </c>
      <c r="R95" s="3">
        <v>1784</v>
      </c>
      <c r="S95" s="3">
        <v>7456919</v>
      </c>
      <c r="T95" s="3">
        <v>134</v>
      </c>
      <c r="U95" s="3">
        <v>84</v>
      </c>
      <c r="V95" s="3">
        <v>50</v>
      </c>
      <c r="W95" s="3">
        <v>254</v>
      </c>
      <c r="X95" s="3">
        <v>154</v>
      </c>
      <c r="Y95" s="3">
        <v>100</v>
      </c>
      <c r="Z95" s="3">
        <v>790</v>
      </c>
      <c r="AA95" s="3">
        <v>8216300</v>
      </c>
      <c r="AB95" s="3">
        <v>19</v>
      </c>
      <c r="AC95" s="3">
        <v>12</v>
      </c>
      <c r="AD95" s="3">
        <v>7</v>
      </c>
      <c r="AE95" s="3">
        <v>37</v>
      </c>
      <c r="AF95" s="3">
        <v>22</v>
      </c>
      <c r="AG95" s="3">
        <v>15</v>
      </c>
      <c r="AH95" s="3">
        <v>135</v>
      </c>
      <c r="AI95" s="3">
        <v>405000</v>
      </c>
    </row>
    <row r="96" spans="1:35" ht="14.25" hidden="1" customHeight="1" x14ac:dyDescent="0.2">
      <c r="A96" s="67"/>
      <c r="B96" s="23" t="s">
        <v>64</v>
      </c>
      <c r="C96" s="24" t="s">
        <v>171</v>
      </c>
      <c r="D96" s="3">
        <v>505</v>
      </c>
      <c r="E96" s="3">
        <v>232</v>
      </c>
      <c r="F96" s="3">
        <v>273</v>
      </c>
      <c r="G96" s="3">
        <v>587</v>
      </c>
      <c r="H96" s="3">
        <v>276</v>
      </c>
      <c r="I96" s="3">
        <v>311</v>
      </c>
      <c r="J96" s="3">
        <v>2853</v>
      </c>
      <c r="K96" s="3">
        <v>6598989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5</v>
      </c>
      <c r="AC96" s="3">
        <v>2</v>
      </c>
      <c r="AD96" s="3">
        <v>3</v>
      </c>
      <c r="AE96" s="3">
        <v>13</v>
      </c>
      <c r="AF96" s="3">
        <v>5</v>
      </c>
      <c r="AG96" s="3">
        <v>8</v>
      </c>
      <c r="AH96" s="3">
        <v>20</v>
      </c>
      <c r="AI96" s="3">
        <v>60000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12332</v>
      </c>
      <c r="E97" s="15">
        <v>6324</v>
      </c>
      <c r="F97" s="15">
        <v>6008</v>
      </c>
      <c r="G97" s="15">
        <v>14788</v>
      </c>
      <c r="H97" s="15">
        <v>7575</v>
      </c>
      <c r="I97" s="15">
        <v>7213</v>
      </c>
      <c r="J97" s="15">
        <v>77319</v>
      </c>
      <c r="K97" s="15">
        <v>168228336</v>
      </c>
      <c r="L97" s="15">
        <v>2311</v>
      </c>
      <c r="M97" s="15">
        <v>1649</v>
      </c>
      <c r="N97" s="15">
        <v>662</v>
      </c>
      <c r="O97" s="15">
        <v>3051</v>
      </c>
      <c r="P97" s="15">
        <v>2105</v>
      </c>
      <c r="Q97" s="15">
        <v>946</v>
      </c>
      <c r="R97" s="15">
        <v>6754</v>
      </c>
      <c r="S97" s="15">
        <v>57782355</v>
      </c>
      <c r="T97" s="15">
        <v>360</v>
      </c>
      <c r="U97" s="15">
        <v>198</v>
      </c>
      <c r="V97" s="15">
        <v>162</v>
      </c>
      <c r="W97" s="15">
        <v>625</v>
      </c>
      <c r="X97" s="15">
        <v>342</v>
      </c>
      <c r="Y97" s="15">
        <v>283</v>
      </c>
      <c r="Z97" s="15">
        <v>2009</v>
      </c>
      <c r="AA97" s="15">
        <v>22446269</v>
      </c>
      <c r="AB97" s="15">
        <v>20</v>
      </c>
      <c r="AC97" s="15">
        <v>7</v>
      </c>
      <c r="AD97" s="15">
        <v>13</v>
      </c>
      <c r="AE97" s="15">
        <v>51</v>
      </c>
      <c r="AF97" s="15">
        <v>26</v>
      </c>
      <c r="AG97" s="15">
        <v>25</v>
      </c>
      <c r="AH97" s="15">
        <v>165</v>
      </c>
      <c r="AI97" s="15">
        <v>458621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11463</v>
      </c>
      <c r="E98" s="3">
        <v>5871</v>
      </c>
      <c r="F98" s="3">
        <v>5592</v>
      </c>
      <c r="G98" s="3">
        <v>13703</v>
      </c>
      <c r="H98" s="3">
        <v>7003</v>
      </c>
      <c r="I98" s="3">
        <v>6700</v>
      </c>
      <c r="J98" s="3">
        <v>71844</v>
      </c>
      <c r="K98" s="3">
        <v>156199761</v>
      </c>
      <c r="L98" s="3">
        <v>2284</v>
      </c>
      <c r="M98" s="3">
        <v>1633</v>
      </c>
      <c r="N98" s="3">
        <v>651</v>
      </c>
      <c r="O98" s="3">
        <v>3017</v>
      </c>
      <c r="P98" s="3">
        <v>2087</v>
      </c>
      <c r="Q98" s="3">
        <v>930</v>
      </c>
      <c r="R98" s="3">
        <v>6680</v>
      </c>
      <c r="S98" s="3">
        <v>57422905</v>
      </c>
      <c r="T98" s="3">
        <v>360</v>
      </c>
      <c r="U98" s="3">
        <v>198</v>
      </c>
      <c r="V98" s="3">
        <v>162</v>
      </c>
      <c r="W98" s="3">
        <v>625</v>
      </c>
      <c r="X98" s="3">
        <v>342</v>
      </c>
      <c r="Y98" s="3">
        <v>283</v>
      </c>
      <c r="Z98" s="3">
        <v>2009</v>
      </c>
      <c r="AA98" s="3">
        <v>22446269</v>
      </c>
      <c r="AB98" s="3">
        <v>16</v>
      </c>
      <c r="AC98" s="3">
        <v>7</v>
      </c>
      <c r="AD98" s="3">
        <v>9</v>
      </c>
      <c r="AE98" s="3">
        <v>46</v>
      </c>
      <c r="AF98" s="3">
        <v>25</v>
      </c>
      <c r="AG98" s="3">
        <v>21</v>
      </c>
      <c r="AH98" s="3">
        <v>148</v>
      </c>
      <c r="AI98" s="3">
        <v>407621</v>
      </c>
    </row>
    <row r="99" spans="1:35" ht="14.25" hidden="1" customHeight="1" x14ac:dyDescent="0.2">
      <c r="A99" s="67"/>
      <c r="B99" s="23" t="s">
        <v>64</v>
      </c>
      <c r="C99" s="24" t="s">
        <v>171</v>
      </c>
      <c r="D99" s="3">
        <v>869</v>
      </c>
      <c r="E99" s="3">
        <v>453</v>
      </c>
      <c r="F99" s="3">
        <v>416</v>
      </c>
      <c r="G99" s="3">
        <v>1085</v>
      </c>
      <c r="H99" s="3">
        <v>572</v>
      </c>
      <c r="I99" s="3">
        <v>513</v>
      </c>
      <c r="J99" s="3">
        <v>5475</v>
      </c>
      <c r="K99" s="3">
        <v>12028575</v>
      </c>
      <c r="L99" s="3">
        <v>27</v>
      </c>
      <c r="M99" s="3">
        <v>16</v>
      </c>
      <c r="N99" s="3">
        <v>11</v>
      </c>
      <c r="O99" s="3">
        <v>34</v>
      </c>
      <c r="P99" s="3">
        <v>18</v>
      </c>
      <c r="Q99" s="3">
        <v>16</v>
      </c>
      <c r="R99" s="3">
        <v>74</v>
      </c>
      <c r="S99" s="3">
        <v>359450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4</v>
      </c>
      <c r="AC99" s="3">
        <v>0</v>
      </c>
      <c r="AD99" s="3">
        <v>4</v>
      </c>
      <c r="AE99" s="3">
        <v>5</v>
      </c>
      <c r="AF99" s="3">
        <v>1</v>
      </c>
      <c r="AG99" s="3">
        <v>4</v>
      </c>
      <c r="AH99" s="3">
        <v>17</v>
      </c>
      <c r="AI99" s="3">
        <v>51000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5888</v>
      </c>
      <c r="E100" s="15">
        <v>3002</v>
      </c>
      <c r="F100" s="15">
        <v>2886</v>
      </c>
      <c r="G100" s="15">
        <v>6828</v>
      </c>
      <c r="H100" s="15">
        <v>3482</v>
      </c>
      <c r="I100" s="15">
        <v>3346</v>
      </c>
      <c r="J100" s="15">
        <v>35035</v>
      </c>
      <c r="K100" s="15">
        <v>78995929</v>
      </c>
      <c r="L100" s="15">
        <v>14</v>
      </c>
      <c r="M100" s="15">
        <v>12</v>
      </c>
      <c r="N100" s="15">
        <v>2</v>
      </c>
      <c r="O100" s="15">
        <v>86</v>
      </c>
      <c r="P100" s="15">
        <v>50</v>
      </c>
      <c r="Q100" s="15">
        <v>36</v>
      </c>
      <c r="R100" s="15">
        <v>47</v>
      </c>
      <c r="S100" s="15">
        <v>896419</v>
      </c>
      <c r="T100" s="15">
        <v>64</v>
      </c>
      <c r="U100" s="15">
        <v>40</v>
      </c>
      <c r="V100" s="15">
        <v>24</v>
      </c>
      <c r="W100" s="15">
        <v>623</v>
      </c>
      <c r="X100" s="15">
        <v>354</v>
      </c>
      <c r="Y100" s="15">
        <v>269</v>
      </c>
      <c r="Z100" s="15">
        <v>340</v>
      </c>
      <c r="AA100" s="15">
        <v>4219000</v>
      </c>
      <c r="AB100" s="15">
        <v>79</v>
      </c>
      <c r="AC100" s="15">
        <v>40</v>
      </c>
      <c r="AD100" s="15">
        <v>39</v>
      </c>
      <c r="AE100" s="15">
        <v>216</v>
      </c>
      <c r="AF100" s="15">
        <v>110</v>
      </c>
      <c r="AG100" s="15">
        <v>106</v>
      </c>
      <c r="AH100" s="15">
        <v>412</v>
      </c>
      <c r="AI100" s="15">
        <v>1236000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5715</v>
      </c>
      <c r="E101" s="3">
        <v>2918</v>
      </c>
      <c r="F101" s="3">
        <v>2797</v>
      </c>
      <c r="G101" s="3">
        <v>6626</v>
      </c>
      <c r="H101" s="3">
        <v>3385</v>
      </c>
      <c r="I101" s="3">
        <v>3241</v>
      </c>
      <c r="J101" s="3">
        <v>34053</v>
      </c>
      <c r="K101" s="3">
        <v>76784043</v>
      </c>
      <c r="L101" s="3">
        <v>14</v>
      </c>
      <c r="M101" s="3">
        <v>12</v>
      </c>
      <c r="N101" s="3">
        <v>2</v>
      </c>
      <c r="O101" s="3">
        <v>85</v>
      </c>
      <c r="P101" s="3">
        <v>49</v>
      </c>
      <c r="Q101" s="3">
        <v>36</v>
      </c>
      <c r="R101" s="3">
        <v>46</v>
      </c>
      <c r="S101" s="3">
        <v>890229</v>
      </c>
      <c r="T101" s="3">
        <v>64</v>
      </c>
      <c r="U101" s="3">
        <v>40</v>
      </c>
      <c r="V101" s="3">
        <v>24</v>
      </c>
      <c r="W101" s="3">
        <v>623</v>
      </c>
      <c r="X101" s="3">
        <v>354</v>
      </c>
      <c r="Y101" s="3">
        <v>269</v>
      </c>
      <c r="Z101" s="3">
        <v>340</v>
      </c>
      <c r="AA101" s="3">
        <v>4219000</v>
      </c>
      <c r="AB101" s="3">
        <v>79</v>
      </c>
      <c r="AC101" s="3">
        <v>40</v>
      </c>
      <c r="AD101" s="3">
        <v>39</v>
      </c>
      <c r="AE101" s="3">
        <v>212</v>
      </c>
      <c r="AF101" s="3">
        <v>108</v>
      </c>
      <c r="AG101" s="3">
        <v>104</v>
      </c>
      <c r="AH101" s="3">
        <v>407</v>
      </c>
      <c r="AI101" s="3">
        <v>1221000</v>
      </c>
    </row>
    <row r="102" spans="1:35" ht="14.25" hidden="1" customHeight="1" x14ac:dyDescent="0.2">
      <c r="A102" s="67"/>
      <c r="B102" s="23" t="s">
        <v>64</v>
      </c>
      <c r="C102" s="24" t="s">
        <v>171</v>
      </c>
      <c r="D102" s="3">
        <v>173</v>
      </c>
      <c r="E102" s="3">
        <v>84</v>
      </c>
      <c r="F102" s="3">
        <v>89</v>
      </c>
      <c r="G102" s="3">
        <v>202</v>
      </c>
      <c r="H102" s="3">
        <v>97</v>
      </c>
      <c r="I102" s="3">
        <v>105</v>
      </c>
      <c r="J102" s="3">
        <v>982</v>
      </c>
      <c r="K102" s="3">
        <v>2211886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6190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4</v>
      </c>
      <c r="AF102" s="3">
        <v>2</v>
      </c>
      <c r="AG102" s="3">
        <v>2</v>
      </c>
      <c r="AH102" s="3">
        <v>5</v>
      </c>
      <c r="AI102" s="3">
        <v>15000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8844</v>
      </c>
      <c r="E103" s="15">
        <v>4463</v>
      </c>
      <c r="F103" s="15">
        <v>4381</v>
      </c>
      <c r="G103" s="15">
        <v>10556</v>
      </c>
      <c r="H103" s="15">
        <v>5307</v>
      </c>
      <c r="I103" s="15">
        <v>5249</v>
      </c>
      <c r="J103" s="15">
        <v>53875</v>
      </c>
      <c r="K103" s="15">
        <v>131024194</v>
      </c>
      <c r="L103" s="15">
        <v>18</v>
      </c>
      <c r="M103" s="15">
        <v>9</v>
      </c>
      <c r="N103" s="15">
        <v>9</v>
      </c>
      <c r="O103" s="15">
        <v>99</v>
      </c>
      <c r="P103" s="15">
        <v>58</v>
      </c>
      <c r="Q103" s="15">
        <v>41</v>
      </c>
      <c r="R103" s="15">
        <v>60</v>
      </c>
      <c r="S103" s="15">
        <v>782155</v>
      </c>
      <c r="T103" s="15">
        <v>114</v>
      </c>
      <c r="U103" s="15">
        <v>64</v>
      </c>
      <c r="V103" s="15">
        <v>50</v>
      </c>
      <c r="W103" s="15">
        <v>222</v>
      </c>
      <c r="X103" s="15">
        <v>130</v>
      </c>
      <c r="Y103" s="15">
        <v>92</v>
      </c>
      <c r="Z103" s="15">
        <v>695</v>
      </c>
      <c r="AA103" s="15">
        <v>7136186</v>
      </c>
      <c r="AB103" s="15">
        <v>180</v>
      </c>
      <c r="AC103" s="15">
        <v>81</v>
      </c>
      <c r="AD103" s="15">
        <v>99</v>
      </c>
      <c r="AE103" s="15">
        <v>423</v>
      </c>
      <c r="AF103" s="15">
        <v>216</v>
      </c>
      <c r="AG103" s="15">
        <v>207</v>
      </c>
      <c r="AH103" s="15">
        <v>1232</v>
      </c>
      <c r="AI103" s="15">
        <v>3572537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8380</v>
      </c>
      <c r="E104" s="3">
        <v>4210</v>
      </c>
      <c r="F104" s="3">
        <v>4170</v>
      </c>
      <c r="G104" s="3">
        <v>10013</v>
      </c>
      <c r="H104" s="3">
        <v>5013</v>
      </c>
      <c r="I104" s="3">
        <v>5000</v>
      </c>
      <c r="J104" s="3">
        <v>51051</v>
      </c>
      <c r="K104" s="3">
        <v>124200085</v>
      </c>
      <c r="L104" s="3">
        <v>18</v>
      </c>
      <c r="M104" s="3">
        <v>9</v>
      </c>
      <c r="N104" s="3">
        <v>9</v>
      </c>
      <c r="O104" s="3">
        <v>99</v>
      </c>
      <c r="P104" s="3">
        <v>58</v>
      </c>
      <c r="Q104" s="3">
        <v>41</v>
      </c>
      <c r="R104" s="3">
        <v>60</v>
      </c>
      <c r="S104" s="3">
        <v>782155</v>
      </c>
      <c r="T104" s="3">
        <v>91</v>
      </c>
      <c r="U104" s="3">
        <v>51</v>
      </c>
      <c r="V104" s="3">
        <v>40</v>
      </c>
      <c r="W104" s="3">
        <v>186</v>
      </c>
      <c r="X104" s="3">
        <v>110</v>
      </c>
      <c r="Y104" s="3">
        <v>76</v>
      </c>
      <c r="Z104" s="3">
        <v>590</v>
      </c>
      <c r="AA104" s="3">
        <v>6184186</v>
      </c>
      <c r="AB104" s="3">
        <v>164</v>
      </c>
      <c r="AC104" s="3">
        <v>71</v>
      </c>
      <c r="AD104" s="3">
        <v>93</v>
      </c>
      <c r="AE104" s="3">
        <v>381</v>
      </c>
      <c r="AF104" s="3">
        <v>194</v>
      </c>
      <c r="AG104" s="3">
        <v>187</v>
      </c>
      <c r="AH104" s="3">
        <v>1089</v>
      </c>
      <c r="AI104" s="3">
        <v>3170285</v>
      </c>
    </row>
    <row r="105" spans="1:35" ht="14.25" hidden="1" customHeight="1" x14ac:dyDescent="0.2">
      <c r="A105" s="67"/>
      <c r="B105" s="23" t="s">
        <v>64</v>
      </c>
      <c r="C105" s="24" t="s">
        <v>171</v>
      </c>
      <c r="D105" s="3">
        <v>464</v>
      </c>
      <c r="E105" s="3">
        <v>253</v>
      </c>
      <c r="F105" s="3">
        <v>211</v>
      </c>
      <c r="G105" s="3">
        <v>543</v>
      </c>
      <c r="H105" s="3">
        <v>294</v>
      </c>
      <c r="I105" s="3">
        <v>249</v>
      </c>
      <c r="J105" s="3">
        <v>2824</v>
      </c>
      <c r="K105" s="3">
        <v>6824109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23</v>
      </c>
      <c r="U105" s="3">
        <v>13</v>
      </c>
      <c r="V105" s="3">
        <v>10</v>
      </c>
      <c r="W105" s="3">
        <v>36</v>
      </c>
      <c r="X105" s="3">
        <v>20</v>
      </c>
      <c r="Y105" s="3">
        <v>16</v>
      </c>
      <c r="Z105" s="3">
        <v>105</v>
      </c>
      <c r="AA105" s="3">
        <v>952000</v>
      </c>
      <c r="AB105" s="3">
        <v>16</v>
      </c>
      <c r="AC105" s="3">
        <v>10</v>
      </c>
      <c r="AD105" s="3">
        <v>6</v>
      </c>
      <c r="AE105" s="3">
        <v>42</v>
      </c>
      <c r="AF105" s="3">
        <v>22</v>
      </c>
      <c r="AG105" s="3">
        <v>20</v>
      </c>
      <c r="AH105" s="3">
        <v>143</v>
      </c>
      <c r="AI105" s="3">
        <v>402252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1529</v>
      </c>
      <c r="E106" s="15">
        <v>752</v>
      </c>
      <c r="F106" s="15">
        <v>777</v>
      </c>
      <c r="G106" s="15">
        <v>1598</v>
      </c>
      <c r="H106" s="15">
        <v>795</v>
      </c>
      <c r="I106" s="15">
        <v>803</v>
      </c>
      <c r="J106" s="15">
        <v>8398</v>
      </c>
      <c r="K106" s="15">
        <v>18448401</v>
      </c>
      <c r="L106" s="15">
        <v>8</v>
      </c>
      <c r="M106" s="15">
        <v>5</v>
      </c>
      <c r="N106" s="15">
        <v>3</v>
      </c>
      <c r="O106" s="15">
        <v>14</v>
      </c>
      <c r="P106" s="15">
        <v>6</v>
      </c>
      <c r="Q106" s="15">
        <v>8</v>
      </c>
      <c r="R106" s="15">
        <v>8</v>
      </c>
      <c r="S106" s="15">
        <v>231616</v>
      </c>
      <c r="T106" s="15">
        <v>14</v>
      </c>
      <c r="U106" s="15">
        <v>7</v>
      </c>
      <c r="V106" s="15">
        <v>7</v>
      </c>
      <c r="W106" s="15">
        <v>27</v>
      </c>
      <c r="X106" s="15">
        <v>12</v>
      </c>
      <c r="Y106" s="15">
        <v>15</v>
      </c>
      <c r="Z106" s="15">
        <v>57</v>
      </c>
      <c r="AA106" s="15">
        <v>739176</v>
      </c>
      <c r="AB106" s="15">
        <v>1</v>
      </c>
      <c r="AC106" s="15">
        <v>1</v>
      </c>
      <c r="AD106" s="15">
        <v>0</v>
      </c>
      <c r="AE106" s="15">
        <v>1</v>
      </c>
      <c r="AF106" s="15">
        <v>1</v>
      </c>
      <c r="AG106" s="15">
        <v>0</v>
      </c>
      <c r="AH106" s="15">
        <v>2</v>
      </c>
      <c r="AI106" s="15">
        <v>6000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1218</v>
      </c>
      <c r="E107" s="3">
        <v>596</v>
      </c>
      <c r="F107" s="3">
        <v>622</v>
      </c>
      <c r="G107" s="3">
        <v>1276</v>
      </c>
      <c r="H107" s="3">
        <v>634</v>
      </c>
      <c r="I107" s="3">
        <v>642</v>
      </c>
      <c r="J107" s="3">
        <v>6738</v>
      </c>
      <c r="K107" s="3">
        <v>14801381</v>
      </c>
      <c r="L107" s="3">
        <v>8</v>
      </c>
      <c r="M107" s="3">
        <v>5</v>
      </c>
      <c r="N107" s="3">
        <v>3</v>
      </c>
      <c r="O107" s="3">
        <v>12</v>
      </c>
      <c r="P107" s="3">
        <v>6</v>
      </c>
      <c r="Q107" s="3">
        <v>6</v>
      </c>
      <c r="R107" s="3">
        <v>8</v>
      </c>
      <c r="S107" s="3">
        <v>231616</v>
      </c>
      <c r="T107" s="3">
        <v>12</v>
      </c>
      <c r="U107" s="3">
        <v>7</v>
      </c>
      <c r="V107" s="3">
        <v>5</v>
      </c>
      <c r="W107" s="3">
        <v>23</v>
      </c>
      <c r="X107" s="3">
        <v>12</v>
      </c>
      <c r="Y107" s="3">
        <v>11</v>
      </c>
      <c r="Z107" s="3">
        <v>49</v>
      </c>
      <c r="AA107" s="3">
        <v>622308</v>
      </c>
      <c r="AB107" s="3">
        <v>1</v>
      </c>
      <c r="AC107" s="3">
        <v>1</v>
      </c>
      <c r="AD107" s="3">
        <v>0</v>
      </c>
      <c r="AE107" s="3">
        <v>1</v>
      </c>
      <c r="AF107" s="3">
        <v>1</v>
      </c>
      <c r="AG107" s="3">
        <v>0</v>
      </c>
      <c r="AH107" s="3">
        <v>2</v>
      </c>
      <c r="AI107" s="3">
        <v>6000</v>
      </c>
    </row>
    <row r="108" spans="1:35" ht="14.25" hidden="1" customHeight="1" x14ac:dyDescent="0.2">
      <c r="A108" s="67"/>
      <c r="B108" s="23" t="s">
        <v>64</v>
      </c>
      <c r="C108" s="24" t="s">
        <v>171</v>
      </c>
      <c r="D108" s="3">
        <v>311</v>
      </c>
      <c r="E108" s="3">
        <v>156</v>
      </c>
      <c r="F108" s="3">
        <v>155</v>
      </c>
      <c r="G108" s="3">
        <v>322</v>
      </c>
      <c r="H108" s="3">
        <v>161</v>
      </c>
      <c r="I108" s="3">
        <v>161</v>
      </c>
      <c r="J108" s="3">
        <v>1660</v>
      </c>
      <c r="K108" s="3">
        <v>3647020</v>
      </c>
      <c r="L108" s="3">
        <v>0</v>
      </c>
      <c r="M108" s="3">
        <v>0</v>
      </c>
      <c r="N108" s="3">
        <v>0</v>
      </c>
      <c r="O108" s="3">
        <v>2</v>
      </c>
      <c r="P108" s="3">
        <v>0</v>
      </c>
      <c r="Q108" s="3">
        <v>2</v>
      </c>
      <c r="R108" s="3">
        <v>0</v>
      </c>
      <c r="S108" s="3">
        <v>0</v>
      </c>
      <c r="T108" s="3">
        <v>2</v>
      </c>
      <c r="U108" s="3">
        <v>0</v>
      </c>
      <c r="V108" s="3">
        <v>2</v>
      </c>
      <c r="W108" s="3">
        <v>4</v>
      </c>
      <c r="X108" s="3">
        <v>0</v>
      </c>
      <c r="Y108" s="3">
        <v>4</v>
      </c>
      <c r="Z108" s="3">
        <v>8</v>
      </c>
      <c r="AA108" s="3">
        <v>116868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1340</v>
      </c>
      <c r="E109" s="15">
        <v>679</v>
      </c>
      <c r="F109" s="15">
        <v>661</v>
      </c>
      <c r="G109" s="15">
        <v>1424</v>
      </c>
      <c r="H109" s="15">
        <v>719</v>
      </c>
      <c r="I109" s="15">
        <v>705</v>
      </c>
      <c r="J109" s="15">
        <v>7305</v>
      </c>
      <c r="K109" s="15">
        <v>16049085</v>
      </c>
      <c r="L109" s="15">
        <v>13</v>
      </c>
      <c r="M109" s="15">
        <v>4</v>
      </c>
      <c r="N109" s="15">
        <v>9</v>
      </c>
      <c r="O109" s="15">
        <v>28</v>
      </c>
      <c r="P109" s="15">
        <v>16</v>
      </c>
      <c r="Q109" s="15">
        <v>12</v>
      </c>
      <c r="R109" s="15">
        <v>13</v>
      </c>
      <c r="S109" s="15">
        <v>301329</v>
      </c>
      <c r="T109" s="15">
        <v>36</v>
      </c>
      <c r="U109" s="15">
        <v>12</v>
      </c>
      <c r="V109" s="15">
        <v>24</v>
      </c>
      <c r="W109" s="15">
        <v>66</v>
      </c>
      <c r="X109" s="15">
        <v>22</v>
      </c>
      <c r="Y109" s="15">
        <v>44</v>
      </c>
      <c r="Z109" s="15">
        <v>145</v>
      </c>
      <c r="AA109" s="15">
        <v>2080500</v>
      </c>
      <c r="AB109" s="15">
        <v>112</v>
      </c>
      <c r="AC109" s="15">
        <v>49</v>
      </c>
      <c r="AD109" s="15">
        <v>63</v>
      </c>
      <c r="AE109" s="15">
        <v>153</v>
      </c>
      <c r="AF109" s="15">
        <v>74</v>
      </c>
      <c r="AG109" s="15">
        <v>79</v>
      </c>
      <c r="AH109" s="15">
        <v>471</v>
      </c>
      <c r="AI109" s="15">
        <v>1311373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997</v>
      </c>
      <c r="E110" s="3">
        <v>509</v>
      </c>
      <c r="F110" s="3">
        <v>488</v>
      </c>
      <c r="G110" s="3">
        <v>1056</v>
      </c>
      <c r="H110" s="3">
        <v>537</v>
      </c>
      <c r="I110" s="3">
        <v>519</v>
      </c>
      <c r="J110" s="3">
        <v>5508</v>
      </c>
      <c r="K110" s="3">
        <v>12101076</v>
      </c>
      <c r="L110" s="3">
        <v>5</v>
      </c>
      <c r="M110" s="3">
        <v>2</v>
      </c>
      <c r="N110" s="3">
        <v>3</v>
      </c>
      <c r="O110" s="3">
        <v>15</v>
      </c>
      <c r="P110" s="3">
        <v>12</v>
      </c>
      <c r="Q110" s="3">
        <v>3</v>
      </c>
      <c r="R110" s="3">
        <v>5</v>
      </c>
      <c r="S110" s="3">
        <v>185147</v>
      </c>
      <c r="T110" s="3">
        <v>30</v>
      </c>
      <c r="U110" s="3">
        <v>11</v>
      </c>
      <c r="V110" s="3">
        <v>19</v>
      </c>
      <c r="W110" s="3">
        <v>54</v>
      </c>
      <c r="X110" s="3">
        <v>19</v>
      </c>
      <c r="Y110" s="3">
        <v>35</v>
      </c>
      <c r="Z110" s="3">
        <v>121</v>
      </c>
      <c r="AA110" s="3">
        <v>1735500</v>
      </c>
      <c r="AB110" s="3">
        <v>65</v>
      </c>
      <c r="AC110" s="3">
        <v>24</v>
      </c>
      <c r="AD110" s="3">
        <v>41</v>
      </c>
      <c r="AE110" s="3">
        <v>88</v>
      </c>
      <c r="AF110" s="3">
        <v>36</v>
      </c>
      <c r="AG110" s="3">
        <v>52</v>
      </c>
      <c r="AH110" s="3">
        <v>274</v>
      </c>
      <c r="AI110" s="3">
        <v>746737</v>
      </c>
    </row>
    <row r="111" spans="1:35" ht="14.25" hidden="1" customHeight="1" x14ac:dyDescent="0.2">
      <c r="A111" s="67"/>
      <c r="B111" s="23" t="s">
        <v>64</v>
      </c>
      <c r="C111" s="24" t="s">
        <v>171</v>
      </c>
      <c r="D111" s="3">
        <v>343</v>
      </c>
      <c r="E111" s="3">
        <v>170</v>
      </c>
      <c r="F111" s="3">
        <v>173</v>
      </c>
      <c r="G111" s="3">
        <v>368</v>
      </c>
      <c r="H111" s="3">
        <v>182</v>
      </c>
      <c r="I111" s="3">
        <v>186</v>
      </c>
      <c r="J111" s="3">
        <v>1797</v>
      </c>
      <c r="K111" s="3">
        <v>3948009</v>
      </c>
      <c r="L111" s="3">
        <v>8</v>
      </c>
      <c r="M111" s="3">
        <v>2</v>
      </c>
      <c r="N111" s="3">
        <v>6</v>
      </c>
      <c r="O111" s="3">
        <v>13</v>
      </c>
      <c r="P111" s="3">
        <v>4</v>
      </c>
      <c r="Q111" s="3">
        <v>9</v>
      </c>
      <c r="R111" s="3">
        <v>8</v>
      </c>
      <c r="S111" s="3">
        <v>116182</v>
      </c>
      <c r="T111" s="3">
        <v>6</v>
      </c>
      <c r="U111" s="3">
        <v>1</v>
      </c>
      <c r="V111" s="3">
        <v>5</v>
      </c>
      <c r="W111" s="3">
        <v>12</v>
      </c>
      <c r="X111" s="3">
        <v>3</v>
      </c>
      <c r="Y111" s="3">
        <v>9</v>
      </c>
      <c r="Z111" s="3">
        <v>24</v>
      </c>
      <c r="AA111" s="3">
        <v>345000</v>
      </c>
      <c r="AB111" s="3">
        <v>47</v>
      </c>
      <c r="AC111" s="3">
        <v>25</v>
      </c>
      <c r="AD111" s="3">
        <v>22</v>
      </c>
      <c r="AE111" s="3">
        <v>65</v>
      </c>
      <c r="AF111" s="3">
        <v>38</v>
      </c>
      <c r="AG111" s="3">
        <v>27</v>
      </c>
      <c r="AH111" s="3">
        <v>197</v>
      </c>
      <c r="AI111" s="3">
        <v>564636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1448</v>
      </c>
      <c r="E112" s="15">
        <v>713</v>
      </c>
      <c r="F112" s="15">
        <v>735</v>
      </c>
      <c r="G112" s="15">
        <v>1663</v>
      </c>
      <c r="H112" s="15">
        <v>833</v>
      </c>
      <c r="I112" s="15">
        <v>830</v>
      </c>
      <c r="J112" s="15">
        <v>8714</v>
      </c>
      <c r="K112" s="15">
        <v>19135870</v>
      </c>
      <c r="L112" s="15">
        <v>21</v>
      </c>
      <c r="M112" s="15">
        <v>10</v>
      </c>
      <c r="N112" s="15">
        <v>11</v>
      </c>
      <c r="O112" s="15">
        <v>44</v>
      </c>
      <c r="P112" s="15">
        <v>19</v>
      </c>
      <c r="Q112" s="15">
        <v>25</v>
      </c>
      <c r="R112" s="15">
        <v>141</v>
      </c>
      <c r="S112" s="15">
        <v>770173</v>
      </c>
      <c r="T112" s="15">
        <v>7</v>
      </c>
      <c r="U112" s="15">
        <v>4</v>
      </c>
      <c r="V112" s="15">
        <v>3</v>
      </c>
      <c r="W112" s="15">
        <v>14</v>
      </c>
      <c r="X112" s="15">
        <v>6</v>
      </c>
      <c r="Y112" s="15">
        <v>8</v>
      </c>
      <c r="Z112" s="15">
        <v>52</v>
      </c>
      <c r="AA112" s="15">
        <v>720000</v>
      </c>
      <c r="AB112" s="15">
        <v>22</v>
      </c>
      <c r="AC112" s="15">
        <v>9</v>
      </c>
      <c r="AD112" s="15">
        <v>13</v>
      </c>
      <c r="AE112" s="15">
        <v>107</v>
      </c>
      <c r="AF112" s="15">
        <v>53</v>
      </c>
      <c r="AG112" s="15">
        <v>54</v>
      </c>
      <c r="AH112" s="15">
        <v>225</v>
      </c>
      <c r="AI112" s="15">
        <v>620075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1233</v>
      </c>
      <c r="E113" s="3">
        <v>589</v>
      </c>
      <c r="F113" s="3">
        <v>644</v>
      </c>
      <c r="G113" s="3">
        <v>1402</v>
      </c>
      <c r="H113" s="3">
        <v>678</v>
      </c>
      <c r="I113" s="3">
        <v>724</v>
      </c>
      <c r="J113" s="3">
        <v>7392</v>
      </c>
      <c r="K113" s="3">
        <v>16231436</v>
      </c>
      <c r="L113" s="3">
        <v>21</v>
      </c>
      <c r="M113" s="3">
        <v>10</v>
      </c>
      <c r="N113" s="3">
        <v>11</v>
      </c>
      <c r="O113" s="3">
        <v>44</v>
      </c>
      <c r="P113" s="3">
        <v>19</v>
      </c>
      <c r="Q113" s="3">
        <v>25</v>
      </c>
      <c r="R113" s="3">
        <v>141</v>
      </c>
      <c r="S113" s="3">
        <v>770173</v>
      </c>
      <c r="T113" s="3">
        <v>7</v>
      </c>
      <c r="U113" s="3">
        <v>4</v>
      </c>
      <c r="V113" s="3">
        <v>3</v>
      </c>
      <c r="W113" s="3">
        <v>14</v>
      </c>
      <c r="X113" s="3">
        <v>6</v>
      </c>
      <c r="Y113" s="3">
        <v>8</v>
      </c>
      <c r="Z113" s="3">
        <v>52</v>
      </c>
      <c r="AA113" s="3">
        <v>720000</v>
      </c>
      <c r="AB113" s="3">
        <v>22</v>
      </c>
      <c r="AC113" s="3">
        <v>9</v>
      </c>
      <c r="AD113" s="3">
        <v>13</v>
      </c>
      <c r="AE113" s="3">
        <v>105</v>
      </c>
      <c r="AF113" s="3">
        <v>52</v>
      </c>
      <c r="AG113" s="3">
        <v>53</v>
      </c>
      <c r="AH113" s="3">
        <v>225</v>
      </c>
      <c r="AI113" s="3">
        <v>620075</v>
      </c>
    </row>
    <row r="114" spans="1:35" ht="14.25" hidden="1" customHeight="1" x14ac:dyDescent="0.2">
      <c r="A114" s="67"/>
      <c r="B114" s="23" t="s">
        <v>64</v>
      </c>
      <c r="C114" s="24" t="s">
        <v>171</v>
      </c>
      <c r="D114" s="3">
        <v>215</v>
      </c>
      <c r="E114" s="3">
        <v>124</v>
      </c>
      <c r="F114" s="3">
        <v>91</v>
      </c>
      <c r="G114" s="3">
        <v>261</v>
      </c>
      <c r="H114" s="3">
        <v>155</v>
      </c>
      <c r="I114" s="3">
        <v>106</v>
      </c>
      <c r="J114" s="3">
        <v>1322</v>
      </c>
      <c r="K114" s="3">
        <v>2904434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2</v>
      </c>
      <c r="AF114" s="3">
        <v>1</v>
      </c>
      <c r="AG114" s="3">
        <v>1</v>
      </c>
      <c r="AH114" s="3">
        <v>0</v>
      </c>
      <c r="AI114" s="3">
        <v>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5951</v>
      </c>
      <c r="E115" s="15">
        <v>3014</v>
      </c>
      <c r="F115" s="15">
        <v>2937</v>
      </c>
      <c r="G115" s="15">
        <v>6997</v>
      </c>
      <c r="H115" s="15">
        <v>3561</v>
      </c>
      <c r="I115" s="15">
        <v>3436</v>
      </c>
      <c r="J115" s="15">
        <v>36182</v>
      </c>
      <c r="K115" s="15">
        <v>79443785</v>
      </c>
      <c r="L115" s="15">
        <v>18</v>
      </c>
      <c r="M115" s="15">
        <v>8</v>
      </c>
      <c r="N115" s="15">
        <v>10</v>
      </c>
      <c r="O115" s="15">
        <v>168</v>
      </c>
      <c r="P115" s="15">
        <v>92</v>
      </c>
      <c r="Q115" s="15">
        <v>76</v>
      </c>
      <c r="R115" s="15">
        <v>88</v>
      </c>
      <c r="S115" s="15">
        <v>2564873</v>
      </c>
      <c r="T115" s="15">
        <v>117</v>
      </c>
      <c r="U115" s="15">
        <v>58</v>
      </c>
      <c r="V115" s="15">
        <v>59</v>
      </c>
      <c r="W115" s="15">
        <v>174</v>
      </c>
      <c r="X115" s="15">
        <v>91</v>
      </c>
      <c r="Y115" s="15">
        <v>83</v>
      </c>
      <c r="Z115" s="15">
        <v>677</v>
      </c>
      <c r="AA115" s="15">
        <v>9163979</v>
      </c>
      <c r="AB115" s="15">
        <v>75</v>
      </c>
      <c r="AC115" s="15">
        <v>39</v>
      </c>
      <c r="AD115" s="15">
        <v>36</v>
      </c>
      <c r="AE115" s="15">
        <v>155</v>
      </c>
      <c r="AF115" s="15">
        <v>81</v>
      </c>
      <c r="AG115" s="15">
        <v>74</v>
      </c>
      <c r="AH115" s="15">
        <v>432</v>
      </c>
      <c r="AI115" s="15">
        <v>1241666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5761</v>
      </c>
      <c r="E116" s="3">
        <v>2937</v>
      </c>
      <c r="F116" s="3">
        <v>2824</v>
      </c>
      <c r="G116" s="3">
        <v>6773</v>
      </c>
      <c r="H116" s="3">
        <v>3463</v>
      </c>
      <c r="I116" s="3">
        <v>3310</v>
      </c>
      <c r="J116" s="3">
        <v>35064</v>
      </c>
      <c r="K116" s="3">
        <v>76987539</v>
      </c>
      <c r="L116" s="3">
        <v>18</v>
      </c>
      <c r="M116" s="3">
        <v>8</v>
      </c>
      <c r="N116" s="3">
        <v>10</v>
      </c>
      <c r="O116" s="3">
        <v>168</v>
      </c>
      <c r="P116" s="3">
        <v>92</v>
      </c>
      <c r="Q116" s="3">
        <v>76</v>
      </c>
      <c r="R116" s="3">
        <v>88</v>
      </c>
      <c r="S116" s="3">
        <v>2564873</v>
      </c>
      <c r="T116" s="3">
        <v>117</v>
      </c>
      <c r="U116" s="3">
        <v>58</v>
      </c>
      <c r="V116" s="3">
        <v>59</v>
      </c>
      <c r="W116" s="3">
        <v>174</v>
      </c>
      <c r="X116" s="3">
        <v>91</v>
      </c>
      <c r="Y116" s="3">
        <v>83</v>
      </c>
      <c r="Z116" s="3">
        <v>677</v>
      </c>
      <c r="AA116" s="3">
        <v>9163979</v>
      </c>
      <c r="AB116" s="3">
        <v>74</v>
      </c>
      <c r="AC116" s="3">
        <v>38</v>
      </c>
      <c r="AD116" s="3">
        <v>36</v>
      </c>
      <c r="AE116" s="3">
        <v>150</v>
      </c>
      <c r="AF116" s="3">
        <v>78</v>
      </c>
      <c r="AG116" s="3">
        <v>72</v>
      </c>
      <c r="AH116" s="3">
        <v>426</v>
      </c>
      <c r="AI116" s="3">
        <v>1223666</v>
      </c>
    </row>
    <row r="117" spans="1:35" ht="14.25" hidden="1" customHeight="1" x14ac:dyDescent="0.2">
      <c r="A117" s="67"/>
      <c r="B117" s="23" t="s">
        <v>64</v>
      </c>
      <c r="C117" s="24" t="s">
        <v>171</v>
      </c>
      <c r="D117" s="3">
        <v>190</v>
      </c>
      <c r="E117" s="3">
        <v>77</v>
      </c>
      <c r="F117" s="3">
        <v>113</v>
      </c>
      <c r="G117" s="3">
        <v>224</v>
      </c>
      <c r="H117" s="3">
        <v>98</v>
      </c>
      <c r="I117" s="3">
        <v>126</v>
      </c>
      <c r="J117" s="3">
        <v>1118</v>
      </c>
      <c r="K117" s="3">
        <v>2456246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5</v>
      </c>
      <c r="AF117" s="3">
        <v>3</v>
      </c>
      <c r="AG117" s="3">
        <v>2</v>
      </c>
      <c r="AH117" s="3">
        <v>6</v>
      </c>
      <c r="AI117" s="3">
        <v>18000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1295</v>
      </c>
      <c r="E118" s="15">
        <v>679</v>
      </c>
      <c r="F118" s="15">
        <v>616</v>
      </c>
      <c r="G118" s="15">
        <v>1467</v>
      </c>
      <c r="H118" s="15">
        <v>763</v>
      </c>
      <c r="I118" s="15">
        <v>704</v>
      </c>
      <c r="J118" s="15">
        <v>8797</v>
      </c>
      <c r="K118" s="15">
        <v>19318221</v>
      </c>
      <c r="L118" s="15">
        <v>3</v>
      </c>
      <c r="M118" s="15">
        <v>2</v>
      </c>
      <c r="N118" s="15">
        <v>1</v>
      </c>
      <c r="O118" s="15">
        <v>67</v>
      </c>
      <c r="P118" s="15">
        <v>39</v>
      </c>
      <c r="Q118" s="15">
        <v>28</v>
      </c>
      <c r="R118" s="15">
        <v>50</v>
      </c>
      <c r="S118" s="15">
        <v>1844823</v>
      </c>
      <c r="T118" s="15">
        <v>1</v>
      </c>
      <c r="U118" s="15">
        <v>0</v>
      </c>
      <c r="V118" s="15">
        <v>1</v>
      </c>
      <c r="W118" s="15">
        <v>1</v>
      </c>
      <c r="X118" s="15">
        <v>0</v>
      </c>
      <c r="Y118" s="15">
        <v>1</v>
      </c>
      <c r="Z118" s="15">
        <v>6</v>
      </c>
      <c r="AA118" s="15">
        <v>92700</v>
      </c>
      <c r="AB118" s="15">
        <v>5</v>
      </c>
      <c r="AC118" s="15">
        <v>3</v>
      </c>
      <c r="AD118" s="15">
        <v>2</v>
      </c>
      <c r="AE118" s="15">
        <v>9</v>
      </c>
      <c r="AF118" s="15">
        <v>5</v>
      </c>
      <c r="AG118" s="15">
        <v>4</v>
      </c>
      <c r="AH118" s="15">
        <v>11</v>
      </c>
      <c r="AI118" s="15">
        <v>33000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1050</v>
      </c>
      <c r="E119" s="3">
        <v>556</v>
      </c>
      <c r="F119" s="3">
        <v>494</v>
      </c>
      <c r="G119" s="3">
        <v>1206</v>
      </c>
      <c r="H119" s="3">
        <v>630</v>
      </c>
      <c r="I119" s="3">
        <v>576</v>
      </c>
      <c r="J119" s="3">
        <v>7211</v>
      </c>
      <c r="K119" s="3">
        <v>15842567</v>
      </c>
      <c r="L119" s="3">
        <v>3</v>
      </c>
      <c r="M119" s="3">
        <v>2</v>
      </c>
      <c r="N119" s="3">
        <v>1</v>
      </c>
      <c r="O119" s="3">
        <v>61</v>
      </c>
      <c r="P119" s="3">
        <v>36</v>
      </c>
      <c r="Q119" s="3">
        <v>25</v>
      </c>
      <c r="R119" s="3">
        <v>47</v>
      </c>
      <c r="S119" s="3">
        <v>1696149</v>
      </c>
      <c r="T119" s="3">
        <v>1</v>
      </c>
      <c r="U119" s="3">
        <v>0</v>
      </c>
      <c r="V119" s="3">
        <v>1</v>
      </c>
      <c r="W119" s="3">
        <v>1</v>
      </c>
      <c r="X119" s="3">
        <v>0</v>
      </c>
      <c r="Y119" s="3">
        <v>1</v>
      </c>
      <c r="Z119" s="3">
        <v>6</v>
      </c>
      <c r="AA119" s="3">
        <v>92700</v>
      </c>
      <c r="AB119" s="3">
        <v>5</v>
      </c>
      <c r="AC119" s="3">
        <v>3</v>
      </c>
      <c r="AD119" s="3">
        <v>2</v>
      </c>
      <c r="AE119" s="3">
        <v>9</v>
      </c>
      <c r="AF119" s="3">
        <v>5</v>
      </c>
      <c r="AG119" s="3">
        <v>4</v>
      </c>
      <c r="AH119" s="3">
        <v>11</v>
      </c>
      <c r="AI119" s="3">
        <v>33000</v>
      </c>
    </row>
    <row r="120" spans="1:35" ht="14.25" hidden="1" customHeight="1" x14ac:dyDescent="0.2">
      <c r="A120" s="67"/>
      <c r="B120" s="23" t="s">
        <v>64</v>
      </c>
      <c r="C120" s="24" t="s">
        <v>171</v>
      </c>
      <c r="D120" s="3">
        <v>245</v>
      </c>
      <c r="E120" s="3">
        <v>123</v>
      </c>
      <c r="F120" s="3">
        <v>122</v>
      </c>
      <c r="G120" s="3">
        <v>261</v>
      </c>
      <c r="H120" s="3">
        <v>133</v>
      </c>
      <c r="I120" s="3">
        <v>128</v>
      </c>
      <c r="J120" s="3">
        <v>1586</v>
      </c>
      <c r="K120" s="3">
        <v>3475654</v>
      </c>
      <c r="L120" s="3">
        <v>0</v>
      </c>
      <c r="M120" s="3">
        <v>0</v>
      </c>
      <c r="N120" s="3">
        <v>0</v>
      </c>
      <c r="O120" s="3">
        <v>6</v>
      </c>
      <c r="P120" s="3">
        <v>3</v>
      </c>
      <c r="Q120" s="3">
        <v>3</v>
      </c>
      <c r="R120" s="3">
        <v>3</v>
      </c>
      <c r="S120" s="3">
        <v>148674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2334</v>
      </c>
      <c r="E121" s="15">
        <v>1145</v>
      </c>
      <c r="F121" s="15">
        <v>1189</v>
      </c>
      <c r="G121" s="15">
        <v>2782</v>
      </c>
      <c r="H121" s="15">
        <v>1391</v>
      </c>
      <c r="I121" s="15">
        <v>1391</v>
      </c>
      <c r="J121" s="15">
        <v>14555</v>
      </c>
      <c r="K121" s="15">
        <v>31977335</v>
      </c>
      <c r="L121" s="15">
        <v>3</v>
      </c>
      <c r="M121" s="15">
        <v>2</v>
      </c>
      <c r="N121" s="15">
        <v>1</v>
      </c>
      <c r="O121" s="15">
        <v>435</v>
      </c>
      <c r="P121" s="15">
        <v>225</v>
      </c>
      <c r="Q121" s="15">
        <v>210</v>
      </c>
      <c r="R121" s="15">
        <v>285</v>
      </c>
      <c r="S121" s="15">
        <v>3393805</v>
      </c>
      <c r="T121" s="15">
        <v>77</v>
      </c>
      <c r="U121" s="15">
        <v>47</v>
      </c>
      <c r="V121" s="15">
        <v>30</v>
      </c>
      <c r="W121" s="15">
        <v>97</v>
      </c>
      <c r="X121" s="15">
        <v>53</v>
      </c>
      <c r="Y121" s="15">
        <v>44</v>
      </c>
      <c r="Z121" s="15">
        <v>78</v>
      </c>
      <c r="AA121" s="15">
        <v>1119408</v>
      </c>
      <c r="AB121" s="15">
        <v>24</v>
      </c>
      <c r="AC121" s="15">
        <v>14</v>
      </c>
      <c r="AD121" s="15">
        <v>10</v>
      </c>
      <c r="AE121" s="15">
        <v>344</v>
      </c>
      <c r="AF121" s="15">
        <v>181</v>
      </c>
      <c r="AG121" s="15">
        <v>163</v>
      </c>
      <c r="AH121" s="15">
        <v>195</v>
      </c>
      <c r="AI121" s="15">
        <v>585000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2302</v>
      </c>
      <c r="E122" s="3">
        <v>1128</v>
      </c>
      <c r="F122" s="3">
        <v>1174</v>
      </c>
      <c r="G122" s="3">
        <v>2735</v>
      </c>
      <c r="H122" s="3">
        <v>1367</v>
      </c>
      <c r="I122" s="3">
        <v>1368</v>
      </c>
      <c r="J122" s="3">
        <v>14523</v>
      </c>
      <c r="K122" s="3">
        <v>31907031</v>
      </c>
      <c r="L122" s="3">
        <v>3</v>
      </c>
      <c r="M122" s="3">
        <v>2</v>
      </c>
      <c r="N122" s="3">
        <v>1</v>
      </c>
      <c r="O122" s="3">
        <v>435</v>
      </c>
      <c r="P122" s="3">
        <v>225</v>
      </c>
      <c r="Q122" s="3">
        <v>210</v>
      </c>
      <c r="R122" s="3">
        <v>285</v>
      </c>
      <c r="S122" s="3">
        <v>3393805</v>
      </c>
      <c r="T122" s="3">
        <v>77</v>
      </c>
      <c r="U122" s="3">
        <v>47</v>
      </c>
      <c r="V122" s="3">
        <v>30</v>
      </c>
      <c r="W122" s="3">
        <v>97</v>
      </c>
      <c r="X122" s="3">
        <v>53</v>
      </c>
      <c r="Y122" s="3">
        <v>44</v>
      </c>
      <c r="Z122" s="3">
        <v>78</v>
      </c>
      <c r="AA122" s="3">
        <v>1119408</v>
      </c>
      <c r="AB122" s="3">
        <v>24</v>
      </c>
      <c r="AC122" s="3">
        <v>14</v>
      </c>
      <c r="AD122" s="3">
        <v>10</v>
      </c>
      <c r="AE122" s="3">
        <v>344</v>
      </c>
      <c r="AF122" s="3">
        <v>181</v>
      </c>
      <c r="AG122" s="3">
        <v>163</v>
      </c>
      <c r="AH122" s="3">
        <v>195</v>
      </c>
      <c r="AI122" s="3">
        <v>585000</v>
      </c>
    </row>
    <row r="123" spans="1:35" ht="14.25" hidden="1" customHeight="1" x14ac:dyDescent="0.2">
      <c r="A123" s="67"/>
      <c r="B123" s="23" t="s">
        <v>64</v>
      </c>
      <c r="C123" s="24" t="s">
        <v>171</v>
      </c>
      <c r="D123" s="3">
        <v>32</v>
      </c>
      <c r="E123" s="3">
        <v>17</v>
      </c>
      <c r="F123" s="3">
        <v>15</v>
      </c>
      <c r="G123" s="3">
        <v>47</v>
      </c>
      <c r="H123" s="3">
        <v>24</v>
      </c>
      <c r="I123" s="3">
        <v>23</v>
      </c>
      <c r="J123" s="3">
        <v>32</v>
      </c>
      <c r="K123" s="3">
        <v>70304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2704</v>
      </c>
      <c r="E124" s="15">
        <v>1367</v>
      </c>
      <c r="F124" s="15">
        <v>1337</v>
      </c>
      <c r="G124" s="15">
        <v>3259</v>
      </c>
      <c r="H124" s="15">
        <v>1635</v>
      </c>
      <c r="I124" s="15">
        <v>1624</v>
      </c>
      <c r="J124" s="15">
        <v>16459</v>
      </c>
      <c r="K124" s="15">
        <v>36160423</v>
      </c>
      <c r="L124" s="15">
        <v>2</v>
      </c>
      <c r="M124" s="15">
        <v>1</v>
      </c>
      <c r="N124" s="15">
        <v>1</v>
      </c>
      <c r="O124" s="15">
        <v>22</v>
      </c>
      <c r="P124" s="15">
        <v>8</v>
      </c>
      <c r="Q124" s="15">
        <v>14</v>
      </c>
      <c r="R124" s="15">
        <v>14</v>
      </c>
      <c r="S124" s="15">
        <v>191478</v>
      </c>
      <c r="T124" s="15">
        <v>16</v>
      </c>
      <c r="U124" s="15">
        <v>5</v>
      </c>
      <c r="V124" s="15">
        <v>11</v>
      </c>
      <c r="W124" s="15">
        <v>23</v>
      </c>
      <c r="X124" s="15">
        <v>11</v>
      </c>
      <c r="Y124" s="15">
        <v>12</v>
      </c>
      <c r="Z124" s="15">
        <v>63</v>
      </c>
      <c r="AA124" s="15">
        <v>757600</v>
      </c>
      <c r="AB124" s="15">
        <v>44</v>
      </c>
      <c r="AC124" s="15">
        <v>23</v>
      </c>
      <c r="AD124" s="15">
        <v>21</v>
      </c>
      <c r="AE124" s="15">
        <v>96</v>
      </c>
      <c r="AF124" s="15">
        <v>50</v>
      </c>
      <c r="AG124" s="15">
        <v>46</v>
      </c>
      <c r="AH124" s="15">
        <v>147</v>
      </c>
      <c r="AI124" s="15">
        <v>441000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2602</v>
      </c>
      <c r="E125" s="3">
        <v>1313</v>
      </c>
      <c r="F125" s="3">
        <v>1289</v>
      </c>
      <c r="G125" s="3">
        <v>3135</v>
      </c>
      <c r="H125" s="3">
        <v>1570</v>
      </c>
      <c r="I125" s="3">
        <v>1565</v>
      </c>
      <c r="J125" s="3">
        <v>15830</v>
      </c>
      <c r="K125" s="3">
        <v>34778510</v>
      </c>
      <c r="L125" s="3">
        <v>2</v>
      </c>
      <c r="M125" s="3">
        <v>1</v>
      </c>
      <c r="N125" s="3">
        <v>1</v>
      </c>
      <c r="O125" s="3">
        <v>22</v>
      </c>
      <c r="P125" s="3">
        <v>8</v>
      </c>
      <c r="Q125" s="3">
        <v>14</v>
      </c>
      <c r="R125" s="3">
        <v>14</v>
      </c>
      <c r="S125" s="3">
        <v>191478</v>
      </c>
      <c r="T125" s="3">
        <v>16</v>
      </c>
      <c r="U125" s="3">
        <v>5</v>
      </c>
      <c r="V125" s="3">
        <v>11</v>
      </c>
      <c r="W125" s="3">
        <v>23</v>
      </c>
      <c r="X125" s="3">
        <v>11</v>
      </c>
      <c r="Y125" s="3">
        <v>12</v>
      </c>
      <c r="Z125" s="3">
        <v>63</v>
      </c>
      <c r="AA125" s="3">
        <v>757600</v>
      </c>
      <c r="AB125" s="3">
        <v>44</v>
      </c>
      <c r="AC125" s="3">
        <v>23</v>
      </c>
      <c r="AD125" s="3">
        <v>21</v>
      </c>
      <c r="AE125" s="3">
        <v>93</v>
      </c>
      <c r="AF125" s="3">
        <v>48</v>
      </c>
      <c r="AG125" s="3">
        <v>45</v>
      </c>
      <c r="AH125" s="3">
        <v>147</v>
      </c>
      <c r="AI125" s="3">
        <v>441000</v>
      </c>
    </row>
    <row r="126" spans="1:35" ht="14.25" hidden="1" customHeight="1" x14ac:dyDescent="0.2">
      <c r="A126" s="67"/>
      <c r="B126" s="23" t="s">
        <v>64</v>
      </c>
      <c r="C126" s="24" t="s">
        <v>171</v>
      </c>
      <c r="D126" s="3">
        <v>102</v>
      </c>
      <c r="E126" s="3">
        <v>54</v>
      </c>
      <c r="F126" s="3">
        <v>48</v>
      </c>
      <c r="G126" s="3">
        <v>124</v>
      </c>
      <c r="H126" s="3">
        <v>65</v>
      </c>
      <c r="I126" s="3">
        <v>59</v>
      </c>
      <c r="J126" s="3">
        <v>629</v>
      </c>
      <c r="K126" s="3">
        <v>1381913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3</v>
      </c>
      <c r="AF126" s="3">
        <v>2</v>
      </c>
      <c r="AG126" s="3">
        <v>1</v>
      </c>
      <c r="AH126" s="3">
        <v>0</v>
      </c>
      <c r="AI126" s="3">
        <v>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3498</v>
      </c>
      <c r="E127" s="15">
        <v>1749</v>
      </c>
      <c r="F127" s="15">
        <v>1749</v>
      </c>
      <c r="G127" s="15">
        <v>3820</v>
      </c>
      <c r="H127" s="15">
        <v>1911</v>
      </c>
      <c r="I127" s="15">
        <v>1909</v>
      </c>
      <c r="J127" s="15">
        <v>19267</v>
      </c>
      <c r="K127" s="15">
        <v>42174400</v>
      </c>
      <c r="L127" s="15">
        <v>13</v>
      </c>
      <c r="M127" s="15">
        <v>7</v>
      </c>
      <c r="N127" s="15">
        <v>6</v>
      </c>
      <c r="O127" s="15">
        <v>19</v>
      </c>
      <c r="P127" s="15">
        <v>9</v>
      </c>
      <c r="Q127" s="15">
        <v>10</v>
      </c>
      <c r="R127" s="15">
        <v>13</v>
      </c>
      <c r="S127" s="15">
        <v>358299</v>
      </c>
      <c r="T127" s="15">
        <v>47</v>
      </c>
      <c r="U127" s="15">
        <v>25</v>
      </c>
      <c r="V127" s="15">
        <v>22</v>
      </c>
      <c r="W127" s="15">
        <v>80</v>
      </c>
      <c r="X127" s="15">
        <v>47</v>
      </c>
      <c r="Y127" s="15">
        <v>33</v>
      </c>
      <c r="Z127" s="15">
        <v>263</v>
      </c>
      <c r="AA127" s="15">
        <v>3560551</v>
      </c>
      <c r="AB127" s="15">
        <v>3</v>
      </c>
      <c r="AC127" s="15">
        <v>3</v>
      </c>
      <c r="AD127" s="15">
        <v>0</v>
      </c>
      <c r="AE127" s="15">
        <v>5</v>
      </c>
      <c r="AF127" s="15">
        <v>5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2847</v>
      </c>
      <c r="E128" s="3">
        <v>1400</v>
      </c>
      <c r="F128" s="3">
        <v>1447</v>
      </c>
      <c r="G128" s="3">
        <v>3116</v>
      </c>
      <c r="H128" s="3">
        <v>1536</v>
      </c>
      <c r="I128" s="3">
        <v>1580</v>
      </c>
      <c r="J128" s="3">
        <v>15707</v>
      </c>
      <c r="K128" s="3">
        <v>34416596</v>
      </c>
      <c r="L128" s="3">
        <v>13</v>
      </c>
      <c r="M128" s="3">
        <v>7</v>
      </c>
      <c r="N128" s="3">
        <v>6</v>
      </c>
      <c r="O128" s="3">
        <v>19</v>
      </c>
      <c r="P128" s="3">
        <v>9</v>
      </c>
      <c r="Q128" s="3">
        <v>10</v>
      </c>
      <c r="R128" s="3">
        <v>13</v>
      </c>
      <c r="S128" s="3">
        <v>358299</v>
      </c>
      <c r="T128" s="3">
        <v>46</v>
      </c>
      <c r="U128" s="3">
        <v>24</v>
      </c>
      <c r="V128" s="3">
        <v>22</v>
      </c>
      <c r="W128" s="3">
        <v>78</v>
      </c>
      <c r="X128" s="3">
        <v>45</v>
      </c>
      <c r="Y128" s="3">
        <v>33</v>
      </c>
      <c r="Z128" s="3">
        <v>261</v>
      </c>
      <c r="AA128" s="3">
        <v>3534801</v>
      </c>
      <c r="AB128" s="3">
        <v>2</v>
      </c>
      <c r="AC128" s="3">
        <v>2</v>
      </c>
      <c r="AD128" s="3">
        <v>0</v>
      </c>
      <c r="AE128" s="3">
        <v>4</v>
      </c>
      <c r="AF128" s="3">
        <v>4</v>
      </c>
      <c r="AG128" s="3">
        <v>0</v>
      </c>
      <c r="AH128" s="3">
        <v>4</v>
      </c>
      <c r="AI128" s="3">
        <v>12000</v>
      </c>
    </row>
    <row r="129" spans="1:35" ht="14.25" hidden="1" customHeight="1" x14ac:dyDescent="0.2">
      <c r="A129" s="67"/>
      <c r="B129" s="23" t="s">
        <v>64</v>
      </c>
      <c r="C129" s="24" t="s">
        <v>171</v>
      </c>
      <c r="D129" s="3">
        <v>651</v>
      </c>
      <c r="E129" s="3">
        <v>349</v>
      </c>
      <c r="F129" s="3">
        <v>302</v>
      </c>
      <c r="G129" s="3">
        <v>704</v>
      </c>
      <c r="H129" s="3">
        <v>375</v>
      </c>
      <c r="I129" s="3">
        <v>329</v>
      </c>
      <c r="J129" s="3">
        <v>3560</v>
      </c>
      <c r="K129" s="3">
        <v>7757804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1</v>
      </c>
      <c r="U129" s="3">
        <v>1</v>
      </c>
      <c r="V129" s="3">
        <v>0</v>
      </c>
      <c r="W129" s="3">
        <v>2</v>
      </c>
      <c r="X129" s="3">
        <v>2</v>
      </c>
      <c r="Y129" s="3">
        <v>0</v>
      </c>
      <c r="Z129" s="3">
        <v>2</v>
      </c>
      <c r="AA129" s="3">
        <v>25750</v>
      </c>
      <c r="AB129" s="3">
        <v>1</v>
      </c>
      <c r="AC129" s="3">
        <v>1</v>
      </c>
      <c r="AD129" s="3">
        <v>0</v>
      </c>
      <c r="AE129" s="3">
        <v>1</v>
      </c>
      <c r="AF129" s="3">
        <v>1</v>
      </c>
      <c r="AG129" s="3">
        <v>0</v>
      </c>
      <c r="AH129" s="3">
        <v>2</v>
      </c>
      <c r="AI129" s="3">
        <v>6000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1836</v>
      </c>
      <c r="E130" s="15">
        <v>936</v>
      </c>
      <c r="F130" s="15">
        <v>900</v>
      </c>
      <c r="G130" s="15">
        <v>2198</v>
      </c>
      <c r="H130" s="15">
        <v>1128</v>
      </c>
      <c r="I130" s="15">
        <v>1070</v>
      </c>
      <c r="J130" s="15">
        <v>11118</v>
      </c>
      <c r="K130" s="15">
        <v>27005622</v>
      </c>
      <c r="L130" s="15">
        <v>5</v>
      </c>
      <c r="M130" s="15">
        <v>2</v>
      </c>
      <c r="N130" s="15">
        <v>3</v>
      </c>
      <c r="O130" s="15">
        <v>26</v>
      </c>
      <c r="P130" s="15">
        <v>14</v>
      </c>
      <c r="Q130" s="15">
        <v>12</v>
      </c>
      <c r="R130" s="15">
        <v>19</v>
      </c>
      <c r="S130" s="15">
        <v>550529</v>
      </c>
      <c r="T130" s="15">
        <v>12</v>
      </c>
      <c r="U130" s="15">
        <v>7</v>
      </c>
      <c r="V130" s="15">
        <v>5</v>
      </c>
      <c r="W130" s="15">
        <v>23</v>
      </c>
      <c r="X130" s="15">
        <v>10</v>
      </c>
      <c r="Y130" s="15">
        <v>13</v>
      </c>
      <c r="Z130" s="15">
        <v>76</v>
      </c>
      <c r="AA130" s="15">
        <v>785450</v>
      </c>
      <c r="AB130" s="15">
        <v>22</v>
      </c>
      <c r="AC130" s="15">
        <v>9</v>
      </c>
      <c r="AD130" s="15">
        <v>13</v>
      </c>
      <c r="AE130" s="15">
        <v>52</v>
      </c>
      <c r="AF130" s="15">
        <v>25</v>
      </c>
      <c r="AG130" s="15">
        <v>27</v>
      </c>
      <c r="AH130" s="15">
        <v>131</v>
      </c>
      <c r="AI130" s="15">
        <v>368710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615</v>
      </c>
      <c r="E131" s="3">
        <v>308</v>
      </c>
      <c r="F131" s="3">
        <v>307</v>
      </c>
      <c r="G131" s="3">
        <v>752</v>
      </c>
      <c r="H131" s="3">
        <v>375</v>
      </c>
      <c r="I131" s="3">
        <v>377</v>
      </c>
      <c r="J131" s="3">
        <v>3760</v>
      </c>
      <c r="K131" s="3">
        <v>9133040</v>
      </c>
      <c r="L131" s="3">
        <v>1</v>
      </c>
      <c r="M131" s="3">
        <v>0</v>
      </c>
      <c r="N131" s="3">
        <v>1</v>
      </c>
      <c r="O131" s="3">
        <v>7</v>
      </c>
      <c r="P131" s="3">
        <v>4</v>
      </c>
      <c r="Q131" s="3">
        <v>3</v>
      </c>
      <c r="R131" s="3">
        <v>5</v>
      </c>
      <c r="S131" s="3">
        <v>92799</v>
      </c>
      <c r="T131" s="3">
        <v>2</v>
      </c>
      <c r="U131" s="3">
        <v>2</v>
      </c>
      <c r="V131" s="3">
        <v>0</v>
      </c>
      <c r="W131" s="3">
        <v>6</v>
      </c>
      <c r="X131" s="3">
        <v>3</v>
      </c>
      <c r="Y131" s="3">
        <v>3</v>
      </c>
      <c r="Z131" s="3">
        <v>17</v>
      </c>
      <c r="AA131" s="3">
        <v>168390</v>
      </c>
      <c r="AB131" s="3">
        <v>2</v>
      </c>
      <c r="AC131" s="3">
        <v>2</v>
      </c>
      <c r="AD131" s="3">
        <v>0</v>
      </c>
      <c r="AE131" s="3">
        <v>14</v>
      </c>
      <c r="AF131" s="3">
        <v>8</v>
      </c>
      <c r="AG131" s="3">
        <v>6</v>
      </c>
      <c r="AH131" s="3">
        <v>35</v>
      </c>
      <c r="AI131" s="3">
        <v>95284</v>
      </c>
    </row>
    <row r="132" spans="1:35" ht="14.25" hidden="1" customHeight="1" x14ac:dyDescent="0.2">
      <c r="A132" s="67"/>
      <c r="B132" s="23" t="s">
        <v>64</v>
      </c>
      <c r="C132" s="24" t="s">
        <v>171</v>
      </c>
      <c r="D132" s="3">
        <v>1221</v>
      </c>
      <c r="E132" s="3">
        <v>628</v>
      </c>
      <c r="F132" s="3">
        <v>593</v>
      </c>
      <c r="G132" s="3">
        <v>1446</v>
      </c>
      <c r="H132" s="3">
        <v>753</v>
      </c>
      <c r="I132" s="3">
        <v>693</v>
      </c>
      <c r="J132" s="3">
        <v>7358</v>
      </c>
      <c r="K132" s="3">
        <v>17872582</v>
      </c>
      <c r="L132" s="3">
        <v>4</v>
      </c>
      <c r="M132" s="3">
        <v>2</v>
      </c>
      <c r="N132" s="3">
        <v>2</v>
      </c>
      <c r="O132" s="3">
        <v>19</v>
      </c>
      <c r="P132" s="3">
        <v>10</v>
      </c>
      <c r="Q132" s="3">
        <v>9</v>
      </c>
      <c r="R132" s="3">
        <v>14</v>
      </c>
      <c r="S132" s="3">
        <v>457730</v>
      </c>
      <c r="T132" s="3">
        <v>10</v>
      </c>
      <c r="U132" s="3">
        <v>5</v>
      </c>
      <c r="V132" s="3">
        <v>5</v>
      </c>
      <c r="W132" s="3">
        <v>17</v>
      </c>
      <c r="X132" s="3">
        <v>7</v>
      </c>
      <c r="Y132" s="3">
        <v>10</v>
      </c>
      <c r="Z132" s="3">
        <v>59</v>
      </c>
      <c r="AA132" s="3">
        <v>617060</v>
      </c>
      <c r="AB132" s="3">
        <v>20</v>
      </c>
      <c r="AC132" s="3">
        <v>7</v>
      </c>
      <c r="AD132" s="3">
        <v>13</v>
      </c>
      <c r="AE132" s="3">
        <v>38</v>
      </c>
      <c r="AF132" s="3">
        <v>17</v>
      </c>
      <c r="AG132" s="3">
        <v>21</v>
      </c>
      <c r="AH132" s="3">
        <v>96</v>
      </c>
      <c r="AI132" s="3">
        <v>273426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2613</v>
      </c>
      <c r="E133" s="15">
        <v>1359</v>
      </c>
      <c r="F133" s="15">
        <v>1254</v>
      </c>
      <c r="G133" s="15">
        <v>3222</v>
      </c>
      <c r="H133" s="15">
        <v>1672</v>
      </c>
      <c r="I133" s="15">
        <v>1550</v>
      </c>
      <c r="J133" s="15">
        <v>15788</v>
      </c>
      <c r="K133" s="15">
        <v>38349052</v>
      </c>
      <c r="L133" s="15">
        <v>30</v>
      </c>
      <c r="M133" s="15">
        <v>13</v>
      </c>
      <c r="N133" s="15">
        <v>17</v>
      </c>
      <c r="O133" s="15">
        <v>49</v>
      </c>
      <c r="P133" s="15">
        <v>21</v>
      </c>
      <c r="Q133" s="15">
        <v>28</v>
      </c>
      <c r="R133" s="15">
        <v>33</v>
      </c>
      <c r="S133" s="15">
        <v>349652</v>
      </c>
      <c r="T133" s="15">
        <v>14</v>
      </c>
      <c r="U133" s="15">
        <v>10</v>
      </c>
      <c r="V133" s="15">
        <v>4</v>
      </c>
      <c r="W133" s="15">
        <v>20</v>
      </c>
      <c r="X133" s="15">
        <v>14</v>
      </c>
      <c r="Y133" s="15">
        <v>6</v>
      </c>
      <c r="Z133" s="15">
        <v>23</v>
      </c>
      <c r="AA133" s="15">
        <v>263115</v>
      </c>
      <c r="AB133" s="15">
        <v>18</v>
      </c>
      <c r="AC133" s="15">
        <v>8</v>
      </c>
      <c r="AD133" s="15">
        <v>10</v>
      </c>
      <c r="AE133" s="15">
        <v>49</v>
      </c>
      <c r="AF133" s="15">
        <v>22</v>
      </c>
      <c r="AG133" s="15">
        <v>27</v>
      </c>
      <c r="AH133" s="15">
        <v>100</v>
      </c>
      <c r="AI133" s="15">
        <v>300000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1005</v>
      </c>
      <c r="E134" s="3">
        <v>517</v>
      </c>
      <c r="F134" s="3">
        <v>488</v>
      </c>
      <c r="G134" s="3">
        <v>1247</v>
      </c>
      <c r="H134" s="3">
        <v>638</v>
      </c>
      <c r="I134" s="3">
        <v>609</v>
      </c>
      <c r="J134" s="3">
        <v>6094</v>
      </c>
      <c r="K134" s="3">
        <v>14802326</v>
      </c>
      <c r="L134" s="3">
        <v>12</v>
      </c>
      <c r="M134" s="3">
        <v>2</v>
      </c>
      <c r="N134" s="3">
        <v>10</v>
      </c>
      <c r="O134" s="3">
        <v>28</v>
      </c>
      <c r="P134" s="3">
        <v>8</v>
      </c>
      <c r="Q134" s="3">
        <v>20</v>
      </c>
      <c r="R134" s="3">
        <v>15</v>
      </c>
      <c r="S134" s="3">
        <v>44096</v>
      </c>
      <c r="T134" s="3">
        <v>8</v>
      </c>
      <c r="U134" s="3">
        <v>6</v>
      </c>
      <c r="V134" s="3">
        <v>2</v>
      </c>
      <c r="W134" s="3">
        <v>12</v>
      </c>
      <c r="X134" s="3">
        <v>8</v>
      </c>
      <c r="Y134" s="3">
        <v>4</v>
      </c>
      <c r="Z134" s="3">
        <v>11</v>
      </c>
      <c r="AA134" s="3">
        <v>140812</v>
      </c>
      <c r="AB134" s="3">
        <v>6</v>
      </c>
      <c r="AC134" s="3">
        <v>2</v>
      </c>
      <c r="AD134" s="3">
        <v>4</v>
      </c>
      <c r="AE134" s="3">
        <v>26</v>
      </c>
      <c r="AF134" s="3">
        <v>9</v>
      </c>
      <c r="AG134" s="3">
        <v>17</v>
      </c>
      <c r="AH134" s="3">
        <v>36</v>
      </c>
      <c r="AI134" s="3">
        <v>108000</v>
      </c>
    </row>
    <row r="135" spans="1:35" ht="14.25" hidden="1" customHeight="1" x14ac:dyDescent="0.2">
      <c r="A135" s="67"/>
      <c r="B135" s="23" t="s">
        <v>64</v>
      </c>
      <c r="C135" s="24" t="s">
        <v>171</v>
      </c>
      <c r="D135" s="3">
        <v>1608</v>
      </c>
      <c r="E135" s="3">
        <v>842</v>
      </c>
      <c r="F135" s="3">
        <v>766</v>
      </c>
      <c r="G135" s="3">
        <v>1975</v>
      </c>
      <c r="H135" s="3">
        <v>1034</v>
      </c>
      <c r="I135" s="3">
        <v>941</v>
      </c>
      <c r="J135" s="3">
        <v>9694</v>
      </c>
      <c r="K135" s="3">
        <v>23546726</v>
      </c>
      <c r="L135" s="3">
        <v>18</v>
      </c>
      <c r="M135" s="3">
        <v>11</v>
      </c>
      <c r="N135" s="3">
        <v>7</v>
      </c>
      <c r="O135" s="3">
        <v>21</v>
      </c>
      <c r="P135" s="3">
        <v>13</v>
      </c>
      <c r="Q135" s="3">
        <v>8</v>
      </c>
      <c r="R135" s="3">
        <v>18</v>
      </c>
      <c r="S135" s="3">
        <v>305556</v>
      </c>
      <c r="T135" s="3">
        <v>6</v>
      </c>
      <c r="U135" s="3">
        <v>4</v>
      </c>
      <c r="V135" s="3">
        <v>2</v>
      </c>
      <c r="W135" s="3">
        <v>8</v>
      </c>
      <c r="X135" s="3">
        <v>6</v>
      </c>
      <c r="Y135" s="3">
        <v>2</v>
      </c>
      <c r="Z135" s="3">
        <v>12</v>
      </c>
      <c r="AA135" s="3">
        <v>122303</v>
      </c>
      <c r="AB135" s="3">
        <v>12</v>
      </c>
      <c r="AC135" s="3">
        <v>6</v>
      </c>
      <c r="AD135" s="3">
        <v>6</v>
      </c>
      <c r="AE135" s="3">
        <v>23</v>
      </c>
      <c r="AF135" s="3">
        <v>13</v>
      </c>
      <c r="AG135" s="3">
        <v>10</v>
      </c>
      <c r="AH135" s="3">
        <v>64</v>
      </c>
      <c r="AI135" s="3">
        <v>192000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222</v>
      </c>
      <c r="E136" s="15">
        <v>101</v>
      </c>
      <c r="F136" s="15">
        <v>121</v>
      </c>
      <c r="G136" s="15">
        <v>224</v>
      </c>
      <c r="H136" s="15">
        <v>102</v>
      </c>
      <c r="I136" s="15">
        <v>122</v>
      </c>
      <c r="J136" s="15">
        <v>1287</v>
      </c>
      <c r="K136" s="15">
        <v>2827539</v>
      </c>
      <c r="L136" s="15">
        <v>5</v>
      </c>
      <c r="M136" s="15">
        <v>1</v>
      </c>
      <c r="N136" s="15">
        <v>4</v>
      </c>
      <c r="O136" s="15">
        <v>8</v>
      </c>
      <c r="P136" s="15">
        <v>2</v>
      </c>
      <c r="Q136" s="15">
        <v>6</v>
      </c>
      <c r="R136" s="15">
        <v>5</v>
      </c>
      <c r="S136" s="15">
        <v>91561</v>
      </c>
      <c r="T136" s="15">
        <v>4</v>
      </c>
      <c r="U136" s="15">
        <v>2</v>
      </c>
      <c r="V136" s="15">
        <v>2</v>
      </c>
      <c r="W136" s="15">
        <v>5</v>
      </c>
      <c r="X136" s="15">
        <v>3</v>
      </c>
      <c r="Y136" s="15">
        <v>2</v>
      </c>
      <c r="Z136" s="15">
        <v>47</v>
      </c>
      <c r="AA136" s="15">
        <v>518105</v>
      </c>
      <c r="AB136" s="15">
        <v>0</v>
      </c>
      <c r="AC136" s="15">
        <v>0</v>
      </c>
      <c r="AD136" s="15">
        <v>0</v>
      </c>
      <c r="AE136" s="15">
        <v>1</v>
      </c>
      <c r="AF136" s="15">
        <v>0</v>
      </c>
      <c r="AG136" s="15">
        <v>1</v>
      </c>
      <c r="AH136" s="15">
        <v>0</v>
      </c>
      <c r="AI136" s="15">
        <v>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222</v>
      </c>
      <c r="E137" s="3">
        <v>101</v>
      </c>
      <c r="F137" s="3">
        <v>121</v>
      </c>
      <c r="G137" s="3">
        <v>224</v>
      </c>
      <c r="H137" s="3">
        <v>102</v>
      </c>
      <c r="I137" s="3">
        <v>122</v>
      </c>
      <c r="J137" s="3">
        <v>1287</v>
      </c>
      <c r="K137" s="3">
        <v>2827539</v>
      </c>
      <c r="L137" s="3">
        <v>5</v>
      </c>
      <c r="M137" s="3">
        <v>1</v>
      </c>
      <c r="N137" s="3">
        <v>4</v>
      </c>
      <c r="O137" s="3">
        <v>8</v>
      </c>
      <c r="P137" s="3">
        <v>2</v>
      </c>
      <c r="Q137" s="3">
        <v>6</v>
      </c>
      <c r="R137" s="3">
        <v>5</v>
      </c>
      <c r="S137" s="3">
        <v>91561</v>
      </c>
      <c r="T137" s="3">
        <v>4</v>
      </c>
      <c r="U137" s="3">
        <v>2</v>
      </c>
      <c r="V137" s="3">
        <v>2</v>
      </c>
      <c r="W137" s="3">
        <v>5</v>
      </c>
      <c r="X137" s="3">
        <v>3</v>
      </c>
      <c r="Y137" s="3">
        <v>2</v>
      </c>
      <c r="Z137" s="3">
        <v>47</v>
      </c>
      <c r="AA137" s="3">
        <v>518105</v>
      </c>
      <c r="AB137" s="3">
        <v>0</v>
      </c>
      <c r="AC137" s="3">
        <v>0</v>
      </c>
      <c r="AD137" s="3">
        <v>0</v>
      </c>
      <c r="AE137" s="3">
        <v>1</v>
      </c>
      <c r="AF137" s="3">
        <v>0</v>
      </c>
      <c r="AG137" s="3">
        <v>1</v>
      </c>
      <c r="AH137" s="3">
        <v>0</v>
      </c>
      <c r="AI137" s="3">
        <v>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1455</v>
      </c>
      <c r="E139" s="15">
        <v>720</v>
      </c>
      <c r="F139" s="15">
        <v>735</v>
      </c>
      <c r="G139" s="15">
        <v>1865</v>
      </c>
      <c r="H139" s="15">
        <v>936</v>
      </c>
      <c r="I139" s="15">
        <v>929</v>
      </c>
      <c r="J139" s="15">
        <v>8366</v>
      </c>
      <c r="K139" s="15">
        <v>18380102</v>
      </c>
      <c r="L139" s="15">
        <v>2</v>
      </c>
      <c r="M139" s="15">
        <v>1</v>
      </c>
      <c r="N139" s="15">
        <v>1</v>
      </c>
      <c r="O139" s="15">
        <v>16</v>
      </c>
      <c r="P139" s="15">
        <v>7</v>
      </c>
      <c r="Q139" s="15">
        <v>9</v>
      </c>
      <c r="R139" s="15">
        <v>9</v>
      </c>
      <c r="S139" s="15">
        <v>184638</v>
      </c>
      <c r="T139" s="15">
        <v>14</v>
      </c>
      <c r="U139" s="15">
        <v>5</v>
      </c>
      <c r="V139" s="15">
        <v>9</v>
      </c>
      <c r="W139" s="15">
        <v>26</v>
      </c>
      <c r="X139" s="15">
        <v>15</v>
      </c>
      <c r="Y139" s="15">
        <v>11</v>
      </c>
      <c r="Z139" s="15">
        <v>60</v>
      </c>
      <c r="AA139" s="15">
        <v>684780</v>
      </c>
      <c r="AB139" s="15">
        <v>1</v>
      </c>
      <c r="AC139" s="15">
        <v>0</v>
      </c>
      <c r="AD139" s="15">
        <v>1</v>
      </c>
      <c r="AE139" s="15">
        <v>6</v>
      </c>
      <c r="AF139" s="15">
        <v>3</v>
      </c>
      <c r="AG139" s="15">
        <v>3</v>
      </c>
      <c r="AH139" s="15">
        <v>10</v>
      </c>
      <c r="AI139" s="15">
        <v>30000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1284</v>
      </c>
      <c r="E140" s="3">
        <v>645</v>
      </c>
      <c r="F140" s="3">
        <v>639</v>
      </c>
      <c r="G140" s="3">
        <v>1636</v>
      </c>
      <c r="H140" s="3">
        <v>829</v>
      </c>
      <c r="I140" s="3">
        <v>807</v>
      </c>
      <c r="J140" s="3">
        <v>7416</v>
      </c>
      <c r="K140" s="3">
        <v>16292952</v>
      </c>
      <c r="L140" s="3">
        <v>2</v>
      </c>
      <c r="M140" s="3">
        <v>1</v>
      </c>
      <c r="N140" s="3">
        <v>1</v>
      </c>
      <c r="O140" s="3">
        <v>16</v>
      </c>
      <c r="P140" s="3">
        <v>7</v>
      </c>
      <c r="Q140" s="3">
        <v>9</v>
      </c>
      <c r="R140" s="3">
        <v>9</v>
      </c>
      <c r="S140" s="3">
        <v>184638</v>
      </c>
      <c r="T140" s="3">
        <v>14</v>
      </c>
      <c r="U140" s="3">
        <v>5</v>
      </c>
      <c r="V140" s="3">
        <v>9</v>
      </c>
      <c r="W140" s="3">
        <v>26</v>
      </c>
      <c r="X140" s="3">
        <v>15</v>
      </c>
      <c r="Y140" s="3">
        <v>11</v>
      </c>
      <c r="Z140" s="3">
        <v>60</v>
      </c>
      <c r="AA140" s="3">
        <v>684780</v>
      </c>
      <c r="AB140" s="3">
        <v>1</v>
      </c>
      <c r="AC140" s="3">
        <v>0</v>
      </c>
      <c r="AD140" s="3">
        <v>1</v>
      </c>
      <c r="AE140" s="3">
        <v>6</v>
      </c>
      <c r="AF140" s="3">
        <v>3</v>
      </c>
      <c r="AG140" s="3">
        <v>3</v>
      </c>
      <c r="AH140" s="3">
        <v>10</v>
      </c>
      <c r="AI140" s="3">
        <v>30000</v>
      </c>
    </row>
    <row r="141" spans="1:35" ht="14.25" hidden="1" customHeight="1" x14ac:dyDescent="0.2">
      <c r="A141" s="67"/>
      <c r="B141" s="23" t="s">
        <v>64</v>
      </c>
      <c r="C141" s="24" t="s">
        <v>171</v>
      </c>
      <c r="D141" s="3">
        <v>171</v>
      </c>
      <c r="E141" s="3">
        <v>75</v>
      </c>
      <c r="F141" s="3">
        <v>96</v>
      </c>
      <c r="G141" s="3">
        <v>229</v>
      </c>
      <c r="H141" s="3">
        <v>107</v>
      </c>
      <c r="I141" s="3">
        <v>122</v>
      </c>
      <c r="J141" s="3">
        <v>950</v>
      </c>
      <c r="K141" s="3">
        <v>2087150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753</v>
      </c>
      <c r="E142" s="15">
        <v>372</v>
      </c>
      <c r="F142" s="15">
        <v>381</v>
      </c>
      <c r="G142" s="15">
        <v>877</v>
      </c>
      <c r="H142" s="15">
        <v>424</v>
      </c>
      <c r="I142" s="15">
        <v>453</v>
      </c>
      <c r="J142" s="15">
        <v>4476</v>
      </c>
      <c r="K142" s="15">
        <v>9833772</v>
      </c>
      <c r="L142" s="15">
        <v>0</v>
      </c>
      <c r="M142" s="15">
        <v>0</v>
      </c>
      <c r="N142" s="15">
        <v>0</v>
      </c>
      <c r="O142" s="15">
        <v>13</v>
      </c>
      <c r="P142" s="15">
        <v>8</v>
      </c>
      <c r="Q142" s="15">
        <v>5</v>
      </c>
      <c r="R142" s="15">
        <v>6</v>
      </c>
      <c r="S142" s="15">
        <v>44395</v>
      </c>
      <c r="T142" s="15">
        <v>17</v>
      </c>
      <c r="U142" s="15">
        <v>8</v>
      </c>
      <c r="V142" s="15">
        <v>9</v>
      </c>
      <c r="W142" s="15">
        <v>41</v>
      </c>
      <c r="X142" s="15">
        <v>22</v>
      </c>
      <c r="Y142" s="15">
        <v>19</v>
      </c>
      <c r="Z142" s="15">
        <v>116</v>
      </c>
      <c r="AA142" s="15">
        <v>1681500</v>
      </c>
      <c r="AB142" s="15">
        <v>4</v>
      </c>
      <c r="AC142" s="15">
        <v>3</v>
      </c>
      <c r="AD142" s="15">
        <v>1</v>
      </c>
      <c r="AE142" s="15">
        <v>52</v>
      </c>
      <c r="AF142" s="15">
        <v>37</v>
      </c>
      <c r="AG142" s="15">
        <v>15</v>
      </c>
      <c r="AH142" s="15">
        <v>28</v>
      </c>
      <c r="AI142" s="15">
        <v>84000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694</v>
      </c>
      <c r="E143" s="3">
        <v>343</v>
      </c>
      <c r="F143" s="3">
        <v>351</v>
      </c>
      <c r="G143" s="3">
        <v>804</v>
      </c>
      <c r="H143" s="3">
        <v>388</v>
      </c>
      <c r="I143" s="3">
        <v>416</v>
      </c>
      <c r="J143" s="3">
        <v>4129</v>
      </c>
      <c r="K143" s="3">
        <v>9071413</v>
      </c>
      <c r="L143" s="3">
        <v>0</v>
      </c>
      <c r="M143" s="3">
        <v>0</v>
      </c>
      <c r="N143" s="3">
        <v>0</v>
      </c>
      <c r="O143" s="3">
        <v>13</v>
      </c>
      <c r="P143" s="3">
        <v>8</v>
      </c>
      <c r="Q143" s="3">
        <v>5</v>
      </c>
      <c r="R143" s="3">
        <v>6</v>
      </c>
      <c r="S143" s="3">
        <v>44395</v>
      </c>
      <c r="T143" s="3">
        <v>17</v>
      </c>
      <c r="U143" s="3">
        <v>8</v>
      </c>
      <c r="V143" s="3">
        <v>9</v>
      </c>
      <c r="W143" s="3">
        <v>41</v>
      </c>
      <c r="X143" s="3">
        <v>22</v>
      </c>
      <c r="Y143" s="3">
        <v>19</v>
      </c>
      <c r="Z143" s="3">
        <v>116</v>
      </c>
      <c r="AA143" s="3">
        <v>1681500</v>
      </c>
      <c r="AB143" s="3">
        <v>2</v>
      </c>
      <c r="AC143" s="3">
        <v>2</v>
      </c>
      <c r="AD143" s="3">
        <v>0</v>
      </c>
      <c r="AE143" s="3">
        <v>28</v>
      </c>
      <c r="AF143" s="3">
        <v>25</v>
      </c>
      <c r="AG143" s="3">
        <v>3</v>
      </c>
      <c r="AH143" s="3">
        <v>16</v>
      </c>
      <c r="AI143" s="3">
        <v>48000</v>
      </c>
    </row>
    <row r="144" spans="1:35" ht="14.25" hidden="1" customHeight="1" x14ac:dyDescent="0.2">
      <c r="A144" s="67"/>
      <c r="B144" s="23" t="s">
        <v>64</v>
      </c>
      <c r="C144" s="24" t="s">
        <v>171</v>
      </c>
      <c r="D144" s="3">
        <v>59</v>
      </c>
      <c r="E144" s="3">
        <v>29</v>
      </c>
      <c r="F144" s="3">
        <v>30</v>
      </c>
      <c r="G144" s="3">
        <v>73</v>
      </c>
      <c r="H144" s="3">
        <v>36</v>
      </c>
      <c r="I144" s="3">
        <v>37</v>
      </c>
      <c r="J144" s="3">
        <v>347</v>
      </c>
      <c r="K144" s="3">
        <v>762359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24</v>
      </c>
      <c r="AF144" s="3">
        <v>12</v>
      </c>
      <c r="AG144" s="3">
        <v>12</v>
      </c>
      <c r="AH144" s="3">
        <v>12</v>
      </c>
      <c r="AI144" s="3">
        <v>36000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1268</v>
      </c>
      <c r="E145" s="15">
        <v>655</v>
      </c>
      <c r="F145" s="15">
        <v>613</v>
      </c>
      <c r="G145" s="15">
        <v>1369</v>
      </c>
      <c r="H145" s="15">
        <v>711</v>
      </c>
      <c r="I145" s="15">
        <v>658</v>
      </c>
      <c r="J145" s="15">
        <v>7006</v>
      </c>
      <c r="K145" s="15">
        <v>15392182</v>
      </c>
      <c r="L145" s="15">
        <v>0</v>
      </c>
      <c r="M145" s="15">
        <v>0</v>
      </c>
      <c r="N145" s="15">
        <v>0</v>
      </c>
      <c r="O145" s="15">
        <v>8</v>
      </c>
      <c r="P145" s="15">
        <v>4</v>
      </c>
      <c r="Q145" s="15">
        <v>4</v>
      </c>
      <c r="R145" s="15">
        <v>7</v>
      </c>
      <c r="S145" s="15">
        <v>118463</v>
      </c>
      <c r="T145" s="15">
        <v>9</v>
      </c>
      <c r="U145" s="15">
        <v>7</v>
      </c>
      <c r="V145" s="15">
        <v>2</v>
      </c>
      <c r="W145" s="15">
        <v>25</v>
      </c>
      <c r="X145" s="15">
        <v>18</v>
      </c>
      <c r="Y145" s="15">
        <v>7</v>
      </c>
      <c r="Z145" s="15">
        <v>59</v>
      </c>
      <c r="AA145" s="15">
        <v>627495</v>
      </c>
      <c r="AB145" s="15">
        <v>1</v>
      </c>
      <c r="AC145" s="15">
        <v>0</v>
      </c>
      <c r="AD145" s="15">
        <v>1</v>
      </c>
      <c r="AE145" s="15">
        <v>3</v>
      </c>
      <c r="AF145" s="15">
        <v>2</v>
      </c>
      <c r="AG145" s="15">
        <v>1</v>
      </c>
      <c r="AH145" s="15">
        <v>17</v>
      </c>
      <c r="AI145" s="15">
        <v>51000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1247</v>
      </c>
      <c r="E146" s="3">
        <v>647</v>
      </c>
      <c r="F146" s="3">
        <v>600</v>
      </c>
      <c r="G146" s="3">
        <v>1347</v>
      </c>
      <c r="H146" s="3">
        <v>702</v>
      </c>
      <c r="I146" s="3">
        <v>645</v>
      </c>
      <c r="J146" s="3">
        <v>6880</v>
      </c>
      <c r="K146" s="3">
        <v>15115360</v>
      </c>
      <c r="L146" s="3">
        <v>0</v>
      </c>
      <c r="M146" s="3">
        <v>0</v>
      </c>
      <c r="N146" s="3">
        <v>0</v>
      </c>
      <c r="O146" s="3">
        <v>8</v>
      </c>
      <c r="P146" s="3">
        <v>4</v>
      </c>
      <c r="Q146" s="3">
        <v>4</v>
      </c>
      <c r="R146" s="3">
        <v>7</v>
      </c>
      <c r="S146" s="3">
        <v>118463</v>
      </c>
      <c r="T146" s="3">
        <v>4</v>
      </c>
      <c r="U146" s="3">
        <v>2</v>
      </c>
      <c r="V146" s="3">
        <v>2</v>
      </c>
      <c r="W146" s="3">
        <v>19</v>
      </c>
      <c r="X146" s="3">
        <v>12</v>
      </c>
      <c r="Y146" s="3">
        <v>7</v>
      </c>
      <c r="Z146" s="3">
        <v>31</v>
      </c>
      <c r="AA146" s="3">
        <v>380495</v>
      </c>
      <c r="AB146" s="3">
        <v>1</v>
      </c>
      <c r="AC146" s="3">
        <v>0</v>
      </c>
      <c r="AD146" s="3">
        <v>1</v>
      </c>
      <c r="AE146" s="3">
        <v>3</v>
      </c>
      <c r="AF146" s="3">
        <v>2</v>
      </c>
      <c r="AG146" s="3">
        <v>1</v>
      </c>
      <c r="AH146" s="3">
        <v>17</v>
      </c>
      <c r="AI146" s="3">
        <v>51000</v>
      </c>
    </row>
    <row r="147" spans="1:35" ht="14.25" hidden="1" customHeight="1" x14ac:dyDescent="0.2">
      <c r="A147" s="67"/>
      <c r="B147" s="23" t="s">
        <v>64</v>
      </c>
      <c r="C147" s="24" t="s">
        <v>171</v>
      </c>
      <c r="D147" s="3">
        <v>21</v>
      </c>
      <c r="E147" s="3">
        <v>8</v>
      </c>
      <c r="F147" s="3">
        <v>13</v>
      </c>
      <c r="G147" s="3">
        <v>22</v>
      </c>
      <c r="H147" s="3">
        <v>9</v>
      </c>
      <c r="I147" s="3">
        <v>13</v>
      </c>
      <c r="J147" s="3">
        <v>126</v>
      </c>
      <c r="K147" s="3">
        <v>276822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5</v>
      </c>
      <c r="U147" s="3">
        <v>5</v>
      </c>
      <c r="V147" s="3">
        <v>0</v>
      </c>
      <c r="W147" s="3">
        <v>6</v>
      </c>
      <c r="X147" s="3">
        <v>6</v>
      </c>
      <c r="Y147" s="3">
        <v>0</v>
      </c>
      <c r="Z147" s="3">
        <v>28</v>
      </c>
      <c r="AA147" s="3">
        <v>247000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109</v>
      </c>
      <c r="E148" s="15">
        <v>50</v>
      </c>
      <c r="F148" s="15">
        <v>59</v>
      </c>
      <c r="G148" s="15">
        <v>117</v>
      </c>
      <c r="H148" s="15">
        <v>54</v>
      </c>
      <c r="I148" s="15">
        <v>63</v>
      </c>
      <c r="J148" s="15">
        <v>614</v>
      </c>
      <c r="K148" s="15">
        <v>1348958</v>
      </c>
      <c r="L148" s="15">
        <v>15</v>
      </c>
      <c r="M148" s="15">
        <v>5</v>
      </c>
      <c r="N148" s="15">
        <v>10</v>
      </c>
      <c r="O148" s="15">
        <v>26</v>
      </c>
      <c r="P148" s="15">
        <v>12</v>
      </c>
      <c r="Q148" s="15">
        <v>14</v>
      </c>
      <c r="R148" s="15">
        <v>15</v>
      </c>
      <c r="S148" s="15">
        <v>291504</v>
      </c>
      <c r="T148" s="15">
        <v>3</v>
      </c>
      <c r="U148" s="15">
        <v>2</v>
      </c>
      <c r="V148" s="15">
        <v>1</v>
      </c>
      <c r="W148" s="15">
        <v>5</v>
      </c>
      <c r="X148" s="15">
        <v>3</v>
      </c>
      <c r="Y148" s="15">
        <v>2</v>
      </c>
      <c r="Z148" s="15">
        <v>18</v>
      </c>
      <c r="AA148" s="15">
        <v>139000</v>
      </c>
      <c r="AB148" s="15">
        <v>3</v>
      </c>
      <c r="AC148" s="15">
        <v>1</v>
      </c>
      <c r="AD148" s="15">
        <v>2</v>
      </c>
      <c r="AE148" s="15">
        <v>3</v>
      </c>
      <c r="AF148" s="15">
        <v>1</v>
      </c>
      <c r="AG148" s="15">
        <v>2</v>
      </c>
      <c r="AH148" s="15">
        <v>18</v>
      </c>
      <c r="AI148" s="15">
        <v>54000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105</v>
      </c>
      <c r="E149" s="3">
        <v>49</v>
      </c>
      <c r="F149" s="3">
        <v>56</v>
      </c>
      <c r="G149" s="3">
        <v>113</v>
      </c>
      <c r="H149" s="3">
        <v>53</v>
      </c>
      <c r="I149" s="3">
        <v>60</v>
      </c>
      <c r="J149" s="3">
        <v>590</v>
      </c>
      <c r="K149" s="3">
        <v>1296230</v>
      </c>
      <c r="L149" s="3">
        <v>15</v>
      </c>
      <c r="M149" s="3">
        <v>5</v>
      </c>
      <c r="N149" s="3">
        <v>10</v>
      </c>
      <c r="O149" s="3">
        <v>26</v>
      </c>
      <c r="P149" s="3">
        <v>12</v>
      </c>
      <c r="Q149" s="3">
        <v>14</v>
      </c>
      <c r="R149" s="3">
        <v>15</v>
      </c>
      <c r="S149" s="3">
        <v>291504</v>
      </c>
      <c r="T149" s="3">
        <v>3</v>
      </c>
      <c r="U149" s="3">
        <v>2</v>
      </c>
      <c r="V149" s="3">
        <v>1</v>
      </c>
      <c r="W149" s="3">
        <v>5</v>
      </c>
      <c r="X149" s="3">
        <v>3</v>
      </c>
      <c r="Y149" s="3">
        <v>2</v>
      </c>
      <c r="Z149" s="3">
        <v>18</v>
      </c>
      <c r="AA149" s="3">
        <v>139000</v>
      </c>
      <c r="AB149" s="3">
        <v>3</v>
      </c>
      <c r="AC149" s="3">
        <v>1</v>
      </c>
      <c r="AD149" s="3">
        <v>2</v>
      </c>
      <c r="AE149" s="3">
        <v>3</v>
      </c>
      <c r="AF149" s="3">
        <v>1</v>
      </c>
      <c r="AG149" s="3">
        <v>2</v>
      </c>
      <c r="AH149" s="3">
        <v>18</v>
      </c>
      <c r="AI149" s="3">
        <v>54000</v>
      </c>
    </row>
    <row r="150" spans="1:35" ht="14.25" hidden="1" customHeight="1" x14ac:dyDescent="0.2">
      <c r="A150" s="67"/>
      <c r="B150" s="23" t="s">
        <v>64</v>
      </c>
      <c r="C150" s="24" t="s">
        <v>171</v>
      </c>
      <c r="D150" s="3">
        <v>4</v>
      </c>
      <c r="E150" s="3">
        <v>1</v>
      </c>
      <c r="F150" s="3">
        <v>3</v>
      </c>
      <c r="G150" s="3">
        <v>4</v>
      </c>
      <c r="H150" s="3">
        <v>1</v>
      </c>
      <c r="I150" s="3">
        <v>3</v>
      </c>
      <c r="J150" s="3">
        <v>24</v>
      </c>
      <c r="K150" s="3">
        <v>52728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18</v>
      </c>
      <c r="E151" s="15">
        <v>4</v>
      </c>
      <c r="F151" s="15">
        <v>14</v>
      </c>
      <c r="G151" s="15">
        <v>20</v>
      </c>
      <c r="H151" s="15">
        <v>6</v>
      </c>
      <c r="I151" s="15">
        <v>14</v>
      </c>
      <c r="J151" s="15">
        <v>103</v>
      </c>
      <c r="K151" s="15">
        <v>238239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1</v>
      </c>
      <c r="AC151" s="15">
        <v>1</v>
      </c>
      <c r="AD151" s="15">
        <v>0</v>
      </c>
      <c r="AE151" s="15">
        <v>1</v>
      </c>
      <c r="AF151" s="15">
        <v>1</v>
      </c>
      <c r="AG151" s="15">
        <v>0</v>
      </c>
      <c r="AH151" s="15">
        <v>4</v>
      </c>
      <c r="AI151" s="15">
        <v>12000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9</v>
      </c>
      <c r="E152" s="3">
        <v>4</v>
      </c>
      <c r="F152" s="3">
        <v>5</v>
      </c>
      <c r="G152" s="3">
        <v>11</v>
      </c>
      <c r="H152" s="3">
        <v>6</v>
      </c>
      <c r="I152" s="3">
        <v>5</v>
      </c>
      <c r="J152" s="3">
        <v>49</v>
      </c>
      <c r="K152" s="3">
        <v>113337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1</v>
      </c>
      <c r="AD152" s="3">
        <v>0</v>
      </c>
      <c r="AE152" s="3">
        <v>1</v>
      </c>
      <c r="AF152" s="3">
        <v>1</v>
      </c>
      <c r="AG152" s="3">
        <v>0</v>
      </c>
      <c r="AH152" s="3">
        <v>4</v>
      </c>
      <c r="AI152" s="3">
        <v>12000</v>
      </c>
    </row>
    <row r="153" spans="1:35" ht="14.25" hidden="1" customHeight="1" x14ac:dyDescent="0.2">
      <c r="A153" s="67"/>
      <c r="B153" s="23" t="s">
        <v>64</v>
      </c>
      <c r="C153" s="24" t="s">
        <v>171</v>
      </c>
      <c r="D153" s="4">
        <v>9</v>
      </c>
      <c r="E153" s="4">
        <v>0</v>
      </c>
      <c r="F153" s="4">
        <v>9</v>
      </c>
      <c r="G153" s="4">
        <v>9</v>
      </c>
      <c r="H153" s="4">
        <v>0</v>
      </c>
      <c r="I153" s="4">
        <v>9</v>
      </c>
      <c r="J153" s="4">
        <v>54</v>
      </c>
      <c r="K153" s="4">
        <v>124902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>*</v>
      </c>
      <c r="U155" s="15" t="str">
        <f t="shared" si="4"/>
        <v>*</v>
      </c>
      <c r="V155" s="15" t="str">
        <f t="shared" si="4"/>
        <v/>
      </c>
      <c r="W155" s="15" t="str">
        <f t="shared" si="4"/>
        <v>*</v>
      </c>
      <c r="X155" s="15" t="str">
        <f t="shared" si="4"/>
        <v>*</v>
      </c>
      <c r="Y155" s="15" t="str">
        <f t="shared" si="4"/>
        <v/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72" t="s">
        <v>0</v>
      </c>
      <c r="B156" s="21" t="s">
        <v>60</v>
      </c>
      <c r="C156" s="22" t="s">
        <v>62</v>
      </c>
      <c r="D156" s="3" t="str">
        <f t="shared" ref="D156:S171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/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>*</v>
      </c>
      <c r="U156" s="3" t="str">
        <f t="shared" si="4"/>
        <v>*</v>
      </c>
      <c r="V156" s="3" t="str">
        <f t="shared" si="4"/>
        <v/>
      </c>
      <c r="W156" s="3" t="str">
        <f t="shared" si="4"/>
        <v>*</v>
      </c>
      <c r="X156" s="3" t="str">
        <f t="shared" si="4"/>
        <v>*</v>
      </c>
      <c r="Y156" s="3" t="str">
        <f t="shared" si="4"/>
        <v/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73"/>
      <c r="B157" s="21" t="s">
        <v>64</v>
      </c>
      <c r="C157" s="22" t="s">
        <v>171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1" t="s">
        <v>156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171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1" t="s">
        <v>157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171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1" t="s">
        <v>158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171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1" t="s">
        <v>159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171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1" t="s">
        <v>160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>*</v>
      </c>
      <c r="P170" s="15" t="str">
        <f t="shared" si="6"/>
        <v>*</v>
      </c>
      <c r="Q170" s="15" t="str">
        <f t="shared" si="6"/>
        <v>*</v>
      </c>
      <c r="R170" s="15" t="str">
        <f t="shared" si="6"/>
        <v>*</v>
      </c>
      <c r="S170" s="15" t="str">
        <f t="shared" si="6"/>
        <v>*</v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>*</v>
      </c>
      <c r="P171" s="3" t="str">
        <f t="shared" si="6"/>
        <v>*</v>
      </c>
      <c r="Q171" s="3" t="str">
        <f t="shared" si="6"/>
        <v>*</v>
      </c>
      <c r="R171" s="3" t="str">
        <f t="shared" si="6"/>
        <v>*</v>
      </c>
      <c r="S171" s="3" t="str">
        <f t="shared" si="6"/>
        <v>*</v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171</v>
      </c>
      <c r="D172" s="3" t="str">
        <f t="shared" ref="D172:D187" si="8">IF(D29=D102,"","*")</f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8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8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171</v>
      </c>
      <c r="D175" s="3" t="str">
        <f t="shared" si="8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1" t="s">
        <v>40</v>
      </c>
      <c r="B176" s="19" t="s">
        <v>56</v>
      </c>
      <c r="C176" s="20" t="s">
        <v>58</v>
      </c>
      <c r="D176" s="15" t="str">
        <f t="shared" si="8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8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171</v>
      </c>
      <c r="D178" s="3" t="str">
        <f t="shared" si="8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1" t="s">
        <v>41</v>
      </c>
      <c r="B179" s="19" t="s">
        <v>56</v>
      </c>
      <c r="C179" s="20" t="s">
        <v>58</v>
      </c>
      <c r="D179" s="15" t="str">
        <f t="shared" si="8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/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8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9">IF(J37=J110,"","*")</f>
        <v/>
      </c>
      <c r="K180" s="3" t="str">
        <f t="shared" si="9"/>
        <v/>
      </c>
      <c r="L180" s="3" t="str">
        <f t="shared" si="9"/>
        <v>*</v>
      </c>
      <c r="M180" s="3" t="str">
        <f t="shared" si="9"/>
        <v>*</v>
      </c>
      <c r="N180" s="3" t="str">
        <f t="shared" si="9"/>
        <v>*</v>
      </c>
      <c r="O180" s="3" t="str">
        <f t="shared" si="9"/>
        <v>*</v>
      </c>
      <c r="P180" s="3" t="str">
        <f t="shared" si="9"/>
        <v>*</v>
      </c>
      <c r="Q180" s="3" t="str">
        <f t="shared" si="9"/>
        <v/>
      </c>
      <c r="R180" s="3" t="str">
        <f t="shared" si="9"/>
        <v/>
      </c>
      <c r="S180" s="3" t="str">
        <f t="shared" si="9"/>
        <v>*</v>
      </c>
      <c r="T180" s="3" t="str">
        <f t="shared" si="9"/>
        <v/>
      </c>
      <c r="U180" s="3" t="str">
        <f t="shared" si="9"/>
        <v/>
      </c>
      <c r="V180" s="3" t="str">
        <f t="shared" si="9"/>
        <v/>
      </c>
      <c r="W180" s="3" t="str">
        <f t="shared" si="9"/>
        <v/>
      </c>
      <c r="X180" s="3" t="str">
        <f t="shared" si="9"/>
        <v/>
      </c>
      <c r="Y180" s="3" t="str">
        <f t="shared" si="9"/>
        <v/>
      </c>
      <c r="Z180" s="3" t="str">
        <f t="shared" si="9"/>
        <v/>
      </c>
      <c r="AA180" s="3" t="str">
        <f t="shared" si="9"/>
        <v/>
      </c>
      <c r="AB180" s="3" t="str">
        <f t="shared" si="9"/>
        <v/>
      </c>
      <c r="AC180" s="3" t="str">
        <f t="shared" si="9"/>
        <v/>
      </c>
      <c r="AD180" s="3" t="str">
        <f t="shared" si="9"/>
        <v/>
      </c>
      <c r="AE180" s="3" t="str">
        <f t="shared" si="9"/>
        <v/>
      </c>
      <c r="AF180" s="3" t="str">
        <f t="shared" si="9"/>
        <v/>
      </c>
      <c r="AG180" s="3" t="str">
        <f t="shared" si="9"/>
        <v/>
      </c>
      <c r="AH180" s="3" t="str">
        <f t="shared" si="9"/>
        <v/>
      </c>
      <c r="AI180" s="3" t="str">
        <f t="shared" si="9"/>
        <v/>
      </c>
    </row>
    <row r="181" spans="1:35" ht="14.25" hidden="1" customHeight="1" x14ac:dyDescent="0.2">
      <c r="A181" s="67"/>
      <c r="B181" s="23" t="s">
        <v>64</v>
      </c>
      <c r="C181" s="24" t="s">
        <v>171</v>
      </c>
      <c r="D181" s="3" t="str">
        <f t="shared" si="8"/>
        <v/>
      </c>
      <c r="E181" s="3" t="str">
        <f t="shared" si="9"/>
        <v/>
      </c>
      <c r="F181" s="3" t="str">
        <f t="shared" si="9"/>
        <v/>
      </c>
      <c r="G181" s="3" t="str">
        <f t="shared" si="9"/>
        <v/>
      </c>
      <c r="H181" s="3" t="str">
        <f t="shared" si="9"/>
        <v/>
      </c>
      <c r="I181" s="3" t="str">
        <f t="shared" si="9"/>
        <v/>
      </c>
      <c r="J181" s="3" t="str">
        <f t="shared" si="9"/>
        <v/>
      </c>
      <c r="K181" s="3" t="str">
        <f t="shared" si="9"/>
        <v/>
      </c>
      <c r="L181" s="3" t="str">
        <f t="shared" si="9"/>
        <v>*</v>
      </c>
      <c r="M181" s="3" t="str">
        <f t="shared" si="9"/>
        <v>*</v>
      </c>
      <c r="N181" s="3" t="str">
        <f t="shared" si="9"/>
        <v>*</v>
      </c>
      <c r="O181" s="3" t="str">
        <f t="shared" si="9"/>
        <v/>
      </c>
      <c r="P181" s="3" t="str">
        <f t="shared" si="9"/>
        <v/>
      </c>
      <c r="Q181" s="3" t="str">
        <f t="shared" si="9"/>
        <v/>
      </c>
      <c r="R181" s="3" t="str">
        <f t="shared" si="9"/>
        <v/>
      </c>
      <c r="S181" s="3" t="str">
        <f t="shared" si="9"/>
        <v>*</v>
      </c>
      <c r="T181" s="3" t="str">
        <f t="shared" si="9"/>
        <v/>
      </c>
      <c r="U181" s="3" t="str">
        <f t="shared" si="9"/>
        <v/>
      </c>
      <c r="V181" s="3" t="str">
        <f t="shared" si="9"/>
        <v/>
      </c>
      <c r="W181" s="3" t="str">
        <f t="shared" si="9"/>
        <v/>
      </c>
      <c r="X181" s="3" t="str">
        <f t="shared" si="9"/>
        <v/>
      </c>
      <c r="Y181" s="3" t="str">
        <f t="shared" si="9"/>
        <v/>
      </c>
      <c r="Z181" s="3" t="str">
        <f t="shared" si="9"/>
        <v/>
      </c>
      <c r="AA181" s="3" t="str">
        <f t="shared" si="9"/>
        <v/>
      </c>
      <c r="AB181" s="3" t="str">
        <f t="shared" si="9"/>
        <v/>
      </c>
      <c r="AC181" s="3" t="str">
        <f t="shared" si="9"/>
        <v/>
      </c>
      <c r="AD181" s="3" t="str">
        <f t="shared" si="9"/>
        <v/>
      </c>
      <c r="AE181" s="3" t="str">
        <f t="shared" si="9"/>
        <v/>
      </c>
      <c r="AF181" s="3" t="str">
        <f t="shared" si="9"/>
        <v/>
      </c>
      <c r="AG181" s="3" t="str">
        <f t="shared" si="9"/>
        <v/>
      </c>
      <c r="AH181" s="3" t="str">
        <f t="shared" si="9"/>
        <v/>
      </c>
      <c r="AI181" s="3" t="str">
        <f t="shared" si="9"/>
        <v/>
      </c>
    </row>
    <row r="182" spans="1:35" ht="14.25" hidden="1" customHeight="1" x14ac:dyDescent="0.2">
      <c r="A182" s="31" t="s">
        <v>42</v>
      </c>
      <c r="B182" s="19" t="s">
        <v>56</v>
      </c>
      <c r="C182" s="20" t="s">
        <v>58</v>
      </c>
      <c r="D182" s="15" t="str">
        <f t="shared" si="8"/>
        <v/>
      </c>
      <c r="E182" s="15" t="str">
        <f t="shared" si="9"/>
        <v/>
      </c>
      <c r="F182" s="15" t="str">
        <f t="shared" si="9"/>
        <v/>
      </c>
      <c r="G182" s="15" t="str">
        <f t="shared" si="9"/>
        <v/>
      </c>
      <c r="H182" s="15" t="str">
        <f t="shared" si="9"/>
        <v/>
      </c>
      <c r="I182" s="15" t="str">
        <f t="shared" si="9"/>
        <v/>
      </c>
      <c r="J182" s="15" t="str">
        <f t="shared" si="9"/>
        <v/>
      </c>
      <c r="K182" s="15" t="str">
        <f t="shared" si="9"/>
        <v/>
      </c>
      <c r="L182" s="15" t="str">
        <f t="shared" si="9"/>
        <v/>
      </c>
      <c r="M182" s="15" t="str">
        <f t="shared" si="9"/>
        <v/>
      </c>
      <c r="N182" s="15" t="str">
        <f t="shared" si="9"/>
        <v/>
      </c>
      <c r="O182" s="15" t="str">
        <f t="shared" si="9"/>
        <v/>
      </c>
      <c r="P182" s="15" t="str">
        <f t="shared" si="9"/>
        <v/>
      </c>
      <c r="Q182" s="15" t="str">
        <f t="shared" si="9"/>
        <v/>
      </c>
      <c r="R182" s="15" t="str">
        <f t="shared" si="9"/>
        <v/>
      </c>
      <c r="S182" s="15" t="str">
        <f t="shared" si="9"/>
        <v/>
      </c>
      <c r="T182" s="15" t="str">
        <f t="shared" si="9"/>
        <v/>
      </c>
      <c r="U182" s="15" t="str">
        <f t="shared" si="9"/>
        <v/>
      </c>
      <c r="V182" s="15" t="str">
        <f t="shared" si="9"/>
        <v/>
      </c>
      <c r="W182" s="15" t="str">
        <f t="shared" si="9"/>
        <v/>
      </c>
      <c r="X182" s="15" t="str">
        <f t="shared" si="9"/>
        <v/>
      </c>
      <c r="Y182" s="15" t="str">
        <f t="shared" si="9"/>
        <v/>
      </c>
      <c r="Z182" s="15" t="str">
        <f t="shared" si="9"/>
        <v/>
      </c>
      <c r="AA182" s="15" t="str">
        <f t="shared" si="9"/>
        <v/>
      </c>
      <c r="AB182" s="15" t="str">
        <f t="shared" si="9"/>
        <v/>
      </c>
      <c r="AC182" s="15" t="str">
        <f t="shared" si="9"/>
        <v/>
      </c>
      <c r="AD182" s="15" t="str">
        <f t="shared" si="9"/>
        <v/>
      </c>
      <c r="AE182" s="15" t="str">
        <f t="shared" si="9"/>
        <v/>
      </c>
      <c r="AF182" s="15" t="str">
        <f t="shared" si="9"/>
        <v/>
      </c>
      <c r="AG182" s="15" t="str">
        <f t="shared" si="9"/>
        <v/>
      </c>
      <c r="AH182" s="15" t="str">
        <f t="shared" si="9"/>
        <v/>
      </c>
      <c r="AI182" s="15" t="str">
        <f t="shared" si="9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8"/>
        <v/>
      </c>
      <c r="E183" s="3" t="str">
        <f t="shared" si="9"/>
        <v/>
      </c>
      <c r="F183" s="3" t="str">
        <f t="shared" si="9"/>
        <v/>
      </c>
      <c r="G183" s="3" t="str">
        <f t="shared" si="9"/>
        <v/>
      </c>
      <c r="H183" s="3" t="str">
        <f t="shared" si="9"/>
        <v/>
      </c>
      <c r="I183" s="3" t="str">
        <f t="shared" si="9"/>
        <v/>
      </c>
      <c r="J183" s="3" t="str">
        <f t="shared" si="9"/>
        <v/>
      </c>
      <c r="K183" s="3" t="str">
        <f t="shared" si="9"/>
        <v/>
      </c>
      <c r="L183" s="3" t="str">
        <f t="shared" si="9"/>
        <v/>
      </c>
      <c r="M183" s="3" t="str">
        <f t="shared" si="9"/>
        <v/>
      </c>
      <c r="N183" s="3" t="str">
        <f t="shared" si="9"/>
        <v/>
      </c>
      <c r="O183" s="3" t="str">
        <f t="shared" si="9"/>
        <v/>
      </c>
      <c r="P183" s="3" t="str">
        <f t="shared" si="9"/>
        <v/>
      </c>
      <c r="Q183" s="3" t="str">
        <f t="shared" si="9"/>
        <v/>
      </c>
      <c r="R183" s="3" t="str">
        <f t="shared" si="9"/>
        <v/>
      </c>
      <c r="S183" s="3" t="str">
        <f t="shared" si="9"/>
        <v/>
      </c>
      <c r="T183" s="3" t="str">
        <f t="shared" si="9"/>
        <v/>
      </c>
      <c r="U183" s="3" t="str">
        <f t="shared" si="9"/>
        <v/>
      </c>
      <c r="V183" s="3" t="str">
        <f t="shared" si="9"/>
        <v/>
      </c>
      <c r="W183" s="3" t="str">
        <f t="shared" si="9"/>
        <v/>
      </c>
      <c r="X183" s="3" t="str">
        <f t="shared" si="9"/>
        <v/>
      </c>
      <c r="Y183" s="3" t="str">
        <f t="shared" si="9"/>
        <v/>
      </c>
      <c r="Z183" s="3" t="str">
        <f t="shared" si="9"/>
        <v/>
      </c>
      <c r="AA183" s="3" t="str">
        <f t="shared" si="9"/>
        <v/>
      </c>
      <c r="AB183" s="3" t="str">
        <f t="shared" si="9"/>
        <v/>
      </c>
      <c r="AC183" s="3" t="str">
        <f t="shared" si="9"/>
        <v/>
      </c>
      <c r="AD183" s="3" t="str">
        <f t="shared" si="9"/>
        <v/>
      </c>
      <c r="AE183" s="3" t="str">
        <f t="shared" si="9"/>
        <v/>
      </c>
      <c r="AF183" s="3" t="str">
        <f t="shared" si="9"/>
        <v/>
      </c>
      <c r="AG183" s="3" t="str">
        <f t="shared" si="9"/>
        <v/>
      </c>
      <c r="AH183" s="3" t="str">
        <f t="shared" si="9"/>
        <v/>
      </c>
      <c r="AI183" s="3" t="str">
        <f t="shared" si="9"/>
        <v/>
      </c>
    </row>
    <row r="184" spans="1:35" ht="14.25" hidden="1" customHeight="1" x14ac:dyDescent="0.2">
      <c r="A184" s="67"/>
      <c r="B184" s="23" t="s">
        <v>64</v>
      </c>
      <c r="C184" s="24" t="s">
        <v>171</v>
      </c>
      <c r="D184" s="3" t="str">
        <f t="shared" si="8"/>
        <v/>
      </c>
      <c r="E184" s="3" t="str">
        <f t="shared" si="9"/>
        <v/>
      </c>
      <c r="F184" s="3" t="str">
        <f t="shared" si="9"/>
        <v/>
      </c>
      <c r="G184" s="3" t="str">
        <f t="shared" si="9"/>
        <v/>
      </c>
      <c r="H184" s="3" t="str">
        <f t="shared" si="9"/>
        <v/>
      </c>
      <c r="I184" s="3" t="str">
        <f t="shared" si="9"/>
        <v/>
      </c>
      <c r="J184" s="3" t="str">
        <f t="shared" si="9"/>
        <v/>
      </c>
      <c r="K184" s="3" t="str">
        <f t="shared" si="9"/>
        <v/>
      </c>
      <c r="L184" s="3" t="str">
        <f t="shared" si="9"/>
        <v/>
      </c>
      <c r="M184" s="3" t="str">
        <f t="shared" si="9"/>
        <v/>
      </c>
      <c r="N184" s="3" t="str">
        <f t="shared" si="9"/>
        <v/>
      </c>
      <c r="O184" s="3" t="str">
        <f t="shared" si="9"/>
        <v/>
      </c>
      <c r="P184" s="3" t="str">
        <f t="shared" si="9"/>
        <v/>
      </c>
      <c r="Q184" s="3" t="str">
        <f t="shared" si="9"/>
        <v/>
      </c>
      <c r="R184" s="3" t="str">
        <f t="shared" si="9"/>
        <v/>
      </c>
      <c r="S184" s="3" t="str">
        <f t="shared" si="9"/>
        <v/>
      </c>
      <c r="T184" s="3" t="str">
        <f t="shared" si="9"/>
        <v/>
      </c>
      <c r="U184" s="3" t="str">
        <f t="shared" si="9"/>
        <v/>
      </c>
      <c r="V184" s="3" t="str">
        <f t="shared" si="9"/>
        <v/>
      </c>
      <c r="W184" s="3" t="str">
        <f t="shared" si="9"/>
        <v/>
      </c>
      <c r="X184" s="3" t="str">
        <f t="shared" si="9"/>
        <v/>
      </c>
      <c r="Y184" s="3" t="str">
        <f t="shared" si="9"/>
        <v/>
      </c>
      <c r="Z184" s="3" t="str">
        <f t="shared" si="9"/>
        <v/>
      </c>
      <c r="AA184" s="3" t="str">
        <f t="shared" si="9"/>
        <v/>
      </c>
      <c r="AB184" s="3" t="str">
        <f t="shared" si="9"/>
        <v/>
      </c>
      <c r="AC184" s="3" t="str">
        <f t="shared" si="9"/>
        <v/>
      </c>
      <c r="AD184" s="3" t="str">
        <f t="shared" si="9"/>
        <v/>
      </c>
      <c r="AE184" s="3" t="str">
        <f t="shared" si="9"/>
        <v/>
      </c>
      <c r="AF184" s="3" t="str">
        <f t="shared" si="9"/>
        <v/>
      </c>
      <c r="AG184" s="3" t="str">
        <f t="shared" si="9"/>
        <v/>
      </c>
      <c r="AH184" s="3" t="str">
        <f t="shared" si="9"/>
        <v/>
      </c>
      <c r="AI184" s="3" t="str">
        <f t="shared" si="9"/>
        <v/>
      </c>
    </row>
    <row r="185" spans="1:35" ht="14.25" hidden="1" customHeight="1" x14ac:dyDescent="0.2">
      <c r="A185" s="31" t="s">
        <v>43</v>
      </c>
      <c r="B185" s="19" t="s">
        <v>56</v>
      </c>
      <c r="C185" s="20" t="s">
        <v>58</v>
      </c>
      <c r="D185" s="15" t="str">
        <f t="shared" si="8"/>
        <v/>
      </c>
      <c r="E185" s="15" t="str">
        <f t="shared" si="9"/>
        <v/>
      </c>
      <c r="F185" s="15" t="str">
        <f t="shared" si="9"/>
        <v/>
      </c>
      <c r="G185" s="15" t="str">
        <f t="shared" si="9"/>
        <v/>
      </c>
      <c r="H185" s="15" t="str">
        <f t="shared" si="9"/>
        <v/>
      </c>
      <c r="I185" s="15" t="str">
        <f t="shared" si="9"/>
        <v/>
      </c>
      <c r="J185" s="15" t="str">
        <f t="shared" si="9"/>
        <v/>
      </c>
      <c r="K185" s="15" t="str">
        <f t="shared" si="9"/>
        <v/>
      </c>
      <c r="L185" s="15" t="str">
        <f t="shared" si="9"/>
        <v/>
      </c>
      <c r="M185" s="15" t="str">
        <f t="shared" si="9"/>
        <v/>
      </c>
      <c r="N185" s="15" t="str">
        <f t="shared" si="9"/>
        <v/>
      </c>
      <c r="O185" s="15" t="str">
        <f t="shared" si="9"/>
        <v/>
      </c>
      <c r="P185" s="15" t="str">
        <f t="shared" si="9"/>
        <v/>
      </c>
      <c r="Q185" s="15" t="str">
        <f t="shared" si="9"/>
        <v/>
      </c>
      <c r="R185" s="15" t="str">
        <f t="shared" si="9"/>
        <v/>
      </c>
      <c r="S185" s="15" t="str">
        <f t="shared" si="9"/>
        <v/>
      </c>
      <c r="T185" s="15" t="str">
        <f t="shared" si="9"/>
        <v/>
      </c>
      <c r="U185" s="15" t="str">
        <f t="shared" si="9"/>
        <v/>
      </c>
      <c r="V185" s="15" t="str">
        <f t="shared" si="9"/>
        <v/>
      </c>
      <c r="W185" s="15" t="str">
        <f t="shared" si="9"/>
        <v/>
      </c>
      <c r="X185" s="15" t="str">
        <f t="shared" si="9"/>
        <v/>
      </c>
      <c r="Y185" s="15" t="str">
        <f t="shared" si="9"/>
        <v/>
      </c>
      <c r="Z185" s="15" t="str">
        <f t="shared" si="9"/>
        <v/>
      </c>
      <c r="AA185" s="15" t="str">
        <f t="shared" si="9"/>
        <v/>
      </c>
      <c r="AB185" s="15" t="str">
        <f t="shared" si="9"/>
        <v/>
      </c>
      <c r="AC185" s="15" t="str">
        <f t="shared" si="9"/>
        <v/>
      </c>
      <c r="AD185" s="15" t="str">
        <f t="shared" si="9"/>
        <v/>
      </c>
      <c r="AE185" s="15" t="str">
        <f t="shared" si="9"/>
        <v/>
      </c>
      <c r="AF185" s="15" t="str">
        <f t="shared" si="9"/>
        <v/>
      </c>
      <c r="AG185" s="15" t="str">
        <f t="shared" si="9"/>
        <v/>
      </c>
      <c r="AH185" s="15" t="str">
        <f t="shared" si="9"/>
        <v/>
      </c>
      <c r="AI185" s="15" t="str">
        <f t="shared" si="9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8"/>
        <v/>
      </c>
      <c r="E186" s="3" t="str">
        <f t="shared" si="9"/>
        <v/>
      </c>
      <c r="F186" s="3" t="str">
        <f t="shared" si="9"/>
        <v/>
      </c>
      <c r="G186" s="3" t="str">
        <f t="shared" si="9"/>
        <v/>
      </c>
      <c r="H186" s="3" t="str">
        <f t="shared" si="9"/>
        <v/>
      </c>
      <c r="I186" s="3" t="str">
        <f t="shared" si="9"/>
        <v/>
      </c>
      <c r="J186" s="3" t="str">
        <f t="shared" si="9"/>
        <v/>
      </c>
      <c r="K186" s="3" t="str">
        <f t="shared" si="9"/>
        <v/>
      </c>
      <c r="L186" s="3" t="str">
        <f t="shared" si="9"/>
        <v/>
      </c>
      <c r="M186" s="3" t="str">
        <f t="shared" si="9"/>
        <v/>
      </c>
      <c r="N186" s="3" t="str">
        <f t="shared" si="9"/>
        <v/>
      </c>
      <c r="O186" s="3" t="str">
        <f t="shared" si="9"/>
        <v/>
      </c>
      <c r="P186" s="3" t="str">
        <f t="shared" si="9"/>
        <v/>
      </c>
      <c r="Q186" s="3" t="str">
        <f t="shared" si="9"/>
        <v/>
      </c>
      <c r="R186" s="3" t="str">
        <f t="shared" si="9"/>
        <v/>
      </c>
      <c r="S186" s="3" t="str">
        <f t="shared" si="9"/>
        <v/>
      </c>
      <c r="T186" s="3" t="str">
        <f t="shared" si="9"/>
        <v/>
      </c>
      <c r="U186" s="3" t="str">
        <f t="shared" si="9"/>
        <v/>
      </c>
      <c r="V186" s="3" t="str">
        <f t="shared" si="9"/>
        <v/>
      </c>
      <c r="W186" s="3" t="str">
        <f t="shared" si="9"/>
        <v/>
      </c>
      <c r="X186" s="3" t="str">
        <f t="shared" si="9"/>
        <v/>
      </c>
      <c r="Y186" s="3" t="str">
        <f t="shared" si="9"/>
        <v/>
      </c>
      <c r="Z186" s="3" t="str">
        <f t="shared" si="9"/>
        <v/>
      </c>
      <c r="AA186" s="3" t="str">
        <f t="shared" si="9"/>
        <v/>
      </c>
      <c r="AB186" s="3" t="str">
        <f t="shared" si="9"/>
        <v/>
      </c>
      <c r="AC186" s="3" t="str">
        <f t="shared" si="9"/>
        <v/>
      </c>
      <c r="AD186" s="3" t="str">
        <f t="shared" si="9"/>
        <v/>
      </c>
      <c r="AE186" s="3" t="str">
        <f t="shared" si="9"/>
        <v/>
      </c>
      <c r="AF186" s="3" t="str">
        <f t="shared" si="9"/>
        <v/>
      </c>
      <c r="AG186" s="3" t="str">
        <f t="shared" si="9"/>
        <v/>
      </c>
      <c r="AH186" s="3" t="str">
        <f t="shared" si="9"/>
        <v/>
      </c>
      <c r="AI186" s="3" t="str">
        <f t="shared" si="9"/>
        <v/>
      </c>
    </row>
    <row r="187" spans="1:35" ht="14.25" hidden="1" customHeight="1" x14ac:dyDescent="0.2">
      <c r="A187" s="67"/>
      <c r="B187" s="23" t="s">
        <v>64</v>
      </c>
      <c r="C187" s="24" t="s">
        <v>171</v>
      </c>
      <c r="D187" s="3" t="str">
        <f t="shared" si="8"/>
        <v/>
      </c>
      <c r="E187" s="3" t="str">
        <f t="shared" si="9"/>
        <v/>
      </c>
      <c r="F187" s="3" t="str">
        <f t="shared" si="9"/>
        <v/>
      </c>
      <c r="G187" s="3" t="str">
        <f t="shared" si="9"/>
        <v/>
      </c>
      <c r="H187" s="3" t="str">
        <f t="shared" si="9"/>
        <v/>
      </c>
      <c r="I187" s="3" t="str">
        <f t="shared" si="9"/>
        <v/>
      </c>
      <c r="J187" s="3" t="str">
        <f t="shared" si="9"/>
        <v/>
      </c>
      <c r="K187" s="3" t="str">
        <f t="shared" si="9"/>
        <v/>
      </c>
      <c r="L187" s="3" t="str">
        <f t="shared" si="9"/>
        <v/>
      </c>
      <c r="M187" s="3" t="str">
        <f t="shared" si="9"/>
        <v/>
      </c>
      <c r="N187" s="3" t="str">
        <f t="shared" si="9"/>
        <v/>
      </c>
      <c r="O187" s="3" t="str">
        <f t="shared" si="9"/>
        <v/>
      </c>
      <c r="P187" s="3" t="str">
        <f t="shared" si="9"/>
        <v/>
      </c>
      <c r="Q187" s="3" t="str">
        <f t="shared" si="9"/>
        <v/>
      </c>
      <c r="R187" s="3" t="str">
        <f t="shared" si="9"/>
        <v/>
      </c>
      <c r="S187" s="3" t="str">
        <f t="shared" si="9"/>
        <v/>
      </c>
      <c r="T187" s="3" t="str">
        <f t="shared" si="9"/>
        <v/>
      </c>
      <c r="U187" s="3" t="str">
        <f t="shared" si="9"/>
        <v/>
      </c>
      <c r="V187" s="3" t="str">
        <f t="shared" si="9"/>
        <v/>
      </c>
      <c r="W187" s="3" t="str">
        <f t="shared" si="9"/>
        <v/>
      </c>
      <c r="X187" s="3" t="str">
        <f t="shared" si="9"/>
        <v/>
      </c>
      <c r="Y187" s="3" t="str">
        <f t="shared" si="9"/>
        <v/>
      </c>
      <c r="Z187" s="3" t="str">
        <f t="shared" si="9"/>
        <v/>
      </c>
      <c r="AA187" s="3" t="str">
        <f t="shared" si="9"/>
        <v/>
      </c>
      <c r="AB187" s="3" t="str">
        <f t="shared" si="9"/>
        <v/>
      </c>
      <c r="AC187" s="3" t="str">
        <f t="shared" si="9"/>
        <v/>
      </c>
      <c r="AD187" s="3" t="str">
        <f t="shared" si="9"/>
        <v/>
      </c>
      <c r="AE187" s="3" t="str">
        <f t="shared" si="9"/>
        <v/>
      </c>
      <c r="AF187" s="3" t="str">
        <f t="shared" si="9"/>
        <v/>
      </c>
      <c r="AG187" s="3" t="str">
        <f t="shared" si="9"/>
        <v/>
      </c>
      <c r="AH187" s="3" t="str">
        <f t="shared" si="9"/>
        <v/>
      </c>
      <c r="AI187" s="3" t="str">
        <f t="shared" si="9"/>
        <v/>
      </c>
    </row>
    <row r="188" spans="1:35" ht="14.25" hidden="1" customHeight="1" x14ac:dyDescent="0.2">
      <c r="A188" s="31" t="s">
        <v>44</v>
      </c>
      <c r="B188" s="19" t="s">
        <v>56</v>
      </c>
      <c r="C188" s="20" t="s">
        <v>58</v>
      </c>
      <c r="D188" s="15" t="str">
        <f t="shared" ref="D188:D203" si="10">IF(D45=D118,"","*")</f>
        <v/>
      </c>
      <c r="E188" s="15" t="str">
        <f t="shared" si="9"/>
        <v/>
      </c>
      <c r="F188" s="15" t="str">
        <f t="shared" si="9"/>
        <v/>
      </c>
      <c r="G188" s="15" t="str">
        <f t="shared" si="9"/>
        <v/>
      </c>
      <c r="H188" s="15" t="str">
        <f t="shared" si="9"/>
        <v/>
      </c>
      <c r="I188" s="15" t="str">
        <f t="shared" si="9"/>
        <v/>
      </c>
      <c r="J188" s="15" t="str">
        <f t="shared" si="9"/>
        <v/>
      </c>
      <c r="K188" s="15" t="str">
        <f t="shared" si="9"/>
        <v/>
      </c>
      <c r="L188" s="15" t="str">
        <f t="shared" si="9"/>
        <v/>
      </c>
      <c r="M188" s="15" t="str">
        <f t="shared" si="9"/>
        <v/>
      </c>
      <c r="N188" s="15" t="str">
        <f t="shared" si="9"/>
        <v/>
      </c>
      <c r="O188" s="15" t="str">
        <f t="shared" si="9"/>
        <v/>
      </c>
      <c r="P188" s="15" t="str">
        <f t="shared" si="9"/>
        <v/>
      </c>
      <c r="Q188" s="15" t="str">
        <f t="shared" ref="E188:AI196" si="11">IF(Q45=Q118,"","*")</f>
        <v/>
      </c>
      <c r="R188" s="15" t="str">
        <f t="shared" si="11"/>
        <v/>
      </c>
      <c r="S188" s="15" t="str">
        <f t="shared" si="11"/>
        <v/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/>
      </c>
      <c r="AD188" s="15" t="str">
        <f t="shared" si="11"/>
        <v/>
      </c>
      <c r="AE188" s="15" t="str">
        <f t="shared" si="11"/>
        <v/>
      </c>
      <c r="AF188" s="15" t="str">
        <f t="shared" si="11"/>
        <v/>
      </c>
      <c r="AG188" s="15" t="str">
        <f t="shared" si="11"/>
        <v/>
      </c>
      <c r="AH188" s="15" t="str">
        <f t="shared" si="11"/>
        <v/>
      </c>
      <c r="AI188" s="15" t="str">
        <f t="shared" si="11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10"/>
        <v/>
      </c>
      <c r="E189" s="3" t="str">
        <f t="shared" si="11"/>
        <v/>
      </c>
      <c r="F189" s="3" t="str">
        <f t="shared" si="11"/>
        <v/>
      </c>
      <c r="G189" s="3" t="str">
        <f t="shared" si="11"/>
        <v/>
      </c>
      <c r="H189" s="3" t="str">
        <f t="shared" si="11"/>
        <v/>
      </c>
      <c r="I189" s="3" t="str">
        <f t="shared" si="11"/>
        <v/>
      </c>
      <c r="J189" s="3" t="str">
        <f t="shared" si="11"/>
        <v/>
      </c>
      <c r="K189" s="3" t="str">
        <f t="shared" si="11"/>
        <v/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/>
      </c>
      <c r="P189" s="3" t="str">
        <f t="shared" si="11"/>
        <v/>
      </c>
      <c r="Q189" s="3" t="str">
        <f t="shared" si="11"/>
        <v/>
      </c>
      <c r="R189" s="3" t="str">
        <f t="shared" si="11"/>
        <v/>
      </c>
      <c r="S189" s="3" t="str">
        <f t="shared" si="11"/>
        <v/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/>
      </c>
      <c r="AD189" s="3" t="str">
        <f t="shared" si="11"/>
        <v/>
      </c>
      <c r="AE189" s="3" t="str">
        <f t="shared" si="11"/>
        <v/>
      </c>
      <c r="AF189" s="3" t="str">
        <f t="shared" si="11"/>
        <v/>
      </c>
      <c r="AG189" s="3" t="str">
        <f t="shared" si="11"/>
        <v/>
      </c>
      <c r="AH189" s="3" t="str">
        <f t="shared" si="11"/>
        <v/>
      </c>
      <c r="AI189" s="3" t="str">
        <f t="shared" si="11"/>
        <v/>
      </c>
    </row>
    <row r="190" spans="1:35" ht="14.25" hidden="1" customHeight="1" x14ac:dyDescent="0.2">
      <c r="A190" s="67"/>
      <c r="B190" s="23" t="s">
        <v>64</v>
      </c>
      <c r="C190" s="24" t="s">
        <v>171</v>
      </c>
      <c r="D190" s="3" t="str">
        <f t="shared" si="10"/>
        <v/>
      </c>
      <c r="E190" s="3" t="str">
        <f t="shared" si="11"/>
        <v/>
      </c>
      <c r="F190" s="3" t="str">
        <f t="shared" si="11"/>
        <v/>
      </c>
      <c r="G190" s="3" t="str">
        <f t="shared" si="11"/>
        <v/>
      </c>
      <c r="H190" s="3" t="str">
        <f t="shared" si="11"/>
        <v/>
      </c>
      <c r="I190" s="3" t="str">
        <f t="shared" si="11"/>
        <v/>
      </c>
      <c r="J190" s="3" t="str">
        <f t="shared" si="11"/>
        <v/>
      </c>
      <c r="K190" s="3" t="str">
        <f t="shared" si="11"/>
        <v/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/>
      </c>
      <c r="AF190" s="3" t="str">
        <f t="shared" si="11"/>
        <v/>
      </c>
      <c r="AG190" s="3" t="str">
        <f t="shared" si="11"/>
        <v/>
      </c>
      <c r="AH190" s="3" t="str">
        <f t="shared" si="11"/>
        <v/>
      </c>
      <c r="AI190" s="3" t="str">
        <f t="shared" si="11"/>
        <v/>
      </c>
    </row>
    <row r="191" spans="1:35" ht="14.25" hidden="1" customHeight="1" x14ac:dyDescent="0.2">
      <c r="A191" s="31" t="s">
        <v>45</v>
      </c>
      <c r="B191" s="19" t="s">
        <v>56</v>
      </c>
      <c r="C191" s="20" t="s">
        <v>58</v>
      </c>
      <c r="D191" s="15" t="str">
        <f t="shared" si="10"/>
        <v/>
      </c>
      <c r="E191" s="15" t="str">
        <f t="shared" si="11"/>
        <v/>
      </c>
      <c r="F191" s="15" t="str">
        <f t="shared" si="11"/>
        <v/>
      </c>
      <c r="G191" s="15" t="str">
        <f t="shared" si="11"/>
        <v/>
      </c>
      <c r="H191" s="15" t="str">
        <f t="shared" si="11"/>
        <v/>
      </c>
      <c r="I191" s="15" t="str">
        <f t="shared" si="11"/>
        <v/>
      </c>
      <c r="J191" s="15" t="str">
        <f t="shared" si="11"/>
        <v/>
      </c>
      <c r="K191" s="15" t="str">
        <f t="shared" si="11"/>
        <v/>
      </c>
      <c r="L191" s="15" t="str">
        <f t="shared" si="11"/>
        <v/>
      </c>
      <c r="M191" s="15" t="str">
        <f t="shared" si="11"/>
        <v/>
      </c>
      <c r="N191" s="15" t="str">
        <f t="shared" si="11"/>
        <v/>
      </c>
      <c r="O191" s="15" t="str">
        <f t="shared" si="11"/>
        <v/>
      </c>
      <c r="P191" s="15" t="str">
        <f t="shared" si="11"/>
        <v/>
      </c>
      <c r="Q191" s="15" t="str">
        <f t="shared" si="11"/>
        <v/>
      </c>
      <c r="R191" s="15" t="str">
        <f t="shared" si="11"/>
        <v/>
      </c>
      <c r="S191" s="15" t="str">
        <f t="shared" si="11"/>
        <v/>
      </c>
      <c r="T191" s="15" t="str">
        <f t="shared" si="11"/>
        <v/>
      </c>
      <c r="U191" s="15" t="str">
        <f t="shared" si="11"/>
        <v/>
      </c>
      <c r="V191" s="15" t="str">
        <f t="shared" si="11"/>
        <v/>
      </c>
      <c r="W191" s="15" t="str">
        <f t="shared" si="11"/>
        <v/>
      </c>
      <c r="X191" s="15" t="str">
        <f t="shared" si="11"/>
        <v/>
      </c>
      <c r="Y191" s="15" t="str">
        <f t="shared" si="11"/>
        <v/>
      </c>
      <c r="Z191" s="15" t="str">
        <f t="shared" si="11"/>
        <v/>
      </c>
      <c r="AA191" s="15" t="str">
        <f t="shared" si="11"/>
        <v/>
      </c>
      <c r="AB191" s="15" t="str">
        <f t="shared" si="11"/>
        <v/>
      </c>
      <c r="AC191" s="15" t="str">
        <f t="shared" si="11"/>
        <v/>
      </c>
      <c r="AD191" s="15" t="str">
        <f t="shared" si="11"/>
        <v/>
      </c>
      <c r="AE191" s="15" t="str">
        <f t="shared" si="11"/>
        <v/>
      </c>
      <c r="AF191" s="15" t="str">
        <f t="shared" si="11"/>
        <v/>
      </c>
      <c r="AG191" s="15" t="str">
        <f t="shared" si="11"/>
        <v/>
      </c>
      <c r="AH191" s="15" t="str">
        <f t="shared" si="11"/>
        <v/>
      </c>
      <c r="AI191" s="15" t="str">
        <f t="shared" si="11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10"/>
        <v/>
      </c>
      <c r="E192" s="3" t="str">
        <f t="shared" si="11"/>
        <v/>
      </c>
      <c r="F192" s="3" t="str">
        <f t="shared" si="11"/>
        <v/>
      </c>
      <c r="G192" s="3" t="str">
        <f t="shared" si="11"/>
        <v/>
      </c>
      <c r="H192" s="3" t="str">
        <f t="shared" si="11"/>
        <v/>
      </c>
      <c r="I192" s="3" t="str">
        <f t="shared" si="11"/>
        <v/>
      </c>
      <c r="J192" s="3" t="str">
        <f t="shared" si="11"/>
        <v/>
      </c>
      <c r="K192" s="3" t="str">
        <f t="shared" si="11"/>
        <v/>
      </c>
      <c r="L192" s="3" t="str">
        <f t="shared" si="11"/>
        <v/>
      </c>
      <c r="M192" s="3" t="str">
        <f t="shared" si="11"/>
        <v/>
      </c>
      <c r="N192" s="3" t="str">
        <f t="shared" si="11"/>
        <v/>
      </c>
      <c r="O192" s="3" t="str">
        <f t="shared" si="11"/>
        <v/>
      </c>
      <c r="P192" s="3" t="str">
        <f t="shared" si="11"/>
        <v/>
      </c>
      <c r="Q192" s="3" t="str">
        <f t="shared" si="11"/>
        <v/>
      </c>
      <c r="R192" s="3" t="str">
        <f t="shared" si="11"/>
        <v/>
      </c>
      <c r="S192" s="3" t="str">
        <f t="shared" si="11"/>
        <v/>
      </c>
      <c r="T192" s="3" t="str">
        <f t="shared" si="11"/>
        <v/>
      </c>
      <c r="U192" s="3" t="str">
        <f t="shared" si="11"/>
        <v/>
      </c>
      <c r="V192" s="3" t="str">
        <f t="shared" si="11"/>
        <v/>
      </c>
      <c r="W192" s="3" t="str">
        <f t="shared" si="11"/>
        <v/>
      </c>
      <c r="X192" s="3" t="str">
        <f t="shared" si="11"/>
        <v/>
      </c>
      <c r="Y192" s="3" t="str">
        <f t="shared" si="11"/>
        <v/>
      </c>
      <c r="Z192" s="3" t="str">
        <f t="shared" si="11"/>
        <v/>
      </c>
      <c r="AA192" s="3" t="str">
        <f t="shared" si="11"/>
        <v/>
      </c>
      <c r="AB192" s="3" t="str">
        <f t="shared" si="11"/>
        <v/>
      </c>
      <c r="AC192" s="3" t="str">
        <f t="shared" si="11"/>
        <v/>
      </c>
      <c r="AD192" s="3" t="str">
        <f t="shared" si="11"/>
        <v/>
      </c>
      <c r="AE192" s="3" t="str">
        <f t="shared" si="11"/>
        <v/>
      </c>
      <c r="AF192" s="3" t="str">
        <f t="shared" si="11"/>
        <v/>
      </c>
      <c r="AG192" s="3" t="str">
        <f t="shared" si="11"/>
        <v/>
      </c>
      <c r="AH192" s="3" t="str">
        <f t="shared" si="11"/>
        <v/>
      </c>
      <c r="AI192" s="3" t="str">
        <f t="shared" si="11"/>
        <v/>
      </c>
    </row>
    <row r="193" spans="1:35" ht="14.25" hidden="1" customHeight="1" x14ac:dyDescent="0.2">
      <c r="A193" s="67"/>
      <c r="B193" s="23" t="s">
        <v>64</v>
      </c>
      <c r="C193" s="24" t="s">
        <v>171</v>
      </c>
      <c r="D193" s="3" t="str">
        <f t="shared" si="10"/>
        <v/>
      </c>
      <c r="E193" s="3" t="str">
        <f t="shared" si="11"/>
        <v/>
      </c>
      <c r="F193" s="3" t="str">
        <f t="shared" si="11"/>
        <v/>
      </c>
      <c r="G193" s="3" t="str">
        <f t="shared" si="11"/>
        <v/>
      </c>
      <c r="H193" s="3" t="str">
        <f t="shared" si="11"/>
        <v/>
      </c>
      <c r="I193" s="3" t="str">
        <f t="shared" si="11"/>
        <v/>
      </c>
      <c r="J193" s="3" t="str">
        <f t="shared" si="11"/>
        <v/>
      </c>
      <c r="K193" s="3" t="str">
        <f t="shared" si="11"/>
        <v/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/>
      </c>
      <c r="AF193" s="3" t="str">
        <f t="shared" si="11"/>
        <v/>
      </c>
      <c r="AG193" s="3" t="str">
        <f t="shared" si="11"/>
        <v/>
      </c>
      <c r="AH193" s="3" t="str">
        <f t="shared" si="11"/>
        <v/>
      </c>
      <c r="AI193" s="3" t="str">
        <f t="shared" si="11"/>
        <v/>
      </c>
    </row>
    <row r="194" spans="1:35" ht="14.25" hidden="1" customHeight="1" x14ac:dyDescent="0.2">
      <c r="A194" s="31" t="s">
        <v>46</v>
      </c>
      <c r="B194" s="19" t="s">
        <v>56</v>
      </c>
      <c r="C194" s="20" t="s">
        <v>58</v>
      </c>
      <c r="D194" s="15" t="str">
        <f t="shared" si="10"/>
        <v/>
      </c>
      <c r="E194" s="15" t="str">
        <f t="shared" si="11"/>
        <v/>
      </c>
      <c r="F194" s="15" t="str">
        <f t="shared" si="11"/>
        <v/>
      </c>
      <c r="G194" s="15" t="str">
        <f t="shared" si="11"/>
        <v/>
      </c>
      <c r="H194" s="15" t="str">
        <f t="shared" si="11"/>
        <v/>
      </c>
      <c r="I194" s="15" t="str">
        <f t="shared" si="11"/>
        <v/>
      </c>
      <c r="J194" s="15" t="str">
        <f t="shared" si="11"/>
        <v/>
      </c>
      <c r="K194" s="15" t="str">
        <f t="shared" si="11"/>
        <v/>
      </c>
      <c r="L194" s="15" t="str">
        <f t="shared" si="11"/>
        <v/>
      </c>
      <c r="M194" s="15" t="str">
        <f t="shared" si="11"/>
        <v/>
      </c>
      <c r="N194" s="15" t="str">
        <f t="shared" si="11"/>
        <v/>
      </c>
      <c r="O194" s="15" t="str">
        <f t="shared" si="11"/>
        <v/>
      </c>
      <c r="P194" s="15" t="str">
        <f t="shared" si="11"/>
        <v/>
      </c>
      <c r="Q194" s="15" t="str">
        <f t="shared" si="11"/>
        <v/>
      </c>
      <c r="R194" s="15" t="str">
        <f t="shared" si="11"/>
        <v/>
      </c>
      <c r="S194" s="15" t="str">
        <f t="shared" si="11"/>
        <v/>
      </c>
      <c r="T194" s="15" t="str">
        <f t="shared" si="11"/>
        <v/>
      </c>
      <c r="U194" s="15" t="str">
        <f t="shared" si="11"/>
        <v/>
      </c>
      <c r="V194" s="15" t="str">
        <f t="shared" si="11"/>
        <v/>
      </c>
      <c r="W194" s="15" t="str">
        <f t="shared" si="11"/>
        <v/>
      </c>
      <c r="X194" s="15" t="str">
        <f t="shared" si="11"/>
        <v/>
      </c>
      <c r="Y194" s="15" t="str">
        <f t="shared" si="11"/>
        <v/>
      </c>
      <c r="Z194" s="15" t="str">
        <f t="shared" si="11"/>
        <v/>
      </c>
      <c r="AA194" s="15" t="str">
        <f t="shared" si="11"/>
        <v/>
      </c>
      <c r="AB194" s="15" t="str">
        <f t="shared" si="11"/>
        <v/>
      </c>
      <c r="AC194" s="15" t="str">
        <f t="shared" si="11"/>
        <v/>
      </c>
      <c r="AD194" s="15" t="str">
        <f t="shared" si="11"/>
        <v/>
      </c>
      <c r="AE194" s="15" t="str">
        <f t="shared" si="11"/>
        <v/>
      </c>
      <c r="AF194" s="15" t="str">
        <f t="shared" si="11"/>
        <v/>
      </c>
      <c r="AG194" s="15" t="str">
        <f t="shared" si="11"/>
        <v/>
      </c>
      <c r="AH194" s="15" t="str">
        <f t="shared" si="11"/>
        <v/>
      </c>
      <c r="AI194" s="15" t="str">
        <f t="shared" si="11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10"/>
        <v/>
      </c>
      <c r="E195" s="3" t="str">
        <f t="shared" si="11"/>
        <v/>
      </c>
      <c r="F195" s="3" t="str">
        <f t="shared" si="11"/>
        <v/>
      </c>
      <c r="G195" s="3" t="str">
        <f t="shared" si="11"/>
        <v/>
      </c>
      <c r="H195" s="3" t="str">
        <f t="shared" si="11"/>
        <v/>
      </c>
      <c r="I195" s="3" t="str">
        <f t="shared" si="11"/>
        <v/>
      </c>
      <c r="J195" s="3" t="str">
        <f t="shared" si="11"/>
        <v/>
      </c>
      <c r="K195" s="3" t="str">
        <f t="shared" si="11"/>
        <v/>
      </c>
      <c r="L195" s="3" t="str">
        <f t="shared" si="11"/>
        <v/>
      </c>
      <c r="M195" s="3" t="str">
        <f t="shared" si="11"/>
        <v/>
      </c>
      <c r="N195" s="3" t="str">
        <f t="shared" si="11"/>
        <v/>
      </c>
      <c r="O195" s="3" t="str">
        <f t="shared" si="11"/>
        <v/>
      </c>
      <c r="P195" s="3" t="str">
        <f t="shared" si="11"/>
        <v/>
      </c>
      <c r="Q195" s="3" t="str">
        <f t="shared" si="11"/>
        <v/>
      </c>
      <c r="R195" s="3" t="str">
        <f t="shared" si="11"/>
        <v/>
      </c>
      <c r="S195" s="3" t="str">
        <f t="shared" si="11"/>
        <v/>
      </c>
      <c r="T195" s="3" t="str">
        <f t="shared" si="11"/>
        <v/>
      </c>
      <c r="U195" s="3" t="str">
        <f t="shared" si="11"/>
        <v/>
      </c>
      <c r="V195" s="3" t="str">
        <f t="shared" si="11"/>
        <v/>
      </c>
      <c r="W195" s="3" t="str">
        <f t="shared" si="11"/>
        <v/>
      </c>
      <c r="X195" s="3" t="str">
        <f t="shared" si="11"/>
        <v/>
      </c>
      <c r="Y195" s="3" t="str">
        <f t="shared" si="11"/>
        <v/>
      </c>
      <c r="Z195" s="3" t="str">
        <f t="shared" si="11"/>
        <v/>
      </c>
      <c r="AA195" s="3" t="str">
        <f t="shared" si="11"/>
        <v/>
      </c>
      <c r="AB195" s="3" t="str">
        <f t="shared" si="11"/>
        <v/>
      </c>
      <c r="AC195" s="3" t="str">
        <f t="shared" si="11"/>
        <v/>
      </c>
      <c r="AD195" s="3" t="str">
        <f t="shared" si="11"/>
        <v/>
      </c>
      <c r="AE195" s="3" t="str">
        <f t="shared" si="11"/>
        <v/>
      </c>
      <c r="AF195" s="3" t="str">
        <f t="shared" si="11"/>
        <v/>
      </c>
      <c r="AG195" s="3" t="str">
        <f t="shared" si="11"/>
        <v/>
      </c>
      <c r="AH195" s="3" t="str">
        <f t="shared" si="11"/>
        <v/>
      </c>
      <c r="AI195" s="3" t="str">
        <f t="shared" si="11"/>
        <v/>
      </c>
    </row>
    <row r="196" spans="1:35" ht="14.25" hidden="1" customHeight="1" x14ac:dyDescent="0.2">
      <c r="A196" s="67"/>
      <c r="B196" s="23" t="s">
        <v>64</v>
      </c>
      <c r="C196" s="24" t="s">
        <v>171</v>
      </c>
      <c r="D196" s="3" t="str">
        <f t="shared" si="10"/>
        <v/>
      </c>
      <c r="E196" s="3" t="str">
        <f t="shared" si="11"/>
        <v/>
      </c>
      <c r="F196" s="3" t="str">
        <f t="shared" si="11"/>
        <v/>
      </c>
      <c r="G196" s="3" t="str">
        <f t="shared" si="11"/>
        <v/>
      </c>
      <c r="H196" s="3" t="str">
        <f t="shared" si="11"/>
        <v/>
      </c>
      <c r="I196" s="3" t="str">
        <f t="shared" si="11"/>
        <v/>
      </c>
      <c r="J196" s="3" t="str">
        <f t="shared" si="11"/>
        <v/>
      </c>
      <c r="K196" s="3" t="str">
        <f t="shared" si="11"/>
        <v/>
      </c>
      <c r="L196" s="3" t="str">
        <f t="shared" si="11"/>
        <v/>
      </c>
      <c r="M196" s="3" t="str">
        <f t="shared" si="11"/>
        <v/>
      </c>
      <c r="N196" s="3" t="str">
        <f t="shared" si="11"/>
        <v/>
      </c>
      <c r="O196" s="3" t="str">
        <f t="shared" si="11"/>
        <v/>
      </c>
      <c r="P196" s="3" t="str">
        <f t="shared" si="11"/>
        <v/>
      </c>
      <c r="Q196" s="3" t="str">
        <f t="shared" si="11"/>
        <v/>
      </c>
      <c r="R196" s="3" t="str">
        <f t="shared" si="11"/>
        <v/>
      </c>
      <c r="S196" s="3" t="str">
        <f t="shared" si="11"/>
        <v/>
      </c>
      <c r="T196" s="3" t="str">
        <f t="shared" si="11"/>
        <v/>
      </c>
      <c r="U196" s="3" t="str">
        <f t="shared" si="11"/>
        <v/>
      </c>
      <c r="V196" s="3" t="str">
        <f t="shared" si="11"/>
        <v/>
      </c>
      <c r="W196" s="3" t="str">
        <f t="shared" si="11"/>
        <v/>
      </c>
      <c r="X196" s="3" t="str">
        <f t="shared" ref="E196:AI204" si="12">IF(X53=X126,"","*")</f>
        <v/>
      </c>
      <c r="Y196" s="3" t="str">
        <f t="shared" si="12"/>
        <v/>
      </c>
      <c r="Z196" s="3" t="str">
        <f t="shared" si="12"/>
        <v/>
      </c>
      <c r="AA196" s="3" t="str">
        <f t="shared" si="12"/>
        <v/>
      </c>
      <c r="AB196" s="3" t="str">
        <f t="shared" si="12"/>
        <v/>
      </c>
      <c r="AC196" s="3" t="str">
        <f t="shared" si="12"/>
        <v/>
      </c>
      <c r="AD196" s="3" t="str">
        <f t="shared" si="12"/>
        <v/>
      </c>
      <c r="AE196" s="3" t="str">
        <f t="shared" si="12"/>
        <v/>
      </c>
      <c r="AF196" s="3" t="str">
        <f t="shared" si="12"/>
        <v/>
      </c>
      <c r="AG196" s="3" t="str">
        <f t="shared" si="12"/>
        <v/>
      </c>
      <c r="AH196" s="3" t="str">
        <f t="shared" si="12"/>
        <v/>
      </c>
      <c r="AI196" s="3" t="str">
        <f t="shared" si="12"/>
        <v/>
      </c>
    </row>
    <row r="197" spans="1:35" ht="14.25" hidden="1" customHeight="1" x14ac:dyDescent="0.2">
      <c r="A197" s="31" t="s">
        <v>47</v>
      </c>
      <c r="B197" s="19" t="s">
        <v>56</v>
      </c>
      <c r="C197" s="20" t="s">
        <v>58</v>
      </c>
      <c r="D197" s="15" t="str">
        <f t="shared" si="10"/>
        <v/>
      </c>
      <c r="E197" s="15" t="str">
        <f t="shared" si="12"/>
        <v/>
      </c>
      <c r="F197" s="15" t="str">
        <f t="shared" si="12"/>
        <v/>
      </c>
      <c r="G197" s="15" t="str">
        <f t="shared" si="12"/>
        <v/>
      </c>
      <c r="H197" s="15" t="str">
        <f t="shared" si="12"/>
        <v/>
      </c>
      <c r="I197" s="15" t="str">
        <f t="shared" si="12"/>
        <v/>
      </c>
      <c r="J197" s="15" t="str">
        <f t="shared" si="12"/>
        <v/>
      </c>
      <c r="K197" s="15" t="str">
        <f t="shared" si="12"/>
        <v/>
      </c>
      <c r="L197" s="15" t="str">
        <f t="shared" si="12"/>
        <v/>
      </c>
      <c r="M197" s="15" t="str">
        <f t="shared" si="12"/>
        <v/>
      </c>
      <c r="N197" s="15" t="str">
        <f t="shared" si="12"/>
        <v/>
      </c>
      <c r="O197" s="15" t="str">
        <f t="shared" si="12"/>
        <v/>
      </c>
      <c r="P197" s="15" t="str">
        <f t="shared" si="12"/>
        <v/>
      </c>
      <c r="Q197" s="15" t="str">
        <f t="shared" si="12"/>
        <v/>
      </c>
      <c r="R197" s="15" t="str">
        <f t="shared" si="12"/>
        <v/>
      </c>
      <c r="S197" s="15" t="str">
        <f t="shared" si="12"/>
        <v/>
      </c>
      <c r="T197" s="15" t="str">
        <f t="shared" si="12"/>
        <v/>
      </c>
      <c r="U197" s="15" t="str">
        <f t="shared" si="12"/>
        <v/>
      </c>
      <c r="V197" s="15" t="str">
        <f t="shared" si="12"/>
        <v/>
      </c>
      <c r="W197" s="15" t="str">
        <f t="shared" si="12"/>
        <v/>
      </c>
      <c r="X197" s="15" t="str">
        <f t="shared" si="12"/>
        <v/>
      </c>
      <c r="Y197" s="15" t="str">
        <f t="shared" si="12"/>
        <v/>
      </c>
      <c r="Z197" s="15" t="str">
        <f t="shared" si="12"/>
        <v/>
      </c>
      <c r="AA197" s="15" t="str">
        <f t="shared" si="12"/>
        <v/>
      </c>
      <c r="AB197" s="15" t="str">
        <f t="shared" si="12"/>
        <v/>
      </c>
      <c r="AC197" s="15" t="str">
        <f t="shared" si="12"/>
        <v/>
      </c>
      <c r="AD197" s="15" t="str">
        <f t="shared" si="12"/>
        <v/>
      </c>
      <c r="AE197" s="15" t="str">
        <f t="shared" si="12"/>
        <v/>
      </c>
      <c r="AF197" s="15" t="str">
        <f t="shared" si="12"/>
        <v/>
      </c>
      <c r="AG197" s="15" t="str">
        <f t="shared" si="12"/>
        <v/>
      </c>
      <c r="AH197" s="15" t="str">
        <f t="shared" si="12"/>
        <v/>
      </c>
      <c r="AI197" s="15" t="str">
        <f t="shared" si="12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10"/>
        <v/>
      </c>
      <c r="E198" s="3" t="str">
        <f t="shared" si="12"/>
        <v/>
      </c>
      <c r="F198" s="3" t="str">
        <f t="shared" si="12"/>
        <v/>
      </c>
      <c r="G198" s="3" t="str">
        <f t="shared" si="12"/>
        <v/>
      </c>
      <c r="H198" s="3" t="str">
        <f t="shared" si="12"/>
        <v/>
      </c>
      <c r="I198" s="3" t="str">
        <f t="shared" si="12"/>
        <v/>
      </c>
      <c r="J198" s="3" t="str">
        <f t="shared" si="12"/>
        <v/>
      </c>
      <c r="K198" s="3" t="str">
        <f t="shared" si="12"/>
        <v/>
      </c>
      <c r="L198" s="3" t="str">
        <f t="shared" si="12"/>
        <v/>
      </c>
      <c r="M198" s="3" t="str">
        <f t="shared" si="12"/>
        <v/>
      </c>
      <c r="N198" s="3" t="str">
        <f t="shared" si="12"/>
        <v/>
      </c>
      <c r="O198" s="3" t="str">
        <f t="shared" si="12"/>
        <v/>
      </c>
      <c r="P198" s="3" t="str">
        <f t="shared" si="12"/>
        <v/>
      </c>
      <c r="Q198" s="3" t="str">
        <f t="shared" si="12"/>
        <v/>
      </c>
      <c r="R198" s="3" t="str">
        <f t="shared" si="12"/>
        <v/>
      </c>
      <c r="S198" s="3" t="str">
        <f t="shared" si="12"/>
        <v/>
      </c>
      <c r="T198" s="3" t="str">
        <f t="shared" si="12"/>
        <v/>
      </c>
      <c r="U198" s="3" t="str">
        <f t="shared" si="12"/>
        <v/>
      </c>
      <c r="V198" s="3" t="str">
        <f t="shared" si="12"/>
        <v/>
      </c>
      <c r="W198" s="3" t="str">
        <f t="shared" si="12"/>
        <v/>
      </c>
      <c r="X198" s="3" t="str">
        <f t="shared" si="12"/>
        <v/>
      </c>
      <c r="Y198" s="3" t="str">
        <f t="shared" si="12"/>
        <v/>
      </c>
      <c r="Z198" s="3" t="str">
        <f t="shared" si="12"/>
        <v/>
      </c>
      <c r="AA198" s="3" t="str">
        <f t="shared" si="12"/>
        <v/>
      </c>
      <c r="AB198" s="3" t="str">
        <f t="shared" si="12"/>
        <v/>
      </c>
      <c r="AC198" s="3" t="str">
        <f t="shared" si="12"/>
        <v/>
      </c>
      <c r="AD198" s="3" t="str">
        <f t="shared" si="12"/>
        <v/>
      </c>
      <c r="AE198" s="3" t="str">
        <f t="shared" si="12"/>
        <v/>
      </c>
      <c r="AF198" s="3" t="str">
        <f t="shared" si="12"/>
        <v/>
      </c>
      <c r="AG198" s="3" t="str">
        <f t="shared" si="12"/>
        <v/>
      </c>
      <c r="AH198" s="3" t="str">
        <f t="shared" si="12"/>
        <v/>
      </c>
      <c r="AI198" s="3" t="str">
        <f t="shared" si="12"/>
        <v/>
      </c>
    </row>
    <row r="199" spans="1:35" ht="14.25" hidden="1" customHeight="1" x14ac:dyDescent="0.2">
      <c r="A199" s="67"/>
      <c r="B199" s="23" t="s">
        <v>64</v>
      </c>
      <c r="C199" s="24" t="s">
        <v>171</v>
      </c>
      <c r="D199" s="3" t="str">
        <f t="shared" si="10"/>
        <v/>
      </c>
      <c r="E199" s="3" t="str">
        <f t="shared" si="12"/>
        <v/>
      </c>
      <c r="F199" s="3" t="str">
        <f t="shared" si="12"/>
        <v/>
      </c>
      <c r="G199" s="3" t="str">
        <f t="shared" si="12"/>
        <v/>
      </c>
      <c r="H199" s="3" t="str">
        <f t="shared" si="12"/>
        <v/>
      </c>
      <c r="I199" s="3" t="str">
        <f t="shared" si="12"/>
        <v/>
      </c>
      <c r="J199" s="3" t="str">
        <f t="shared" si="12"/>
        <v/>
      </c>
      <c r="K199" s="3" t="str">
        <f t="shared" si="12"/>
        <v/>
      </c>
      <c r="L199" s="3" t="str">
        <f t="shared" si="12"/>
        <v/>
      </c>
      <c r="M199" s="3" t="str">
        <f t="shared" si="12"/>
        <v/>
      </c>
      <c r="N199" s="3" t="str">
        <f t="shared" si="12"/>
        <v/>
      </c>
      <c r="O199" s="3" t="str">
        <f t="shared" si="12"/>
        <v/>
      </c>
      <c r="P199" s="3" t="str">
        <f t="shared" si="12"/>
        <v/>
      </c>
      <c r="Q199" s="3" t="str">
        <f t="shared" si="12"/>
        <v/>
      </c>
      <c r="R199" s="3" t="str">
        <f t="shared" si="12"/>
        <v/>
      </c>
      <c r="S199" s="3" t="str">
        <f t="shared" si="12"/>
        <v/>
      </c>
      <c r="T199" s="3" t="str">
        <f t="shared" si="12"/>
        <v/>
      </c>
      <c r="U199" s="3" t="str">
        <f t="shared" si="12"/>
        <v/>
      </c>
      <c r="V199" s="3" t="str">
        <f t="shared" si="12"/>
        <v/>
      </c>
      <c r="W199" s="3" t="str">
        <f t="shared" si="12"/>
        <v/>
      </c>
      <c r="X199" s="3" t="str">
        <f t="shared" si="12"/>
        <v/>
      </c>
      <c r="Y199" s="3" t="str">
        <f t="shared" si="12"/>
        <v/>
      </c>
      <c r="Z199" s="3" t="str">
        <f t="shared" si="12"/>
        <v/>
      </c>
      <c r="AA199" s="3" t="str">
        <f t="shared" si="12"/>
        <v/>
      </c>
      <c r="AB199" s="3" t="str">
        <f t="shared" si="12"/>
        <v/>
      </c>
      <c r="AC199" s="3" t="str">
        <f t="shared" si="12"/>
        <v/>
      </c>
      <c r="AD199" s="3" t="str">
        <f t="shared" si="12"/>
        <v/>
      </c>
      <c r="AE199" s="3" t="str">
        <f t="shared" si="12"/>
        <v/>
      </c>
      <c r="AF199" s="3" t="str">
        <f t="shared" si="12"/>
        <v/>
      </c>
      <c r="AG199" s="3" t="str">
        <f t="shared" si="12"/>
        <v/>
      </c>
      <c r="AH199" s="3" t="str">
        <f t="shared" si="12"/>
        <v/>
      </c>
      <c r="AI199" s="3" t="str">
        <f t="shared" si="12"/>
        <v/>
      </c>
    </row>
    <row r="200" spans="1:35" ht="14.25" hidden="1" customHeight="1" x14ac:dyDescent="0.2">
      <c r="A200" s="31" t="s">
        <v>48</v>
      </c>
      <c r="B200" s="19" t="s">
        <v>56</v>
      </c>
      <c r="C200" s="20" t="s">
        <v>58</v>
      </c>
      <c r="D200" s="15" t="str">
        <f t="shared" si="10"/>
        <v/>
      </c>
      <c r="E200" s="15" t="str">
        <f t="shared" si="12"/>
        <v/>
      </c>
      <c r="F200" s="15" t="str">
        <f t="shared" si="12"/>
        <v/>
      </c>
      <c r="G200" s="15" t="str">
        <f t="shared" si="12"/>
        <v/>
      </c>
      <c r="H200" s="15" t="str">
        <f t="shared" si="12"/>
        <v/>
      </c>
      <c r="I200" s="15" t="str">
        <f t="shared" si="12"/>
        <v/>
      </c>
      <c r="J200" s="15" t="str">
        <f t="shared" si="12"/>
        <v/>
      </c>
      <c r="K200" s="15" t="str">
        <f t="shared" si="12"/>
        <v/>
      </c>
      <c r="L200" s="15" t="str">
        <f t="shared" si="12"/>
        <v/>
      </c>
      <c r="M200" s="15" t="str">
        <f t="shared" si="12"/>
        <v/>
      </c>
      <c r="N200" s="15" t="str">
        <f t="shared" si="12"/>
        <v/>
      </c>
      <c r="O200" s="15" t="str">
        <f t="shared" si="12"/>
        <v/>
      </c>
      <c r="P200" s="15" t="str">
        <f t="shared" si="12"/>
        <v/>
      </c>
      <c r="Q200" s="15" t="str">
        <f t="shared" si="12"/>
        <v/>
      </c>
      <c r="R200" s="15" t="str">
        <f t="shared" si="12"/>
        <v/>
      </c>
      <c r="S200" s="15" t="str">
        <f t="shared" si="12"/>
        <v/>
      </c>
      <c r="T200" s="15" t="str">
        <f t="shared" si="12"/>
        <v/>
      </c>
      <c r="U200" s="15" t="str">
        <f t="shared" si="12"/>
        <v/>
      </c>
      <c r="V200" s="15" t="str">
        <f t="shared" si="12"/>
        <v/>
      </c>
      <c r="W200" s="15" t="str">
        <f t="shared" si="12"/>
        <v/>
      </c>
      <c r="X200" s="15" t="str">
        <f t="shared" si="12"/>
        <v/>
      </c>
      <c r="Y200" s="15" t="str">
        <f t="shared" si="12"/>
        <v/>
      </c>
      <c r="Z200" s="15" t="str">
        <f t="shared" si="12"/>
        <v/>
      </c>
      <c r="AA200" s="15" t="str">
        <f t="shared" si="12"/>
        <v/>
      </c>
      <c r="AB200" s="15" t="str">
        <f t="shared" si="12"/>
        <v/>
      </c>
      <c r="AC200" s="15" t="str">
        <f t="shared" si="12"/>
        <v/>
      </c>
      <c r="AD200" s="15" t="str">
        <f t="shared" si="12"/>
        <v/>
      </c>
      <c r="AE200" s="15" t="str">
        <f t="shared" si="12"/>
        <v/>
      </c>
      <c r="AF200" s="15" t="str">
        <f t="shared" si="12"/>
        <v/>
      </c>
      <c r="AG200" s="15" t="str">
        <f t="shared" si="12"/>
        <v/>
      </c>
      <c r="AH200" s="15" t="str">
        <f t="shared" si="12"/>
        <v/>
      </c>
      <c r="AI200" s="15" t="str">
        <f t="shared" si="12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10"/>
        <v/>
      </c>
      <c r="E201" s="3" t="str">
        <f t="shared" si="12"/>
        <v/>
      </c>
      <c r="F201" s="3" t="str">
        <f t="shared" si="12"/>
        <v/>
      </c>
      <c r="G201" s="3" t="str">
        <f t="shared" si="12"/>
        <v/>
      </c>
      <c r="H201" s="3" t="str">
        <f t="shared" si="12"/>
        <v/>
      </c>
      <c r="I201" s="3" t="str">
        <f t="shared" si="12"/>
        <v/>
      </c>
      <c r="J201" s="3" t="str">
        <f t="shared" si="12"/>
        <v/>
      </c>
      <c r="K201" s="3" t="str">
        <f t="shared" si="12"/>
        <v/>
      </c>
      <c r="L201" s="3" t="str">
        <f t="shared" si="12"/>
        <v/>
      </c>
      <c r="M201" s="3" t="str">
        <f t="shared" si="12"/>
        <v/>
      </c>
      <c r="N201" s="3" t="str">
        <f t="shared" si="12"/>
        <v/>
      </c>
      <c r="O201" s="3" t="str">
        <f t="shared" si="12"/>
        <v/>
      </c>
      <c r="P201" s="3" t="str">
        <f t="shared" si="12"/>
        <v/>
      </c>
      <c r="Q201" s="3" t="str">
        <f t="shared" si="12"/>
        <v/>
      </c>
      <c r="R201" s="3" t="str">
        <f t="shared" si="12"/>
        <v/>
      </c>
      <c r="S201" s="3" t="str">
        <f t="shared" si="12"/>
        <v/>
      </c>
      <c r="T201" s="3" t="str">
        <f t="shared" si="12"/>
        <v/>
      </c>
      <c r="U201" s="3" t="str">
        <f t="shared" si="12"/>
        <v/>
      </c>
      <c r="V201" s="3" t="str">
        <f t="shared" si="12"/>
        <v/>
      </c>
      <c r="W201" s="3" t="str">
        <f t="shared" si="12"/>
        <v/>
      </c>
      <c r="X201" s="3" t="str">
        <f t="shared" si="12"/>
        <v/>
      </c>
      <c r="Y201" s="3" t="str">
        <f t="shared" si="12"/>
        <v/>
      </c>
      <c r="Z201" s="3" t="str">
        <f t="shared" si="12"/>
        <v/>
      </c>
      <c r="AA201" s="3" t="str">
        <f t="shared" si="12"/>
        <v/>
      </c>
      <c r="AB201" s="3" t="str">
        <f t="shared" si="12"/>
        <v/>
      </c>
      <c r="AC201" s="3" t="str">
        <f t="shared" si="12"/>
        <v/>
      </c>
      <c r="AD201" s="3" t="str">
        <f t="shared" si="12"/>
        <v/>
      </c>
      <c r="AE201" s="3" t="str">
        <f t="shared" si="12"/>
        <v/>
      </c>
      <c r="AF201" s="3" t="str">
        <f t="shared" si="12"/>
        <v/>
      </c>
      <c r="AG201" s="3" t="str">
        <f t="shared" si="12"/>
        <v/>
      </c>
      <c r="AH201" s="3" t="str">
        <f t="shared" si="12"/>
        <v/>
      </c>
      <c r="AI201" s="3" t="str">
        <f t="shared" si="12"/>
        <v/>
      </c>
    </row>
    <row r="202" spans="1:35" ht="14.25" hidden="1" customHeight="1" x14ac:dyDescent="0.2">
      <c r="A202" s="67"/>
      <c r="B202" s="23" t="s">
        <v>64</v>
      </c>
      <c r="C202" s="24" t="s">
        <v>171</v>
      </c>
      <c r="D202" s="3" t="str">
        <f t="shared" si="10"/>
        <v/>
      </c>
      <c r="E202" s="3" t="str">
        <f t="shared" si="12"/>
        <v/>
      </c>
      <c r="F202" s="3" t="str">
        <f t="shared" si="12"/>
        <v/>
      </c>
      <c r="G202" s="3" t="str">
        <f t="shared" si="12"/>
        <v/>
      </c>
      <c r="H202" s="3" t="str">
        <f t="shared" si="12"/>
        <v/>
      </c>
      <c r="I202" s="3" t="str">
        <f t="shared" si="12"/>
        <v/>
      </c>
      <c r="J202" s="3" t="str">
        <f t="shared" si="12"/>
        <v/>
      </c>
      <c r="K202" s="3" t="str">
        <f t="shared" si="12"/>
        <v/>
      </c>
      <c r="L202" s="3" t="str">
        <f t="shared" si="12"/>
        <v/>
      </c>
      <c r="M202" s="3" t="str">
        <f t="shared" si="12"/>
        <v/>
      </c>
      <c r="N202" s="3" t="str">
        <f t="shared" si="12"/>
        <v/>
      </c>
      <c r="O202" s="3" t="str">
        <f t="shared" si="12"/>
        <v/>
      </c>
      <c r="P202" s="3" t="str">
        <f t="shared" si="12"/>
        <v/>
      </c>
      <c r="Q202" s="3" t="str">
        <f t="shared" si="12"/>
        <v/>
      </c>
      <c r="R202" s="3" t="str">
        <f t="shared" si="12"/>
        <v/>
      </c>
      <c r="S202" s="3" t="str">
        <f t="shared" si="12"/>
        <v/>
      </c>
      <c r="T202" s="3" t="str">
        <f t="shared" si="12"/>
        <v/>
      </c>
      <c r="U202" s="3" t="str">
        <f t="shared" si="12"/>
        <v/>
      </c>
      <c r="V202" s="3" t="str">
        <f t="shared" si="12"/>
        <v/>
      </c>
      <c r="W202" s="3" t="str">
        <f t="shared" si="12"/>
        <v/>
      </c>
      <c r="X202" s="3" t="str">
        <f t="shared" si="12"/>
        <v/>
      </c>
      <c r="Y202" s="3" t="str">
        <f t="shared" si="12"/>
        <v/>
      </c>
      <c r="Z202" s="3" t="str">
        <f t="shared" si="12"/>
        <v/>
      </c>
      <c r="AA202" s="3" t="str">
        <f t="shared" si="12"/>
        <v/>
      </c>
      <c r="AB202" s="3" t="str">
        <f t="shared" si="12"/>
        <v/>
      </c>
      <c r="AC202" s="3" t="str">
        <f t="shared" si="12"/>
        <v/>
      </c>
      <c r="AD202" s="3" t="str">
        <f t="shared" si="12"/>
        <v/>
      </c>
      <c r="AE202" s="3" t="str">
        <f t="shared" si="12"/>
        <v/>
      </c>
      <c r="AF202" s="3" t="str">
        <f t="shared" si="12"/>
        <v/>
      </c>
      <c r="AG202" s="3" t="str">
        <f t="shared" si="12"/>
        <v/>
      </c>
      <c r="AH202" s="3" t="str">
        <f t="shared" si="12"/>
        <v/>
      </c>
      <c r="AI202" s="3" t="str">
        <f t="shared" si="12"/>
        <v/>
      </c>
    </row>
    <row r="203" spans="1:35" ht="14.25" hidden="1" customHeight="1" x14ac:dyDescent="0.2">
      <c r="A203" s="31" t="s">
        <v>49</v>
      </c>
      <c r="B203" s="19" t="s">
        <v>56</v>
      </c>
      <c r="C203" s="20" t="s">
        <v>58</v>
      </c>
      <c r="D203" s="15" t="str">
        <f t="shared" si="10"/>
        <v/>
      </c>
      <c r="E203" s="15" t="str">
        <f t="shared" si="12"/>
        <v/>
      </c>
      <c r="F203" s="15" t="str">
        <f t="shared" si="12"/>
        <v/>
      </c>
      <c r="G203" s="15" t="str">
        <f t="shared" si="12"/>
        <v/>
      </c>
      <c r="H203" s="15" t="str">
        <f t="shared" si="12"/>
        <v/>
      </c>
      <c r="I203" s="15" t="str">
        <f t="shared" si="12"/>
        <v/>
      </c>
      <c r="J203" s="15" t="str">
        <f t="shared" si="12"/>
        <v/>
      </c>
      <c r="K203" s="15" t="str">
        <f t="shared" si="12"/>
        <v/>
      </c>
      <c r="L203" s="15" t="str">
        <f t="shared" si="12"/>
        <v/>
      </c>
      <c r="M203" s="15" t="str">
        <f t="shared" si="12"/>
        <v/>
      </c>
      <c r="N203" s="15" t="str">
        <f t="shared" si="12"/>
        <v/>
      </c>
      <c r="O203" s="15" t="str">
        <f t="shared" si="12"/>
        <v/>
      </c>
      <c r="P203" s="15" t="str">
        <f t="shared" si="12"/>
        <v/>
      </c>
      <c r="Q203" s="15" t="str">
        <f t="shared" si="12"/>
        <v/>
      </c>
      <c r="R203" s="15" t="str">
        <f t="shared" si="12"/>
        <v/>
      </c>
      <c r="S203" s="15" t="str">
        <f t="shared" si="12"/>
        <v/>
      </c>
      <c r="T203" s="15" t="str">
        <f t="shared" si="12"/>
        <v/>
      </c>
      <c r="U203" s="15" t="str">
        <f t="shared" si="12"/>
        <v/>
      </c>
      <c r="V203" s="15" t="str">
        <f t="shared" si="12"/>
        <v/>
      </c>
      <c r="W203" s="15" t="str">
        <f t="shared" si="12"/>
        <v/>
      </c>
      <c r="X203" s="15" t="str">
        <f t="shared" si="12"/>
        <v/>
      </c>
      <c r="Y203" s="15" t="str">
        <f t="shared" si="12"/>
        <v/>
      </c>
      <c r="Z203" s="15" t="str">
        <f t="shared" si="12"/>
        <v/>
      </c>
      <c r="AA203" s="15" t="str">
        <f t="shared" si="12"/>
        <v/>
      </c>
      <c r="AB203" s="15" t="str">
        <f t="shared" si="12"/>
        <v/>
      </c>
      <c r="AC203" s="15" t="str">
        <f t="shared" si="12"/>
        <v/>
      </c>
      <c r="AD203" s="15" t="str">
        <f t="shared" si="12"/>
        <v/>
      </c>
      <c r="AE203" s="15" t="str">
        <f t="shared" si="12"/>
        <v/>
      </c>
      <c r="AF203" s="15" t="str">
        <f t="shared" si="12"/>
        <v/>
      </c>
      <c r="AG203" s="15" t="str">
        <f t="shared" si="12"/>
        <v/>
      </c>
      <c r="AH203" s="15" t="str">
        <f t="shared" si="12"/>
        <v/>
      </c>
      <c r="AI203" s="15" t="str">
        <f t="shared" si="12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ref="D204:D219" si="13">IF(D61=D134,"","*")</f>
        <v/>
      </c>
      <c r="E204" s="3" t="str">
        <f t="shared" si="12"/>
        <v/>
      </c>
      <c r="F204" s="3" t="str">
        <f t="shared" si="12"/>
        <v/>
      </c>
      <c r="G204" s="3" t="str">
        <f t="shared" si="12"/>
        <v/>
      </c>
      <c r="H204" s="3" t="str">
        <f t="shared" si="12"/>
        <v/>
      </c>
      <c r="I204" s="3" t="str">
        <f t="shared" si="12"/>
        <v/>
      </c>
      <c r="J204" s="3" t="str">
        <f t="shared" si="12"/>
        <v/>
      </c>
      <c r="K204" s="3" t="str">
        <f t="shared" si="12"/>
        <v/>
      </c>
      <c r="L204" s="3" t="str">
        <f t="shared" si="12"/>
        <v/>
      </c>
      <c r="M204" s="3" t="str">
        <f t="shared" si="12"/>
        <v/>
      </c>
      <c r="N204" s="3" t="str">
        <f t="shared" si="12"/>
        <v/>
      </c>
      <c r="O204" s="3" t="str">
        <f t="shared" si="12"/>
        <v/>
      </c>
      <c r="P204" s="3" t="str">
        <f t="shared" si="12"/>
        <v/>
      </c>
      <c r="Q204" s="3" t="str">
        <f t="shared" si="12"/>
        <v/>
      </c>
      <c r="R204" s="3" t="str">
        <f t="shared" si="12"/>
        <v/>
      </c>
      <c r="S204" s="3" t="str">
        <f t="shared" si="12"/>
        <v/>
      </c>
      <c r="T204" s="3" t="str">
        <f t="shared" si="12"/>
        <v/>
      </c>
      <c r="U204" s="3" t="str">
        <f t="shared" si="12"/>
        <v/>
      </c>
      <c r="V204" s="3" t="str">
        <f t="shared" si="12"/>
        <v/>
      </c>
      <c r="W204" s="3" t="str">
        <f t="shared" si="12"/>
        <v/>
      </c>
      <c r="X204" s="3" t="str">
        <f t="shared" si="12"/>
        <v/>
      </c>
      <c r="Y204" s="3" t="str">
        <f t="shared" si="12"/>
        <v/>
      </c>
      <c r="Z204" s="3" t="str">
        <f t="shared" si="12"/>
        <v/>
      </c>
      <c r="AA204" s="3" t="str">
        <f t="shared" si="12"/>
        <v/>
      </c>
      <c r="AB204" s="3" t="str">
        <f t="shared" si="12"/>
        <v/>
      </c>
      <c r="AC204" s="3" t="str">
        <f t="shared" si="12"/>
        <v/>
      </c>
      <c r="AD204" s="3" t="str">
        <f t="shared" si="12"/>
        <v/>
      </c>
      <c r="AE204" s="3" t="str">
        <f t="shared" ref="E204:AI213" si="14">IF(AE61=AE134,"","*")</f>
        <v/>
      </c>
      <c r="AF204" s="3" t="str">
        <f t="shared" si="14"/>
        <v/>
      </c>
      <c r="AG204" s="3" t="str">
        <f t="shared" si="14"/>
        <v/>
      </c>
      <c r="AH204" s="3" t="str">
        <f t="shared" si="14"/>
        <v/>
      </c>
      <c r="AI204" s="3" t="str">
        <f t="shared" si="14"/>
        <v/>
      </c>
    </row>
    <row r="205" spans="1:35" ht="14.25" hidden="1" customHeight="1" x14ac:dyDescent="0.2">
      <c r="A205" s="67"/>
      <c r="B205" s="23" t="s">
        <v>64</v>
      </c>
      <c r="C205" s="24" t="s">
        <v>171</v>
      </c>
      <c r="D205" s="3" t="str">
        <f t="shared" si="13"/>
        <v/>
      </c>
      <c r="E205" s="3" t="str">
        <f t="shared" si="14"/>
        <v/>
      </c>
      <c r="F205" s="3" t="str">
        <f t="shared" si="14"/>
        <v/>
      </c>
      <c r="G205" s="3" t="str">
        <f t="shared" si="14"/>
        <v/>
      </c>
      <c r="H205" s="3" t="str">
        <f t="shared" si="14"/>
        <v/>
      </c>
      <c r="I205" s="3" t="str">
        <f t="shared" si="14"/>
        <v/>
      </c>
      <c r="J205" s="3" t="str">
        <f t="shared" si="14"/>
        <v/>
      </c>
      <c r="K205" s="3" t="str">
        <f t="shared" si="14"/>
        <v/>
      </c>
      <c r="L205" s="3" t="str">
        <f t="shared" si="14"/>
        <v/>
      </c>
      <c r="M205" s="3" t="str">
        <f t="shared" si="14"/>
        <v/>
      </c>
      <c r="N205" s="3" t="str">
        <f t="shared" si="14"/>
        <v/>
      </c>
      <c r="O205" s="3" t="str">
        <f t="shared" si="14"/>
        <v/>
      </c>
      <c r="P205" s="3" t="str">
        <f t="shared" si="14"/>
        <v/>
      </c>
      <c r="Q205" s="3" t="str">
        <f t="shared" si="14"/>
        <v/>
      </c>
      <c r="R205" s="3" t="str">
        <f t="shared" si="14"/>
        <v/>
      </c>
      <c r="S205" s="3" t="str">
        <f t="shared" si="14"/>
        <v/>
      </c>
      <c r="T205" s="3" t="str">
        <f t="shared" si="14"/>
        <v/>
      </c>
      <c r="U205" s="3" t="str">
        <f t="shared" si="14"/>
        <v/>
      </c>
      <c r="V205" s="3" t="str">
        <f t="shared" si="14"/>
        <v/>
      </c>
      <c r="W205" s="3" t="str">
        <f t="shared" si="14"/>
        <v/>
      </c>
      <c r="X205" s="3" t="str">
        <f t="shared" si="14"/>
        <v/>
      </c>
      <c r="Y205" s="3" t="str">
        <f t="shared" si="14"/>
        <v/>
      </c>
      <c r="Z205" s="3" t="str">
        <f t="shared" si="14"/>
        <v/>
      </c>
      <c r="AA205" s="3" t="str">
        <f t="shared" si="14"/>
        <v/>
      </c>
      <c r="AB205" s="3" t="str">
        <f t="shared" si="14"/>
        <v/>
      </c>
      <c r="AC205" s="3" t="str">
        <f t="shared" si="14"/>
        <v/>
      </c>
      <c r="AD205" s="3" t="str">
        <f t="shared" si="14"/>
        <v/>
      </c>
      <c r="AE205" s="3" t="str">
        <f t="shared" si="14"/>
        <v/>
      </c>
      <c r="AF205" s="3" t="str">
        <f t="shared" si="14"/>
        <v/>
      </c>
      <c r="AG205" s="3" t="str">
        <f t="shared" si="14"/>
        <v/>
      </c>
      <c r="AH205" s="3" t="str">
        <f t="shared" si="14"/>
        <v/>
      </c>
      <c r="AI205" s="3" t="str">
        <f t="shared" si="14"/>
        <v/>
      </c>
    </row>
    <row r="206" spans="1:35" ht="14.25" hidden="1" customHeight="1" x14ac:dyDescent="0.2">
      <c r="A206" s="31" t="s">
        <v>50</v>
      </c>
      <c r="B206" s="19" t="s">
        <v>56</v>
      </c>
      <c r="C206" s="20" t="s">
        <v>58</v>
      </c>
      <c r="D206" s="15" t="str">
        <f t="shared" si="13"/>
        <v/>
      </c>
      <c r="E206" s="15" t="str">
        <f t="shared" si="14"/>
        <v/>
      </c>
      <c r="F206" s="15" t="str">
        <f t="shared" si="14"/>
        <v/>
      </c>
      <c r="G206" s="15" t="str">
        <f t="shared" si="14"/>
        <v/>
      </c>
      <c r="H206" s="15" t="str">
        <f t="shared" si="14"/>
        <v/>
      </c>
      <c r="I206" s="15" t="str">
        <f t="shared" si="14"/>
        <v/>
      </c>
      <c r="J206" s="15" t="str">
        <f t="shared" si="14"/>
        <v/>
      </c>
      <c r="K206" s="15" t="str">
        <f t="shared" si="14"/>
        <v/>
      </c>
      <c r="L206" s="15" t="str">
        <f t="shared" si="14"/>
        <v>*</v>
      </c>
      <c r="M206" s="15" t="str">
        <f t="shared" si="14"/>
        <v/>
      </c>
      <c r="N206" s="15" t="str">
        <f t="shared" si="14"/>
        <v>*</v>
      </c>
      <c r="O206" s="15" t="str">
        <f t="shared" si="14"/>
        <v>*</v>
      </c>
      <c r="P206" s="15" t="str">
        <f t="shared" si="14"/>
        <v/>
      </c>
      <c r="Q206" s="15" t="str">
        <f t="shared" si="14"/>
        <v>*</v>
      </c>
      <c r="R206" s="15" t="str">
        <f t="shared" si="14"/>
        <v>*</v>
      </c>
      <c r="S206" s="15" t="str">
        <f t="shared" si="14"/>
        <v>*</v>
      </c>
      <c r="T206" s="15" t="str">
        <f t="shared" si="14"/>
        <v/>
      </c>
      <c r="U206" s="15" t="str">
        <f t="shared" si="14"/>
        <v/>
      </c>
      <c r="V206" s="15" t="str">
        <f t="shared" si="14"/>
        <v/>
      </c>
      <c r="W206" s="15" t="str">
        <f t="shared" si="14"/>
        <v/>
      </c>
      <c r="X206" s="15" t="str">
        <f t="shared" si="14"/>
        <v/>
      </c>
      <c r="Y206" s="15" t="str">
        <f t="shared" si="14"/>
        <v/>
      </c>
      <c r="Z206" s="15" t="str">
        <f t="shared" si="14"/>
        <v/>
      </c>
      <c r="AA206" s="15" t="str">
        <f t="shared" si="14"/>
        <v/>
      </c>
      <c r="AB206" s="15" t="str">
        <f t="shared" si="14"/>
        <v/>
      </c>
      <c r="AC206" s="15" t="str">
        <f t="shared" si="14"/>
        <v/>
      </c>
      <c r="AD206" s="15" t="str">
        <f t="shared" si="14"/>
        <v/>
      </c>
      <c r="AE206" s="15" t="str">
        <f t="shared" si="14"/>
        <v/>
      </c>
      <c r="AF206" s="15" t="str">
        <f t="shared" si="14"/>
        <v/>
      </c>
      <c r="AG206" s="15" t="str">
        <f t="shared" si="14"/>
        <v/>
      </c>
      <c r="AH206" s="15" t="str">
        <f t="shared" si="14"/>
        <v/>
      </c>
      <c r="AI206" s="15" t="str">
        <f t="shared" si="14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13"/>
        <v/>
      </c>
      <c r="E207" s="3" t="str">
        <f t="shared" si="14"/>
        <v/>
      </c>
      <c r="F207" s="3" t="str">
        <f t="shared" si="14"/>
        <v/>
      </c>
      <c r="G207" s="3" t="str">
        <f t="shared" si="14"/>
        <v/>
      </c>
      <c r="H207" s="3" t="str">
        <f t="shared" si="14"/>
        <v/>
      </c>
      <c r="I207" s="3" t="str">
        <f t="shared" si="14"/>
        <v/>
      </c>
      <c r="J207" s="3" t="str">
        <f t="shared" si="14"/>
        <v/>
      </c>
      <c r="K207" s="3" t="str">
        <f t="shared" si="14"/>
        <v/>
      </c>
      <c r="L207" s="3" t="str">
        <f t="shared" si="14"/>
        <v>*</v>
      </c>
      <c r="M207" s="3" t="str">
        <f t="shared" si="14"/>
        <v/>
      </c>
      <c r="N207" s="3" t="str">
        <f t="shared" si="14"/>
        <v>*</v>
      </c>
      <c r="O207" s="3" t="str">
        <f t="shared" si="14"/>
        <v>*</v>
      </c>
      <c r="P207" s="3" t="str">
        <f t="shared" si="14"/>
        <v/>
      </c>
      <c r="Q207" s="3" t="str">
        <f t="shared" si="14"/>
        <v>*</v>
      </c>
      <c r="R207" s="3" t="str">
        <f t="shared" si="14"/>
        <v>*</v>
      </c>
      <c r="S207" s="3" t="str">
        <f t="shared" si="14"/>
        <v>*</v>
      </c>
      <c r="T207" s="3" t="str">
        <f t="shared" si="14"/>
        <v/>
      </c>
      <c r="U207" s="3" t="str">
        <f t="shared" si="14"/>
        <v/>
      </c>
      <c r="V207" s="3" t="str">
        <f t="shared" si="14"/>
        <v/>
      </c>
      <c r="W207" s="3" t="str">
        <f t="shared" si="14"/>
        <v/>
      </c>
      <c r="X207" s="3" t="str">
        <f t="shared" si="14"/>
        <v/>
      </c>
      <c r="Y207" s="3" t="str">
        <f t="shared" si="14"/>
        <v/>
      </c>
      <c r="Z207" s="3" t="str">
        <f t="shared" si="14"/>
        <v/>
      </c>
      <c r="AA207" s="3" t="str">
        <f t="shared" si="14"/>
        <v/>
      </c>
      <c r="AB207" s="3" t="str">
        <f t="shared" si="14"/>
        <v/>
      </c>
      <c r="AC207" s="3" t="str">
        <f t="shared" si="14"/>
        <v/>
      </c>
      <c r="AD207" s="3" t="str">
        <f t="shared" si="14"/>
        <v/>
      </c>
      <c r="AE207" s="3" t="str">
        <f t="shared" si="14"/>
        <v/>
      </c>
      <c r="AF207" s="3" t="str">
        <f t="shared" si="14"/>
        <v/>
      </c>
      <c r="AG207" s="3" t="str">
        <f t="shared" si="14"/>
        <v/>
      </c>
      <c r="AH207" s="3" t="str">
        <f t="shared" si="14"/>
        <v/>
      </c>
      <c r="AI207" s="3" t="str">
        <f t="shared" si="14"/>
        <v/>
      </c>
    </row>
    <row r="208" spans="1:35" ht="14.25" hidden="1" customHeight="1" x14ac:dyDescent="0.2">
      <c r="A208" s="67"/>
      <c r="B208" s="23" t="s">
        <v>64</v>
      </c>
      <c r="C208" s="24" t="s">
        <v>171</v>
      </c>
      <c r="D208" s="3" t="str">
        <f t="shared" si="13"/>
        <v/>
      </c>
      <c r="E208" s="3" t="str">
        <f t="shared" si="14"/>
        <v/>
      </c>
      <c r="F208" s="3" t="str">
        <f t="shared" si="14"/>
        <v/>
      </c>
      <c r="G208" s="3" t="str">
        <f t="shared" si="14"/>
        <v/>
      </c>
      <c r="H208" s="3" t="str">
        <f t="shared" si="14"/>
        <v/>
      </c>
      <c r="I208" s="3" t="str">
        <f t="shared" si="14"/>
        <v/>
      </c>
      <c r="J208" s="3" t="str">
        <f t="shared" si="14"/>
        <v/>
      </c>
      <c r="K208" s="3" t="str">
        <f t="shared" si="14"/>
        <v/>
      </c>
      <c r="L208" s="3" t="str">
        <f t="shared" si="14"/>
        <v/>
      </c>
      <c r="M208" s="3" t="str">
        <f t="shared" si="14"/>
        <v/>
      </c>
      <c r="N208" s="3" t="str">
        <f t="shared" si="14"/>
        <v/>
      </c>
      <c r="O208" s="3" t="str">
        <f t="shared" si="14"/>
        <v/>
      </c>
      <c r="P208" s="3" t="str">
        <f t="shared" si="14"/>
        <v/>
      </c>
      <c r="Q208" s="3" t="str">
        <f t="shared" si="14"/>
        <v/>
      </c>
      <c r="R208" s="3" t="str">
        <f t="shared" si="14"/>
        <v/>
      </c>
      <c r="S208" s="3" t="str">
        <f t="shared" si="14"/>
        <v/>
      </c>
      <c r="T208" s="3" t="str">
        <f t="shared" si="14"/>
        <v/>
      </c>
      <c r="U208" s="3" t="str">
        <f t="shared" si="14"/>
        <v/>
      </c>
      <c r="V208" s="3" t="str">
        <f t="shared" si="14"/>
        <v/>
      </c>
      <c r="W208" s="3" t="str">
        <f t="shared" si="14"/>
        <v/>
      </c>
      <c r="X208" s="3" t="str">
        <f t="shared" si="14"/>
        <v/>
      </c>
      <c r="Y208" s="3" t="str">
        <f t="shared" si="14"/>
        <v/>
      </c>
      <c r="Z208" s="3" t="str">
        <f t="shared" si="14"/>
        <v/>
      </c>
      <c r="AA208" s="3" t="str">
        <f t="shared" si="14"/>
        <v/>
      </c>
      <c r="AB208" s="3" t="str">
        <f t="shared" si="14"/>
        <v/>
      </c>
      <c r="AC208" s="3" t="str">
        <f t="shared" si="14"/>
        <v/>
      </c>
      <c r="AD208" s="3" t="str">
        <f t="shared" si="14"/>
        <v/>
      </c>
      <c r="AE208" s="3" t="str">
        <f t="shared" si="14"/>
        <v/>
      </c>
      <c r="AF208" s="3" t="str">
        <f t="shared" si="14"/>
        <v/>
      </c>
      <c r="AG208" s="3" t="str">
        <f t="shared" si="14"/>
        <v/>
      </c>
      <c r="AH208" s="3" t="str">
        <f t="shared" si="14"/>
        <v/>
      </c>
      <c r="AI208" s="3" t="str">
        <f t="shared" si="14"/>
        <v/>
      </c>
    </row>
    <row r="209" spans="1:35" ht="14.25" hidden="1" customHeight="1" x14ac:dyDescent="0.2">
      <c r="A209" s="31" t="s">
        <v>51</v>
      </c>
      <c r="B209" s="19" t="s">
        <v>56</v>
      </c>
      <c r="C209" s="20" t="s">
        <v>58</v>
      </c>
      <c r="D209" s="15" t="str">
        <f t="shared" si="13"/>
        <v/>
      </c>
      <c r="E209" s="15" t="str">
        <f t="shared" si="14"/>
        <v/>
      </c>
      <c r="F209" s="15" t="str">
        <f t="shared" si="14"/>
        <v/>
      </c>
      <c r="G209" s="15" t="str">
        <f t="shared" si="14"/>
        <v/>
      </c>
      <c r="H209" s="15" t="str">
        <f t="shared" si="14"/>
        <v/>
      </c>
      <c r="I209" s="15" t="str">
        <f t="shared" si="14"/>
        <v/>
      </c>
      <c r="J209" s="15" t="str">
        <f t="shared" si="14"/>
        <v/>
      </c>
      <c r="K209" s="15" t="str">
        <f t="shared" si="14"/>
        <v/>
      </c>
      <c r="L209" s="15" t="str">
        <f t="shared" si="14"/>
        <v>*</v>
      </c>
      <c r="M209" s="15" t="str">
        <f t="shared" si="14"/>
        <v>*</v>
      </c>
      <c r="N209" s="15" t="str">
        <f t="shared" si="14"/>
        <v>*</v>
      </c>
      <c r="O209" s="15" t="str">
        <f t="shared" si="14"/>
        <v/>
      </c>
      <c r="P209" s="15" t="str">
        <f t="shared" si="14"/>
        <v/>
      </c>
      <c r="Q209" s="15" t="str">
        <f t="shared" si="14"/>
        <v/>
      </c>
      <c r="R209" s="15" t="str">
        <f t="shared" si="14"/>
        <v/>
      </c>
      <c r="S209" s="15" t="str">
        <f t="shared" si="14"/>
        <v/>
      </c>
      <c r="T209" s="15" t="str">
        <f t="shared" si="14"/>
        <v/>
      </c>
      <c r="U209" s="15" t="str">
        <f t="shared" si="14"/>
        <v/>
      </c>
      <c r="V209" s="15" t="str">
        <f t="shared" si="14"/>
        <v/>
      </c>
      <c r="W209" s="15" t="str">
        <f t="shared" si="14"/>
        <v/>
      </c>
      <c r="X209" s="15" t="str">
        <f t="shared" si="14"/>
        <v/>
      </c>
      <c r="Y209" s="15" t="str">
        <f t="shared" si="14"/>
        <v/>
      </c>
      <c r="Z209" s="15" t="str">
        <f t="shared" si="14"/>
        <v/>
      </c>
      <c r="AA209" s="15" t="str">
        <f t="shared" si="14"/>
        <v/>
      </c>
      <c r="AB209" s="15" t="str">
        <f t="shared" si="14"/>
        <v/>
      </c>
      <c r="AC209" s="15" t="str">
        <f t="shared" si="14"/>
        <v/>
      </c>
      <c r="AD209" s="15" t="str">
        <f t="shared" si="14"/>
        <v/>
      </c>
      <c r="AE209" s="15" t="str">
        <f t="shared" si="14"/>
        <v/>
      </c>
      <c r="AF209" s="15" t="str">
        <f t="shared" si="14"/>
        <v/>
      </c>
      <c r="AG209" s="15" t="str">
        <f t="shared" si="14"/>
        <v/>
      </c>
      <c r="AH209" s="15" t="str">
        <f t="shared" si="14"/>
        <v/>
      </c>
      <c r="AI209" s="15" t="str">
        <f t="shared" si="14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13"/>
        <v/>
      </c>
      <c r="E210" s="3" t="str">
        <f t="shared" si="14"/>
        <v/>
      </c>
      <c r="F210" s="3" t="str">
        <f t="shared" si="14"/>
        <v/>
      </c>
      <c r="G210" s="3" t="str">
        <f t="shared" si="14"/>
        <v/>
      </c>
      <c r="H210" s="3" t="str">
        <f t="shared" si="14"/>
        <v/>
      </c>
      <c r="I210" s="3" t="str">
        <f t="shared" si="14"/>
        <v/>
      </c>
      <c r="J210" s="3" t="str">
        <f t="shared" si="14"/>
        <v/>
      </c>
      <c r="K210" s="3" t="str">
        <f t="shared" si="14"/>
        <v/>
      </c>
      <c r="L210" s="3" t="str">
        <f t="shared" si="14"/>
        <v>*</v>
      </c>
      <c r="M210" s="3" t="str">
        <f t="shared" si="14"/>
        <v>*</v>
      </c>
      <c r="N210" s="3" t="str">
        <f t="shared" si="14"/>
        <v>*</v>
      </c>
      <c r="O210" s="3" t="str">
        <f t="shared" si="14"/>
        <v/>
      </c>
      <c r="P210" s="3" t="str">
        <f t="shared" si="14"/>
        <v/>
      </c>
      <c r="Q210" s="3" t="str">
        <f t="shared" si="14"/>
        <v/>
      </c>
      <c r="R210" s="3" t="str">
        <f t="shared" si="14"/>
        <v/>
      </c>
      <c r="S210" s="3" t="str">
        <f t="shared" si="14"/>
        <v/>
      </c>
      <c r="T210" s="3" t="str">
        <f t="shared" si="14"/>
        <v/>
      </c>
      <c r="U210" s="3" t="str">
        <f t="shared" si="14"/>
        <v/>
      </c>
      <c r="V210" s="3" t="str">
        <f t="shared" si="14"/>
        <v/>
      </c>
      <c r="W210" s="3" t="str">
        <f t="shared" si="14"/>
        <v/>
      </c>
      <c r="X210" s="3" t="str">
        <f t="shared" si="14"/>
        <v/>
      </c>
      <c r="Y210" s="3" t="str">
        <f t="shared" si="14"/>
        <v/>
      </c>
      <c r="Z210" s="3" t="str">
        <f t="shared" si="14"/>
        <v/>
      </c>
      <c r="AA210" s="3" t="str">
        <f t="shared" si="14"/>
        <v/>
      </c>
      <c r="AB210" s="3" t="str">
        <f t="shared" si="14"/>
        <v/>
      </c>
      <c r="AC210" s="3" t="str">
        <f t="shared" si="14"/>
        <v/>
      </c>
      <c r="AD210" s="3" t="str">
        <f t="shared" si="14"/>
        <v/>
      </c>
      <c r="AE210" s="3" t="str">
        <f t="shared" si="14"/>
        <v/>
      </c>
      <c r="AF210" s="3" t="str">
        <f t="shared" si="14"/>
        <v/>
      </c>
      <c r="AG210" s="3" t="str">
        <f t="shared" si="14"/>
        <v/>
      </c>
      <c r="AH210" s="3" t="str">
        <f t="shared" si="14"/>
        <v/>
      </c>
      <c r="AI210" s="3" t="str">
        <f t="shared" si="14"/>
        <v/>
      </c>
    </row>
    <row r="211" spans="1:35" ht="14.25" hidden="1" customHeight="1" x14ac:dyDescent="0.2">
      <c r="A211" s="67"/>
      <c r="B211" s="23" t="s">
        <v>64</v>
      </c>
      <c r="C211" s="24" t="s">
        <v>171</v>
      </c>
      <c r="D211" s="3" t="str">
        <f t="shared" si="13"/>
        <v/>
      </c>
      <c r="E211" s="3" t="str">
        <f t="shared" si="14"/>
        <v/>
      </c>
      <c r="F211" s="3" t="str">
        <f t="shared" si="14"/>
        <v/>
      </c>
      <c r="G211" s="3" t="str">
        <f t="shared" si="14"/>
        <v/>
      </c>
      <c r="H211" s="3" t="str">
        <f t="shared" si="14"/>
        <v/>
      </c>
      <c r="I211" s="3" t="str">
        <f t="shared" si="14"/>
        <v/>
      </c>
      <c r="J211" s="3" t="str">
        <f t="shared" si="14"/>
        <v/>
      </c>
      <c r="K211" s="3" t="str">
        <f t="shared" si="14"/>
        <v/>
      </c>
      <c r="L211" s="3" t="str">
        <f t="shared" si="14"/>
        <v/>
      </c>
      <c r="M211" s="3" t="str">
        <f t="shared" si="14"/>
        <v/>
      </c>
      <c r="N211" s="3" t="str">
        <f t="shared" si="14"/>
        <v/>
      </c>
      <c r="O211" s="3" t="str">
        <f t="shared" si="14"/>
        <v/>
      </c>
      <c r="P211" s="3" t="str">
        <f t="shared" si="14"/>
        <v/>
      </c>
      <c r="Q211" s="3" t="str">
        <f t="shared" si="14"/>
        <v/>
      </c>
      <c r="R211" s="3" t="str">
        <f t="shared" si="14"/>
        <v/>
      </c>
      <c r="S211" s="3" t="str">
        <f t="shared" si="14"/>
        <v/>
      </c>
      <c r="T211" s="3" t="str">
        <f t="shared" si="14"/>
        <v/>
      </c>
      <c r="U211" s="3" t="str">
        <f t="shared" si="14"/>
        <v/>
      </c>
      <c r="V211" s="3" t="str">
        <f t="shared" si="14"/>
        <v/>
      </c>
      <c r="W211" s="3" t="str">
        <f t="shared" si="14"/>
        <v/>
      </c>
      <c r="X211" s="3" t="str">
        <f t="shared" si="14"/>
        <v/>
      </c>
      <c r="Y211" s="3" t="str">
        <f t="shared" si="14"/>
        <v/>
      </c>
      <c r="Z211" s="3" t="str">
        <f t="shared" si="14"/>
        <v/>
      </c>
      <c r="AA211" s="3" t="str">
        <f t="shared" si="14"/>
        <v/>
      </c>
      <c r="AB211" s="3" t="str">
        <f t="shared" si="14"/>
        <v/>
      </c>
      <c r="AC211" s="3" t="str">
        <f t="shared" si="14"/>
        <v/>
      </c>
      <c r="AD211" s="3" t="str">
        <f t="shared" si="14"/>
        <v/>
      </c>
      <c r="AE211" s="3" t="str">
        <f t="shared" si="14"/>
        <v/>
      </c>
      <c r="AF211" s="3" t="str">
        <f t="shared" si="14"/>
        <v/>
      </c>
      <c r="AG211" s="3" t="str">
        <f t="shared" si="14"/>
        <v/>
      </c>
      <c r="AH211" s="3" t="str">
        <f t="shared" si="14"/>
        <v/>
      </c>
      <c r="AI211" s="3" t="str">
        <f t="shared" si="14"/>
        <v/>
      </c>
    </row>
    <row r="212" spans="1:35" ht="14.25" hidden="1" customHeight="1" x14ac:dyDescent="0.2">
      <c r="A212" s="31" t="s">
        <v>52</v>
      </c>
      <c r="B212" s="19" t="s">
        <v>56</v>
      </c>
      <c r="C212" s="20" t="s">
        <v>58</v>
      </c>
      <c r="D212" s="15" t="str">
        <f t="shared" si="13"/>
        <v/>
      </c>
      <c r="E212" s="15" t="str">
        <f t="shared" si="14"/>
        <v/>
      </c>
      <c r="F212" s="15" t="str">
        <f t="shared" si="14"/>
        <v/>
      </c>
      <c r="G212" s="15" t="str">
        <f t="shared" si="14"/>
        <v/>
      </c>
      <c r="H212" s="15" t="str">
        <f t="shared" si="14"/>
        <v/>
      </c>
      <c r="I212" s="15" t="str">
        <f t="shared" si="14"/>
        <v/>
      </c>
      <c r="J212" s="15" t="str">
        <f t="shared" si="14"/>
        <v/>
      </c>
      <c r="K212" s="15" t="str">
        <f t="shared" si="14"/>
        <v/>
      </c>
      <c r="L212" s="15" t="str">
        <f t="shared" si="14"/>
        <v/>
      </c>
      <c r="M212" s="15" t="str">
        <f t="shared" si="14"/>
        <v/>
      </c>
      <c r="N212" s="15" t="str">
        <f t="shared" si="14"/>
        <v/>
      </c>
      <c r="O212" s="15" t="str">
        <f t="shared" si="14"/>
        <v>*</v>
      </c>
      <c r="P212" s="15" t="str">
        <f t="shared" si="14"/>
        <v>*</v>
      </c>
      <c r="Q212" s="15" t="str">
        <f t="shared" si="14"/>
        <v>*</v>
      </c>
      <c r="R212" s="15" t="str">
        <f t="shared" si="14"/>
        <v/>
      </c>
      <c r="S212" s="15" t="str">
        <f t="shared" si="14"/>
        <v/>
      </c>
      <c r="T212" s="15" t="str">
        <f t="shared" si="14"/>
        <v/>
      </c>
      <c r="U212" s="15" t="str">
        <f t="shared" si="14"/>
        <v/>
      </c>
      <c r="V212" s="15" t="str">
        <f t="shared" si="14"/>
        <v/>
      </c>
      <c r="W212" s="15" t="str">
        <f t="shared" si="14"/>
        <v/>
      </c>
      <c r="X212" s="15" t="str">
        <f t="shared" si="14"/>
        <v/>
      </c>
      <c r="Y212" s="15" t="str">
        <f t="shared" si="14"/>
        <v/>
      </c>
      <c r="Z212" s="15" t="str">
        <f t="shared" si="14"/>
        <v/>
      </c>
      <c r="AA212" s="15" t="str">
        <f t="shared" si="14"/>
        <v/>
      </c>
      <c r="AB212" s="15" t="str">
        <f t="shared" si="14"/>
        <v/>
      </c>
      <c r="AC212" s="15" t="str">
        <f t="shared" si="14"/>
        <v/>
      </c>
      <c r="AD212" s="15" t="str">
        <f t="shared" si="14"/>
        <v/>
      </c>
      <c r="AE212" s="15" t="str">
        <f t="shared" si="14"/>
        <v/>
      </c>
      <c r="AF212" s="15" t="str">
        <f t="shared" si="14"/>
        <v/>
      </c>
      <c r="AG212" s="15" t="str">
        <f t="shared" si="14"/>
        <v/>
      </c>
      <c r="AH212" s="15" t="str">
        <f t="shared" si="14"/>
        <v/>
      </c>
      <c r="AI212" s="15" t="str">
        <f t="shared" si="14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13"/>
        <v/>
      </c>
      <c r="E213" s="3" t="str">
        <f t="shared" si="14"/>
        <v/>
      </c>
      <c r="F213" s="3" t="str">
        <f t="shared" si="14"/>
        <v/>
      </c>
      <c r="G213" s="3" t="str">
        <f t="shared" ref="E213:AI221" si="15">IF(G70=G143,"","*")</f>
        <v/>
      </c>
      <c r="H213" s="3" t="str">
        <f t="shared" si="15"/>
        <v/>
      </c>
      <c r="I213" s="3" t="str">
        <f t="shared" si="15"/>
        <v/>
      </c>
      <c r="J213" s="3" t="str">
        <f t="shared" si="15"/>
        <v/>
      </c>
      <c r="K213" s="3" t="str">
        <f t="shared" si="15"/>
        <v/>
      </c>
      <c r="L213" s="3" t="str">
        <f t="shared" si="15"/>
        <v/>
      </c>
      <c r="M213" s="3" t="str">
        <f t="shared" si="15"/>
        <v/>
      </c>
      <c r="N213" s="3" t="str">
        <f t="shared" si="15"/>
        <v/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/>
      </c>
      <c r="S213" s="3" t="str">
        <f t="shared" si="15"/>
        <v/>
      </c>
      <c r="T213" s="3" t="str">
        <f t="shared" si="15"/>
        <v/>
      </c>
      <c r="U213" s="3" t="str">
        <f t="shared" si="15"/>
        <v/>
      </c>
      <c r="V213" s="3" t="str">
        <f t="shared" si="15"/>
        <v/>
      </c>
      <c r="W213" s="3" t="str">
        <f t="shared" si="15"/>
        <v/>
      </c>
      <c r="X213" s="3" t="str">
        <f t="shared" si="15"/>
        <v/>
      </c>
      <c r="Y213" s="3" t="str">
        <f t="shared" si="15"/>
        <v/>
      </c>
      <c r="Z213" s="3" t="str">
        <f t="shared" si="15"/>
        <v/>
      </c>
      <c r="AA213" s="3" t="str">
        <f t="shared" si="15"/>
        <v/>
      </c>
      <c r="AB213" s="3" t="str">
        <f t="shared" si="15"/>
        <v/>
      </c>
      <c r="AC213" s="3" t="str">
        <f t="shared" si="15"/>
        <v/>
      </c>
      <c r="AD213" s="3" t="str">
        <f t="shared" si="15"/>
        <v/>
      </c>
      <c r="AE213" s="3" t="str">
        <f t="shared" si="15"/>
        <v/>
      </c>
      <c r="AF213" s="3" t="str">
        <f t="shared" si="15"/>
        <v/>
      </c>
      <c r="AG213" s="3" t="str">
        <f t="shared" si="15"/>
        <v/>
      </c>
      <c r="AH213" s="3" t="str">
        <f t="shared" si="15"/>
        <v/>
      </c>
      <c r="AI213" s="3" t="str">
        <f t="shared" si="15"/>
        <v/>
      </c>
    </row>
    <row r="214" spans="1:35" ht="14.25" hidden="1" customHeight="1" x14ac:dyDescent="0.2">
      <c r="A214" s="67"/>
      <c r="B214" s="23" t="s">
        <v>64</v>
      </c>
      <c r="C214" s="24" t="s">
        <v>171</v>
      </c>
      <c r="D214" s="3" t="str">
        <f t="shared" si="13"/>
        <v/>
      </c>
      <c r="E214" s="3" t="str">
        <f t="shared" si="15"/>
        <v/>
      </c>
      <c r="F214" s="3" t="str">
        <f t="shared" si="15"/>
        <v/>
      </c>
      <c r="G214" s="3" t="str">
        <f t="shared" si="15"/>
        <v/>
      </c>
      <c r="H214" s="3" t="str">
        <f t="shared" si="15"/>
        <v/>
      </c>
      <c r="I214" s="3" t="str">
        <f t="shared" si="15"/>
        <v/>
      </c>
      <c r="J214" s="3" t="str">
        <f t="shared" si="15"/>
        <v/>
      </c>
      <c r="K214" s="3" t="str">
        <f t="shared" si="15"/>
        <v/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si="15"/>
        <v/>
      </c>
      <c r="R214" s="3" t="str">
        <f t="shared" si="15"/>
        <v/>
      </c>
      <c r="S214" s="3" t="str">
        <f t="shared" si="15"/>
        <v/>
      </c>
      <c r="T214" s="3" t="str">
        <f t="shared" si="15"/>
        <v/>
      </c>
      <c r="U214" s="3" t="str">
        <f t="shared" si="15"/>
        <v/>
      </c>
      <c r="V214" s="3" t="str">
        <f t="shared" si="15"/>
        <v/>
      </c>
      <c r="W214" s="3" t="str">
        <f t="shared" si="15"/>
        <v/>
      </c>
      <c r="X214" s="3" t="str">
        <f t="shared" si="15"/>
        <v/>
      </c>
      <c r="Y214" s="3" t="str">
        <f t="shared" si="15"/>
        <v/>
      </c>
      <c r="Z214" s="3" t="str">
        <f t="shared" si="15"/>
        <v/>
      </c>
      <c r="AA214" s="3" t="str">
        <f t="shared" si="15"/>
        <v/>
      </c>
      <c r="AB214" s="3" t="str">
        <f t="shared" si="15"/>
        <v/>
      </c>
      <c r="AC214" s="3" t="str">
        <f t="shared" si="15"/>
        <v/>
      </c>
      <c r="AD214" s="3" t="str">
        <f t="shared" si="15"/>
        <v/>
      </c>
      <c r="AE214" s="3" t="str">
        <f t="shared" si="15"/>
        <v/>
      </c>
      <c r="AF214" s="3" t="str">
        <f t="shared" si="15"/>
        <v/>
      </c>
      <c r="AG214" s="3" t="str">
        <f t="shared" si="15"/>
        <v/>
      </c>
      <c r="AH214" s="3" t="str">
        <f t="shared" si="15"/>
        <v/>
      </c>
      <c r="AI214" s="3" t="str">
        <f t="shared" si="15"/>
        <v/>
      </c>
    </row>
    <row r="215" spans="1:35" ht="14.25" hidden="1" customHeight="1" x14ac:dyDescent="0.2">
      <c r="A215" s="31" t="s">
        <v>53</v>
      </c>
      <c r="B215" s="19" t="s">
        <v>56</v>
      </c>
      <c r="C215" s="20" t="s">
        <v>58</v>
      </c>
      <c r="D215" s="15" t="str">
        <f t="shared" si="13"/>
        <v/>
      </c>
      <c r="E215" s="15" t="str">
        <f t="shared" si="15"/>
        <v/>
      </c>
      <c r="F215" s="15" t="str">
        <f t="shared" si="15"/>
        <v/>
      </c>
      <c r="G215" s="15" t="str">
        <f t="shared" si="15"/>
        <v/>
      </c>
      <c r="H215" s="15" t="str">
        <f t="shared" si="15"/>
        <v/>
      </c>
      <c r="I215" s="15" t="str">
        <f t="shared" si="15"/>
        <v/>
      </c>
      <c r="J215" s="15" t="str">
        <f t="shared" si="15"/>
        <v/>
      </c>
      <c r="K215" s="15" t="str">
        <f t="shared" si="15"/>
        <v/>
      </c>
      <c r="L215" s="15" t="str">
        <f t="shared" si="15"/>
        <v/>
      </c>
      <c r="M215" s="15" t="str">
        <f t="shared" si="15"/>
        <v/>
      </c>
      <c r="N215" s="15" t="str">
        <f t="shared" si="15"/>
        <v/>
      </c>
      <c r="O215" s="15" t="str">
        <f t="shared" si="15"/>
        <v/>
      </c>
      <c r="P215" s="15" t="str">
        <f t="shared" si="15"/>
        <v/>
      </c>
      <c r="Q215" s="15" t="str">
        <f t="shared" si="15"/>
        <v/>
      </c>
      <c r="R215" s="15" t="str">
        <f t="shared" si="15"/>
        <v/>
      </c>
      <c r="S215" s="15" t="str">
        <f t="shared" si="15"/>
        <v/>
      </c>
      <c r="T215" s="15" t="str">
        <f t="shared" si="15"/>
        <v/>
      </c>
      <c r="U215" s="15" t="str">
        <f t="shared" si="15"/>
        <v/>
      </c>
      <c r="V215" s="15" t="str">
        <f t="shared" si="15"/>
        <v/>
      </c>
      <c r="W215" s="15" t="str">
        <f t="shared" si="15"/>
        <v/>
      </c>
      <c r="X215" s="15" t="str">
        <f t="shared" si="15"/>
        <v/>
      </c>
      <c r="Y215" s="15" t="str">
        <f t="shared" si="15"/>
        <v/>
      </c>
      <c r="Z215" s="15" t="str">
        <f t="shared" si="15"/>
        <v/>
      </c>
      <c r="AA215" s="15" t="str">
        <f t="shared" si="15"/>
        <v/>
      </c>
      <c r="AB215" s="15" t="str">
        <f t="shared" si="15"/>
        <v/>
      </c>
      <c r="AC215" s="15" t="str">
        <f t="shared" si="15"/>
        <v/>
      </c>
      <c r="AD215" s="15" t="str">
        <f t="shared" si="15"/>
        <v/>
      </c>
      <c r="AE215" s="15" t="str">
        <f t="shared" si="15"/>
        <v/>
      </c>
      <c r="AF215" s="15" t="str">
        <f t="shared" si="15"/>
        <v/>
      </c>
      <c r="AG215" s="15" t="str">
        <f t="shared" si="15"/>
        <v/>
      </c>
      <c r="AH215" s="15" t="str">
        <f t="shared" si="15"/>
        <v/>
      </c>
      <c r="AI215" s="15" t="str">
        <f t="shared" si="15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13"/>
        <v/>
      </c>
      <c r="E216" s="3" t="str">
        <f t="shared" si="15"/>
        <v/>
      </c>
      <c r="F216" s="3" t="str">
        <f t="shared" si="15"/>
        <v/>
      </c>
      <c r="G216" s="3" t="str">
        <f t="shared" si="15"/>
        <v/>
      </c>
      <c r="H216" s="3" t="str">
        <f t="shared" si="15"/>
        <v/>
      </c>
      <c r="I216" s="3" t="str">
        <f t="shared" si="15"/>
        <v/>
      </c>
      <c r="J216" s="3" t="str">
        <f t="shared" si="15"/>
        <v/>
      </c>
      <c r="K216" s="3" t="str">
        <f t="shared" si="15"/>
        <v/>
      </c>
      <c r="L216" s="3" t="str">
        <f t="shared" si="15"/>
        <v/>
      </c>
      <c r="M216" s="3" t="str">
        <f t="shared" si="15"/>
        <v/>
      </c>
      <c r="N216" s="3" t="str">
        <f t="shared" si="15"/>
        <v/>
      </c>
      <c r="O216" s="3" t="str">
        <f t="shared" si="15"/>
        <v/>
      </c>
      <c r="P216" s="3" t="str">
        <f t="shared" si="15"/>
        <v/>
      </c>
      <c r="Q216" s="3" t="str">
        <f t="shared" si="15"/>
        <v/>
      </c>
      <c r="R216" s="3" t="str">
        <f t="shared" si="15"/>
        <v/>
      </c>
      <c r="S216" s="3" t="str">
        <f t="shared" si="15"/>
        <v/>
      </c>
      <c r="T216" s="3" t="str">
        <f t="shared" si="15"/>
        <v/>
      </c>
      <c r="U216" s="3" t="str">
        <f t="shared" si="15"/>
        <v/>
      </c>
      <c r="V216" s="3" t="str">
        <f t="shared" si="15"/>
        <v/>
      </c>
      <c r="W216" s="3" t="str">
        <f t="shared" si="15"/>
        <v/>
      </c>
      <c r="X216" s="3" t="str">
        <f t="shared" si="15"/>
        <v/>
      </c>
      <c r="Y216" s="3" t="str">
        <f t="shared" si="15"/>
        <v/>
      </c>
      <c r="Z216" s="3" t="str">
        <f t="shared" si="15"/>
        <v/>
      </c>
      <c r="AA216" s="3" t="str">
        <f t="shared" si="15"/>
        <v/>
      </c>
      <c r="AB216" s="3" t="str">
        <f t="shared" si="15"/>
        <v/>
      </c>
      <c r="AC216" s="3" t="str">
        <f t="shared" si="15"/>
        <v/>
      </c>
      <c r="AD216" s="3" t="str">
        <f t="shared" si="15"/>
        <v/>
      </c>
      <c r="AE216" s="3" t="str">
        <f t="shared" si="15"/>
        <v/>
      </c>
      <c r="AF216" s="3" t="str">
        <f t="shared" si="15"/>
        <v/>
      </c>
      <c r="AG216" s="3" t="str">
        <f t="shared" si="15"/>
        <v/>
      </c>
      <c r="AH216" s="3" t="str">
        <f t="shared" si="15"/>
        <v/>
      </c>
      <c r="AI216" s="3" t="str">
        <f t="shared" si="15"/>
        <v/>
      </c>
    </row>
    <row r="217" spans="1:35" ht="14.25" hidden="1" customHeight="1" x14ac:dyDescent="0.2">
      <c r="A217" s="67"/>
      <c r="B217" s="23" t="s">
        <v>64</v>
      </c>
      <c r="C217" s="24" t="s">
        <v>171</v>
      </c>
      <c r="D217" s="3" t="str">
        <f t="shared" si="13"/>
        <v/>
      </c>
      <c r="E217" s="3" t="str">
        <f t="shared" si="15"/>
        <v/>
      </c>
      <c r="F217" s="3" t="str">
        <f t="shared" si="15"/>
        <v/>
      </c>
      <c r="G217" s="3" t="str">
        <f t="shared" si="15"/>
        <v/>
      </c>
      <c r="H217" s="3" t="str">
        <f t="shared" si="15"/>
        <v/>
      </c>
      <c r="I217" s="3" t="str">
        <f t="shared" si="15"/>
        <v/>
      </c>
      <c r="J217" s="3" t="str">
        <f t="shared" si="15"/>
        <v/>
      </c>
      <c r="K217" s="3" t="str">
        <f t="shared" si="15"/>
        <v/>
      </c>
      <c r="L217" s="3" t="str">
        <f t="shared" si="15"/>
        <v/>
      </c>
      <c r="M217" s="3" t="str">
        <f t="shared" si="15"/>
        <v/>
      </c>
      <c r="N217" s="3" t="str">
        <f t="shared" si="15"/>
        <v/>
      </c>
      <c r="O217" s="3" t="str">
        <f t="shared" si="15"/>
        <v/>
      </c>
      <c r="P217" s="3" t="str">
        <f t="shared" si="15"/>
        <v/>
      </c>
      <c r="Q217" s="3" t="str">
        <f t="shared" si="15"/>
        <v/>
      </c>
      <c r="R217" s="3" t="str">
        <f t="shared" si="15"/>
        <v/>
      </c>
      <c r="S217" s="3" t="str">
        <f t="shared" si="15"/>
        <v/>
      </c>
      <c r="T217" s="3" t="str">
        <f t="shared" si="15"/>
        <v/>
      </c>
      <c r="U217" s="3" t="str">
        <f t="shared" si="15"/>
        <v/>
      </c>
      <c r="V217" s="3" t="str">
        <f t="shared" si="15"/>
        <v/>
      </c>
      <c r="W217" s="3" t="str">
        <f t="shared" si="15"/>
        <v/>
      </c>
      <c r="X217" s="3" t="str">
        <f t="shared" si="15"/>
        <v/>
      </c>
      <c r="Y217" s="3" t="str">
        <f t="shared" si="15"/>
        <v/>
      </c>
      <c r="Z217" s="3" t="str">
        <f t="shared" si="15"/>
        <v/>
      </c>
      <c r="AA217" s="3" t="str">
        <f t="shared" si="15"/>
        <v/>
      </c>
      <c r="AB217" s="3" t="str">
        <f t="shared" si="15"/>
        <v/>
      </c>
      <c r="AC217" s="3" t="str">
        <f t="shared" si="15"/>
        <v/>
      </c>
      <c r="AD217" s="3" t="str">
        <f t="shared" si="15"/>
        <v/>
      </c>
      <c r="AE217" s="3" t="str">
        <f t="shared" si="15"/>
        <v/>
      </c>
      <c r="AF217" s="3" t="str">
        <f t="shared" si="15"/>
        <v/>
      </c>
      <c r="AG217" s="3" t="str">
        <f t="shared" si="15"/>
        <v/>
      </c>
      <c r="AH217" s="3" t="str">
        <f t="shared" si="15"/>
        <v/>
      </c>
      <c r="AI217" s="3" t="str">
        <f t="shared" si="15"/>
        <v/>
      </c>
    </row>
    <row r="218" spans="1:35" ht="14.25" hidden="1" customHeight="1" x14ac:dyDescent="0.2">
      <c r="A218" s="31" t="s">
        <v>54</v>
      </c>
      <c r="B218" s="19" t="s">
        <v>56</v>
      </c>
      <c r="C218" s="20" t="s">
        <v>58</v>
      </c>
      <c r="D218" s="15" t="str">
        <f t="shared" si="13"/>
        <v/>
      </c>
      <c r="E218" s="15" t="str">
        <f t="shared" si="15"/>
        <v/>
      </c>
      <c r="F218" s="15" t="str">
        <f t="shared" si="15"/>
        <v/>
      </c>
      <c r="G218" s="15" t="str">
        <f t="shared" si="15"/>
        <v/>
      </c>
      <c r="H218" s="15" t="str">
        <f t="shared" si="15"/>
        <v/>
      </c>
      <c r="I218" s="15" t="str">
        <f t="shared" si="15"/>
        <v/>
      </c>
      <c r="J218" s="15" t="str">
        <f t="shared" si="15"/>
        <v/>
      </c>
      <c r="K218" s="15" t="str">
        <f t="shared" si="15"/>
        <v/>
      </c>
      <c r="L218" s="15" t="str">
        <f t="shared" si="15"/>
        <v/>
      </c>
      <c r="M218" s="15" t="str">
        <f t="shared" si="15"/>
        <v/>
      </c>
      <c r="N218" s="15" t="str">
        <f t="shared" si="15"/>
        <v/>
      </c>
      <c r="O218" s="15" t="str">
        <f t="shared" si="15"/>
        <v/>
      </c>
      <c r="P218" s="15" t="str">
        <f t="shared" si="15"/>
        <v/>
      </c>
      <c r="Q218" s="15" t="str">
        <f t="shared" si="15"/>
        <v/>
      </c>
      <c r="R218" s="15" t="str">
        <f t="shared" si="15"/>
        <v/>
      </c>
      <c r="S218" s="15" t="str">
        <f t="shared" si="15"/>
        <v/>
      </c>
      <c r="T218" s="15" t="str">
        <f t="shared" si="15"/>
        <v>*</v>
      </c>
      <c r="U218" s="15" t="str">
        <f t="shared" si="15"/>
        <v>*</v>
      </c>
      <c r="V218" s="15" t="str">
        <f t="shared" si="15"/>
        <v/>
      </c>
      <c r="W218" s="15" t="str">
        <f t="shared" si="15"/>
        <v>*</v>
      </c>
      <c r="X218" s="15" t="str">
        <f t="shared" si="15"/>
        <v>*</v>
      </c>
      <c r="Y218" s="15" t="str">
        <f t="shared" si="15"/>
        <v/>
      </c>
      <c r="Z218" s="15" t="str">
        <f t="shared" si="15"/>
        <v>*</v>
      </c>
      <c r="AA218" s="15" t="str">
        <f t="shared" si="15"/>
        <v>*</v>
      </c>
      <c r="AB218" s="15" t="str">
        <f t="shared" si="15"/>
        <v/>
      </c>
      <c r="AC218" s="15" t="str">
        <f t="shared" si="15"/>
        <v/>
      </c>
      <c r="AD218" s="15" t="str">
        <f t="shared" si="15"/>
        <v/>
      </c>
      <c r="AE218" s="15" t="str">
        <f t="shared" si="15"/>
        <v/>
      </c>
      <c r="AF218" s="15" t="str">
        <f t="shared" si="15"/>
        <v/>
      </c>
      <c r="AG218" s="15" t="str">
        <f t="shared" si="15"/>
        <v/>
      </c>
      <c r="AH218" s="15" t="str">
        <f t="shared" si="15"/>
        <v/>
      </c>
      <c r="AI218" s="15" t="str">
        <f t="shared" si="15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13"/>
        <v/>
      </c>
      <c r="E219" s="3" t="str">
        <f t="shared" si="15"/>
        <v/>
      </c>
      <c r="F219" s="3" t="str">
        <f t="shared" si="15"/>
        <v/>
      </c>
      <c r="G219" s="3" t="str">
        <f t="shared" si="15"/>
        <v/>
      </c>
      <c r="H219" s="3" t="str">
        <f t="shared" si="15"/>
        <v/>
      </c>
      <c r="I219" s="3" t="str">
        <f t="shared" si="15"/>
        <v/>
      </c>
      <c r="J219" s="3" t="str">
        <f t="shared" si="15"/>
        <v/>
      </c>
      <c r="K219" s="3" t="str">
        <f t="shared" si="15"/>
        <v/>
      </c>
      <c r="L219" s="3" t="str">
        <f t="shared" si="15"/>
        <v/>
      </c>
      <c r="M219" s="3" t="str">
        <f t="shared" si="15"/>
        <v/>
      </c>
      <c r="N219" s="3" t="str">
        <f t="shared" si="15"/>
        <v/>
      </c>
      <c r="O219" s="3" t="str">
        <f t="shared" si="15"/>
        <v/>
      </c>
      <c r="P219" s="3" t="str">
        <f t="shared" si="15"/>
        <v/>
      </c>
      <c r="Q219" s="3" t="str">
        <f t="shared" si="15"/>
        <v/>
      </c>
      <c r="R219" s="3" t="str">
        <f t="shared" si="15"/>
        <v/>
      </c>
      <c r="S219" s="3" t="str">
        <f t="shared" si="15"/>
        <v/>
      </c>
      <c r="T219" s="3" t="str">
        <f t="shared" si="15"/>
        <v>*</v>
      </c>
      <c r="U219" s="3" t="str">
        <f t="shared" si="15"/>
        <v>*</v>
      </c>
      <c r="V219" s="3" t="str">
        <f t="shared" si="15"/>
        <v/>
      </c>
      <c r="W219" s="3" t="str">
        <f t="shared" si="15"/>
        <v>*</v>
      </c>
      <c r="X219" s="3" t="str">
        <f t="shared" si="15"/>
        <v>*</v>
      </c>
      <c r="Y219" s="3" t="str">
        <f t="shared" si="15"/>
        <v/>
      </c>
      <c r="Z219" s="3" t="str">
        <f t="shared" si="15"/>
        <v>*</v>
      </c>
      <c r="AA219" s="3" t="str">
        <f t="shared" si="15"/>
        <v>*</v>
      </c>
      <c r="AB219" s="3" t="str">
        <f t="shared" si="15"/>
        <v/>
      </c>
      <c r="AC219" s="3" t="str">
        <f t="shared" si="15"/>
        <v/>
      </c>
      <c r="AD219" s="3" t="str">
        <f t="shared" si="15"/>
        <v/>
      </c>
      <c r="AE219" s="3" t="str">
        <f t="shared" si="15"/>
        <v/>
      </c>
      <c r="AF219" s="3" t="str">
        <f t="shared" si="15"/>
        <v/>
      </c>
      <c r="AG219" s="3" t="str">
        <f t="shared" si="15"/>
        <v/>
      </c>
      <c r="AH219" s="3" t="str">
        <f t="shared" si="15"/>
        <v/>
      </c>
      <c r="AI219" s="3" t="str">
        <f t="shared" si="15"/>
        <v/>
      </c>
    </row>
    <row r="220" spans="1:35" ht="14.25" hidden="1" customHeight="1" x14ac:dyDescent="0.2">
      <c r="A220" s="67"/>
      <c r="B220" s="23" t="s">
        <v>64</v>
      </c>
      <c r="C220" s="24" t="s">
        <v>171</v>
      </c>
      <c r="D220" s="3" t="str">
        <f t="shared" ref="D220:S223" si="16">IF(D77=D150,"","*")</f>
        <v/>
      </c>
      <c r="E220" s="3" t="str">
        <f t="shared" si="16"/>
        <v/>
      </c>
      <c r="F220" s="3" t="str">
        <f t="shared" si="16"/>
        <v/>
      </c>
      <c r="G220" s="3" t="str">
        <f t="shared" si="16"/>
        <v/>
      </c>
      <c r="H220" s="3" t="str">
        <f t="shared" si="16"/>
        <v/>
      </c>
      <c r="I220" s="3" t="str">
        <f t="shared" si="16"/>
        <v/>
      </c>
      <c r="J220" s="3" t="str">
        <f t="shared" si="16"/>
        <v/>
      </c>
      <c r="K220" s="3" t="str">
        <f t="shared" si="16"/>
        <v/>
      </c>
      <c r="L220" s="3" t="str">
        <f t="shared" si="16"/>
        <v/>
      </c>
      <c r="M220" s="3" t="str">
        <f t="shared" si="16"/>
        <v/>
      </c>
      <c r="N220" s="3" t="str">
        <f t="shared" si="16"/>
        <v/>
      </c>
      <c r="O220" s="3" t="str">
        <f t="shared" si="16"/>
        <v/>
      </c>
      <c r="P220" s="3" t="str">
        <f t="shared" si="16"/>
        <v/>
      </c>
      <c r="Q220" s="3" t="str">
        <f t="shared" si="16"/>
        <v/>
      </c>
      <c r="R220" s="3" t="str">
        <f t="shared" si="16"/>
        <v/>
      </c>
      <c r="S220" s="3" t="str">
        <f t="shared" si="16"/>
        <v/>
      </c>
      <c r="T220" s="3" t="str">
        <f t="shared" si="15"/>
        <v/>
      </c>
      <c r="U220" s="3" t="str">
        <f t="shared" si="15"/>
        <v/>
      </c>
      <c r="V220" s="3" t="str">
        <f t="shared" si="15"/>
        <v/>
      </c>
      <c r="W220" s="3" t="str">
        <f t="shared" si="15"/>
        <v/>
      </c>
      <c r="X220" s="3" t="str">
        <f t="shared" si="15"/>
        <v/>
      </c>
      <c r="Y220" s="3" t="str">
        <f t="shared" si="15"/>
        <v/>
      </c>
      <c r="Z220" s="3" t="str">
        <f t="shared" si="15"/>
        <v/>
      </c>
      <c r="AA220" s="3" t="str">
        <f t="shared" si="15"/>
        <v/>
      </c>
      <c r="AB220" s="3" t="str">
        <f t="shared" si="15"/>
        <v/>
      </c>
      <c r="AC220" s="3" t="str">
        <f t="shared" si="15"/>
        <v/>
      </c>
      <c r="AD220" s="3" t="str">
        <f t="shared" si="15"/>
        <v/>
      </c>
      <c r="AE220" s="3" t="str">
        <f t="shared" si="15"/>
        <v/>
      </c>
      <c r="AF220" s="3" t="str">
        <f t="shared" si="15"/>
        <v/>
      </c>
      <c r="AG220" s="3" t="str">
        <f t="shared" si="15"/>
        <v/>
      </c>
      <c r="AH220" s="3" t="str">
        <f t="shared" si="15"/>
        <v/>
      </c>
      <c r="AI220" s="3" t="str">
        <f t="shared" si="15"/>
        <v/>
      </c>
    </row>
    <row r="221" spans="1:35" ht="14.25" hidden="1" customHeight="1" x14ac:dyDescent="0.2">
      <c r="A221" s="31" t="s">
        <v>55</v>
      </c>
      <c r="B221" s="19" t="s">
        <v>56</v>
      </c>
      <c r="C221" s="20" t="s">
        <v>58</v>
      </c>
      <c r="D221" s="15" t="str">
        <f t="shared" si="16"/>
        <v/>
      </c>
      <c r="E221" s="15" t="str">
        <f t="shared" si="15"/>
        <v/>
      </c>
      <c r="F221" s="15" t="str">
        <f t="shared" si="15"/>
        <v/>
      </c>
      <c r="G221" s="15" t="str">
        <f t="shared" si="15"/>
        <v/>
      </c>
      <c r="H221" s="15" t="str">
        <f t="shared" si="15"/>
        <v/>
      </c>
      <c r="I221" s="15" t="str">
        <f t="shared" si="15"/>
        <v/>
      </c>
      <c r="J221" s="15" t="str">
        <f t="shared" si="15"/>
        <v/>
      </c>
      <c r="K221" s="15" t="str">
        <f t="shared" si="15"/>
        <v/>
      </c>
      <c r="L221" s="15" t="str">
        <f t="shared" si="15"/>
        <v/>
      </c>
      <c r="M221" s="15" t="str">
        <f t="shared" si="15"/>
        <v/>
      </c>
      <c r="N221" s="15" t="str">
        <f t="shared" si="15"/>
        <v/>
      </c>
      <c r="O221" s="15" t="str">
        <f t="shared" si="15"/>
        <v/>
      </c>
      <c r="P221" s="15" t="str">
        <f t="shared" si="15"/>
        <v/>
      </c>
      <c r="Q221" s="15" t="str">
        <f t="shared" si="15"/>
        <v/>
      </c>
      <c r="R221" s="15" t="str">
        <f t="shared" si="15"/>
        <v/>
      </c>
      <c r="S221" s="15" t="str">
        <f t="shared" si="15"/>
        <v/>
      </c>
      <c r="T221" s="15" t="str">
        <f t="shared" si="15"/>
        <v/>
      </c>
      <c r="U221" s="15" t="str">
        <f t="shared" si="15"/>
        <v/>
      </c>
      <c r="V221" s="15" t="str">
        <f t="shared" si="15"/>
        <v/>
      </c>
      <c r="W221" s="15" t="str">
        <f t="shared" si="15"/>
        <v/>
      </c>
      <c r="X221" s="15" t="str">
        <f t="shared" si="15"/>
        <v/>
      </c>
      <c r="Y221" s="15" t="str">
        <f t="shared" si="15"/>
        <v/>
      </c>
      <c r="Z221" s="15" t="str">
        <f t="shared" si="15"/>
        <v/>
      </c>
      <c r="AA221" s="15" t="str">
        <f t="shared" si="15"/>
        <v/>
      </c>
      <c r="AB221" s="15" t="str">
        <f t="shared" si="15"/>
        <v/>
      </c>
      <c r="AC221" s="15" t="str">
        <f t="shared" ref="E221:AI223" si="17">IF(AC78=AC151,"","*")</f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6"/>
        <v/>
      </c>
      <c r="E222" s="3" t="str">
        <f t="shared" si="17"/>
        <v/>
      </c>
      <c r="F222" s="3" t="str">
        <f t="shared" si="17"/>
        <v/>
      </c>
      <c r="G222" s="3" t="str">
        <f t="shared" si="17"/>
        <v/>
      </c>
      <c r="H222" s="3" t="str">
        <f t="shared" si="17"/>
        <v/>
      </c>
      <c r="I222" s="3" t="str">
        <f t="shared" si="17"/>
        <v/>
      </c>
      <c r="J222" s="3" t="str">
        <f t="shared" si="17"/>
        <v/>
      </c>
      <c r="K222" s="3" t="str">
        <f t="shared" si="17"/>
        <v/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/>
      </c>
      <c r="P222" s="3" t="str">
        <f t="shared" si="17"/>
        <v/>
      </c>
      <c r="Q222" s="3" t="str">
        <f t="shared" si="17"/>
        <v/>
      </c>
      <c r="R222" s="3" t="str">
        <f t="shared" si="17"/>
        <v/>
      </c>
      <c r="S222" s="3" t="str">
        <f t="shared" si="17"/>
        <v/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si="17"/>
        <v/>
      </c>
      <c r="Y222" s="3" t="str">
        <f t="shared" si="17"/>
        <v/>
      </c>
      <c r="Z222" s="3" t="str">
        <f t="shared" si="17"/>
        <v/>
      </c>
      <c r="AA222" s="3" t="str">
        <f t="shared" si="17"/>
        <v/>
      </c>
      <c r="AB222" s="3" t="str">
        <f t="shared" si="17"/>
        <v/>
      </c>
      <c r="AC222" s="3" t="str">
        <f t="shared" si="17"/>
        <v/>
      </c>
      <c r="AD222" s="3" t="str">
        <f t="shared" si="17"/>
        <v/>
      </c>
      <c r="AE222" s="3" t="str">
        <f t="shared" si="17"/>
        <v/>
      </c>
      <c r="AF222" s="3" t="str">
        <f t="shared" si="17"/>
        <v/>
      </c>
      <c r="AG222" s="3" t="str">
        <f t="shared" si="17"/>
        <v/>
      </c>
      <c r="AH222" s="3" t="str">
        <f t="shared" si="17"/>
        <v/>
      </c>
      <c r="AI222" s="3" t="str">
        <f t="shared" si="17"/>
        <v/>
      </c>
    </row>
    <row r="223" spans="1:35" ht="14.25" hidden="1" customHeight="1" x14ac:dyDescent="0.2">
      <c r="A223" s="67"/>
      <c r="B223" s="23" t="s">
        <v>64</v>
      </c>
      <c r="C223" s="24" t="s">
        <v>171</v>
      </c>
      <c r="D223" s="4" t="str">
        <f t="shared" si="16"/>
        <v/>
      </c>
      <c r="E223" s="4" t="str">
        <f t="shared" si="17"/>
        <v/>
      </c>
      <c r="F223" s="4" t="str">
        <f t="shared" si="17"/>
        <v/>
      </c>
      <c r="G223" s="4" t="str">
        <f t="shared" si="17"/>
        <v/>
      </c>
      <c r="H223" s="4" t="str">
        <f t="shared" si="17"/>
        <v/>
      </c>
      <c r="I223" s="4" t="str">
        <f t="shared" si="17"/>
        <v/>
      </c>
      <c r="J223" s="4" t="str">
        <f t="shared" si="17"/>
        <v/>
      </c>
      <c r="K223" s="4" t="str">
        <f t="shared" si="17"/>
        <v/>
      </c>
      <c r="L223" s="4" t="str">
        <f t="shared" si="17"/>
        <v/>
      </c>
      <c r="M223" s="4" t="str">
        <f t="shared" si="17"/>
        <v/>
      </c>
      <c r="N223" s="4" t="str">
        <f t="shared" si="17"/>
        <v/>
      </c>
      <c r="O223" s="4" t="str">
        <f t="shared" si="17"/>
        <v/>
      </c>
      <c r="P223" s="4" t="str">
        <f t="shared" si="17"/>
        <v/>
      </c>
      <c r="Q223" s="4" t="str">
        <f t="shared" si="17"/>
        <v/>
      </c>
      <c r="R223" s="4" t="str">
        <f t="shared" si="17"/>
        <v/>
      </c>
      <c r="S223" s="4" t="str">
        <f t="shared" si="17"/>
        <v/>
      </c>
      <c r="T223" s="4" t="str">
        <f t="shared" si="17"/>
        <v/>
      </c>
      <c r="U223" s="4" t="str">
        <f t="shared" si="17"/>
        <v/>
      </c>
      <c r="V223" s="4" t="str">
        <f t="shared" si="17"/>
        <v/>
      </c>
      <c r="W223" s="4" t="str">
        <f t="shared" si="17"/>
        <v/>
      </c>
      <c r="X223" s="4" t="str">
        <f t="shared" si="17"/>
        <v/>
      </c>
      <c r="Y223" s="4" t="str">
        <f t="shared" si="17"/>
        <v/>
      </c>
      <c r="Z223" s="4" t="str">
        <f t="shared" si="17"/>
        <v/>
      </c>
      <c r="AA223" s="4" t="str">
        <f t="shared" si="17"/>
        <v/>
      </c>
      <c r="AB223" s="4" t="str">
        <f t="shared" si="17"/>
        <v/>
      </c>
      <c r="AC223" s="4" t="str">
        <f t="shared" si="17"/>
        <v/>
      </c>
      <c r="AD223" s="4" t="str">
        <f t="shared" si="17"/>
        <v/>
      </c>
      <c r="AE223" s="4" t="str">
        <f t="shared" si="17"/>
        <v/>
      </c>
      <c r="AF223" s="4" t="str">
        <f t="shared" si="17"/>
        <v/>
      </c>
      <c r="AG223" s="4" t="str">
        <f t="shared" si="17"/>
        <v/>
      </c>
      <c r="AH223" s="4" t="str">
        <f t="shared" si="17"/>
        <v/>
      </c>
      <c r="AI223" s="4" t="str">
        <f t="shared" si="17"/>
        <v/>
      </c>
    </row>
  </sheetData>
  <mergeCells count="114">
    <mergeCell ref="A52:A53"/>
    <mergeCell ref="A22:A23"/>
    <mergeCell ref="A25:A26"/>
    <mergeCell ref="A28:A29"/>
    <mergeCell ref="A31:A32"/>
    <mergeCell ref="A34:A35"/>
    <mergeCell ref="A37:A38"/>
    <mergeCell ref="A40:A41"/>
    <mergeCell ref="A49:A50"/>
    <mergeCell ref="A46:A47"/>
    <mergeCell ref="A73:A74"/>
    <mergeCell ref="A76:A77"/>
    <mergeCell ref="A79:A80"/>
    <mergeCell ref="A55:A56"/>
    <mergeCell ref="A58:A59"/>
    <mergeCell ref="A61:A62"/>
    <mergeCell ref="A64:A65"/>
    <mergeCell ref="A67:A68"/>
    <mergeCell ref="A70:A71"/>
    <mergeCell ref="N9:N11"/>
    <mergeCell ref="T9:T11"/>
    <mergeCell ref="O9:O11"/>
    <mergeCell ref="P9:P11"/>
    <mergeCell ref="Q9:Q11"/>
    <mergeCell ref="X9:X11"/>
    <mergeCell ref="Y9:Y11"/>
    <mergeCell ref="S7:S11"/>
    <mergeCell ref="A43:A44"/>
    <mergeCell ref="A13:A14"/>
    <mergeCell ref="A16:A17"/>
    <mergeCell ref="I9:I11"/>
    <mergeCell ref="E9:E11"/>
    <mergeCell ref="F9:F11"/>
    <mergeCell ref="G9:G11"/>
    <mergeCell ref="A19:A20"/>
    <mergeCell ref="AI7:AI11"/>
    <mergeCell ref="D9:D11"/>
    <mergeCell ref="D4:K6"/>
    <mergeCell ref="L4:S6"/>
    <mergeCell ref="T4:AA6"/>
    <mergeCell ref="U9:U11"/>
    <mergeCell ref="V9:V11"/>
    <mergeCell ref="W7:Y8"/>
    <mergeCell ref="T7:V8"/>
    <mergeCell ref="W9:W11"/>
    <mergeCell ref="AB4:AI6"/>
    <mergeCell ref="D7:F8"/>
    <mergeCell ref="G7:I8"/>
    <mergeCell ref="J7:J11"/>
    <mergeCell ref="K7:K11"/>
    <mergeCell ref="L7:N8"/>
    <mergeCell ref="AE7:AG8"/>
    <mergeCell ref="AH7:AH11"/>
    <mergeCell ref="Z7:Z11"/>
    <mergeCell ref="AE9:AE11"/>
    <mergeCell ref="AF9:AF11"/>
    <mergeCell ref="AC9:AC11"/>
    <mergeCell ref="AD9:AD11"/>
    <mergeCell ref="AB9:AB11"/>
    <mergeCell ref="AG9:AG11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L9:L11"/>
    <mergeCell ref="A95:A96"/>
    <mergeCell ref="A98:A99"/>
    <mergeCell ref="A4:C11"/>
    <mergeCell ref="A86:A87"/>
    <mergeCell ref="A89:A90"/>
    <mergeCell ref="A92:A93"/>
    <mergeCell ref="AA7:AA11"/>
    <mergeCell ref="AB7:AD8"/>
    <mergeCell ref="H9:H11"/>
    <mergeCell ref="O7:Q8"/>
    <mergeCell ref="R7:R11"/>
    <mergeCell ref="M9:M11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178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48" t="s">
        <v>66</v>
      </c>
      <c r="B4" s="49"/>
      <c r="C4" s="50"/>
      <c r="D4" s="48" t="s">
        <v>67</v>
      </c>
      <c r="E4" s="49"/>
      <c r="F4" s="49"/>
      <c r="G4" s="49"/>
      <c r="H4" s="49"/>
      <c r="I4" s="49"/>
      <c r="J4" s="49"/>
      <c r="K4" s="50"/>
      <c r="L4" s="74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74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54"/>
      <c r="B5" s="55"/>
      <c r="C5" s="46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54"/>
      <c r="B6" s="55"/>
      <c r="C6" s="46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54"/>
      <c r="B7" s="55"/>
      <c r="C7" s="46"/>
      <c r="D7" s="48" t="s">
        <v>26</v>
      </c>
      <c r="E7" s="49"/>
      <c r="F7" s="50"/>
      <c r="G7" s="48" t="s">
        <v>79</v>
      </c>
      <c r="H7" s="49"/>
      <c r="I7" s="50"/>
      <c r="J7" s="75" t="s">
        <v>161</v>
      </c>
      <c r="K7" s="43" t="s">
        <v>28</v>
      </c>
      <c r="L7" s="48" t="s">
        <v>26</v>
      </c>
      <c r="M7" s="49"/>
      <c r="N7" s="50"/>
      <c r="O7" s="48" t="s">
        <v>79</v>
      </c>
      <c r="P7" s="49"/>
      <c r="Q7" s="50"/>
      <c r="R7" s="75" t="s">
        <v>161</v>
      </c>
      <c r="S7" s="43" t="s">
        <v>28</v>
      </c>
      <c r="T7" s="48" t="s">
        <v>26</v>
      </c>
      <c r="U7" s="49"/>
      <c r="V7" s="50"/>
      <c r="W7" s="48" t="s">
        <v>79</v>
      </c>
      <c r="X7" s="49"/>
      <c r="Y7" s="50"/>
      <c r="Z7" s="75" t="s">
        <v>161</v>
      </c>
      <c r="AA7" s="43" t="s">
        <v>28</v>
      </c>
      <c r="AB7" s="48" t="s">
        <v>26</v>
      </c>
      <c r="AC7" s="49"/>
      <c r="AD7" s="50"/>
      <c r="AE7" s="48" t="s">
        <v>79</v>
      </c>
      <c r="AF7" s="49"/>
      <c r="AG7" s="50"/>
      <c r="AH7" s="75" t="s">
        <v>161</v>
      </c>
      <c r="AI7" s="48" t="s">
        <v>28</v>
      </c>
    </row>
    <row r="8" spans="1:35" ht="11.25" customHeight="1" x14ac:dyDescent="0.2">
      <c r="A8" s="54"/>
      <c r="B8" s="55"/>
      <c r="C8" s="46"/>
      <c r="D8" s="51"/>
      <c r="E8" s="52"/>
      <c r="F8" s="47"/>
      <c r="G8" s="51"/>
      <c r="H8" s="52"/>
      <c r="I8" s="47"/>
      <c r="J8" s="44"/>
      <c r="K8" s="44"/>
      <c r="L8" s="51"/>
      <c r="M8" s="52"/>
      <c r="N8" s="47"/>
      <c r="O8" s="51"/>
      <c r="P8" s="52"/>
      <c r="Q8" s="47"/>
      <c r="R8" s="44"/>
      <c r="S8" s="44"/>
      <c r="T8" s="51"/>
      <c r="U8" s="52"/>
      <c r="V8" s="47"/>
      <c r="W8" s="51"/>
      <c r="X8" s="52"/>
      <c r="Y8" s="47"/>
      <c r="Z8" s="44"/>
      <c r="AA8" s="44"/>
      <c r="AB8" s="51"/>
      <c r="AC8" s="52"/>
      <c r="AD8" s="47"/>
      <c r="AE8" s="51"/>
      <c r="AF8" s="52"/>
      <c r="AG8" s="47"/>
      <c r="AH8" s="44"/>
      <c r="AI8" s="54"/>
    </row>
    <row r="9" spans="1:35" ht="19.5" customHeight="1" x14ac:dyDescent="0.2">
      <c r="A9" s="54"/>
      <c r="B9" s="55"/>
      <c r="C9" s="46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44"/>
      <c r="K9" s="44"/>
      <c r="L9" s="43" t="s">
        <v>29</v>
      </c>
      <c r="M9" s="43" t="s">
        <v>30</v>
      </c>
      <c r="N9" s="46" t="s">
        <v>31</v>
      </c>
      <c r="O9" s="43" t="s">
        <v>29</v>
      </c>
      <c r="P9" s="43" t="s">
        <v>30</v>
      </c>
      <c r="Q9" s="43" t="s">
        <v>31</v>
      </c>
      <c r="R9" s="44"/>
      <c r="S9" s="44"/>
      <c r="T9" s="43" t="s">
        <v>29</v>
      </c>
      <c r="U9" s="43" t="s">
        <v>30</v>
      </c>
      <c r="V9" s="46" t="s">
        <v>31</v>
      </c>
      <c r="W9" s="43" t="s">
        <v>29</v>
      </c>
      <c r="X9" s="43" t="s">
        <v>30</v>
      </c>
      <c r="Y9" s="43" t="s">
        <v>31</v>
      </c>
      <c r="Z9" s="44"/>
      <c r="AA9" s="44"/>
      <c r="AB9" s="43" t="s">
        <v>29</v>
      </c>
      <c r="AC9" s="43" t="s">
        <v>30</v>
      </c>
      <c r="AD9" s="46" t="s">
        <v>31</v>
      </c>
      <c r="AE9" s="43" t="s">
        <v>29</v>
      </c>
      <c r="AF9" s="43" t="s">
        <v>30</v>
      </c>
      <c r="AG9" s="43" t="s">
        <v>31</v>
      </c>
      <c r="AH9" s="44"/>
      <c r="AI9" s="54"/>
    </row>
    <row r="10" spans="1:35" ht="11.25" customHeight="1" x14ac:dyDescent="0.2">
      <c r="A10" s="54"/>
      <c r="B10" s="55"/>
      <c r="C10" s="46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6"/>
      <c r="O10" s="44"/>
      <c r="P10" s="44"/>
      <c r="Q10" s="44"/>
      <c r="R10" s="44"/>
      <c r="S10" s="44"/>
      <c r="T10" s="44"/>
      <c r="U10" s="44"/>
      <c r="V10" s="46"/>
      <c r="W10" s="44"/>
      <c r="X10" s="44"/>
      <c r="Y10" s="44"/>
      <c r="Z10" s="44"/>
      <c r="AA10" s="44"/>
      <c r="AB10" s="44"/>
      <c r="AC10" s="44"/>
      <c r="AD10" s="46"/>
      <c r="AE10" s="44"/>
      <c r="AF10" s="44"/>
      <c r="AG10" s="44"/>
      <c r="AH10" s="44"/>
      <c r="AI10" s="54"/>
    </row>
    <row r="11" spans="1:35" x14ac:dyDescent="0.2">
      <c r="A11" s="51"/>
      <c r="B11" s="52"/>
      <c r="C11" s="47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7"/>
      <c r="O11" s="45"/>
      <c r="P11" s="45"/>
      <c r="Q11" s="45"/>
      <c r="R11" s="45"/>
      <c r="S11" s="45"/>
      <c r="T11" s="45"/>
      <c r="U11" s="45"/>
      <c r="V11" s="47"/>
      <c r="W11" s="45"/>
      <c r="X11" s="45"/>
      <c r="Y11" s="45"/>
      <c r="Z11" s="45"/>
      <c r="AA11" s="45"/>
      <c r="AB11" s="45"/>
      <c r="AC11" s="45"/>
      <c r="AD11" s="47"/>
      <c r="AE11" s="45"/>
      <c r="AF11" s="45"/>
      <c r="AG11" s="45"/>
      <c r="AH11" s="45"/>
      <c r="AI11" s="51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83043</v>
      </c>
      <c r="E12" s="15">
        <v>42304</v>
      </c>
      <c r="F12" s="15">
        <v>40739</v>
      </c>
      <c r="G12" s="15">
        <v>89512</v>
      </c>
      <c r="H12" s="15">
        <v>45575</v>
      </c>
      <c r="I12" s="15">
        <v>43937</v>
      </c>
      <c r="J12" s="15">
        <v>517441</v>
      </c>
      <c r="K12" s="15">
        <v>1119124058</v>
      </c>
      <c r="L12" s="15">
        <v>2596</v>
      </c>
      <c r="M12" s="15">
        <v>1595</v>
      </c>
      <c r="N12" s="15">
        <v>1001</v>
      </c>
      <c r="O12" s="15">
        <v>7222</v>
      </c>
      <c r="P12" s="15">
        <v>4626</v>
      </c>
      <c r="Q12" s="15">
        <v>2596</v>
      </c>
      <c r="R12" s="15">
        <v>7579</v>
      </c>
      <c r="S12" s="15">
        <v>74597319</v>
      </c>
      <c r="T12" s="15">
        <v>1348</v>
      </c>
      <c r="U12" s="15">
        <v>746</v>
      </c>
      <c r="V12" s="15">
        <v>602</v>
      </c>
      <c r="W12" s="15">
        <v>1595</v>
      </c>
      <c r="X12" s="15">
        <v>884</v>
      </c>
      <c r="Y12" s="15">
        <v>711</v>
      </c>
      <c r="Z12" s="15">
        <v>7207</v>
      </c>
      <c r="AA12" s="15">
        <v>79238250</v>
      </c>
      <c r="AB12" s="15">
        <v>1025</v>
      </c>
      <c r="AC12" s="15">
        <v>536</v>
      </c>
      <c r="AD12" s="15">
        <v>489</v>
      </c>
      <c r="AE12" s="15">
        <v>1652</v>
      </c>
      <c r="AF12" s="15">
        <v>849</v>
      </c>
      <c r="AG12" s="15">
        <v>803</v>
      </c>
      <c r="AH12" s="15">
        <v>6475</v>
      </c>
      <c r="AI12" s="15">
        <v>18937129</v>
      </c>
    </row>
    <row r="13" spans="1:35" ht="14.25" customHeight="1" x14ac:dyDescent="0.2">
      <c r="A13" s="72" t="s">
        <v>0</v>
      </c>
      <c r="B13" s="21" t="s">
        <v>60</v>
      </c>
      <c r="C13" s="22" t="s">
        <v>62</v>
      </c>
      <c r="D13" s="3">
        <v>75001</v>
      </c>
      <c r="E13" s="3">
        <v>38163</v>
      </c>
      <c r="F13" s="3">
        <v>36838</v>
      </c>
      <c r="G13" s="3">
        <v>80914</v>
      </c>
      <c r="H13" s="3">
        <v>41141</v>
      </c>
      <c r="I13" s="3">
        <v>39773</v>
      </c>
      <c r="J13" s="3">
        <v>467222</v>
      </c>
      <c r="K13" s="3">
        <v>1014489773</v>
      </c>
      <c r="L13" s="3">
        <v>2582</v>
      </c>
      <c r="M13" s="3">
        <v>1588</v>
      </c>
      <c r="N13" s="3">
        <v>994</v>
      </c>
      <c r="O13" s="3">
        <v>7175</v>
      </c>
      <c r="P13" s="3">
        <v>4600</v>
      </c>
      <c r="Q13" s="3">
        <v>2575</v>
      </c>
      <c r="R13" s="3">
        <v>7529</v>
      </c>
      <c r="S13" s="3">
        <v>73939798</v>
      </c>
      <c r="T13" s="3">
        <v>1297</v>
      </c>
      <c r="U13" s="3">
        <v>720</v>
      </c>
      <c r="V13" s="3">
        <v>577</v>
      </c>
      <c r="W13" s="3">
        <v>1541</v>
      </c>
      <c r="X13" s="3">
        <v>855</v>
      </c>
      <c r="Y13" s="3">
        <v>686</v>
      </c>
      <c r="Z13" s="3">
        <v>7003</v>
      </c>
      <c r="AA13" s="3">
        <v>77171166</v>
      </c>
      <c r="AB13" s="3">
        <v>940</v>
      </c>
      <c r="AC13" s="3">
        <v>488</v>
      </c>
      <c r="AD13" s="3">
        <v>452</v>
      </c>
      <c r="AE13" s="3">
        <v>1506</v>
      </c>
      <c r="AF13" s="3">
        <v>765</v>
      </c>
      <c r="AG13" s="3">
        <v>741</v>
      </c>
      <c r="AH13" s="3">
        <v>5956</v>
      </c>
      <c r="AI13" s="3">
        <v>17492291</v>
      </c>
    </row>
    <row r="14" spans="1:35" ht="14.25" customHeight="1" x14ac:dyDescent="0.2">
      <c r="A14" s="73"/>
      <c r="B14" s="21" t="s">
        <v>64</v>
      </c>
      <c r="C14" s="22" t="s">
        <v>171</v>
      </c>
      <c r="D14" s="3">
        <v>8042</v>
      </c>
      <c r="E14" s="3">
        <v>4141</v>
      </c>
      <c r="F14" s="3">
        <v>3901</v>
      </c>
      <c r="G14" s="3">
        <v>8598</v>
      </c>
      <c r="H14" s="3">
        <v>4434</v>
      </c>
      <c r="I14" s="3">
        <v>4164</v>
      </c>
      <c r="J14" s="3">
        <v>50219</v>
      </c>
      <c r="K14" s="3">
        <v>104634285</v>
      </c>
      <c r="L14" s="3">
        <v>14</v>
      </c>
      <c r="M14" s="3">
        <v>7</v>
      </c>
      <c r="N14" s="3">
        <v>7</v>
      </c>
      <c r="O14" s="3">
        <v>47</v>
      </c>
      <c r="P14" s="3">
        <v>26</v>
      </c>
      <c r="Q14" s="3">
        <v>21</v>
      </c>
      <c r="R14" s="3">
        <v>50</v>
      </c>
      <c r="S14" s="3">
        <v>657521</v>
      </c>
      <c r="T14" s="3">
        <v>51</v>
      </c>
      <c r="U14" s="3">
        <v>26</v>
      </c>
      <c r="V14" s="3">
        <v>25</v>
      </c>
      <c r="W14" s="3">
        <v>54</v>
      </c>
      <c r="X14" s="3">
        <v>29</v>
      </c>
      <c r="Y14" s="3">
        <v>25</v>
      </c>
      <c r="Z14" s="3">
        <v>204</v>
      </c>
      <c r="AA14" s="3">
        <v>2067084</v>
      </c>
      <c r="AB14" s="3">
        <v>85</v>
      </c>
      <c r="AC14" s="3">
        <v>48</v>
      </c>
      <c r="AD14" s="3">
        <v>37</v>
      </c>
      <c r="AE14" s="3">
        <v>146</v>
      </c>
      <c r="AF14" s="3">
        <v>84</v>
      </c>
      <c r="AG14" s="3">
        <v>62</v>
      </c>
      <c r="AH14" s="3">
        <v>519</v>
      </c>
      <c r="AI14" s="3">
        <v>1444838</v>
      </c>
    </row>
    <row r="15" spans="1:35" ht="14.25" customHeight="1" x14ac:dyDescent="0.2">
      <c r="A15" s="31" t="s">
        <v>134</v>
      </c>
      <c r="B15" s="19" t="s">
        <v>56</v>
      </c>
      <c r="C15" s="20" t="s">
        <v>58</v>
      </c>
      <c r="D15" s="15">
        <v>21895</v>
      </c>
      <c r="E15" s="15">
        <v>11166</v>
      </c>
      <c r="F15" s="15">
        <v>10729</v>
      </c>
      <c r="G15" s="15">
        <v>23796</v>
      </c>
      <c r="H15" s="15">
        <v>12136</v>
      </c>
      <c r="I15" s="15">
        <v>11660</v>
      </c>
      <c r="J15" s="15">
        <v>133822</v>
      </c>
      <c r="K15" s="15">
        <v>296488578</v>
      </c>
      <c r="L15" s="15">
        <v>2001</v>
      </c>
      <c r="M15" s="15">
        <v>1297</v>
      </c>
      <c r="N15" s="15">
        <v>704</v>
      </c>
      <c r="O15" s="15">
        <v>2754</v>
      </c>
      <c r="P15" s="15">
        <v>1850</v>
      </c>
      <c r="Q15" s="15">
        <v>904</v>
      </c>
      <c r="R15" s="15">
        <v>2754</v>
      </c>
      <c r="S15" s="15">
        <v>16469860</v>
      </c>
      <c r="T15" s="15">
        <v>157</v>
      </c>
      <c r="U15" s="15">
        <v>89</v>
      </c>
      <c r="V15" s="15">
        <v>68</v>
      </c>
      <c r="W15" s="15">
        <v>187</v>
      </c>
      <c r="X15" s="15">
        <v>104</v>
      </c>
      <c r="Y15" s="15">
        <v>83</v>
      </c>
      <c r="Z15" s="15">
        <v>925</v>
      </c>
      <c r="AA15" s="15">
        <v>9439695</v>
      </c>
      <c r="AB15" s="15">
        <v>101</v>
      </c>
      <c r="AC15" s="15">
        <v>47</v>
      </c>
      <c r="AD15" s="15">
        <v>54</v>
      </c>
      <c r="AE15" s="15">
        <v>108</v>
      </c>
      <c r="AF15" s="15">
        <v>50</v>
      </c>
      <c r="AG15" s="15">
        <v>58</v>
      </c>
      <c r="AH15" s="15">
        <v>820</v>
      </c>
      <c r="AI15" s="15">
        <v>2444473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20801</v>
      </c>
      <c r="E16" s="3">
        <v>10608</v>
      </c>
      <c r="F16" s="3">
        <v>10193</v>
      </c>
      <c r="G16" s="3">
        <v>22606</v>
      </c>
      <c r="H16" s="3">
        <v>11529</v>
      </c>
      <c r="I16" s="3">
        <v>11077</v>
      </c>
      <c r="J16" s="3">
        <v>127131</v>
      </c>
      <c r="K16" s="3">
        <v>281664149</v>
      </c>
      <c r="L16" s="3">
        <v>2001</v>
      </c>
      <c r="M16" s="3">
        <v>1297</v>
      </c>
      <c r="N16" s="3">
        <v>704</v>
      </c>
      <c r="O16" s="3">
        <v>2754</v>
      </c>
      <c r="P16" s="3">
        <v>1850</v>
      </c>
      <c r="Q16" s="3">
        <v>904</v>
      </c>
      <c r="R16" s="3">
        <v>2754</v>
      </c>
      <c r="S16" s="3">
        <v>16469860</v>
      </c>
      <c r="T16" s="3">
        <v>157</v>
      </c>
      <c r="U16" s="3">
        <v>89</v>
      </c>
      <c r="V16" s="3">
        <v>68</v>
      </c>
      <c r="W16" s="3">
        <v>187</v>
      </c>
      <c r="X16" s="3">
        <v>104</v>
      </c>
      <c r="Y16" s="3">
        <v>83</v>
      </c>
      <c r="Z16" s="3">
        <v>925</v>
      </c>
      <c r="AA16" s="3">
        <v>9439695</v>
      </c>
      <c r="AB16" s="3">
        <v>101</v>
      </c>
      <c r="AC16" s="3">
        <v>47</v>
      </c>
      <c r="AD16" s="3">
        <v>54</v>
      </c>
      <c r="AE16" s="3">
        <v>108</v>
      </c>
      <c r="AF16" s="3">
        <v>50</v>
      </c>
      <c r="AG16" s="3">
        <v>58</v>
      </c>
      <c r="AH16" s="3">
        <v>820</v>
      </c>
      <c r="AI16" s="3">
        <v>2444473</v>
      </c>
    </row>
    <row r="17" spans="1:35" ht="14.25" customHeight="1" x14ac:dyDescent="0.2">
      <c r="A17" s="67"/>
      <c r="B17" s="21" t="s">
        <v>64</v>
      </c>
      <c r="C17" s="22" t="s">
        <v>171</v>
      </c>
      <c r="D17" s="3">
        <v>1094</v>
      </c>
      <c r="E17" s="3">
        <v>558</v>
      </c>
      <c r="F17" s="3">
        <v>536</v>
      </c>
      <c r="G17" s="3">
        <v>1190</v>
      </c>
      <c r="H17" s="3">
        <v>607</v>
      </c>
      <c r="I17" s="3">
        <v>583</v>
      </c>
      <c r="J17" s="3">
        <v>6691</v>
      </c>
      <c r="K17" s="3">
        <v>14824429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1" t="s">
        <v>135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14</v>
      </c>
      <c r="M18" s="15">
        <v>8</v>
      </c>
      <c r="N18" s="15">
        <v>6</v>
      </c>
      <c r="O18" s="15">
        <v>176</v>
      </c>
      <c r="P18" s="15">
        <v>117</v>
      </c>
      <c r="Q18" s="15">
        <v>59</v>
      </c>
      <c r="R18" s="15">
        <v>247</v>
      </c>
      <c r="S18" s="15">
        <v>6356473</v>
      </c>
      <c r="T18" s="15">
        <v>152</v>
      </c>
      <c r="U18" s="15">
        <v>82</v>
      </c>
      <c r="V18" s="15">
        <v>70</v>
      </c>
      <c r="W18" s="15">
        <v>181</v>
      </c>
      <c r="X18" s="15">
        <v>98</v>
      </c>
      <c r="Y18" s="15">
        <v>83</v>
      </c>
      <c r="Z18" s="15">
        <v>874</v>
      </c>
      <c r="AA18" s="15">
        <v>10234500</v>
      </c>
      <c r="AB18" s="15">
        <v>285</v>
      </c>
      <c r="AC18" s="15">
        <v>155</v>
      </c>
      <c r="AD18" s="15">
        <v>130</v>
      </c>
      <c r="AE18" s="15">
        <v>430</v>
      </c>
      <c r="AF18" s="15">
        <v>225</v>
      </c>
      <c r="AG18" s="15">
        <v>205</v>
      </c>
      <c r="AH18" s="15">
        <v>1760</v>
      </c>
      <c r="AI18" s="15">
        <v>5280000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  <c r="O19" s="3">
        <v>173</v>
      </c>
      <c r="P19" s="3">
        <v>116</v>
      </c>
      <c r="Q19" s="3">
        <v>57</v>
      </c>
      <c r="R19" s="3">
        <v>243</v>
      </c>
      <c r="S19" s="3">
        <v>6160897</v>
      </c>
      <c r="T19" s="3">
        <v>152</v>
      </c>
      <c r="U19" s="3">
        <v>82</v>
      </c>
      <c r="V19" s="3">
        <v>70</v>
      </c>
      <c r="W19" s="3">
        <v>181</v>
      </c>
      <c r="X19" s="3">
        <v>98</v>
      </c>
      <c r="Y19" s="3">
        <v>83</v>
      </c>
      <c r="Z19" s="3">
        <v>874</v>
      </c>
      <c r="AA19" s="3">
        <v>10234500</v>
      </c>
      <c r="AB19" s="3">
        <v>280</v>
      </c>
      <c r="AC19" s="3">
        <v>153</v>
      </c>
      <c r="AD19" s="3">
        <v>127</v>
      </c>
      <c r="AE19" s="3">
        <v>420</v>
      </c>
      <c r="AF19" s="3">
        <v>220</v>
      </c>
      <c r="AG19" s="3">
        <v>200</v>
      </c>
      <c r="AH19" s="3">
        <v>1727</v>
      </c>
      <c r="AI19" s="3">
        <v>5181000</v>
      </c>
    </row>
    <row r="20" spans="1:35" ht="14.25" customHeight="1" x14ac:dyDescent="0.2">
      <c r="A20" s="67"/>
      <c r="B20" s="23" t="s">
        <v>64</v>
      </c>
      <c r="C20" s="24" t="s">
        <v>171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4</v>
      </c>
      <c r="S20" s="3">
        <v>195576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5</v>
      </c>
      <c r="AC20" s="3">
        <v>2</v>
      </c>
      <c r="AD20" s="3">
        <v>3</v>
      </c>
      <c r="AE20" s="3">
        <v>10</v>
      </c>
      <c r="AF20" s="3">
        <v>5</v>
      </c>
      <c r="AG20" s="3">
        <v>5</v>
      </c>
      <c r="AH20" s="3">
        <v>33</v>
      </c>
      <c r="AI20" s="3">
        <v>99000</v>
      </c>
    </row>
    <row r="21" spans="1:35" ht="14.25" customHeight="1" x14ac:dyDescent="0.2">
      <c r="A21" s="31" t="s">
        <v>136</v>
      </c>
      <c r="B21" s="19" t="s">
        <v>56</v>
      </c>
      <c r="C21" s="20" t="s">
        <v>58</v>
      </c>
      <c r="D21" s="15">
        <v>5551</v>
      </c>
      <c r="E21" s="15">
        <v>2827</v>
      </c>
      <c r="F21" s="15">
        <v>2724</v>
      </c>
      <c r="G21" s="15">
        <v>5947</v>
      </c>
      <c r="H21" s="15">
        <v>3013</v>
      </c>
      <c r="I21" s="15">
        <v>2934</v>
      </c>
      <c r="J21" s="15">
        <v>32982</v>
      </c>
      <c r="K21" s="15">
        <v>76176873</v>
      </c>
      <c r="L21" s="15">
        <v>272</v>
      </c>
      <c r="M21" s="15">
        <v>141</v>
      </c>
      <c r="N21" s="15">
        <v>131</v>
      </c>
      <c r="O21" s="15">
        <v>1609</v>
      </c>
      <c r="P21" s="15">
        <v>850</v>
      </c>
      <c r="Q21" s="15">
        <v>759</v>
      </c>
      <c r="R21" s="15">
        <v>1609</v>
      </c>
      <c r="S21" s="15">
        <v>8477938</v>
      </c>
      <c r="T21" s="15">
        <v>143</v>
      </c>
      <c r="U21" s="15">
        <v>91</v>
      </c>
      <c r="V21" s="15">
        <v>52</v>
      </c>
      <c r="W21" s="15">
        <v>158</v>
      </c>
      <c r="X21" s="15">
        <v>96</v>
      </c>
      <c r="Y21" s="15">
        <v>62</v>
      </c>
      <c r="Z21" s="15">
        <v>761</v>
      </c>
      <c r="AA21" s="15">
        <v>7422300</v>
      </c>
      <c r="AB21" s="15">
        <v>24</v>
      </c>
      <c r="AC21" s="15">
        <v>12</v>
      </c>
      <c r="AD21" s="15">
        <v>12</v>
      </c>
      <c r="AE21" s="15">
        <v>26</v>
      </c>
      <c r="AF21" s="15">
        <v>13</v>
      </c>
      <c r="AG21" s="15">
        <v>13</v>
      </c>
      <c r="AH21" s="15">
        <v>120</v>
      </c>
      <c r="AI21" s="15">
        <v>360000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5113</v>
      </c>
      <c r="E22" s="3">
        <v>2622</v>
      </c>
      <c r="F22" s="3">
        <v>2491</v>
      </c>
      <c r="G22" s="3">
        <v>5482</v>
      </c>
      <c r="H22" s="3">
        <v>2797</v>
      </c>
      <c r="I22" s="3">
        <v>2685</v>
      </c>
      <c r="J22" s="3">
        <v>30528</v>
      </c>
      <c r="K22" s="3">
        <v>70500771</v>
      </c>
      <c r="L22" s="3">
        <v>272</v>
      </c>
      <c r="M22" s="3">
        <v>141</v>
      </c>
      <c r="N22" s="3">
        <v>131</v>
      </c>
      <c r="O22" s="3">
        <v>1609</v>
      </c>
      <c r="P22" s="3">
        <v>850</v>
      </c>
      <c r="Q22" s="3">
        <v>759</v>
      </c>
      <c r="R22" s="3">
        <v>1609</v>
      </c>
      <c r="S22" s="3">
        <v>8477938</v>
      </c>
      <c r="T22" s="3">
        <v>143</v>
      </c>
      <c r="U22" s="3">
        <v>91</v>
      </c>
      <c r="V22" s="3">
        <v>52</v>
      </c>
      <c r="W22" s="3">
        <v>158</v>
      </c>
      <c r="X22" s="3">
        <v>96</v>
      </c>
      <c r="Y22" s="3">
        <v>62</v>
      </c>
      <c r="Z22" s="3">
        <v>761</v>
      </c>
      <c r="AA22" s="3">
        <v>7422300</v>
      </c>
      <c r="AB22" s="3">
        <v>17</v>
      </c>
      <c r="AC22" s="3">
        <v>10</v>
      </c>
      <c r="AD22" s="3">
        <v>7</v>
      </c>
      <c r="AE22" s="3">
        <v>17</v>
      </c>
      <c r="AF22" s="3">
        <v>10</v>
      </c>
      <c r="AG22" s="3">
        <v>7</v>
      </c>
      <c r="AH22" s="3">
        <v>87</v>
      </c>
      <c r="AI22" s="3">
        <v>261000</v>
      </c>
    </row>
    <row r="23" spans="1:35" ht="14.25" customHeight="1" x14ac:dyDescent="0.2">
      <c r="A23" s="67"/>
      <c r="B23" s="23" t="s">
        <v>64</v>
      </c>
      <c r="C23" s="24" t="s">
        <v>171</v>
      </c>
      <c r="D23" s="3">
        <v>438</v>
      </c>
      <c r="E23" s="3">
        <v>205</v>
      </c>
      <c r="F23" s="3">
        <v>233</v>
      </c>
      <c r="G23" s="3">
        <v>465</v>
      </c>
      <c r="H23" s="3">
        <v>216</v>
      </c>
      <c r="I23" s="3">
        <v>249</v>
      </c>
      <c r="J23" s="3">
        <v>2454</v>
      </c>
      <c r="K23" s="3">
        <v>5676102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7</v>
      </c>
      <c r="AC23" s="3">
        <v>2</v>
      </c>
      <c r="AD23" s="3">
        <v>5</v>
      </c>
      <c r="AE23" s="3">
        <v>9</v>
      </c>
      <c r="AF23" s="3">
        <v>3</v>
      </c>
      <c r="AG23" s="3">
        <v>6</v>
      </c>
      <c r="AH23" s="3">
        <v>33</v>
      </c>
      <c r="AI23" s="3">
        <v>99000</v>
      </c>
    </row>
    <row r="24" spans="1:35" ht="14.25" customHeight="1" x14ac:dyDescent="0.2">
      <c r="A24" s="31" t="s">
        <v>137</v>
      </c>
      <c r="B24" s="19" t="s">
        <v>56</v>
      </c>
      <c r="C24" s="20" t="s">
        <v>58</v>
      </c>
      <c r="D24" s="15">
        <v>12568</v>
      </c>
      <c r="E24" s="15">
        <v>6486</v>
      </c>
      <c r="F24" s="15">
        <v>6082</v>
      </c>
      <c r="G24" s="15">
        <v>13771</v>
      </c>
      <c r="H24" s="15">
        <v>7085</v>
      </c>
      <c r="I24" s="15">
        <v>6686</v>
      </c>
      <c r="J24" s="15">
        <v>77844</v>
      </c>
      <c r="K24" s="15">
        <v>168756009</v>
      </c>
      <c r="L24" s="15">
        <v>46</v>
      </c>
      <c r="M24" s="15">
        <v>22</v>
      </c>
      <c r="N24" s="15">
        <v>24</v>
      </c>
      <c r="O24" s="15">
        <v>2231</v>
      </c>
      <c r="P24" s="15">
        <v>1567</v>
      </c>
      <c r="Q24" s="15">
        <v>664</v>
      </c>
      <c r="R24" s="15">
        <v>2242</v>
      </c>
      <c r="S24" s="15">
        <v>31038704</v>
      </c>
      <c r="T24" s="15">
        <v>354</v>
      </c>
      <c r="U24" s="15">
        <v>189</v>
      </c>
      <c r="V24" s="15">
        <v>165</v>
      </c>
      <c r="W24" s="15">
        <v>425</v>
      </c>
      <c r="X24" s="15">
        <v>230</v>
      </c>
      <c r="Y24" s="15">
        <v>195</v>
      </c>
      <c r="Z24" s="15">
        <v>1959</v>
      </c>
      <c r="AA24" s="15">
        <v>21051403</v>
      </c>
      <c r="AB24" s="15">
        <v>29</v>
      </c>
      <c r="AC24" s="15">
        <v>15</v>
      </c>
      <c r="AD24" s="15">
        <v>14</v>
      </c>
      <c r="AE24" s="15">
        <v>40</v>
      </c>
      <c r="AF24" s="15">
        <v>22</v>
      </c>
      <c r="AG24" s="15">
        <v>18</v>
      </c>
      <c r="AH24" s="15">
        <v>146</v>
      </c>
      <c r="AI24" s="15">
        <v>396636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11681</v>
      </c>
      <c r="E25" s="3">
        <v>6022</v>
      </c>
      <c r="F25" s="3">
        <v>5659</v>
      </c>
      <c r="G25" s="3">
        <v>12795</v>
      </c>
      <c r="H25" s="3">
        <v>6571</v>
      </c>
      <c r="I25" s="3">
        <v>6224</v>
      </c>
      <c r="J25" s="3">
        <v>72424</v>
      </c>
      <c r="K25" s="3">
        <v>156848269</v>
      </c>
      <c r="L25" s="3">
        <v>43</v>
      </c>
      <c r="M25" s="3">
        <v>20</v>
      </c>
      <c r="N25" s="3">
        <v>23</v>
      </c>
      <c r="O25" s="3">
        <v>2206</v>
      </c>
      <c r="P25" s="3">
        <v>1552</v>
      </c>
      <c r="Q25" s="3">
        <v>654</v>
      </c>
      <c r="R25" s="3">
        <v>2217</v>
      </c>
      <c r="S25" s="3">
        <v>30760904</v>
      </c>
      <c r="T25" s="3">
        <v>354</v>
      </c>
      <c r="U25" s="3">
        <v>189</v>
      </c>
      <c r="V25" s="3">
        <v>165</v>
      </c>
      <c r="W25" s="3">
        <v>425</v>
      </c>
      <c r="X25" s="3">
        <v>230</v>
      </c>
      <c r="Y25" s="3">
        <v>195</v>
      </c>
      <c r="Z25" s="3">
        <v>1959</v>
      </c>
      <c r="AA25" s="3">
        <v>21051403</v>
      </c>
      <c r="AB25" s="3">
        <v>28</v>
      </c>
      <c r="AC25" s="3">
        <v>14</v>
      </c>
      <c r="AD25" s="3">
        <v>14</v>
      </c>
      <c r="AE25" s="3">
        <v>39</v>
      </c>
      <c r="AF25" s="3">
        <v>21</v>
      </c>
      <c r="AG25" s="3">
        <v>18</v>
      </c>
      <c r="AH25" s="3">
        <v>145</v>
      </c>
      <c r="AI25" s="3">
        <v>393636</v>
      </c>
    </row>
    <row r="26" spans="1:35" ht="14.25" customHeight="1" x14ac:dyDescent="0.2">
      <c r="A26" s="67"/>
      <c r="B26" s="23" t="s">
        <v>64</v>
      </c>
      <c r="C26" s="24" t="s">
        <v>171</v>
      </c>
      <c r="D26" s="3">
        <v>887</v>
      </c>
      <c r="E26" s="3">
        <v>464</v>
      </c>
      <c r="F26" s="3">
        <v>423</v>
      </c>
      <c r="G26" s="3">
        <v>976</v>
      </c>
      <c r="H26" s="3">
        <v>514</v>
      </c>
      <c r="I26" s="3">
        <v>462</v>
      </c>
      <c r="J26" s="3">
        <v>5420</v>
      </c>
      <c r="K26" s="3">
        <v>11907740</v>
      </c>
      <c r="L26" s="3">
        <v>3</v>
      </c>
      <c r="M26" s="3">
        <v>2</v>
      </c>
      <c r="N26" s="3">
        <v>1</v>
      </c>
      <c r="O26" s="3">
        <v>25</v>
      </c>
      <c r="P26" s="3">
        <v>15</v>
      </c>
      <c r="Q26" s="3">
        <v>10</v>
      </c>
      <c r="R26" s="3">
        <v>25</v>
      </c>
      <c r="S26" s="3">
        <v>277800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</v>
      </c>
      <c r="AC26" s="3">
        <v>1</v>
      </c>
      <c r="AD26" s="3">
        <v>0</v>
      </c>
      <c r="AE26" s="3">
        <v>1</v>
      </c>
      <c r="AF26" s="3">
        <v>1</v>
      </c>
      <c r="AG26" s="3">
        <v>0</v>
      </c>
      <c r="AH26" s="3">
        <v>1</v>
      </c>
      <c r="AI26" s="3">
        <v>3000</v>
      </c>
    </row>
    <row r="27" spans="1:35" ht="14.25" customHeight="1" x14ac:dyDescent="0.2">
      <c r="A27" s="31" t="s">
        <v>138</v>
      </c>
      <c r="B27" s="19" t="s">
        <v>56</v>
      </c>
      <c r="C27" s="20" t="s">
        <v>58</v>
      </c>
      <c r="D27" s="15">
        <v>5965</v>
      </c>
      <c r="E27" s="15">
        <v>3042</v>
      </c>
      <c r="F27" s="15">
        <v>2923</v>
      </c>
      <c r="G27" s="15">
        <v>6498</v>
      </c>
      <c r="H27" s="15">
        <v>3314</v>
      </c>
      <c r="I27" s="15">
        <v>3184</v>
      </c>
      <c r="J27" s="15">
        <v>36240</v>
      </c>
      <c r="K27" s="15">
        <v>79562907</v>
      </c>
      <c r="L27" s="15">
        <v>6</v>
      </c>
      <c r="M27" s="15">
        <v>2</v>
      </c>
      <c r="N27" s="15">
        <v>4</v>
      </c>
      <c r="O27" s="15">
        <v>43</v>
      </c>
      <c r="P27" s="15">
        <v>25</v>
      </c>
      <c r="Q27" s="15">
        <v>18</v>
      </c>
      <c r="R27" s="15">
        <v>45</v>
      </c>
      <c r="S27" s="15">
        <v>1044796</v>
      </c>
      <c r="T27" s="15">
        <v>60</v>
      </c>
      <c r="U27" s="15">
        <v>32</v>
      </c>
      <c r="V27" s="15">
        <v>28</v>
      </c>
      <c r="W27" s="15">
        <v>62</v>
      </c>
      <c r="X27" s="15">
        <v>33</v>
      </c>
      <c r="Y27" s="15">
        <v>29</v>
      </c>
      <c r="Z27" s="15">
        <v>277</v>
      </c>
      <c r="AA27" s="15">
        <v>3141941</v>
      </c>
      <c r="AB27" s="15">
        <v>71</v>
      </c>
      <c r="AC27" s="15">
        <v>42</v>
      </c>
      <c r="AD27" s="15">
        <v>29</v>
      </c>
      <c r="AE27" s="15">
        <v>146</v>
      </c>
      <c r="AF27" s="15">
        <v>72</v>
      </c>
      <c r="AG27" s="15">
        <v>74</v>
      </c>
      <c r="AH27" s="15">
        <v>514</v>
      </c>
      <c r="AI27" s="15">
        <v>1542000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5790</v>
      </c>
      <c r="E28" s="3">
        <v>2957</v>
      </c>
      <c r="F28" s="3">
        <v>2833</v>
      </c>
      <c r="G28" s="3">
        <v>6307</v>
      </c>
      <c r="H28" s="3">
        <v>3222</v>
      </c>
      <c r="I28" s="3">
        <v>3085</v>
      </c>
      <c r="J28" s="3">
        <v>35224</v>
      </c>
      <c r="K28" s="3">
        <v>77335146</v>
      </c>
      <c r="L28" s="3">
        <v>6</v>
      </c>
      <c r="M28" s="3">
        <v>2</v>
      </c>
      <c r="N28" s="3">
        <v>4</v>
      </c>
      <c r="O28" s="3">
        <v>43</v>
      </c>
      <c r="P28" s="3">
        <v>25</v>
      </c>
      <c r="Q28" s="3">
        <v>18</v>
      </c>
      <c r="R28" s="3">
        <v>45</v>
      </c>
      <c r="S28" s="3">
        <v>1044796</v>
      </c>
      <c r="T28" s="3">
        <v>60</v>
      </c>
      <c r="U28" s="3">
        <v>32</v>
      </c>
      <c r="V28" s="3">
        <v>28</v>
      </c>
      <c r="W28" s="3">
        <v>62</v>
      </c>
      <c r="X28" s="3">
        <v>33</v>
      </c>
      <c r="Y28" s="3">
        <v>29</v>
      </c>
      <c r="Z28" s="3">
        <v>277</v>
      </c>
      <c r="AA28" s="3">
        <v>3141941</v>
      </c>
      <c r="AB28" s="3">
        <v>68</v>
      </c>
      <c r="AC28" s="3">
        <v>40</v>
      </c>
      <c r="AD28" s="3">
        <v>28</v>
      </c>
      <c r="AE28" s="3">
        <v>142</v>
      </c>
      <c r="AF28" s="3">
        <v>70</v>
      </c>
      <c r="AG28" s="3">
        <v>72</v>
      </c>
      <c r="AH28" s="3">
        <v>499</v>
      </c>
      <c r="AI28" s="3">
        <v>1497000</v>
      </c>
    </row>
    <row r="29" spans="1:35" ht="14.25" customHeight="1" x14ac:dyDescent="0.2">
      <c r="A29" s="67"/>
      <c r="B29" s="23" t="s">
        <v>64</v>
      </c>
      <c r="C29" s="24" t="s">
        <v>171</v>
      </c>
      <c r="D29" s="3">
        <v>175</v>
      </c>
      <c r="E29" s="3">
        <v>85</v>
      </c>
      <c r="F29" s="3">
        <v>90</v>
      </c>
      <c r="G29" s="3">
        <v>191</v>
      </c>
      <c r="H29" s="3">
        <v>92</v>
      </c>
      <c r="I29" s="3">
        <v>99</v>
      </c>
      <c r="J29" s="3">
        <v>1016</v>
      </c>
      <c r="K29" s="3">
        <v>2227761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2</v>
      </c>
      <c r="AD29" s="3">
        <v>1</v>
      </c>
      <c r="AE29" s="3">
        <v>4</v>
      </c>
      <c r="AF29" s="3">
        <v>2</v>
      </c>
      <c r="AG29" s="3">
        <v>2</v>
      </c>
      <c r="AH29" s="3">
        <v>15</v>
      </c>
      <c r="AI29" s="3">
        <v>45000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8896</v>
      </c>
      <c r="E30" s="15">
        <v>4498</v>
      </c>
      <c r="F30" s="15">
        <v>4398</v>
      </c>
      <c r="G30" s="15">
        <v>9764</v>
      </c>
      <c r="H30" s="15">
        <v>4925</v>
      </c>
      <c r="I30" s="15">
        <v>4839</v>
      </c>
      <c r="J30" s="15">
        <v>54504</v>
      </c>
      <c r="K30" s="15">
        <v>132439591</v>
      </c>
      <c r="L30" s="15">
        <v>12</v>
      </c>
      <c r="M30" s="15">
        <v>6</v>
      </c>
      <c r="N30" s="15">
        <v>6</v>
      </c>
      <c r="O30" s="15">
        <v>42</v>
      </c>
      <c r="P30" s="15">
        <v>29</v>
      </c>
      <c r="Q30" s="15">
        <v>13</v>
      </c>
      <c r="R30" s="15">
        <v>43</v>
      </c>
      <c r="S30" s="15">
        <v>732622</v>
      </c>
      <c r="T30" s="15">
        <v>168</v>
      </c>
      <c r="U30" s="15">
        <v>93</v>
      </c>
      <c r="V30" s="15">
        <v>75</v>
      </c>
      <c r="W30" s="15">
        <v>189</v>
      </c>
      <c r="X30" s="15">
        <v>107</v>
      </c>
      <c r="Y30" s="15">
        <v>82</v>
      </c>
      <c r="Z30" s="15">
        <v>829</v>
      </c>
      <c r="AA30" s="15">
        <v>7625534</v>
      </c>
      <c r="AB30" s="15">
        <v>209</v>
      </c>
      <c r="AC30" s="15">
        <v>108</v>
      </c>
      <c r="AD30" s="15">
        <v>101</v>
      </c>
      <c r="AE30" s="15">
        <v>304</v>
      </c>
      <c r="AF30" s="15">
        <v>155</v>
      </c>
      <c r="AG30" s="15">
        <v>149</v>
      </c>
      <c r="AH30" s="15">
        <v>1204</v>
      </c>
      <c r="AI30" s="15">
        <v>3488054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8462</v>
      </c>
      <c r="E31" s="3">
        <v>4260</v>
      </c>
      <c r="F31" s="3">
        <v>4202</v>
      </c>
      <c r="G31" s="3">
        <v>9288</v>
      </c>
      <c r="H31" s="3">
        <v>4662</v>
      </c>
      <c r="I31" s="3">
        <v>4626</v>
      </c>
      <c r="J31" s="3">
        <v>51855</v>
      </c>
      <c r="K31" s="3">
        <v>126040049</v>
      </c>
      <c r="L31" s="3">
        <v>12</v>
      </c>
      <c r="M31" s="3">
        <v>6</v>
      </c>
      <c r="N31" s="3">
        <v>6</v>
      </c>
      <c r="O31" s="3">
        <v>42</v>
      </c>
      <c r="P31" s="3">
        <v>29</v>
      </c>
      <c r="Q31" s="3">
        <v>13</v>
      </c>
      <c r="R31" s="3">
        <v>43</v>
      </c>
      <c r="S31" s="3">
        <v>732622</v>
      </c>
      <c r="T31" s="3">
        <v>133</v>
      </c>
      <c r="U31" s="3">
        <v>74</v>
      </c>
      <c r="V31" s="3">
        <v>59</v>
      </c>
      <c r="W31" s="3">
        <v>153</v>
      </c>
      <c r="X31" s="3">
        <v>87</v>
      </c>
      <c r="Y31" s="3">
        <v>66</v>
      </c>
      <c r="Z31" s="3">
        <v>692</v>
      </c>
      <c r="AA31" s="3">
        <v>6394334</v>
      </c>
      <c r="AB31" s="3">
        <v>189</v>
      </c>
      <c r="AC31" s="3">
        <v>97</v>
      </c>
      <c r="AD31" s="3">
        <v>92</v>
      </c>
      <c r="AE31" s="3">
        <v>278</v>
      </c>
      <c r="AF31" s="3">
        <v>140</v>
      </c>
      <c r="AG31" s="3">
        <v>138</v>
      </c>
      <c r="AH31" s="3">
        <v>1112</v>
      </c>
      <c r="AI31" s="3">
        <v>3237272</v>
      </c>
    </row>
    <row r="32" spans="1:35" ht="14.25" customHeight="1" x14ac:dyDescent="0.2">
      <c r="A32" s="67"/>
      <c r="B32" s="23" t="s">
        <v>64</v>
      </c>
      <c r="C32" s="24" t="s">
        <v>171</v>
      </c>
      <c r="D32" s="3">
        <v>434</v>
      </c>
      <c r="E32" s="3">
        <v>238</v>
      </c>
      <c r="F32" s="3">
        <v>196</v>
      </c>
      <c r="G32" s="3">
        <v>476</v>
      </c>
      <c r="H32" s="3">
        <v>263</v>
      </c>
      <c r="I32" s="3">
        <v>213</v>
      </c>
      <c r="J32" s="3">
        <v>2649</v>
      </c>
      <c r="K32" s="3">
        <v>6399542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35</v>
      </c>
      <c r="U32" s="3">
        <v>19</v>
      </c>
      <c r="V32" s="3">
        <v>16</v>
      </c>
      <c r="W32" s="3">
        <v>36</v>
      </c>
      <c r="X32" s="3">
        <v>20</v>
      </c>
      <c r="Y32" s="3">
        <v>16</v>
      </c>
      <c r="Z32" s="3">
        <v>137</v>
      </c>
      <c r="AA32" s="3">
        <v>1231200</v>
      </c>
      <c r="AB32" s="3">
        <v>20</v>
      </c>
      <c r="AC32" s="3">
        <v>11</v>
      </c>
      <c r="AD32" s="3">
        <v>9</v>
      </c>
      <c r="AE32" s="3">
        <v>26</v>
      </c>
      <c r="AF32" s="3">
        <v>15</v>
      </c>
      <c r="AG32" s="3">
        <v>11</v>
      </c>
      <c r="AH32" s="3">
        <v>92</v>
      </c>
      <c r="AI32" s="3">
        <v>250782</v>
      </c>
    </row>
    <row r="33" spans="1:35" ht="14.25" customHeight="1" x14ac:dyDescent="0.2">
      <c r="A33" s="31" t="s">
        <v>140</v>
      </c>
      <c r="B33" s="19" t="s">
        <v>56</v>
      </c>
      <c r="C33" s="20" t="s">
        <v>58</v>
      </c>
      <c r="D33" s="15">
        <v>1441</v>
      </c>
      <c r="E33" s="15">
        <v>720</v>
      </c>
      <c r="F33" s="15">
        <v>721</v>
      </c>
      <c r="G33" s="15">
        <v>1441</v>
      </c>
      <c r="H33" s="15">
        <v>720</v>
      </c>
      <c r="I33" s="15">
        <v>721</v>
      </c>
      <c r="J33" s="15">
        <v>8200</v>
      </c>
      <c r="K33" s="15">
        <v>18000191</v>
      </c>
      <c r="L33" s="15">
        <v>6</v>
      </c>
      <c r="M33" s="15">
        <v>1</v>
      </c>
      <c r="N33" s="15">
        <v>5</v>
      </c>
      <c r="O33" s="15">
        <v>6</v>
      </c>
      <c r="P33" s="15">
        <v>1</v>
      </c>
      <c r="Q33" s="15">
        <v>5</v>
      </c>
      <c r="R33" s="15">
        <v>6</v>
      </c>
      <c r="S33" s="15">
        <v>174126</v>
      </c>
      <c r="T33" s="15">
        <v>15</v>
      </c>
      <c r="U33" s="15">
        <v>7</v>
      </c>
      <c r="V33" s="15">
        <v>8</v>
      </c>
      <c r="W33" s="15">
        <v>15</v>
      </c>
      <c r="X33" s="15">
        <v>7</v>
      </c>
      <c r="Y33" s="15">
        <v>8</v>
      </c>
      <c r="Z33" s="15">
        <v>55</v>
      </c>
      <c r="AA33" s="15">
        <v>511000</v>
      </c>
      <c r="AB33" s="15">
        <v>1</v>
      </c>
      <c r="AC33" s="15">
        <v>1</v>
      </c>
      <c r="AD33" s="15">
        <v>0</v>
      </c>
      <c r="AE33" s="15">
        <v>1</v>
      </c>
      <c r="AF33" s="15">
        <v>1</v>
      </c>
      <c r="AG33" s="15">
        <v>0</v>
      </c>
      <c r="AH33" s="15">
        <v>3</v>
      </c>
      <c r="AI33" s="15">
        <v>9000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1161</v>
      </c>
      <c r="E34" s="3">
        <v>578</v>
      </c>
      <c r="F34" s="3">
        <v>583</v>
      </c>
      <c r="G34" s="3">
        <v>1161</v>
      </c>
      <c r="H34" s="3">
        <v>578</v>
      </c>
      <c r="I34" s="3">
        <v>583</v>
      </c>
      <c r="J34" s="3">
        <v>6706</v>
      </c>
      <c r="K34" s="3">
        <v>14717873</v>
      </c>
      <c r="L34" s="3">
        <v>4</v>
      </c>
      <c r="M34" s="3">
        <v>1</v>
      </c>
      <c r="N34" s="3">
        <v>3</v>
      </c>
      <c r="O34" s="3">
        <v>4</v>
      </c>
      <c r="P34" s="3">
        <v>1</v>
      </c>
      <c r="Q34" s="3">
        <v>3</v>
      </c>
      <c r="R34" s="3">
        <v>4</v>
      </c>
      <c r="S34" s="3">
        <v>153355</v>
      </c>
      <c r="T34" s="3">
        <v>13</v>
      </c>
      <c r="U34" s="3">
        <v>7</v>
      </c>
      <c r="V34" s="3">
        <v>6</v>
      </c>
      <c r="W34" s="3">
        <v>13</v>
      </c>
      <c r="X34" s="3">
        <v>7</v>
      </c>
      <c r="Y34" s="3">
        <v>6</v>
      </c>
      <c r="Z34" s="3">
        <v>47</v>
      </c>
      <c r="AA34" s="3">
        <v>393000</v>
      </c>
      <c r="AB34" s="3">
        <v>1</v>
      </c>
      <c r="AC34" s="3">
        <v>1</v>
      </c>
      <c r="AD34" s="3">
        <v>0</v>
      </c>
      <c r="AE34" s="3">
        <v>1</v>
      </c>
      <c r="AF34" s="3">
        <v>1</v>
      </c>
      <c r="AG34" s="3">
        <v>0</v>
      </c>
      <c r="AH34" s="3">
        <v>3</v>
      </c>
      <c r="AI34" s="3">
        <v>9000</v>
      </c>
    </row>
    <row r="35" spans="1:35" ht="14.25" customHeight="1" x14ac:dyDescent="0.2">
      <c r="A35" s="67"/>
      <c r="B35" s="23" t="s">
        <v>64</v>
      </c>
      <c r="C35" s="24" t="s">
        <v>171</v>
      </c>
      <c r="D35" s="3">
        <v>280</v>
      </c>
      <c r="E35" s="3">
        <v>142</v>
      </c>
      <c r="F35" s="3">
        <v>138</v>
      </c>
      <c r="G35" s="3">
        <v>280</v>
      </c>
      <c r="H35" s="3">
        <v>142</v>
      </c>
      <c r="I35" s="3">
        <v>138</v>
      </c>
      <c r="J35" s="3">
        <v>1494</v>
      </c>
      <c r="K35" s="3">
        <v>3282318</v>
      </c>
      <c r="L35" s="3">
        <v>2</v>
      </c>
      <c r="M35" s="3">
        <v>0</v>
      </c>
      <c r="N35" s="3">
        <v>2</v>
      </c>
      <c r="O35" s="3">
        <v>2</v>
      </c>
      <c r="P35" s="3">
        <v>0</v>
      </c>
      <c r="Q35" s="3">
        <v>2</v>
      </c>
      <c r="R35" s="3">
        <v>2</v>
      </c>
      <c r="S35" s="3">
        <v>20771</v>
      </c>
      <c r="T35" s="3">
        <v>2</v>
      </c>
      <c r="U35" s="3">
        <v>0</v>
      </c>
      <c r="V35" s="3">
        <v>2</v>
      </c>
      <c r="W35" s="3">
        <v>2</v>
      </c>
      <c r="X35" s="3">
        <v>0</v>
      </c>
      <c r="Y35" s="3">
        <v>2</v>
      </c>
      <c r="Z35" s="3">
        <v>8</v>
      </c>
      <c r="AA35" s="3">
        <v>118000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1" t="s">
        <v>141</v>
      </c>
      <c r="B36" s="19" t="s">
        <v>56</v>
      </c>
      <c r="C36" s="20" t="s">
        <v>58</v>
      </c>
      <c r="D36" s="15">
        <v>1163</v>
      </c>
      <c r="E36" s="15">
        <v>597</v>
      </c>
      <c r="F36" s="15">
        <v>566</v>
      </c>
      <c r="G36" s="15">
        <v>1229</v>
      </c>
      <c r="H36" s="15">
        <v>631</v>
      </c>
      <c r="I36" s="15">
        <v>598</v>
      </c>
      <c r="J36" s="15">
        <v>7616</v>
      </c>
      <c r="K36" s="15">
        <v>11519988</v>
      </c>
      <c r="L36" s="15">
        <v>0</v>
      </c>
      <c r="M36" s="15">
        <v>0</v>
      </c>
      <c r="N36" s="15">
        <v>0</v>
      </c>
      <c r="O36" s="15">
        <v>13</v>
      </c>
      <c r="P36" s="15">
        <v>10</v>
      </c>
      <c r="Q36" s="15">
        <v>3</v>
      </c>
      <c r="R36" s="15">
        <v>14</v>
      </c>
      <c r="S36" s="15">
        <v>623043</v>
      </c>
      <c r="T36" s="15">
        <v>18</v>
      </c>
      <c r="U36" s="15">
        <v>7</v>
      </c>
      <c r="V36" s="15">
        <v>11</v>
      </c>
      <c r="W36" s="15">
        <v>22</v>
      </c>
      <c r="X36" s="15">
        <v>9</v>
      </c>
      <c r="Y36" s="15">
        <v>13</v>
      </c>
      <c r="Z36" s="15">
        <v>112</v>
      </c>
      <c r="AA36" s="15">
        <v>1505500</v>
      </c>
      <c r="AB36" s="15">
        <v>72</v>
      </c>
      <c r="AC36" s="15">
        <v>33</v>
      </c>
      <c r="AD36" s="15">
        <v>39</v>
      </c>
      <c r="AE36" s="15">
        <v>104</v>
      </c>
      <c r="AF36" s="15">
        <v>54</v>
      </c>
      <c r="AG36" s="15">
        <v>50</v>
      </c>
      <c r="AH36" s="15">
        <v>413</v>
      </c>
      <c r="AI36" s="15">
        <v>1175278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879</v>
      </c>
      <c r="E37" s="3">
        <v>457</v>
      </c>
      <c r="F37" s="3">
        <v>422</v>
      </c>
      <c r="G37" s="3">
        <v>924</v>
      </c>
      <c r="H37" s="3">
        <v>480</v>
      </c>
      <c r="I37" s="3">
        <v>444</v>
      </c>
      <c r="J37" s="3">
        <v>5799</v>
      </c>
      <c r="K37" s="3">
        <v>11167218</v>
      </c>
      <c r="L37" s="3">
        <v>0</v>
      </c>
      <c r="M37" s="3">
        <v>0</v>
      </c>
      <c r="N37" s="3">
        <v>0</v>
      </c>
      <c r="O37" s="3">
        <v>8</v>
      </c>
      <c r="P37" s="3">
        <v>8</v>
      </c>
      <c r="Q37" s="3">
        <v>0</v>
      </c>
      <c r="R37" s="3">
        <v>9</v>
      </c>
      <c r="S37" s="3">
        <v>593669</v>
      </c>
      <c r="T37" s="3">
        <v>14</v>
      </c>
      <c r="U37" s="3">
        <v>5</v>
      </c>
      <c r="V37" s="3">
        <v>9</v>
      </c>
      <c r="W37" s="3">
        <v>18</v>
      </c>
      <c r="X37" s="3">
        <v>7</v>
      </c>
      <c r="Y37" s="3">
        <v>11</v>
      </c>
      <c r="Z37" s="3">
        <v>94</v>
      </c>
      <c r="AA37" s="3">
        <v>1288500</v>
      </c>
      <c r="AB37" s="3">
        <v>47</v>
      </c>
      <c r="AC37" s="3">
        <v>18</v>
      </c>
      <c r="AD37" s="3">
        <v>29</v>
      </c>
      <c r="AE37" s="3">
        <v>63</v>
      </c>
      <c r="AF37" s="3">
        <v>27</v>
      </c>
      <c r="AG37" s="3">
        <v>36</v>
      </c>
      <c r="AH37" s="3">
        <v>260</v>
      </c>
      <c r="AI37" s="3">
        <v>742642</v>
      </c>
    </row>
    <row r="38" spans="1:35" ht="14.25" customHeight="1" x14ac:dyDescent="0.2">
      <c r="A38" s="67"/>
      <c r="B38" s="23" t="s">
        <v>64</v>
      </c>
      <c r="C38" s="24" t="s">
        <v>171</v>
      </c>
      <c r="D38" s="3">
        <v>284</v>
      </c>
      <c r="E38" s="3">
        <v>140</v>
      </c>
      <c r="F38" s="3">
        <v>144</v>
      </c>
      <c r="G38" s="3">
        <v>305</v>
      </c>
      <c r="H38" s="3">
        <v>151</v>
      </c>
      <c r="I38" s="3">
        <v>154</v>
      </c>
      <c r="J38" s="3">
        <v>1817</v>
      </c>
      <c r="K38" s="3">
        <v>352770</v>
      </c>
      <c r="L38" s="3">
        <v>0</v>
      </c>
      <c r="M38" s="3">
        <v>0</v>
      </c>
      <c r="N38" s="3">
        <v>0</v>
      </c>
      <c r="O38" s="3">
        <v>5</v>
      </c>
      <c r="P38" s="3">
        <v>2</v>
      </c>
      <c r="Q38" s="3">
        <v>3</v>
      </c>
      <c r="R38" s="3">
        <v>5</v>
      </c>
      <c r="S38" s="3">
        <v>29374</v>
      </c>
      <c r="T38" s="3">
        <v>4</v>
      </c>
      <c r="U38" s="3">
        <v>2</v>
      </c>
      <c r="V38" s="3">
        <v>2</v>
      </c>
      <c r="W38" s="3">
        <v>4</v>
      </c>
      <c r="X38" s="3">
        <v>2</v>
      </c>
      <c r="Y38" s="3">
        <v>2</v>
      </c>
      <c r="Z38" s="3">
        <v>18</v>
      </c>
      <c r="AA38" s="3">
        <v>217000</v>
      </c>
      <c r="AB38" s="3">
        <v>25</v>
      </c>
      <c r="AC38" s="3">
        <v>15</v>
      </c>
      <c r="AD38" s="3">
        <v>10</v>
      </c>
      <c r="AE38" s="3">
        <v>41</v>
      </c>
      <c r="AF38" s="3">
        <v>27</v>
      </c>
      <c r="AG38" s="3">
        <v>14</v>
      </c>
      <c r="AH38" s="3">
        <v>153</v>
      </c>
      <c r="AI38" s="3">
        <v>432636</v>
      </c>
    </row>
    <row r="39" spans="1:35" ht="14.25" customHeight="1" x14ac:dyDescent="0.2">
      <c r="A39" s="31" t="s">
        <v>142</v>
      </c>
      <c r="B39" s="19" t="s">
        <v>56</v>
      </c>
      <c r="C39" s="20" t="s">
        <v>58</v>
      </c>
      <c r="D39" s="15">
        <v>1392</v>
      </c>
      <c r="E39" s="15">
        <v>687</v>
      </c>
      <c r="F39" s="15">
        <v>705</v>
      </c>
      <c r="G39" s="15">
        <v>1460</v>
      </c>
      <c r="H39" s="15">
        <v>725</v>
      </c>
      <c r="I39" s="15">
        <v>735</v>
      </c>
      <c r="J39" s="15">
        <v>8095</v>
      </c>
      <c r="K39" s="15">
        <v>17784715</v>
      </c>
      <c r="L39" s="15">
        <v>23</v>
      </c>
      <c r="M39" s="15">
        <v>9</v>
      </c>
      <c r="N39" s="15">
        <v>14</v>
      </c>
      <c r="O39" s="15">
        <v>23</v>
      </c>
      <c r="P39" s="15">
        <v>9</v>
      </c>
      <c r="Q39" s="15">
        <v>14</v>
      </c>
      <c r="R39" s="15">
        <v>276</v>
      </c>
      <c r="S39" s="15">
        <v>339712</v>
      </c>
      <c r="T39" s="15">
        <v>11</v>
      </c>
      <c r="U39" s="15">
        <v>5</v>
      </c>
      <c r="V39" s="15">
        <v>6</v>
      </c>
      <c r="W39" s="15">
        <v>12</v>
      </c>
      <c r="X39" s="15">
        <v>5</v>
      </c>
      <c r="Y39" s="15">
        <v>7</v>
      </c>
      <c r="Z39" s="15">
        <v>69</v>
      </c>
      <c r="AA39" s="15">
        <v>967000</v>
      </c>
      <c r="AB39" s="15">
        <v>53</v>
      </c>
      <c r="AC39" s="15">
        <v>27</v>
      </c>
      <c r="AD39" s="15">
        <v>26</v>
      </c>
      <c r="AE39" s="15">
        <v>59</v>
      </c>
      <c r="AF39" s="15">
        <v>31</v>
      </c>
      <c r="AG39" s="15">
        <v>28</v>
      </c>
      <c r="AH39" s="15">
        <v>313</v>
      </c>
      <c r="AI39" s="15">
        <v>928015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1184</v>
      </c>
      <c r="E40" s="3">
        <v>561</v>
      </c>
      <c r="F40" s="3">
        <v>623</v>
      </c>
      <c r="G40" s="3">
        <v>1242</v>
      </c>
      <c r="H40" s="3">
        <v>593</v>
      </c>
      <c r="I40" s="3">
        <v>649</v>
      </c>
      <c r="J40" s="3">
        <v>6909</v>
      </c>
      <c r="K40" s="3">
        <v>15179073</v>
      </c>
      <c r="L40" s="3">
        <v>23</v>
      </c>
      <c r="M40" s="3">
        <v>9</v>
      </c>
      <c r="N40" s="3">
        <v>14</v>
      </c>
      <c r="O40" s="3">
        <v>23</v>
      </c>
      <c r="P40" s="3">
        <v>9</v>
      </c>
      <c r="Q40" s="3">
        <v>14</v>
      </c>
      <c r="R40" s="3">
        <v>276</v>
      </c>
      <c r="S40" s="3">
        <v>339712</v>
      </c>
      <c r="T40" s="3">
        <v>11</v>
      </c>
      <c r="U40" s="3">
        <v>5</v>
      </c>
      <c r="V40" s="3">
        <v>6</v>
      </c>
      <c r="W40" s="3">
        <v>12</v>
      </c>
      <c r="X40" s="3">
        <v>5</v>
      </c>
      <c r="Y40" s="3">
        <v>7</v>
      </c>
      <c r="Z40" s="3">
        <v>69</v>
      </c>
      <c r="AA40" s="3">
        <v>967000</v>
      </c>
      <c r="AB40" s="3">
        <v>51</v>
      </c>
      <c r="AC40" s="3">
        <v>26</v>
      </c>
      <c r="AD40" s="3">
        <v>25</v>
      </c>
      <c r="AE40" s="3">
        <v>57</v>
      </c>
      <c r="AF40" s="3">
        <v>30</v>
      </c>
      <c r="AG40" s="3">
        <v>27</v>
      </c>
      <c r="AH40" s="3">
        <v>311</v>
      </c>
      <c r="AI40" s="3">
        <v>922015</v>
      </c>
    </row>
    <row r="41" spans="1:35" ht="14.25" customHeight="1" x14ac:dyDescent="0.2">
      <c r="A41" s="67"/>
      <c r="B41" s="23" t="s">
        <v>64</v>
      </c>
      <c r="C41" s="24" t="s">
        <v>171</v>
      </c>
      <c r="D41" s="3">
        <v>208</v>
      </c>
      <c r="E41" s="3">
        <v>126</v>
      </c>
      <c r="F41" s="3">
        <v>82</v>
      </c>
      <c r="G41" s="3">
        <v>218</v>
      </c>
      <c r="H41" s="3">
        <v>132</v>
      </c>
      <c r="I41" s="3">
        <v>86</v>
      </c>
      <c r="J41" s="3">
        <v>1186</v>
      </c>
      <c r="K41" s="3">
        <v>2605642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2</v>
      </c>
      <c r="AC41" s="3">
        <v>1</v>
      </c>
      <c r="AD41" s="3">
        <v>1</v>
      </c>
      <c r="AE41" s="3">
        <v>2</v>
      </c>
      <c r="AF41" s="3">
        <v>1</v>
      </c>
      <c r="AG41" s="3">
        <v>1</v>
      </c>
      <c r="AH41" s="3">
        <v>2</v>
      </c>
      <c r="AI41" s="3">
        <v>6000</v>
      </c>
    </row>
    <row r="42" spans="1:35" ht="14.25" customHeight="1" x14ac:dyDescent="0.2">
      <c r="A42" s="31" t="s">
        <v>143</v>
      </c>
      <c r="B42" s="19" t="s">
        <v>56</v>
      </c>
      <c r="C42" s="20" t="s">
        <v>58</v>
      </c>
      <c r="D42" s="15">
        <v>6107</v>
      </c>
      <c r="E42" s="15">
        <v>3131</v>
      </c>
      <c r="F42" s="15">
        <v>2976</v>
      </c>
      <c r="G42" s="15">
        <v>6550</v>
      </c>
      <c r="H42" s="15">
        <v>3357</v>
      </c>
      <c r="I42" s="15">
        <v>3193</v>
      </c>
      <c r="J42" s="15">
        <v>42509</v>
      </c>
      <c r="K42" s="15">
        <v>80520231</v>
      </c>
      <c r="L42" s="15">
        <v>18</v>
      </c>
      <c r="M42" s="15">
        <v>13</v>
      </c>
      <c r="N42" s="15">
        <v>5</v>
      </c>
      <c r="O42" s="15">
        <v>84</v>
      </c>
      <c r="P42" s="15">
        <v>51</v>
      </c>
      <c r="Q42" s="15">
        <v>33</v>
      </c>
      <c r="R42" s="15">
        <v>90</v>
      </c>
      <c r="S42" s="15">
        <v>2838392</v>
      </c>
      <c r="T42" s="15">
        <v>113</v>
      </c>
      <c r="U42" s="15">
        <v>62</v>
      </c>
      <c r="V42" s="15">
        <v>51</v>
      </c>
      <c r="W42" s="15">
        <v>137</v>
      </c>
      <c r="X42" s="15">
        <v>76</v>
      </c>
      <c r="Y42" s="15">
        <v>61</v>
      </c>
      <c r="Z42" s="15">
        <v>595</v>
      </c>
      <c r="AA42" s="15">
        <v>7996261</v>
      </c>
      <c r="AB42" s="15">
        <v>66</v>
      </c>
      <c r="AC42" s="15">
        <v>35</v>
      </c>
      <c r="AD42" s="15">
        <v>31</v>
      </c>
      <c r="AE42" s="15">
        <v>101</v>
      </c>
      <c r="AF42" s="15">
        <v>53</v>
      </c>
      <c r="AG42" s="15">
        <v>48</v>
      </c>
      <c r="AH42" s="15">
        <v>388</v>
      </c>
      <c r="AI42" s="15">
        <v>1079694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5927</v>
      </c>
      <c r="E43" s="3">
        <v>3052</v>
      </c>
      <c r="F43" s="3">
        <v>2875</v>
      </c>
      <c r="G43" s="3">
        <v>6360</v>
      </c>
      <c r="H43" s="3">
        <v>3273</v>
      </c>
      <c r="I43" s="3">
        <v>3087</v>
      </c>
      <c r="J43" s="3">
        <v>41269</v>
      </c>
      <c r="K43" s="3">
        <v>78167244</v>
      </c>
      <c r="L43" s="3">
        <v>18</v>
      </c>
      <c r="M43" s="3">
        <v>13</v>
      </c>
      <c r="N43" s="3">
        <v>5</v>
      </c>
      <c r="O43" s="3">
        <v>84</v>
      </c>
      <c r="P43" s="3">
        <v>51</v>
      </c>
      <c r="Q43" s="3">
        <v>33</v>
      </c>
      <c r="R43" s="3">
        <v>90</v>
      </c>
      <c r="S43" s="3">
        <v>2838392</v>
      </c>
      <c r="T43" s="3">
        <v>113</v>
      </c>
      <c r="U43" s="3">
        <v>62</v>
      </c>
      <c r="V43" s="3">
        <v>51</v>
      </c>
      <c r="W43" s="3">
        <v>137</v>
      </c>
      <c r="X43" s="3">
        <v>76</v>
      </c>
      <c r="Y43" s="3">
        <v>61</v>
      </c>
      <c r="Z43" s="3">
        <v>595</v>
      </c>
      <c r="AA43" s="3">
        <v>7996261</v>
      </c>
      <c r="AB43" s="3">
        <v>65</v>
      </c>
      <c r="AC43" s="3">
        <v>34</v>
      </c>
      <c r="AD43" s="3">
        <v>31</v>
      </c>
      <c r="AE43" s="3">
        <v>96</v>
      </c>
      <c r="AF43" s="3">
        <v>50</v>
      </c>
      <c r="AG43" s="3">
        <v>46</v>
      </c>
      <c r="AH43" s="3">
        <v>369</v>
      </c>
      <c r="AI43" s="3">
        <v>1022694</v>
      </c>
    </row>
    <row r="44" spans="1:35" ht="14.25" customHeight="1" x14ac:dyDescent="0.2">
      <c r="A44" s="67"/>
      <c r="B44" s="23" t="s">
        <v>64</v>
      </c>
      <c r="C44" s="24" t="s">
        <v>171</v>
      </c>
      <c r="D44" s="3">
        <v>180</v>
      </c>
      <c r="E44" s="3">
        <v>79</v>
      </c>
      <c r="F44" s="3">
        <v>101</v>
      </c>
      <c r="G44" s="3">
        <v>190</v>
      </c>
      <c r="H44" s="3">
        <v>84</v>
      </c>
      <c r="I44" s="3">
        <v>106</v>
      </c>
      <c r="J44" s="3">
        <v>1240</v>
      </c>
      <c r="K44" s="3">
        <v>2352987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</v>
      </c>
      <c r="AC44" s="3">
        <v>1</v>
      </c>
      <c r="AD44" s="3">
        <v>0</v>
      </c>
      <c r="AE44" s="3">
        <v>5</v>
      </c>
      <c r="AF44" s="3">
        <v>3</v>
      </c>
      <c r="AG44" s="3">
        <v>2</v>
      </c>
      <c r="AH44" s="3">
        <v>19</v>
      </c>
      <c r="AI44" s="3">
        <v>57000</v>
      </c>
    </row>
    <row r="45" spans="1:35" ht="14.25" customHeight="1" x14ac:dyDescent="0.2">
      <c r="A45" s="31" t="s">
        <v>144</v>
      </c>
      <c r="B45" s="19" t="s">
        <v>56</v>
      </c>
      <c r="C45" s="20" t="s">
        <v>58</v>
      </c>
      <c r="D45" s="15">
        <v>1177</v>
      </c>
      <c r="E45" s="15">
        <v>620</v>
      </c>
      <c r="F45" s="15">
        <v>557</v>
      </c>
      <c r="G45" s="15">
        <v>1245</v>
      </c>
      <c r="H45" s="15">
        <v>648</v>
      </c>
      <c r="I45" s="15">
        <v>597</v>
      </c>
      <c r="J45" s="15">
        <v>8034</v>
      </c>
      <c r="K45" s="15">
        <v>15466873</v>
      </c>
      <c r="L45" s="15">
        <v>1</v>
      </c>
      <c r="M45" s="15">
        <v>0</v>
      </c>
      <c r="N45" s="15">
        <v>1</v>
      </c>
      <c r="O45" s="15">
        <v>11</v>
      </c>
      <c r="P45" s="15">
        <v>6</v>
      </c>
      <c r="Q45" s="15">
        <v>5</v>
      </c>
      <c r="R45" s="15">
        <v>11</v>
      </c>
      <c r="S45" s="15">
        <v>290756</v>
      </c>
      <c r="T45" s="15">
        <v>1</v>
      </c>
      <c r="U45" s="15">
        <v>0</v>
      </c>
      <c r="V45" s="15">
        <v>1</v>
      </c>
      <c r="W45" s="15">
        <v>1</v>
      </c>
      <c r="X45" s="15">
        <v>0</v>
      </c>
      <c r="Y45" s="15">
        <v>1</v>
      </c>
      <c r="Z45" s="15">
        <v>6</v>
      </c>
      <c r="AA45" s="15">
        <v>92700</v>
      </c>
      <c r="AB45" s="15">
        <v>0</v>
      </c>
      <c r="AC45" s="15">
        <v>0</v>
      </c>
      <c r="AD45" s="15">
        <v>0</v>
      </c>
      <c r="AE45" s="15">
        <v>4</v>
      </c>
      <c r="AF45" s="15">
        <v>2</v>
      </c>
      <c r="AG45" s="15">
        <v>2</v>
      </c>
      <c r="AH45" s="15">
        <v>12</v>
      </c>
      <c r="AI45" s="15">
        <v>36000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987</v>
      </c>
      <c r="E46" s="3">
        <v>514</v>
      </c>
      <c r="F46" s="3">
        <v>473</v>
      </c>
      <c r="G46" s="3">
        <v>1051</v>
      </c>
      <c r="H46" s="3">
        <v>541</v>
      </c>
      <c r="I46" s="3">
        <v>510</v>
      </c>
      <c r="J46" s="3">
        <v>6807</v>
      </c>
      <c r="K46" s="3">
        <v>13074340</v>
      </c>
      <c r="L46" s="3">
        <v>1</v>
      </c>
      <c r="M46" s="3">
        <v>0</v>
      </c>
      <c r="N46" s="3">
        <v>1</v>
      </c>
      <c r="O46" s="3">
        <v>10</v>
      </c>
      <c r="P46" s="3">
        <v>5</v>
      </c>
      <c r="Q46" s="3">
        <v>5</v>
      </c>
      <c r="R46" s="3">
        <v>10</v>
      </c>
      <c r="S46" s="3">
        <v>281728</v>
      </c>
      <c r="T46" s="3">
        <v>1</v>
      </c>
      <c r="U46" s="3">
        <v>0</v>
      </c>
      <c r="V46" s="3">
        <v>1</v>
      </c>
      <c r="W46" s="3">
        <v>1</v>
      </c>
      <c r="X46" s="3">
        <v>0</v>
      </c>
      <c r="Y46" s="3">
        <v>1</v>
      </c>
      <c r="Z46" s="3">
        <v>6</v>
      </c>
      <c r="AA46" s="3">
        <v>92700</v>
      </c>
      <c r="AB46" s="3">
        <v>0</v>
      </c>
      <c r="AC46" s="3">
        <v>0</v>
      </c>
      <c r="AD46" s="3">
        <v>0</v>
      </c>
      <c r="AE46" s="3">
        <v>4</v>
      </c>
      <c r="AF46" s="3">
        <v>2</v>
      </c>
      <c r="AG46" s="3">
        <v>2</v>
      </c>
      <c r="AH46" s="3">
        <v>12</v>
      </c>
      <c r="AI46" s="3">
        <v>36000</v>
      </c>
    </row>
    <row r="47" spans="1:35" ht="14.25" customHeight="1" x14ac:dyDescent="0.2">
      <c r="A47" s="67"/>
      <c r="B47" s="23" t="s">
        <v>64</v>
      </c>
      <c r="C47" s="24" t="s">
        <v>171</v>
      </c>
      <c r="D47" s="3">
        <v>190</v>
      </c>
      <c r="E47" s="3">
        <v>106</v>
      </c>
      <c r="F47" s="3">
        <v>84</v>
      </c>
      <c r="G47" s="3">
        <v>194</v>
      </c>
      <c r="H47" s="3">
        <v>107</v>
      </c>
      <c r="I47" s="3">
        <v>87</v>
      </c>
      <c r="J47" s="3">
        <v>1227</v>
      </c>
      <c r="K47" s="3">
        <v>2392533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1</v>
      </c>
      <c r="S47" s="3">
        <v>9028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1" t="s">
        <v>145</v>
      </c>
      <c r="B48" s="19" t="s">
        <v>56</v>
      </c>
      <c r="C48" s="20" t="s">
        <v>58</v>
      </c>
      <c r="D48" s="15">
        <v>2383</v>
      </c>
      <c r="E48" s="15">
        <v>1189</v>
      </c>
      <c r="F48" s="15">
        <v>1194</v>
      </c>
      <c r="G48" s="15">
        <v>2592</v>
      </c>
      <c r="H48" s="15">
        <v>1301</v>
      </c>
      <c r="I48" s="15">
        <v>1291</v>
      </c>
      <c r="J48" s="15">
        <v>13986</v>
      </c>
      <c r="K48" s="15">
        <v>30727068</v>
      </c>
      <c r="L48" s="15">
        <v>137</v>
      </c>
      <c r="M48" s="15">
        <v>67</v>
      </c>
      <c r="N48" s="15">
        <v>70</v>
      </c>
      <c r="O48" s="15">
        <v>150</v>
      </c>
      <c r="P48" s="15">
        <v>72</v>
      </c>
      <c r="Q48" s="15">
        <v>78</v>
      </c>
      <c r="R48" s="15">
        <v>150</v>
      </c>
      <c r="S48" s="15">
        <v>3731968</v>
      </c>
      <c r="T48" s="15">
        <v>32</v>
      </c>
      <c r="U48" s="15">
        <v>21</v>
      </c>
      <c r="V48" s="15">
        <v>11</v>
      </c>
      <c r="W48" s="15">
        <v>60</v>
      </c>
      <c r="X48" s="15">
        <v>35</v>
      </c>
      <c r="Y48" s="15">
        <v>25</v>
      </c>
      <c r="Z48" s="15">
        <v>99</v>
      </c>
      <c r="AA48" s="15">
        <v>1370016</v>
      </c>
      <c r="AB48" s="15">
        <v>26</v>
      </c>
      <c r="AC48" s="15">
        <v>12</v>
      </c>
      <c r="AD48" s="15">
        <v>14</v>
      </c>
      <c r="AE48" s="15">
        <v>175</v>
      </c>
      <c r="AF48" s="15">
        <v>89</v>
      </c>
      <c r="AG48" s="15">
        <v>86</v>
      </c>
      <c r="AH48" s="15">
        <v>232</v>
      </c>
      <c r="AI48" s="15">
        <v>691000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2351</v>
      </c>
      <c r="E49" s="3">
        <v>1170</v>
      </c>
      <c r="F49" s="3">
        <v>1181</v>
      </c>
      <c r="G49" s="3">
        <v>2552</v>
      </c>
      <c r="H49" s="3">
        <v>1278</v>
      </c>
      <c r="I49" s="3">
        <v>1274</v>
      </c>
      <c r="J49" s="3">
        <v>13954</v>
      </c>
      <c r="K49" s="3">
        <v>30656728</v>
      </c>
      <c r="L49" s="3">
        <v>137</v>
      </c>
      <c r="M49" s="3">
        <v>67</v>
      </c>
      <c r="N49" s="3">
        <v>70</v>
      </c>
      <c r="O49" s="3">
        <v>150</v>
      </c>
      <c r="P49" s="3">
        <v>72</v>
      </c>
      <c r="Q49" s="3">
        <v>78</v>
      </c>
      <c r="R49" s="3">
        <v>150</v>
      </c>
      <c r="S49" s="3">
        <v>3731968</v>
      </c>
      <c r="T49" s="3">
        <v>32</v>
      </c>
      <c r="U49" s="3">
        <v>21</v>
      </c>
      <c r="V49" s="3">
        <v>11</v>
      </c>
      <c r="W49" s="3">
        <v>60</v>
      </c>
      <c r="X49" s="3">
        <v>35</v>
      </c>
      <c r="Y49" s="3">
        <v>25</v>
      </c>
      <c r="Z49" s="3">
        <v>99</v>
      </c>
      <c r="AA49" s="3">
        <v>1370016</v>
      </c>
      <c r="AB49" s="3">
        <v>26</v>
      </c>
      <c r="AC49" s="3">
        <v>12</v>
      </c>
      <c r="AD49" s="3">
        <v>14</v>
      </c>
      <c r="AE49" s="3">
        <v>175</v>
      </c>
      <c r="AF49" s="3">
        <v>89</v>
      </c>
      <c r="AG49" s="3">
        <v>86</v>
      </c>
      <c r="AH49" s="3">
        <v>232</v>
      </c>
      <c r="AI49" s="3">
        <v>691000</v>
      </c>
    </row>
    <row r="50" spans="1:35" ht="14.25" customHeight="1" x14ac:dyDescent="0.2">
      <c r="A50" s="67"/>
      <c r="B50" s="23" t="s">
        <v>64</v>
      </c>
      <c r="C50" s="24" t="s">
        <v>171</v>
      </c>
      <c r="D50" s="3">
        <v>32</v>
      </c>
      <c r="E50" s="3">
        <v>19</v>
      </c>
      <c r="F50" s="3">
        <v>13</v>
      </c>
      <c r="G50" s="3">
        <v>40</v>
      </c>
      <c r="H50" s="3">
        <v>23</v>
      </c>
      <c r="I50" s="3">
        <v>17</v>
      </c>
      <c r="J50" s="3">
        <v>32</v>
      </c>
      <c r="K50" s="3">
        <v>70340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1" t="s">
        <v>146</v>
      </c>
      <c r="B51" s="19" t="s">
        <v>56</v>
      </c>
      <c r="C51" s="20" t="s">
        <v>58</v>
      </c>
      <c r="D51" s="15">
        <v>2722</v>
      </c>
      <c r="E51" s="15">
        <v>1361</v>
      </c>
      <c r="F51" s="15">
        <v>1361</v>
      </c>
      <c r="G51" s="15">
        <v>2983</v>
      </c>
      <c r="H51" s="15">
        <v>1489</v>
      </c>
      <c r="I51" s="15">
        <v>1494</v>
      </c>
      <c r="J51" s="15">
        <v>19399</v>
      </c>
      <c r="K51" s="15">
        <v>36755761</v>
      </c>
      <c r="L51" s="15">
        <v>2</v>
      </c>
      <c r="M51" s="15">
        <v>0</v>
      </c>
      <c r="N51" s="15">
        <v>2</v>
      </c>
      <c r="O51" s="15">
        <v>8</v>
      </c>
      <c r="P51" s="15">
        <v>2</v>
      </c>
      <c r="Q51" s="15">
        <v>6</v>
      </c>
      <c r="R51" s="15">
        <v>8</v>
      </c>
      <c r="S51" s="15">
        <v>229735</v>
      </c>
      <c r="T51" s="15">
        <v>17</v>
      </c>
      <c r="U51" s="15">
        <v>8</v>
      </c>
      <c r="V51" s="15">
        <v>9</v>
      </c>
      <c r="W51" s="15">
        <v>17</v>
      </c>
      <c r="X51" s="15">
        <v>8</v>
      </c>
      <c r="Y51" s="15">
        <v>9</v>
      </c>
      <c r="Z51" s="15">
        <v>61</v>
      </c>
      <c r="AA51" s="15">
        <v>646500</v>
      </c>
      <c r="AB51" s="15">
        <v>52</v>
      </c>
      <c r="AC51" s="15">
        <v>27</v>
      </c>
      <c r="AD51" s="15">
        <v>25</v>
      </c>
      <c r="AE51" s="15">
        <v>52</v>
      </c>
      <c r="AF51" s="15">
        <v>27</v>
      </c>
      <c r="AG51" s="15">
        <v>25</v>
      </c>
      <c r="AH51" s="15">
        <v>200</v>
      </c>
      <c r="AI51" s="15">
        <v>600000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2631</v>
      </c>
      <c r="E52" s="3">
        <v>1314</v>
      </c>
      <c r="F52" s="3">
        <v>1317</v>
      </c>
      <c r="G52" s="3">
        <v>2882</v>
      </c>
      <c r="H52" s="3">
        <v>1437</v>
      </c>
      <c r="I52" s="3">
        <v>1445</v>
      </c>
      <c r="J52" s="3">
        <v>18752</v>
      </c>
      <c r="K52" s="3">
        <v>35532032</v>
      </c>
      <c r="L52" s="3">
        <v>2</v>
      </c>
      <c r="M52" s="3">
        <v>0</v>
      </c>
      <c r="N52" s="3">
        <v>2</v>
      </c>
      <c r="O52" s="3">
        <v>8</v>
      </c>
      <c r="P52" s="3">
        <v>2</v>
      </c>
      <c r="Q52" s="3">
        <v>6</v>
      </c>
      <c r="R52" s="3">
        <v>8</v>
      </c>
      <c r="S52" s="3">
        <v>229735</v>
      </c>
      <c r="T52" s="3">
        <v>17</v>
      </c>
      <c r="U52" s="3">
        <v>8</v>
      </c>
      <c r="V52" s="3">
        <v>9</v>
      </c>
      <c r="W52" s="3">
        <v>17</v>
      </c>
      <c r="X52" s="3">
        <v>8</v>
      </c>
      <c r="Y52" s="3">
        <v>9</v>
      </c>
      <c r="Z52" s="3">
        <v>61</v>
      </c>
      <c r="AA52" s="3">
        <v>646500</v>
      </c>
      <c r="AB52" s="3">
        <v>49</v>
      </c>
      <c r="AC52" s="3">
        <v>25</v>
      </c>
      <c r="AD52" s="3">
        <v>24</v>
      </c>
      <c r="AE52" s="3">
        <v>49</v>
      </c>
      <c r="AF52" s="3">
        <v>25</v>
      </c>
      <c r="AG52" s="3">
        <v>24</v>
      </c>
      <c r="AH52" s="3">
        <v>187</v>
      </c>
      <c r="AI52" s="3">
        <v>561000</v>
      </c>
    </row>
    <row r="53" spans="1:35" ht="14.25" customHeight="1" x14ac:dyDescent="0.2">
      <c r="A53" s="67"/>
      <c r="B53" s="23" t="s">
        <v>64</v>
      </c>
      <c r="C53" s="24" t="s">
        <v>171</v>
      </c>
      <c r="D53" s="3">
        <v>91</v>
      </c>
      <c r="E53" s="3">
        <v>47</v>
      </c>
      <c r="F53" s="3">
        <v>44</v>
      </c>
      <c r="G53" s="3">
        <v>101</v>
      </c>
      <c r="H53" s="3">
        <v>52</v>
      </c>
      <c r="I53" s="3">
        <v>49</v>
      </c>
      <c r="J53" s="3">
        <v>647</v>
      </c>
      <c r="K53" s="3">
        <v>1223729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3</v>
      </c>
      <c r="AC53" s="3">
        <v>2</v>
      </c>
      <c r="AD53" s="3">
        <v>1</v>
      </c>
      <c r="AE53" s="3">
        <v>3</v>
      </c>
      <c r="AF53" s="3">
        <v>2</v>
      </c>
      <c r="AG53" s="3">
        <v>1</v>
      </c>
      <c r="AH53" s="3">
        <v>13</v>
      </c>
      <c r="AI53" s="3">
        <v>39000</v>
      </c>
    </row>
    <row r="54" spans="1:35" ht="14.25" customHeight="1" x14ac:dyDescent="0.2">
      <c r="A54" s="31" t="s">
        <v>147</v>
      </c>
      <c r="B54" s="19" t="s">
        <v>56</v>
      </c>
      <c r="C54" s="20" t="s">
        <v>58</v>
      </c>
      <c r="D54" s="15">
        <v>3493</v>
      </c>
      <c r="E54" s="15">
        <v>1760</v>
      </c>
      <c r="F54" s="15">
        <v>1733</v>
      </c>
      <c r="G54" s="15">
        <v>3493</v>
      </c>
      <c r="H54" s="15">
        <v>1760</v>
      </c>
      <c r="I54" s="15">
        <v>1733</v>
      </c>
      <c r="J54" s="15">
        <v>22200</v>
      </c>
      <c r="K54" s="15">
        <v>42981222</v>
      </c>
      <c r="L54" s="15">
        <v>6</v>
      </c>
      <c r="M54" s="15">
        <v>2</v>
      </c>
      <c r="N54" s="15">
        <v>4</v>
      </c>
      <c r="O54" s="15">
        <v>6</v>
      </c>
      <c r="P54" s="15">
        <v>2</v>
      </c>
      <c r="Q54" s="15">
        <v>4</v>
      </c>
      <c r="R54" s="15">
        <v>6</v>
      </c>
      <c r="S54" s="15">
        <v>173835</v>
      </c>
      <c r="T54" s="15">
        <v>39</v>
      </c>
      <c r="U54" s="15">
        <v>23</v>
      </c>
      <c r="V54" s="15">
        <v>16</v>
      </c>
      <c r="W54" s="15">
        <v>52</v>
      </c>
      <c r="X54" s="15">
        <v>31</v>
      </c>
      <c r="Y54" s="15">
        <v>21</v>
      </c>
      <c r="Z54" s="15">
        <v>250</v>
      </c>
      <c r="AA54" s="15">
        <v>3276916</v>
      </c>
      <c r="AB54" s="15">
        <v>2</v>
      </c>
      <c r="AC54" s="15">
        <v>2</v>
      </c>
      <c r="AD54" s="15">
        <v>0</v>
      </c>
      <c r="AE54" s="15">
        <v>2</v>
      </c>
      <c r="AF54" s="15">
        <v>2</v>
      </c>
      <c r="AG54" s="15">
        <v>0</v>
      </c>
      <c r="AH54" s="15">
        <v>6</v>
      </c>
      <c r="AI54" s="15">
        <v>18000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2853</v>
      </c>
      <c r="E55" s="3">
        <v>1421</v>
      </c>
      <c r="F55" s="3">
        <v>1432</v>
      </c>
      <c r="G55" s="3">
        <v>2853</v>
      </c>
      <c r="H55" s="3">
        <v>1421</v>
      </c>
      <c r="I55" s="3">
        <v>1432</v>
      </c>
      <c r="J55" s="3">
        <v>18298</v>
      </c>
      <c r="K55" s="3">
        <v>35210489</v>
      </c>
      <c r="L55" s="3">
        <v>6</v>
      </c>
      <c r="M55" s="3">
        <v>2</v>
      </c>
      <c r="N55" s="3">
        <v>4</v>
      </c>
      <c r="O55" s="3">
        <v>6</v>
      </c>
      <c r="P55" s="3">
        <v>2</v>
      </c>
      <c r="Q55" s="3">
        <v>4</v>
      </c>
      <c r="R55" s="3">
        <v>6</v>
      </c>
      <c r="S55" s="3">
        <v>173835</v>
      </c>
      <c r="T55" s="3">
        <v>39</v>
      </c>
      <c r="U55" s="3">
        <v>23</v>
      </c>
      <c r="V55" s="3">
        <v>16</v>
      </c>
      <c r="W55" s="3">
        <v>52</v>
      </c>
      <c r="X55" s="3">
        <v>31</v>
      </c>
      <c r="Y55" s="3">
        <v>21</v>
      </c>
      <c r="Z55" s="3">
        <v>250</v>
      </c>
      <c r="AA55" s="3">
        <v>3276916</v>
      </c>
      <c r="AB55" s="3">
        <v>2</v>
      </c>
      <c r="AC55" s="3">
        <v>2</v>
      </c>
      <c r="AD55" s="3">
        <v>0</v>
      </c>
      <c r="AE55" s="3">
        <v>2</v>
      </c>
      <c r="AF55" s="3">
        <v>2</v>
      </c>
      <c r="AG55" s="3">
        <v>0</v>
      </c>
      <c r="AH55" s="3">
        <v>6</v>
      </c>
      <c r="AI55" s="3">
        <v>18000</v>
      </c>
    </row>
    <row r="56" spans="1:35" ht="14.25" customHeight="1" x14ac:dyDescent="0.2">
      <c r="A56" s="67"/>
      <c r="B56" s="23" t="s">
        <v>64</v>
      </c>
      <c r="C56" s="24" t="s">
        <v>171</v>
      </c>
      <c r="D56" s="3">
        <v>640</v>
      </c>
      <c r="E56" s="3">
        <v>339</v>
      </c>
      <c r="F56" s="3">
        <v>301</v>
      </c>
      <c r="G56" s="3">
        <v>640</v>
      </c>
      <c r="H56" s="3">
        <v>339</v>
      </c>
      <c r="I56" s="3">
        <v>301</v>
      </c>
      <c r="J56" s="3">
        <v>3902</v>
      </c>
      <c r="K56" s="3">
        <v>7770733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4.25" customHeight="1" x14ac:dyDescent="0.2">
      <c r="A57" s="31" t="s">
        <v>148</v>
      </c>
      <c r="B57" s="19" t="s">
        <v>56</v>
      </c>
      <c r="C57" s="20" t="s">
        <v>58</v>
      </c>
      <c r="D57" s="15">
        <v>1858</v>
      </c>
      <c r="E57" s="15">
        <v>944</v>
      </c>
      <c r="F57" s="15">
        <v>914</v>
      </c>
      <c r="G57" s="15">
        <v>2034</v>
      </c>
      <c r="H57" s="15">
        <v>1039</v>
      </c>
      <c r="I57" s="15">
        <v>995</v>
      </c>
      <c r="J57" s="15">
        <v>12618</v>
      </c>
      <c r="K57" s="15">
        <v>26829013</v>
      </c>
      <c r="L57" s="15">
        <v>4</v>
      </c>
      <c r="M57" s="15">
        <v>3</v>
      </c>
      <c r="N57" s="15">
        <v>1</v>
      </c>
      <c r="O57" s="15">
        <v>8</v>
      </c>
      <c r="P57" s="15">
        <v>7</v>
      </c>
      <c r="Q57" s="15">
        <v>1</v>
      </c>
      <c r="R57" s="15">
        <v>9</v>
      </c>
      <c r="S57" s="15">
        <v>87446</v>
      </c>
      <c r="T57" s="15">
        <v>14</v>
      </c>
      <c r="U57" s="15">
        <v>6</v>
      </c>
      <c r="V57" s="15">
        <v>8</v>
      </c>
      <c r="W57" s="15">
        <v>16</v>
      </c>
      <c r="X57" s="15">
        <v>8</v>
      </c>
      <c r="Y57" s="15">
        <v>8</v>
      </c>
      <c r="Z57" s="15">
        <v>64</v>
      </c>
      <c r="AA57" s="15">
        <v>778915</v>
      </c>
      <c r="AB57" s="15">
        <v>14</v>
      </c>
      <c r="AC57" s="15">
        <v>7</v>
      </c>
      <c r="AD57" s="15">
        <v>7</v>
      </c>
      <c r="AE57" s="15">
        <v>34</v>
      </c>
      <c r="AF57" s="15">
        <v>18</v>
      </c>
      <c r="AG57" s="15">
        <v>16</v>
      </c>
      <c r="AH57" s="15">
        <v>160</v>
      </c>
      <c r="AI57" s="15">
        <v>366127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637</v>
      </c>
      <c r="E58" s="3">
        <v>320</v>
      </c>
      <c r="F58" s="3">
        <v>317</v>
      </c>
      <c r="G58" s="3">
        <v>707</v>
      </c>
      <c r="H58" s="3">
        <v>353</v>
      </c>
      <c r="I58" s="3">
        <v>354</v>
      </c>
      <c r="J58" s="3">
        <v>4387</v>
      </c>
      <c r="K58" s="3">
        <v>9269667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2</v>
      </c>
      <c r="S58" s="3">
        <v>37992</v>
      </c>
      <c r="T58" s="3">
        <v>6</v>
      </c>
      <c r="U58" s="3">
        <v>3</v>
      </c>
      <c r="V58" s="3">
        <v>3</v>
      </c>
      <c r="W58" s="3">
        <v>6</v>
      </c>
      <c r="X58" s="3">
        <v>3</v>
      </c>
      <c r="Y58" s="3">
        <v>3</v>
      </c>
      <c r="Z58" s="3">
        <v>26</v>
      </c>
      <c r="AA58" s="3">
        <v>326690</v>
      </c>
      <c r="AB58" s="3">
        <v>5</v>
      </c>
      <c r="AC58" s="3">
        <v>2</v>
      </c>
      <c r="AD58" s="3">
        <v>3</v>
      </c>
      <c r="AE58" s="3">
        <v>13</v>
      </c>
      <c r="AF58" s="3">
        <v>7</v>
      </c>
      <c r="AG58" s="3">
        <v>6</v>
      </c>
      <c r="AH58" s="3">
        <v>68</v>
      </c>
      <c r="AI58" s="3">
        <v>150707</v>
      </c>
    </row>
    <row r="59" spans="1:35" ht="14.25" customHeight="1" x14ac:dyDescent="0.2">
      <c r="A59" s="67"/>
      <c r="B59" s="23" t="s">
        <v>64</v>
      </c>
      <c r="C59" s="24" t="s">
        <v>171</v>
      </c>
      <c r="D59" s="3">
        <v>1221</v>
      </c>
      <c r="E59" s="3">
        <v>624</v>
      </c>
      <c r="F59" s="3">
        <v>597</v>
      </c>
      <c r="G59" s="3">
        <v>1327</v>
      </c>
      <c r="H59" s="3">
        <v>686</v>
      </c>
      <c r="I59" s="3">
        <v>641</v>
      </c>
      <c r="J59" s="3">
        <v>8231</v>
      </c>
      <c r="K59" s="3">
        <v>17559346</v>
      </c>
      <c r="L59" s="3">
        <v>4</v>
      </c>
      <c r="M59" s="3">
        <v>3</v>
      </c>
      <c r="N59" s="3">
        <v>1</v>
      </c>
      <c r="O59" s="3">
        <v>6</v>
      </c>
      <c r="P59" s="3">
        <v>5</v>
      </c>
      <c r="Q59" s="3">
        <v>1</v>
      </c>
      <c r="R59" s="3">
        <v>7</v>
      </c>
      <c r="S59" s="3">
        <v>49454</v>
      </c>
      <c r="T59" s="3">
        <v>8</v>
      </c>
      <c r="U59" s="3">
        <v>3</v>
      </c>
      <c r="V59" s="3">
        <v>5</v>
      </c>
      <c r="W59" s="3">
        <v>10</v>
      </c>
      <c r="X59" s="3">
        <v>5</v>
      </c>
      <c r="Y59" s="3">
        <v>5</v>
      </c>
      <c r="Z59" s="3">
        <v>38</v>
      </c>
      <c r="AA59" s="3">
        <v>452225</v>
      </c>
      <c r="AB59" s="3">
        <v>9</v>
      </c>
      <c r="AC59" s="3">
        <v>5</v>
      </c>
      <c r="AD59" s="3">
        <v>4</v>
      </c>
      <c r="AE59" s="3">
        <v>21</v>
      </c>
      <c r="AF59" s="3">
        <v>11</v>
      </c>
      <c r="AG59" s="3">
        <v>10</v>
      </c>
      <c r="AH59" s="3">
        <v>92</v>
      </c>
      <c r="AI59" s="3">
        <v>215420</v>
      </c>
    </row>
    <row r="60" spans="1:35" ht="14.25" customHeight="1" x14ac:dyDescent="0.2">
      <c r="A60" s="31" t="s">
        <v>149</v>
      </c>
      <c r="B60" s="19" t="s">
        <v>56</v>
      </c>
      <c r="C60" s="20" t="s">
        <v>58</v>
      </c>
      <c r="D60" s="15">
        <v>2735</v>
      </c>
      <c r="E60" s="15">
        <v>1413</v>
      </c>
      <c r="F60" s="15">
        <v>1322</v>
      </c>
      <c r="G60" s="15">
        <v>2791</v>
      </c>
      <c r="H60" s="15">
        <v>1443</v>
      </c>
      <c r="I60" s="15">
        <v>1348</v>
      </c>
      <c r="J60" s="15">
        <v>17707</v>
      </c>
      <c r="K60" s="15">
        <v>37486574</v>
      </c>
      <c r="L60" s="15">
        <v>21</v>
      </c>
      <c r="M60" s="15">
        <v>9</v>
      </c>
      <c r="N60" s="15">
        <v>12</v>
      </c>
      <c r="O60" s="15">
        <v>21</v>
      </c>
      <c r="P60" s="15">
        <v>9</v>
      </c>
      <c r="Q60" s="15">
        <v>12</v>
      </c>
      <c r="R60" s="15">
        <v>27</v>
      </c>
      <c r="S60" s="15">
        <v>345564</v>
      </c>
      <c r="T60" s="15">
        <v>6</v>
      </c>
      <c r="U60" s="15">
        <v>4</v>
      </c>
      <c r="V60" s="15">
        <v>2</v>
      </c>
      <c r="W60" s="15">
        <v>6</v>
      </c>
      <c r="X60" s="15">
        <v>4</v>
      </c>
      <c r="Y60" s="15">
        <v>2</v>
      </c>
      <c r="Z60" s="15">
        <v>7</v>
      </c>
      <c r="AA60" s="15">
        <v>97474</v>
      </c>
      <c r="AB60" s="15">
        <v>11</v>
      </c>
      <c r="AC60" s="15">
        <v>7</v>
      </c>
      <c r="AD60" s="15">
        <v>4</v>
      </c>
      <c r="AE60" s="15">
        <v>31</v>
      </c>
      <c r="AF60" s="15">
        <v>14</v>
      </c>
      <c r="AG60" s="15">
        <v>17</v>
      </c>
      <c r="AH60" s="15">
        <v>117</v>
      </c>
      <c r="AI60" s="15">
        <v>321852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1083</v>
      </c>
      <c r="E61" s="3">
        <v>545</v>
      </c>
      <c r="F61" s="3">
        <v>538</v>
      </c>
      <c r="G61" s="3">
        <v>1106</v>
      </c>
      <c r="H61" s="3">
        <v>558</v>
      </c>
      <c r="I61" s="3">
        <v>548</v>
      </c>
      <c r="J61" s="3">
        <v>7083</v>
      </c>
      <c r="K61" s="3">
        <v>14994630</v>
      </c>
      <c r="L61" s="3">
        <v>16</v>
      </c>
      <c r="M61" s="3">
        <v>7</v>
      </c>
      <c r="N61" s="3">
        <v>9</v>
      </c>
      <c r="O61" s="3">
        <v>16</v>
      </c>
      <c r="P61" s="3">
        <v>7</v>
      </c>
      <c r="Q61" s="3">
        <v>9</v>
      </c>
      <c r="R61" s="3">
        <v>21</v>
      </c>
      <c r="S61" s="3">
        <v>270046</v>
      </c>
      <c r="T61" s="3">
        <v>4</v>
      </c>
      <c r="U61" s="3">
        <v>2</v>
      </c>
      <c r="V61" s="3">
        <v>2</v>
      </c>
      <c r="W61" s="3">
        <v>4</v>
      </c>
      <c r="X61" s="3">
        <v>2</v>
      </c>
      <c r="Y61" s="3">
        <v>2</v>
      </c>
      <c r="Z61" s="3">
        <v>4</v>
      </c>
      <c r="AA61" s="3">
        <v>48815</v>
      </c>
      <c r="AB61" s="3">
        <v>4</v>
      </c>
      <c r="AC61" s="3">
        <v>2</v>
      </c>
      <c r="AD61" s="3">
        <v>2</v>
      </c>
      <c r="AE61" s="3">
        <v>19</v>
      </c>
      <c r="AF61" s="3">
        <v>6</v>
      </c>
      <c r="AG61" s="3">
        <v>13</v>
      </c>
      <c r="AH61" s="3">
        <v>63</v>
      </c>
      <c r="AI61" s="3">
        <v>159852</v>
      </c>
    </row>
    <row r="62" spans="1:35" ht="14.25" customHeight="1" x14ac:dyDescent="0.2">
      <c r="A62" s="67"/>
      <c r="B62" s="23" t="s">
        <v>64</v>
      </c>
      <c r="C62" s="24" t="s">
        <v>171</v>
      </c>
      <c r="D62" s="3">
        <v>1652</v>
      </c>
      <c r="E62" s="3">
        <v>868</v>
      </c>
      <c r="F62" s="3">
        <v>784</v>
      </c>
      <c r="G62" s="3">
        <v>1685</v>
      </c>
      <c r="H62" s="3">
        <v>885</v>
      </c>
      <c r="I62" s="3">
        <v>800</v>
      </c>
      <c r="J62" s="3">
        <v>10624</v>
      </c>
      <c r="K62" s="3">
        <v>22491944</v>
      </c>
      <c r="L62" s="3">
        <v>5</v>
      </c>
      <c r="M62" s="3">
        <v>2</v>
      </c>
      <c r="N62" s="3">
        <v>3</v>
      </c>
      <c r="O62" s="3">
        <v>5</v>
      </c>
      <c r="P62" s="3">
        <v>2</v>
      </c>
      <c r="Q62" s="3">
        <v>3</v>
      </c>
      <c r="R62" s="3">
        <v>6</v>
      </c>
      <c r="S62" s="3">
        <v>75518</v>
      </c>
      <c r="T62" s="3">
        <v>2</v>
      </c>
      <c r="U62" s="3">
        <v>2</v>
      </c>
      <c r="V62" s="3">
        <v>0</v>
      </c>
      <c r="W62" s="3">
        <v>2</v>
      </c>
      <c r="X62" s="3">
        <v>2</v>
      </c>
      <c r="Y62" s="3">
        <v>0</v>
      </c>
      <c r="Z62" s="3">
        <v>3</v>
      </c>
      <c r="AA62" s="3">
        <v>48659</v>
      </c>
      <c r="AB62" s="3">
        <v>7</v>
      </c>
      <c r="AC62" s="3">
        <v>5</v>
      </c>
      <c r="AD62" s="3">
        <v>2</v>
      </c>
      <c r="AE62" s="3">
        <v>12</v>
      </c>
      <c r="AF62" s="3">
        <v>8</v>
      </c>
      <c r="AG62" s="3">
        <v>4</v>
      </c>
      <c r="AH62" s="3">
        <v>54</v>
      </c>
      <c r="AI62" s="3">
        <v>162000</v>
      </c>
    </row>
    <row r="63" spans="1:35" ht="14.25" customHeight="1" x14ac:dyDescent="0.2">
      <c r="A63" s="31" t="s">
        <v>150</v>
      </c>
      <c r="B63" s="19" t="s">
        <v>56</v>
      </c>
      <c r="C63" s="20" t="s">
        <v>58</v>
      </c>
      <c r="D63" s="15">
        <v>214</v>
      </c>
      <c r="E63" s="15">
        <v>99</v>
      </c>
      <c r="F63" s="15">
        <v>115</v>
      </c>
      <c r="G63" s="15">
        <v>220</v>
      </c>
      <c r="H63" s="15">
        <v>102</v>
      </c>
      <c r="I63" s="15">
        <v>118</v>
      </c>
      <c r="J63" s="15">
        <v>1268</v>
      </c>
      <c r="K63" s="15">
        <v>2777008</v>
      </c>
      <c r="L63" s="15">
        <v>0</v>
      </c>
      <c r="M63" s="15">
        <v>0</v>
      </c>
      <c r="N63" s="15">
        <v>0</v>
      </c>
      <c r="O63" s="15">
        <v>3</v>
      </c>
      <c r="P63" s="15">
        <v>1</v>
      </c>
      <c r="Q63" s="15">
        <v>2</v>
      </c>
      <c r="R63" s="15">
        <v>3</v>
      </c>
      <c r="S63" s="15">
        <v>335019</v>
      </c>
      <c r="T63" s="15">
        <v>5</v>
      </c>
      <c r="U63" s="15">
        <v>3</v>
      </c>
      <c r="V63" s="15">
        <v>2</v>
      </c>
      <c r="W63" s="15">
        <v>5</v>
      </c>
      <c r="X63" s="15">
        <v>3</v>
      </c>
      <c r="Y63" s="15">
        <v>2</v>
      </c>
      <c r="Z63" s="15">
        <v>30</v>
      </c>
      <c r="AA63" s="15">
        <v>330900</v>
      </c>
      <c r="AB63" s="15">
        <v>0</v>
      </c>
      <c r="AC63" s="15">
        <v>0</v>
      </c>
      <c r="AD63" s="15">
        <v>0</v>
      </c>
      <c r="AE63" s="15">
        <v>1</v>
      </c>
      <c r="AF63" s="15">
        <v>0</v>
      </c>
      <c r="AG63" s="15">
        <v>1</v>
      </c>
      <c r="AH63" s="15">
        <v>4</v>
      </c>
      <c r="AI63" s="15">
        <v>12000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214</v>
      </c>
      <c r="E64" s="3">
        <v>99</v>
      </c>
      <c r="F64" s="3">
        <v>115</v>
      </c>
      <c r="G64" s="3">
        <v>220</v>
      </c>
      <c r="H64" s="3">
        <v>102</v>
      </c>
      <c r="I64" s="3">
        <v>118</v>
      </c>
      <c r="J64" s="3">
        <v>1268</v>
      </c>
      <c r="K64" s="3">
        <v>2777008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3</v>
      </c>
      <c r="S64" s="3">
        <v>335019</v>
      </c>
      <c r="T64" s="3">
        <v>5</v>
      </c>
      <c r="U64" s="3">
        <v>3</v>
      </c>
      <c r="V64" s="3">
        <v>2</v>
      </c>
      <c r="W64" s="3">
        <v>5</v>
      </c>
      <c r="X64" s="3">
        <v>3</v>
      </c>
      <c r="Y64" s="3">
        <v>2</v>
      </c>
      <c r="Z64" s="3">
        <v>30</v>
      </c>
      <c r="AA64" s="3">
        <v>330900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4</v>
      </c>
      <c r="AI64" s="3">
        <v>12000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1" t="s">
        <v>151</v>
      </c>
      <c r="B66" s="19" t="s">
        <v>56</v>
      </c>
      <c r="C66" s="20" t="s">
        <v>58</v>
      </c>
      <c r="D66" s="15">
        <v>1413</v>
      </c>
      <c r="E66" s="15">
        <v>709</v>
      </c>
      <c r="F66" s="15">
        <v>704</v>
      </c>
      <c r="G66" s="15">
        <v>1536</v>
      </c>
      <c r="H66" s="15">
        <v>783</v>
      </c>
      <c r="I66" s="15">
        <v>753</v>
      </c>
      <c r="J66" s="15">
        <v>8355</v>
      </c>
      <c r="K66" s="15">
        <v>18355935</v>
      </c>
      <c r="L66" s="15">
        <v>7</v>
      </c>
      <c r="M66" s="15">
        <v>4</v>
      </c>
      <c r="N66" s="15">
        <v>3</v>
      </c>
      <c r="O66" s="15">
        <v>7</v>
      </c>
      <c r="P66" s="15">
        <v>4</v>
      </c>
      <c r="Q66" s="15">
        <v>3</v>
      </c>
      <c r="R66" s="15">
        <v>7</v>
      </c>
      <c r="S66" s="15">
        <v>71128</v>
      </c>
      <c r="T66" s="15">
        <v>11</v>
      </c>
      <c r="U66" s="15">
        <v>6</v>
      </c>
      <c r="V66" s="15">
        <v>5</v>
      </c>
      <c r="W66" s="15">
        <v>11</v>
      </c>
      <c r="X66" s="15">
        <v>6</v>
      </c>
      <c r="Y66" s="15">
        <v>5</v>
      </c>
      <c r="Z66" s="15">
        <v>60</v>
      </c>
      <c r="AA66" s="15">
        <v>590800</v>
      </c>
      <c r="AB66" s="15">
        <v>0</v>
      </c>
      <c r="AC66" s="15">
        <v>0</v>
      </c>
      <c r="AD66" s="15">
        <v>0</v>
      </c>
      <c r="AE66" s="15">
        <v>5</v>
      </c>
      <c r="AF66" s="15">
        <v>3</v>
      </c>
      <c r="AG66" s="15">
        <v>2</v>
      </c>
      <c r="AH66" s="15">
        <v>11</v>
      </c>
      <c r="AI66" s="15">
        <v>33000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1262</v>
      </c>
      <c r="E67" s="3">
        <v>640</v>
      </c>
      <c r="F67" s="3">
        <v>622</v>
      </c>
      <c r="G67" s="3">
        <v>1307</v>
      </c>
      <c r="H67" s="3">
        <v>676</v>
      </c>
      <c r="I67" s="3">
        <v>631</v>
      </c>
      <c r="J67" s="3">
        <v>7322</v>
      </c>
      <c r="K67" s="3">
        <v>16086434</v>
      </c>
      <c r="L67" s="3">
        <v>7</v>
      </c>
      <c r="M67" s="3">
        <v>4</v>
      </c>
      <c r="N67" s="3">
        <v>3</v>
      </c>
      <c r="O67" s="3">
        <v>7</v>
      </c>
      <c r="P67" s="3">
        <v>4</v>
      </c>
      <c r="Q67" s="3">
        <v>3</v>
      </c>
      <c r="R67" s="3">
        <v>7</v>
      </c>
      <c r="S67" s="3">
        <v>71128</v>
      </c>
      <c r="T67" s="3">
        <v>11</v>
      </c>
      <c r="U67" s="3">
        <v>6</v>
      </c>
      <c r="V67" s="3">
        <v>5</v>
      </c>
      <c r="W67" s="3">
        <v>11</v>
      </c>
      <c r="X67" s="3">
        <v>6</v>
      </c>
      <c r="Y67" s="3">
        <v>5</v>
      </c>
      <c r="Z67" s="3">
        <v>60</v>
      </c>
      <c r="AA67" s="3">
        <v>590800</v>
      </c>
      <c r="AB67" s="3">
        <v>0</v>
      </c>
      <c r="AC67" s="3">
        <v>0</v>
      </c>
      <c r="AD67" s="3">
        <v>0</v>
      </c>
      <c r="AE67" s="3">
        <v>5</v>
      </c>
      <c r="AF67" s="3">
        <v>3</v>
      </c>
      <c r="AG67" s="3">
        <v>2</v>
      </c>
      <c r="AH67" s="3">
        <v>11</v>
      </c>
      <c r="AI67" s="3">
        <v>33000</v>
      </c>
    </row>
    <row r="68" spans="1:35" ht="14.25" customHeight="1" x14ac:dyDescent="0.2">
      <c r="A68" s="67"/>
      <c r="B68" s="23" t="s">
        <v>64</v>
      </c>
      <c r="C68" s="24" t="s">
        <v>171</v>
      </c>
      <c r="D68" s="3">
        <v>151</v>
      </c>
      <c r="E68" s="3">
        <v>69</v>
      </c>
      <c r="F68" s="3">
        <v>82</v>
      </c>
      <c r="G68" s="3">
        <v>229</v>
      </c>
      <c r="H68" s="3">
        <v>107</v>
      </c>
      <c r="I68" s="3">
        <v>122</v>
      </c>
      <c r="J68" s="3">
        <v>1033</v>
      </c>
      <c r="K68" s="3">
        <v>2269501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1" t="s">
        <v>152</v>
      </c>
      <c r="B69" s="19" t="s">
        <v>56</v>
      </c>
      <c r="C69" s="20" t="s">
        <v>58</v>
      </c>
      <c r="D69" s="15">
        <v>733</v>
      </c>
      <c r="E69" s="15">
        <v>370</v>
      </c>
      <c r="F69" s="15">
        <v>363</v>
      </c>
      <c r="G69" s="15">
        <v>784</v>
      </c>
      <c r="H69" s="15">
        <v>395</v>
      </c>
      <c r="I69" s="15">
        <v>389</v>
      </c>
      <c r="J69" s="15">
        <v>4420</v>
      </c>
      <c r="K69" s="15">
        <v>9710740</v>
      </c>
      <c r="L69" s="15">
        <v>8</v>
      </c>
      <c r="M69" s="15">
        <v>4</v>
      </c>
      <c r="N69" s="15">
        <v>4</v>
      </c>
      <c r="O69" s="15">
        <v>12</v>
      </c>
      <c r="P69" s="15">
        <v>6</v>
      </c>
      <c r="Q69" s="15">
        <v>6</v>
      </c>
      <c r="R69" s="15">
        <v>13</v>
      </c>
      <c r="S69" s="15">
        <v>309652</v>
      </c>
      <c r="T69" s="15">
        <v>17</v>
      </c>
      <c r="U69" s="15">
        <v>8</v>
      </c>
      <c r="V69" s="15">
        <v>9</v>
      </c>
      <c r="W69" s="15">
        <v>22</v>
      </c>
      <c r="X69" s="15">
        <v>12</v>
      </c>
      <c r="Y69" s="15">
        <v>10</v>
      </c>
      <c r="Z69" s="15">
        <v>88</v>
      </c>
      <c r="AA69" s="15">
        <v>1283500</v>
      </c>
      <c r="AB69" s="15">
        <v>4</v>
      </c>
      <c r="AC69" s="15">
        <v>3</v>
      </c>
      <c r="AD69" s="15">
        <v>1</v>
      </c>
      <c r="AE69" s="15">
        <v>24</v>
      </c>
      <c r="AF69" s="15">
        <v>15</v>
      </c>
      <c r="AG69" s="15">
        <v>9</v>
      </c>
      <c r="AH69" s="15">
        <v>24</v>
      </c>
      <c r="AI69" s="15">
        <v>72000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680</v>
      </c>
      <c r="E70" s="3">
        <v>347</v>
      </c>
      <c r="F70" s="3">
        <v>333</v>
      </c>
      <c r="G70" s="3">
        <v>725</v>
      </c>
      <c r="H70" s="3">
        <v>370</v>
      </c>
      <c r="I70" s="3">
        <v>355</v>
      </c>
      <c r="J70" s="3">
        <v>4050</v>
      </c>
      <c r="K70" s="3">
        <v>8897850</v>
      </c>
      <c r="L70" s="3">
        <v>8</v>
      </c>
      <c r="M70" s="3">
        <v>4</v>
      </c>
      <c r="N70" s="3">
        <v>4</v>
      </c>
      <c r="O70" s="3">
        <v>12</v>
      </c>
      <c r="P70" s="3">
        <v>6</v>
      </c>
      <c r="Q70" s="3">
        <v>6</v>
      </c>
      <c r="R70" s="3">
        <v>13</v>
      </c>
      <c r="S70" s="3">
        <v>309652</v>
      </c>
      <c r="T70" s="3">
        <v>17</v>
      </c>
      <c r="U70" s="3">
        <v>8</v>
      </c>
      <c r="V70" s="3">
        <v>9</v>
      </c>
      <c r="W70" s="3">
        <v>22</v>
      </c>
      <c r="X70" s="3">
        <v>12</v>
      </c>
      <c r="Y70" s="3">
        <v>10</v>
      </c>
      <c r="Z70" s="3">
        <v>88</v>
      </c>
      <c r="AA70" s="3">
        <v>1283500</v>
      </c>
      <c r="AB70" s="3">
        <v>2</v>
      </c>
      <c r="AC70" s="3">
        <v>2</v>
      </c>
      <c r="AD70" s="3">
        <v>0</v>
      </c>
      <c r="AE70" s="3">
        <v>12</v>
      </c>
      <c r="AF70" s="3">
        <v>9</v>
      </c>
      <c r="AG70" s="3">
        <v>3</v>
      </c>
      <c r="AH70" s="3">
        <v>12</v>
      </c>
      <c r="AI70" s="3">
        <v>36000</v>
      </c>
    </row>
    <row r="71" spans="1:35" ht="14.25" customHeight="1" x14ac:dyDescent="0.2">
      <c r="A71" s="67"/>
      <c r="B71" s="23" t="s">
        <v>64</v>
      </c>
      <c r="C71" s="24" t="s">
        <v>171</v>
      </c>
      <c r="D71" s="3">
        <v>53</v>
      </c>
      <c r="E71" s="3">
        <v>23</v>
      </c>
      <c r="F71" s="3">
        <v>30</v>
      </c>
      <c r="G71" s="3">
        <v>59</v>
      </c>
      <c r="H71" s="3">
        <v>25</v>
      </c>
      <c r="I71" s="3">
        <v>34</v>
      </c>
      <c r="J71" s="3">
        <v>370</v>
      </c>
      <c r="K71" s="3">
        <v>812890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2</v>
      </c>
      <c r="AC71" s="3">
        <v>1</v>
      </c>
      <c r="AD71" s="3">
        <v>1</v>
      </c>
      <c r="AE71" s="3">
        <v>12</v>
      </c>
      <c r="AF71" s="3">
        <v>6</v>
      </c>
      <c r="AG71" s="3">
        <v>6</v>
      </c>
      <c r="AH71" s="3">
        <v>12</v>
      </c>
      <c r="AI71" s="3">
        <v>36000</v>
      </c>
    </row>
    <row r="72" spans="1:35" ht="14.25" customHeight="1" x14ac:dyDescent="0.2">
      <c r="A72" s="31" t="s">
        <v>153</v>
      </c>
      <c r="B72" s="19" t="s">
        <v>56</v>
      </c>
      <c r="C72" s="20" t="s">
        <v>58</v>
      </c>
      <c r="D72" s="15">
        <v>1209</v>
      </c>
      <c r="E72" s="15">
        <v>629</v>
      </c>
      <c r="F72" s="15">
        <v>580</v>
      </c>
      <c r="G72" s="15">
        <v>1248</v>
      </c>
      <c r="H72" s="15">
        <v>651</v>
      </c>
      <c r="I72" s="15">
        <v>597</v>
      </c>
      <c r="J72" s="15">
        <v>6899</v>
      </c>
      <c r="K72" s="15">
        <v>15157458</v>
      </c>
      <c r="L72" s="15">
        <v>1</v>
      </c>
      <c r="M72" s="15">
        <v>0</v>
      </c>
      <c r="N72" s="15">
        <v>1</v>
      </c>
      <c r="O72" s="15">
        <v>4</v>
      </c>
      <c r="P72" s="15">
        <v>1</v>
      </c>
      <c r="Q72" s="15">
        <v>3</v>
      </c>
      <c r="R72" s="15">
        <v>8</v>
      </c>
      <c r="S72" s="15">
        <v>335321</v>
      </c>
      <c r="T72" s="15">
        <v>12</v>
      </c>
      <c r="U72" s="15">
        <v>8</v>
      </c>
      <c r="V72" s="15">
        <v>4</v>
      </c>
      <c r="W72" s="15">
        <v>14</v>
      </c>
      <c r="X72" s="15">
        <v>10</v>
      </c>
      <c r="Y72" s="15">
        <v>4</v>
      </c>
      <c r="Z72" s="15">
        <v>68</v>
      </c>
      <c r="AA72" s="15">
        <v>746095</v>
      </c>
      <c r="AB72" s="15">
        <v>2</v>
      </c>
      <c r="AC72" s="15">
        <v>2</v>
      </c>
      <c r="AD72" s="15">
        <v>0</v>
      </c>
      <c r="AE72" s="15">
        <v>2</v>
      </c>
      <c r="AF72" s="15">
        <v>2</v>
      </c>
      <c r="AG72" s="15">
        <v>0</v>
      </c>
      <c r="AH72" s="15">
        <v>12</v>
      </c>
      <c r="AI72" s="15">
        <v>36000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1190</v>
      </c>
      <c r="E73" s="3">
        <v>621</v>
      </c>
      <c r="F73" s="3">
        <v>569</v>
      </c>
      <c r="G73" s="3">
        <v>1229</v>
      </c>
      <c r="H73" s="3">
        <v>643</v>
      </c>
      <c r="I73" s="3">
        <v>586</v>
      </c>
      <c r="J73" s="3">
        <v>6779</v>
      </c>
      <c r="K73" s="3">
        <v>14893818</v>
      </c>
      <c r="L73" s="3">
        <v>1</v>
      </c>
      <c r="M73" s="3">
        <v>0</v>
      </c>
      <c r="N73" s="3">
        <v>1</v>
      </c>
      <c r="O73" s="3">
        <v>4</v>
      </c>
      <c r="P73" s="3">
        <v>1</v>
      </c>
      <c r="Q73" s="3">
        <v>3</v>
      </c>
      <c r="R73" s="3">
        <v>8</v>
      </c>
      <c r="S73" s="3">
        <v>335321</v>
      </c>
      <c r="T73" s="3">
        <v>12</v>
      </c>
      <c r="U73" s="3">
        <v>8</v>
      </c>
      <c r="V73" s="3">
        <v>4</v>
      </c>
      <c r="W73" s="3">
        <v>14</v>
      </c>
      <c r="X73" s="3">
        <v>10</v>
      </c>
      <c r="Y73" s="3">
        <v>4</v>
      </c>
      <c r="Z73" s="3">
        <v>68</v>
      </c>
      <c r="AA73" s="3">
        <v>746095</v>
      </c>
      <c r="AB73" s="3">
        <v>2</v>
      </c>
      <c r="AC73" s="3">
        <v>2</v>
      </c>
      <c r="AD73" s="3">
        <v>0</v>
      </c>
      <c r="AE73" s="3">
        <v>2</v>
      </c>
      <c r="AF73" s="3">
        <v>2</v>
      </c>
      <c r="AG73" s="3">
        <v>0</v>
      </c>
      <c r="AH73" s="3">
        <v>12</v>
      </c>
      <c r="AI73" s="3">
        <v>36000</v>
      </c>
    </row>
    <row r="74" spans="1:35" ht="14.25" customHeight="1" x14ac:dyDescent="0.2">
      <c r="A74" s="67"/>
      <c r="B74" s="23" t="s">
        <v>64</v>
      </c>
      <c r="C74" s="24" t="s">
        <v>171</v>
      </c>
      <c r="D74" s="3">
        <v>19</v>
      </c>
      <c r="E74" s="3">
        <v>8</v>
      </c>
      <c r="F74" s="3">
        <v>11</v>
      </c>
      <c r="G74" s="3">
        <v>19</v>
      </c>
      <c r="H74" s="3">
        <v>8</v>
      </c>
      <c r="I74" s="3">
        <v>11</v>
      </c>
      <c r="J74" s="3">
        <v>120</v>
      </c>
      <c r="K74" s="3">
        <v>263640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1" t="s">
        <v>154</v>
      </c>
      <c r="B75" s="19" t="s">
        <v>56</v>
      </c>
      <c r="C75" s="20" t="s">
        <v>58</v>
      </c>
      <c r="D75" s="15">
        <v>110</v>
      </c>
      <c r="E75" s="15">
        <v>52</v>
      </c>
      <c r="F75" s="15">
        <v>58</v>
      </c>
      <c r="G75" s="15">
        <v>110</v>
      </c>
      <c r="H75" s="15">
        <v>52</v>
      </c>
      <c r="I75" s="15">
        <v>58</v>
      </c>
      <c r="J75" s="15">
        <v>627</v>
      </c>
      <c r="K75" s="15">
        <v>1377519</v>
      </c>
      <c r="L75" s="15">
        <v>11</v>
      </c>
      <c r="M75" s="15">
        <v>7</v>
      </c>
      <c r="N75" s="15">
        <v>4</v>
      </c>
      <c r="O75" s="15">
        <v>11</v>
      </c>
      <c r="P75" s="15">
        <v>7</v>
      </c>
      <c r="Q75" s="15">
        <v>4</v>
      </c>
      <c r="R75" s="15">
        <v>11</v>
      </c>
      <c r="S75" s="15">
        <v>591229</v>
      </c>
      <c r="T75" s="15">
        <v>3</v>
      </c>
      <c r="U75" s="15">
        <v>2</v>
      </c>
      <c r="V75" s="15">
        <v>1</v>
      </c>
      <c r="W75" s="15">
        <v>3</v>
      </c>
      <c r="X75" s="15">
        <v>2</v>
      </c>
      <c r="Y75" s="15">
        <v>1</v>
      </c>
      <c r="Z75" s="15">
        <v>18</v>
      </c>
      <c r="AA75" s="15">
        <v>129300</v>
      </c>
      <c r="AB75" s="15">
        <v>3</v>
      </c>
      <c r="AC75" s="15">
        <v>1</v>
      </c>
      <c r="AD75" s="15">
        <v>2</v>
      </c>
      <c r="AE75" s="15">
        <v>3</v>
      </c>
      <c r="AF75" s="15">
        <v>1</v>
      </c>
      <c r="AG75" s="15">
        <v>2</v>
      </c>
      <c r="AH75" s="15">
        <v>16</v>
      </c>
      <c r="AI75" s="15">
        <v>48000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106</v>
      </c>
      <c r="E76" s="3">
        <v>51</v>
      </c>
      <c r="F76" s="3">
        <v>55</v>
      </c>
      <c r="G76" s="3">
        <v>106</v>
      </c>
      <c r="H76" s="3">
        <v>51</v>
      </c>
      <c r="I76" s="3">
        <v>55</v>
      </c>
      <c r="J76" s="3">
        <v>607</v>
      </c>
      <c r="K76" s="3">
        <v>1333579</v>
      </c>
      <c r="L76" s="3">
        <v>11</v>
      </c>
      <c r="M76" s="3">
        <v>7</v>
      </c>
      <c r="N76" s="3">
        <v>4</v>
      </c>
      <c r="O76" s="3">
        <v>11</v>
      </c>
      <c r="P76" s="3">
        <v>7</v>
      </c>
      <c r="Q76" s="3">
        <v>4</v>
      </c>
      <c r="R76" s="3">
        <v>11</v>
      </c>
      <c r="S76" s="3">
        <v>591229</v>
      </c>
      <c r="T76" s="3">
        <v>3</v>
      </c>
      <c r="U76" s="3">
        <v>2</v>
      </c>
      <c r="V76" s="3">
        <v>1</v>
      </c>
      <c r="W76" s="3">
        <v>3</v>
      </c>
      <c r="X76" s="3">
        <v>2</v>
      </c>
      <c r="Y76" s="3">
        <v>1</v>
      </c>
      <c r="Z76" s="3">
        <v>18</v>
      </c>
      <c r="AA76" s="3">
        <v>129300</v>
      </c>
      <c r="AB76" s="3">
        <v>3</v>
      </c>
      <c r="AC76" s="3">
        <v>1</v>
      </c>
      <c r="AD76" s="3">
        <v>2</v>
      </c>
      <c r="AE76" s="3">
        <v>3</v>
      </c>
      <c r="AF76" s="3">
        <v>1</v>
      </c>
      <c r="AG76" s="3">
        <v>2</v>
      </c>
      <c r="AH76" s="3">
        <v>16</v>
      </c>
      <c r="AI76" s="3">
        <v>48000</v>
      </c>
    </row>
    <row r="77" spans="1:35" ht="14.25" customHeight="1" x14ac:dyDescent="0.2">
      <c r="A77" s="67"/>
      <c r="B77" s="23" t="s">
        <v>64</v>
      </c>
      <c r="C77" s="24" t="s">
        <v>171</v>
      </c>
      <c r="D77" s="3">
        <v>4</v>
      </c>
      <c r="E77" s="3">
        <v>1</v>
      </c>
      <c r="F77" s="3">
        <v>3</v>
      </c>
      <c r="G77" s="3">
        <v>4</v>
      </c>
      <c r="H77" s="3">
        <v>1</v>
      </c>
      <c r="I77" s="3">
        <v>3</v>
      </c>
      <c r="J77" s="3">
        <v>20</v>
      </c>
      <c r="K77" s="3">
        <v>43940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1" t="s">
        <v>155</v>
      </c>
      <c r="B78" s="19" t="s">
        <v>56</v>
      </c>
      <c r="C78" s="20" t="s">
        <v>58</v>
      </c>
      <c r="D78" s="15">
        <v>18</v>
      </c>
      <c r="E78" s="15">
        <v>4</v>
      </c>
      <c r="F78" s="15">
        <v>14</v>
      </c>
      <c r="G78" s="15">
        <v>20</v>
      </c>
      <c r="H78" s="15">
        <v>6</v>
      </c>
      <c r="I78" s="15">
        <v>14</v>
      </c>
      <c r="J78" s="15">
        <v>116</v>
      </c>
      <c r="K78" s="15">
        <v>249804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9</v>
      </c>
      <c r="E79" s="3">
        <v>4</v>
      </c>
      <c r="F79" s="3">
        <v>5</v>
      </c>
      <c r="G79" s="3">
        <v>11</v>
      </c>
      <c r="H79" s="3">
        <v>6</v>
      </c>
      <c r="I79" s="3">
        <v>5</v>
      </c>
      <c r="J79" s="3">
        <v>70</v>
      </c>
      <c r="K79" s="3">
        <v>143406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4.25" customHeight="1" x14ac:dyDescent="0.2">
      <c r="A80" s="67"/>
      <c r="B80" s="23" t="s">
        <v>64</v>
      </c>
      <c r="C80" s="24" t="s">
        <v>171</v>
      </c>
      <c r="D80" s="4">
        <v>9</v>
      </c>
      <c r="E80" s="4">
        <v>0</v>
      </c>
      <c r="F80" s="4">
        <v>9</v>
      </c>
      <c r="G80" s="4">
        <v>9</v>
      </c>
      <c r="H80" s="4">
        <v>0</v>
      </c>
      <c r="I80" s="4">
        <v>9</v>
      </c>
      <c r="J80" s="4">
        <v>46</v>
      </c>
      <c r="K80" s="4">
        <v>106398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180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83043</v>
      </c>
      <c r="E85" s="15">
        <v>42304</v>
      </c>
      <c r="F85" s="15">
        <v>40739</v>
      </c>
      <c r="G85" s="15">
        <v>89857</v>
      </c>
      <c r="H85" s="15">
        <v>45769</v>
      </c>
      <c r="I85" s="15">
        <v>44088</v>
      </c>
      <c r="J85" s="15">
        <v>517441</v>
      </c>
      <c r="K85" s="15">
        <v>1119124058</v>
      </c>
      <c r="L85" s="15">
        <v>2600</v>
      </c>
      <c r="M85" s="15">
        <v>1603</v>
      </c>
      <c r="N85" s="15">
        <v>997</v>
      </c>
      <c r="O85" s="15">
        <v>7221</v>
      </c>
      <c r="P85" s="15">
        <v>4629</v>
      </c>
      <c r="Q85" s="15">
        <v>2592</v>
      </c>
      <c r="R85" s="15">
        <v>7577</v>
      </c>
      <c r="S85" s="15">
        <v>74439673</v>
      </c>
      <c r="T85" s="15">
        <v>1348</v>
      </c>
      <c r="U85" s="15">
        <v>746</v>
      </c>
      <c r="V85" s="15">
        <v>602</v>
      </c>
      <c r="W85" s="15">
        <v>1595</v>
      </c>
      <c r="X85" s="15">
        <v>884</v>
      </c>
      <c r="Y85" s="15">
        <v>711</v>
      </c>
      <c r="Z85" s="15">
        <v>7207</v>
      </c>
      <c r="AA85" s="15">
        <v>79238250</v>
      </c>
      <c r="AB85" s="15">
        <v>1025</v>
      </c>
      <c r="AC85" s="15">
        <v>536</v>
      </c>
      <c r="AD85" s="15">
        <v>489</v>
      </c>
      <c r="AE85" s="15">
        <v>1652</v>
      </c>
      <c r="AF85" s="15">
        <v>850</v>
      </c>
      <c r="AG85" s="15">
        <v>802</v>
      </c>
      <c r="AH85" s="15">
        <v>6475</v>
      </c>
      <c r="AI85" s="15">
        <v>18937129</v>
      </c>
    </row>
    <row r="86" spans="1:35" ht="14.25" hidden="1" customHeight="1" x14ac:dyDescent="0.2">
      <c r="A86" s="72" t="s">
        <v>0</v>
      </c>
      <c r="B86" s="21" t="s">
        <v>60</v>
      </c>
      <c r="C86" s="22" t="s">
        <v>62</v>
      </c>
      <c r="D86" s="3">
        <v>75001</v>
      </c>
      <c r="E86" s="3">
        <v>38163</v>
      </c>
      <c r="F86" s="3">
        <v>36838</v>
      </c>
      <c r="G86" s="3">
        <v>81237</v>
      </c>
      <c r="H86" s="3">
        <v>41325</v>
      </c>
      <c r="I86" s="3">
        <v>39912</v>
      </c>
      <c r="J86" s="3">
        <v>467222</v>
      </c>
      <c r="K86" s="3">
        <v>1014489773</v>
      </c>
      <c r="L86" s="3">
        <v>2581</v>
      </c>
      <c r="M86" s="3">
        <v>1594</v>
      </c>
      <c r="N86" s="3">
        <v>987</v>
      </c>
      <c r="O86" s="3">
        <v>7174</v>
      </c>
      <c r="P86" s="3">
        <v>4603</v>
      </c>
      <c r="Q86" s="3">
        <v>2571</v>
      </c>
      <c r="R86" s="3">
        <v>7527</v>
      </c>
      <c r="S86" s="3">
        <v>73799010</v>
      </c>
      <c r="T86" s="3">
        <v>1297</v>
      </c>
      <c r="U86" s="3">
        <v>720</v>
      </c>
      <c r="V86" s="3">
        <v>577</v>
      </c>
      <c r="W86" s="3">
        <v>1541</v>
      </c>
      <c r="X86" s="3">
        <v>855</v>
      </c>
      <c r="Y86" s="3">
        <v>686</v>
      </c>
      <c r="Z86" s="3">
        <v>7003</v>
      </c>
      <c r="AA86" s="3">
        <v>77171166</v>
      </c>
      <c r="AB86" s="3">
        <v>940</v>
      </c>
      <c r="AC86" s="3">
        <v>488</v>
      </c>
      <c r="AD86" s="3">
        <v>452</v>
      </c>
      <c r="AE86" s="3">
        <v>1506</v>
      </c>
      <c r="AF86" s="3">
        <v>766</v>
      </c>
      <c r="AG86" s="3">
        <v>740</v>
      </c>
      <c r="AH86" s="3">
        <v>5956</v>
      </c>
      <c r="AI86" s="3">
        <v>17492291</v>
      </c>
    </row>
    <row r="87" spans="1:35" ht="14.25" hidden="1" customHeight="1" x14ac:dyDescent="0.2">
      <c r="A87" s="73"/>
      <c r="B87" s="21" t="s">
        <v>64</v>
      </c>
      <c r="C87" s="22" t="s">
        <v>171</v>
      </c>
      <c r="D87" s="3">
        <v>8042</v>
      </c>
      <c r="E87" s="3">
        <v>4141</v>
      </c>
      <c r="F87" s="3">
        <v>3901</v>
      </c>
      <c r="G87" s="3">
        <v>8620</v>
      </c>
      <c r="H87" s="3">
        <v>4444</v>
      </c>
      <c r="I87" s="3">
        <v>4176</v>
      </c>
      <c r="J87" s="3">
        <v>50219</v>
      </c>
      <c r="K87" s="3">
        <v>104634285</v>
      </c>
      <c r="L87" s="3">
        <v>19</v>
      </c>
      <c r="M87" s="3">
        <v>9</v>
      </c>
      <c r="N87" s="3">
        <v>10</v>
      </c>
      <c r="O87" s="3">
        <v>47</v>
      </c>
      <c r="P87" s="3">
        <v>26</v>
      </c>
      <c r="Q87" s="3">
        <v>21</v>
      </c>
      <c r="R87" s="3">
        <v>50</v>
      </c>
      <c r="S87" s="3">
        <v>640663</v>
      </c>
      <c r="T87" s="3">
        <v>51</v>
      </c>
      <c r="U87" s="3">
        <v>26</v>
      </c>
      <c r="V87" s="3">
        <v>25</v>
      </c>
      <c r="W87" s="3">
        <v>54</v>
      </c>
      <c r="X87" s="3">
        <v>29</v>
      </c>
      <c r="Y87" s="3">
        <v>25</v>
      </c>
      <c r="Z87" s="3">
        <v>204</v>
      </c>
      <c r="AA87" s="3">
        <v>2067084</v>
      </c>
      <c r="AB87" s="3">
        <v>85</v>
      </c>
      <c r="AC87" s="3">
        <v>48</v>
      </c>
      <c r="AD87" s="3">
        <v>37</v>
      </c>
      <c r="AE87" s="3">
        <v>146</v>
      </c>
      <c r="AF87" s="3">
        <v>84</v>
      </c>
      <c r="AG87" s="3">
        <v>62</v>
      </c>
      <c r="AH87" s="3">
        <v>519</v>
      </c>
      <c r="AI87" s="3">
        <v>1444838</v>
      </c>
    </row>
    <row r="88" spans="1:35" ht="14.25" hidden="1" customHeight="1" x14ac:dyDescent="0.2">
      <c r="A88" s="31" t="s">
        <v>134</v>
      </c>
      <c r="B88" s="19" t="s">
        <v>56</v>
      </c>
      <c r="C88" s="20" t="s">
        <v>58</v>
      </c>
      <c r="D88" s="15">
        <v>21895</v>
      </c>
      <c r="E88" s="15">
        <v>11166</v>
      </c>
      <c r="F88" s="15">
        <v>10729</v>
      </c>
      <c r="G88" s="15">
        <v>23796</v>
      </c>
      <c r="H88" s="15">
        <v>12136</v>
      </c>
      <c r="I88" s="15">
        <v>11660</v>
      </c>
      <c r="J88" s="15">
        <v>133822</v>
      </c>
      <c r="K88" s="15">
        <v>296488578</v>
      </c>
      <c r="L88" s="15">
        <v>2001</v>
      </c>
      <c r="M88" s="15">
        <v>1297</v>
      </c>
      <c r="N88" s="15">
        <v>704</v>
      </c>
      <c r="O88" s="15">
        <v>2754</v>
      </c>
      <c r="P88" s="15">
        <v>1850</v>
      </c>
      <c r="Q88" s="15">
        <v>904</v>
      </c>
      <c r="R88" s="15">
        <v>2754</v>
      </c>
      <c r="S88" s="15">
        <v>16469860</v>
      </c>
      <c r="T88" s="15">
        <v>157</v>
      </c>
      <c r="U88" s="15">
        <v>89</v>
      </c>
      <c r="V88" s="15">
        <v>68</v>
      </c>
      <c r="W88" s="15">
        <v>187</v>
      </c>
      <c r="X88" s="15">
        <v>104</v>
      </c>
      <c r="Y88" s="15">
        <v>83</v>
      </c>
      <c r="Z88" s="15">
        <v>925</v>
      </c>
      <c r="AA88" s="15">
        <v>9439695</v>
      </c>
      <c r="AB88" s="15">
        <v>101</v>
      </c>
      <c r="AC88" s="15">
        <v>47</v>
      </c>
      <c r="AD88" s="15">
        <v>54</v>
      </c>
      <c r="AE88" s="15">
        <v>108</v>
      </c>
      <c r="AF88" s="15">
        <v>50</v>
      </c>
      <c r="AG88" s="15">
        <v>58</v>
      </c>
      <c r="AH88" s="15">
        <v>820</v>
      </c>
      <c r="AI88" s="15">
        <v>2444473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20801</v>
      </c>
      <c r="E89" s="3">
        <v>10608</v>
      </c>
      <c r="F89" s="3">
        <v>10193</v>
      </c>
      <c r="G89" s="3">
        <v>22606</v>
      </c>
      <c r="H89" s="3">
        <v>11529</v>
      </c>
      <c r="I89" s="3">
        <v>11077</v>
      </c>
      <c r="J89" s="3">
        <v>127131</v>
      </c>
      <c r="K89" s="3">
        <v>281664149</v>
      </c>
      <c r="L89" s="3">
        <v>2001</v>
      </c>
      <c r="M89" s="3">
        <v>1297</v>
      </c>
      <c r="N89" s="3">
        <v>704</v>
      </c>
      <c r="O89" s="3">
        <v>2754</v>
      </c>
      <c r="P89" s="3">
        <v>1850</v>
      </c>
      <c r="Q89" s="3">
        <v>904</v>
      </c>
      <c r="R89" s="3">
        <v>2754</v>
      </c>
      <c r="S89" s="3">
        <v>16469860</v>
      </c>
      <c r="T89" s="3">
        <v>157</v>
      </c>
      <c r="U89" s="3">
        <v>89</v>
      </c>
      <c r="V89" s="3">
        <v>68</v>
      </c>
      <c r="W89" s="3">
        <v>187</v>
      </c>
      <c r="X89" s="3">
        <v>104</v>
      </c>
      <c r="Y89" s="3">
        <v>83</v>
      </c>
      <c r="Z89" s="3">
        <v>925</v>
      </c>
      <c r="AA89" s="3">
        <v>9439695</v>
      </c>
      <c r="AB89" s="3">
        <v>101</v>
      </c>
      <c r="AC89" s="3">
        <v>47</v>
      </c>
      <c r="AD89" s="3">
        <v>54</v>
      </c>
      <c r="AE89" s="3">
        <v>108</v>
      </c>
      <c r="AF89" s="3">
        <v>50</v>
      </c>
      <c r="AG89" s="3">
        <v>58</v>
      </c>
      <c r="AH89" s="3">
        <v>820</v>
      </c>
      <c r="AI89" s="3">
        <v>2444473</v>
      </c>
    </row>
    <row r="90" spans="1:35" ht="14.25" hidden="1" customHeight="1" x14ac:dyDescent="0.2">
      <c r="A90" s="67"/>
      <c r="B90" s="21" t="s">
        <v>64</v>
      </c>
      <c r="C90" s="22" t="s">
        <v>171</v>
      </c>
      <c r="D90" s="3">
        <v>1094</v>
      </c>
      <c r="E90" s="3">
        <v>558</v>
      </c>
      <c r="F90" s="3">
        <v>536</v>
      </c>
      <c r="G90" s="3">
        <v>1190</v>
      </c>
      <c r="H90" s="3">
        <v>607</v>
      </c>
      <c r="I90" s="3">
        <v>583</v>
      </c>
      <c r="J90" s="3">
        <v>6691</v>
      </c>
      <c r="K90" s="3">
        <v>14824429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1" t="s">
        <v>135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14</v>
      </c>
      <c r="M91" s="15">
        <v>8</v>
      </c>
      <c r="N91" s="15">
        <v>6</v>
      </c>
      <c r="O91" s="15">
        <v>176</v>
      </c>
      <c r="P91" s="15">
        <v>117</v>
      </c>
      <c r="Q91" s="15">
        <v>59</v>
      </c>
      <c r="R91" s="15">
        <v>247</v>
      </c>
      <c r="S91" s="15">
        <v>6356473</v>
      </c>
      <c r="T91" s="15">
        <v>152</v>
      </c>
      <c r="U91" s="15">
        <v>82</v>
      </c>
      <c r="V91" s="15">
        <v>70</v>
      </c>
      <c r="W91" s="15">
        <v>181</v>
      </c>
      <c r="X91" s="15">
        <v>98</v>
      </c>
      <c r="Y91" s="15">
        <v>83</v>
      </c>
      <c r="Z91" s="15">
        <v>874</v>
      </c>
      <c r="AA91" s="15">
        <v>10234500</v>
      </c>
      <c r="AB91" s="15">
        <v>285</v>
      </c>
      <c r="AC91" s="15">
        <v>155</v>
      </c>
      <c r="AD91" s="15">
        <v>130</v>
      </c>
      <c r="AE91" s="15">
        <v>430</v>
      </c>
      <c r="AF91" s="15">
        <v>225</v>
      </c>
      <c r="AG91" s="15">
        <v>205</v>
      </c>
      <c r="AH91" s="15">
        <v>1760</v>
      </c>
      <c r="AI91" s="15">
        <v>5280000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14</v>
      </c>
      <c r="M92" s="3">
        <v>8</v>
      </c>
      <c r="N92" s="3">
        <v>6</v>
      </c>
      <c r="O92" s="3">
        <v>173</v>
      </c>
      <c r="P92" s="3">
        <v>116</v>
      </c>
      <c r="Q92" s="3">
        <v>57</v>
      </c>
      <c r="R92" s="3">
        <v>243</v>
      </c>
      <c r="S92" s="3">
        <v>6160897</v>
      </c>
      <c r="T92" s="3">
        <v>152</v>
      </c>
      <c r="U92" s="3">
        <v>82</v>
      </c>
      <c r="V92" s="3">
        <v>70</v>
      </c>
      <c r="W92" s="3">
        <v>181</v>
      </c>
      <c r="X92" s="3">
        <v>98</v>
      </c>
      <c r="Y92" s="3">
        <v>83</v>
      </c>
      <c r="Z92" s="3">
        <v>874</v>
      </c>
      <c r="AA92" s="3">
        <v>10234500</v>
      </c>
      <c r="AB92" s="3">
        <v>280</v>
      </c>
      <c r="AC92" s="3">
        <v>153</v>
      </c>
      <c r="AD92" s="3">
        <v>127</v>
      </c>
      <c r="AE92" s="3">
        <v>420</v>
      </c>
      <c r="AF92" s="3">
        <v>220</v>
      </c>
      <c r="AG92" s="3">
        <v>200</v>
      </c>
      <c r="AH92" s="3">
        <v>1727</v>
      </c>
      <c r="AI92" s="3">
        <v>5181000</v>
      </c>
    </row>
    <row r="93" spans="1:35" ht="14.25" hidden="1" customHeight="1" x14ac:dyDescent="0.2">
      <c r="A93" s="67"/>
      <c r="B93" s="23" t="s">
        <v>64</v>
      </c>
      <c r="C93" s="24" t="s">
        <v>171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3</v>
      </c>
      <c r="P93" s="3">
        <v>1</v>
      </c>
      <c r="Q93" s="3">
        <v>2</v>
      </c>
      <c r="R93" s="3">
        <v>4</v>
      </c>
      <c r="S93" s="3">
        <v>195576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5</v>
      </c>
      <c r="AC93" s="3">
        <v>2</v>
      </c>
      <c r="AD93" s="3">
        <v>3</v>
      </c>
      <c r="AE93" s="3">
        <v>10</v>
      </c>
      <c r="AF93" s="3">
        <v>5</v>
      </c>
      <c r="AG93" s="3">
        <v>5</v>
      </c>
      <c r="AH93" s="3">
        <v>33</v>
      </c>
      <c r="AI93" s="3">
        <v>99000</v>
      </c>
    </row>
    <row r="94" spans="1:35" ht="14.25" hidden="1" customHeight="1" x14ac:dyDescent="0.2">
      <c r="A94" s="31" t="s">
        <v>136</v>
      </c>
      <c r="B94" s="19" t="s">
        <v>56</v>
      </c>
      <c r="C94" s="20" t="s">
        <v>58</v>
      </c>
      <c r="D94" s="15">
        <v>5551</v>
      </c>
      <c r="E94" s="15">
        <v>2827</v>
      </c>
      <c r="F94" s="15">
        <v>2724</v>
      </c>
      <c r="G94" s="15">
        <v>5947</v>
      </c>
      <c r="H94" s="15">
        <v>3013</v>
      </c>
      <c r="I94" s="15">
        <v>2934</v>
      </c>
      <c r="J94" s="15">
        <v>32982</v>
      </c>
      <c r="K94" s="15">
        <v>76176873</v>
      </c>
      <c r="L94" s="15">
        <v>272</v>
      </c>
      <c r="M94" s="15">
        <v>141</v>
      </c>
      <c r="N94" s="15">
        <v>131</v>
      </c>
      <c r="O94" s="15">
        <v>1609</v>
      </c>
      <c r="P94" s="15">
        <v>850</v>
      </c>
      <c r="Q94" s="15">
        <v>759</v>
      </c>
      <c r="R94" s="15">
        <v>1609</v>
      </c>
      <c r="S94" s="15">
        <v>8477938</v>
      </c>
      <c r="T94" s="15">
        <v>143</v>
      </c>
      <c r="U94" s="15">
        <v>91</v>
      </c>
      <c r="V94" s="15">
        <v>52</v>
      </c>
      <c r="W94" s="15">
        <v>158</v>
      </c>
      <c r="X94" s="15">
        <v>96</v>
      </c>
      <c r="Y94" s="15">
        <v>62</v>
      </c>
      <c r="Z94" s="15">
        <v>761</v>
      </c>
      <c r="AA94" s="15">
        <v>7422300</v>
      </c>
      <c r="AB94" s="15">
        <v>24</v>
      </c>
      <c r="AC94" s="15">
        <v>12</v>
      </c>
      <c r="AD94" s="15">
        <v>12</v>
      </c>
      <c r="AE94" s="15">
        <v>26</v>
      </c>
      <c r="AF94" s="15">
        <v>13</v>
      </c>
      <c r="AG94" s="15">
        <v>13</v>
      </c>
      <c r="AH94" s="15">
        <v>120</v>
      </c>
      <c r="AI94" s="15">
        <v>360000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5113</v>
      </c>
      <c r="E95" s="3">
        <v>2622</v>
      </c>
      <c r="F95" s="3">
        <v>2491</v>
      </c>
      <c r="G95" s="3">
        <v>5482</v>
      </c>
      <c r="H95" s="3">
        <v>2797</v>
      </c>
      <c r="I95" s="3">
        <v>2685</v>
      </c>
      <c r="J95" s="3">
        <v>30528</v>
      </c>
      <c r="K95" s="3">
        <v>70500771</v>
      </c>
      <c r="L95" s="3">
        <v>272</v>
      </c>
      <c r="M95" s="3">
        <v>141</v>
      </c>
      <c r="N95" s="3">
        <v>131</v>
      </c>
      <c r="O95" s="3">
        <v>1609</v>
      </c>
      <c r="P95" s="3">
        <v>850</v>
      </c>
      <c r="Q95" s="3">
        <v>759</v>
      </c>
      <c r="R95" s="3">
        <v>1609</v>
      </c>
      <c r="S95" s="3">
        <v>8477938</v>
      </c>
      <c r="T95" s="3">
        <v>143</v>
      </c>
      <c r="U95" s="3">
        <v>91</v>
      </c>
      <c r="V95" s="3">
        <v>52</v>
      </c>
      <c r="W95" s="3">
        <v>158</v>
      </c>
      <c r="X95" s="3">
        <v>96</v>
      </c>
      <c r="Y95" s="3">
        <v>62</v>
      </c>
      <c r="Z95" s="3">
        <v>761</v>
      </c>
      <c r="AA95" s="3">
        <v>7422300</v>
      </c>
      <c r="AB95" s="3">
        <v>17</v>
      </c>
      <c r="AC95" s="3">
        <v>10</v>
      </c>
      <c r="AD95" s="3">
        <v>7</v>
      </c>
      <c r="AE95" s="3">
        <v>17</v>
      </c>
      <c r="AF95" s="3">
        <v>10</v>
      </c>
      <c r="AG95" s="3">
        <v>7</v>
      </c>
      <c r="AH95" s="3">
        <v>87</v>
      </c>
      <c r="AI95" s="3">
        <v>261000</v>
      </c>
    </row>
    <row r="96" spans="1:35" ht="14.25" hidden="1" customHeight="1" x14ac:dyDescent="0.2">
      <c r="A96" s="67"/>
      <c r="B96" s="23" t="s">
        <v>64</v>
      </c>
      <c r="C96" s="24" t="s">
        <v>171</v>
      </c>
      <c r="D96" s="3">
        <v>438</v>
      </c>
      <c r="E96" s="3">
        <v>205</v>
      </c>
      <c r="F96" s="3">
        <v>233</v>
      </c>
      <c r="G96" s="3">
        <v>465</v>
      </c>
      <c r="H96" s="3">
        <v>216</v>
      </c>
      <c r="I96" s="3">
        <v>249</v>
      </c>
      <c r="J96" s="3">
        <v>2454</v>
      </c>
      <c r="K96" s="3">
        <v>5676102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7</v>
      </c>
      <c r="AC96" s="3">
        <v>2</v>
      </c>
      <c r="AD96" s="3">
        <v>5</v>
      </c>
      <c r="AE96" s="3">
        <v>9</v>
      </c>
      <c r="AF96" s="3">
        <v>3</v>
      </c>
      <c r="AG96" s="3">
        <v>6</v>
      </c>
      <c r="AH96" s="3">
        <v>33</v>
      </c>
      <c r="AI96" s="3">
        <v>99000</v>
      </c>
    </row>
    <row r="97" spans="1:35" ht="14.25" hidden="1" customHeight="1" x14ac:dyDescent="0.2">
      <c r="A97" s="31" t="s">
        <v>137</v>
      </c>
      <c r="B97" s="19" t="s">
        <v>56</v>
      </c>
      <c r="C97" s="20" t="s">
        <v>58</v>
      </c>
      <c r="D97" s="15">
        <v>12568</v>
      </c>
      <c r="E97" s="15">
        <v>6486</v>
      </c>
      <c r="F97" s="15">
        <v>6082</v>
      </c>
      <c r="G97" s="15">
        <v>13771</v>
      </c>
      <c r="H97" s="15">
        <v>7085</v>
      </c>
      <c r="I97" s="15">
        <v>6686</v>
      </c>
      <c r="J97" s="15">
        <v>77844</v>
      </c>
      <c r="K97" s="15">
        <v>168756009</v>
      </c>
      <c r="L97" s="15">
        <v>46</v>
      </c>
      <c r="M97" s="15">
        <v>22</v>
      </c>
      <c r="N97" s="15">
        <v>24</v>
      </c>
      <c r="O97" s="15">
        <v>2231</v>
      </c>
      <c r="P97" s="15">
        <v>1567</v>
      </c>
      <c r="Q97" s="15">
        <v>664</v>
      </c>
      <c r="R97" s="15">
        <v>2242</v>
      </c>
      <c r="S97" s="15">
        <v>31038704</v>
      </c>
      <c r="T97" s="15">
        <v>354</v>
      </c>
      <c r="U97" s="15">
        <v>189</v>
      </c>
      <c r="V97" s="15">
        <v>165</v>
      </c>
      <c r="W97" s="15">
        <v>425</v>
      </c>
      <c r="X97" s="15">
        <v>230</v>
      </c>
      <c r="Y97" s="15">
        <v>195</v>
      </c>
      <c r="Z97" s="15">
        <v>1959</v>
      </c>
      <c r="AA97" s="15">
        <v>21051403</v>
      </c>
      <c r="AB97" s="15">
        <v>29</v>
      </c>
      <c r="AC97" s="15">
        <v>15</v>
      </c>
      <c r="AD97" s="15">
        <v>14</v>
      </c>
      <c r="AE97" s="15">
        <v>40</v>
      </c>
      <c r="AF97" s="15">
        <v>22</v>
      </c>
      <c r="AG97" s="15">
        <v>18</v>
      </c>
      <c r="AH97" s="15">
        <v>146</v>
      </c>
      <c r="AI97" s="15">
        <v>396636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11681</v>
      </c>
      <c r="E98" s="3">
        <v>6022</v>
      </c>
      <c r="F98" s="3">
        <v>5659</v>
      </c>
      <c r="G98" s="3">
        <v>12795</v>
      </c>
      <c r="H98" s="3">
        <v>6571</v>
      </c>
      <c r="I98" s="3">
        <v>6224</v>
      </c>
      <c r="J98" s="3">
        <v>72424</v>
      </c>
      <c r="K98" s="3">
        <v>156848269</v>
      </c>
      <c r="L98" s="3">
        <v>43</v>
      </c>
      <c r="M98" s="3">
        <v>20</v>
      </c>
      <c r="N98" s="3">
        <v>23</v>
      </c>
      <c r="O98" s="3">
        <v>2206</v>
      </c>
      <c r="P98" s="3">
        <v>1552</v>
      </c>
      <c r="Q98" s="3">
        <v>654</v>
      </c>
      <c r="R98" s="3">
        <v>2217</v>
      </c>
      <c r="S98" s="3">
        <v>30760904</v>
      </c>
      <c r="T98" s="3">
        <v>354</v>
      </c>
      <c r="U98" s="3">
        <v>189</v>
      </c>
      <c r="V98" s="3">
        <v>165</v>
      </c>
      <c r="W98" s="3">
        <v>425</v>
      </c>
      <c r="X98" s="3">
        <v>230</v>
      </c>
      <c r="Y98" s="3">
        <v>195</v>
      </c>
      <c r="Z98" s="3">
        <v>1959</v>
      </c>
      <c r="AA98" s="3">
        <v>21051403</v>
      </c>
      <c r="AB98" s="3">
        <v>28</v>
      </c>
      <c r="AC98" s="3">
        <v>14</v>
      </c>
      <c r="AD98" s="3">
        <v>14</v>
      </c>
      <c r="AE98" s="3">
        <v>39</v>
      </c>
      <c r="AF98" s="3">
        <v>21</v>
      </c>
      <c r="AG98" s="3">
        <v>18</v>
      </c>
      <c r="AH98" s="3">
        <v>145</v>
      </c>
      <c r="AI98" s="3">
        <v>393636</v>
      </c>
    </row>
    <row r="99" spans="1:35" ht="14.25" hidden="1" customHeight="1" x14ac:dyDescent="0.2">
      <c r="A99" s="67"/>
      <c r="B99" s="23" t="s">
        <v>64</v>
      </c>
      <c r="C99" s="24" t="s">
        <v>171</v>
      </c>
      <c r="D99" s="3">
        <v>887</v>
      </c>
      <c r="E99" s="3">
        <v>464</v>
      </c>
      <c r="F99" s="3">
        <v>423</v>
      </c>
      <c r="G99" s="3">
        <v>976</v>
      </c>
      <c r="H99" s="3">
        <v>514</v>
      </c>
      <c r="I99" s="3">
        <v>462</v>
      </c>
      <c r="J99" s="3">
        <v>5420</v>
      </c>
      <c r="K99" s="3">
        <v>11907740</v>
      </c>
      <c r="L99" s="3">
        <v>3</v>
      </c>
      <c r="M99" s="3">
        <v>2</v>
      </c>
      <c r="N99" s="3">
        <v>1</v>
      </c>
      <c r="O99" s="3">
        <v>25</v>
      </c>
      <c r="P99" s="3">
        <v>15</v>
      </c>
      <c r="Q99" s="3">
        <v>10</v>
      </c>
      <c r="R99" s="3">
        <v>25</v>
      </c>
      <c r="S99" s="3">
        <v>277800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1</v>
      </c>
      <c r="AC99" s="3">
        <v>1</v>
      </c>
      <c r="AD99" s="3">
        <v>0</v>
      </c>
      <c r="AE99" s="3">
        <v>1</v>
      </c>
      <c r="AF99" s="3">
        <v>1</v>
      </c>
      <c r="AG99" s="3">
        <v>0</v>
      </c>
      <c r="AH99" s="3">
        <v>1</v>
      </c>
      <c r="AI99" s="3">
        <v>3000</v>
      </c>
    </row>
    <row r="100" spans="1:35" ht="14.25" hidden="1" customHeight="1" x14ac:dyDescent="0.2">
      <c r="A100" s="31" t="s">
        <v>138</v>
      </c>
      <c r="B100" s="19" t="s">
        <v>56</v>
      </c>
      <c r="C100" s="20" t="s">
        <v>58</v>
      </c>
      <c r="D100" s="15">
        <v>5965</v>
      </c>
      <c r="E100" s="15">
        <v>3042</v>
      </c>
      <c r="F100" s="15">
        <v>2923</v>
      </c>
      <c r="G100" s="15">
        <v>6498</v>
      </c>
      <c r="H100" s="15">
        <v>3314</v>
      </c>
      <c r="I100" s="15">
        <v>3184</v>
      </c>
      <c r="J100" s="15">
        <v>36240</v>
      </c>
      <c r="K100" s="15">
        <v>79562907</v>
      </c>
      <c r="L100" s="15">
        <v>6</v>
      </c>
      <c r="M100" s="15">
        <v>2</v>
      </c>
      <c r="N100" s="15">
        <v>4</v>
      </c>
      <c r="O100" s="15">
        <v>43</v>
      </c>
      <c r="P100" s="15">
        <v>25</v>
      </c>
      <c r="Q100" s="15">
        <v>18</v>
      </c>
      <c r="R100" s="15">
        <v>45</v>
      </c>
      <c r="S100" s="15">
        <v>1044796</v>
      </c>
      <c r="T100" s="15">
        <v>60</v>
      </c>
      <c r="U100" s="15">
        <v>32</v>
      </c>
      <c r="V100" s="15">
        <v>28</v>
      </c>
      <c r="W100" s="15">
        <v>62</v>
      </c>
      <c r="X100" s="15">
        <v>33</v>
      </c>
      <c r="Y100" s="15">
        <v>29</v>
      </c>
      <c r="Z100" s="15">
        <v>277</v>
      </c>
      <c r="AA100" s="15">
        <v>3141941</v>
      </c>
      <c r="AB100" s="15">
        <v>71</v>
      </c>
      <c r="AC100" s="15">
        <v>42</v>
      </c>
      <c r="AD100" s="15">
        <v>29</v>
      </c>
      <c r="AE100" s="15">
        <v>146</v>
      </c>
      <c r="AF100" s="15">
        <v>72</v>
      </c>
      <c r="AG100" s="15">
        <v>74</v>
      </c>
      <c r="AH100" s="15">
        <v>514</v>
      </c>
      <c r="AI100" s="15">
        <v>1542000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5790</v>
      </c>
      <c r="E101" s="3">
        <v>2957</v>
      </c>
      <c r="F101" s="3">
        <v>2833</v>
      </c>
      <c r="G101" s="3">
        <v>6307</v>
      </c>
      <c r="H101" s="3">
        <v>3222</v>
      </c>
      <c r="I101" s="3">
        <v>3085</v>
      </c>
      <c r="J101" s="3">
        <v>35224</v>
      </c>
      <c r="K101" s="3">
        <v>77335146</v>
      </c>
      <c r="L101" s="3">
        <v>6</v>
      </c>
      <c r="M101" s="3">
        <v>2</v>
      </c>
      <c r="N101" s="3">
        <v>4</v>
      </c>
      <c r="O101" s="3">
        <v>43</v>
      </c>
      <c r="P101" s="3">
        <v>25</v>
      </c>
      <c r="Q101" s="3">
        <v>18</v>
      </c>
      <c r="R101" s="3">
        <v>45</v>
      </c>
      <c r="S101" s="3">
        <v>1044796</v>
      </c>
      <c r="T101" s="3">
        <v>60</v>
      </c>
      <c r="U101" s="3">
        <v>32</v>
      </c>
      <c r="V101" s="3">
        <v>28</v>
      </c>
      <c r="W101" s="3">
        <v>62</v>
      </c>
      <c r="X101" s="3">
        <v>33</v>
      </c>
      <c r="Y101" s="3">
        <v>29</v>
      </c>
      <c r="Z101" s="3">
        <v>277</v>
      </c>
      <c r="AA101" s="3">
        <v>3141941</v>
      </c>
      <c r="AB101" s="3">
        <v>68</v>
      </c>
      <c r="AC101" s="3">
        <v>40</v>
      </c>
      <c r="AD101" s="3">
        <v>28</v>
      </c>
      <c r="AE101" s="3">
        <v>142</v>
      </c>
      <c r="AF101" s="3">
        <v>70</v>
      </c>
      <c r="AG101" s="3">
        <v>72</v>
      </c>
      <c r="AH101" s="3">
        <v>499</v>
      </c>
      <c r="AI101" s="3">
        <v>1497000</v>
      </c>
    </row>
    <row r="102" spans="1:35" ht="14.25" hidden="1" customHeight="1" x14ac:dyDescent="0.2">
      <c r="A102" s="67"/>
      <c r="B102" s="23" t="s">
        <v>64</v>
      </c>
      <c r="C102" s="24" t="s">
        <v>171</v>
      </c>
      <c r="D102" s="3">
        <v>175</v>
      </c>
      <c r="E102" s="3">
        <v>85</v>
      </c>
      <c r="F102" s="3">
        <v>90</v>
      </c>
      <c r="G102" s="3">
        <v>191</v>
      </c>
      <c r="H102" s="3">
        <v>92</v>
      </c>
      <c r="I102" s="3">
        <v>99</v>
      </c>
      <c r="J102" s="3">
        <v>1016</v>
      </c>
      <c r="K102" s="3">
        <v>2227761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2</v>
      </c>
      <c r="AD102" s="3">
        <v>1</v>
      </c>
      <c r="AE102" s="3">
        <v>4</v>
      </c>
      <c r="AF102" s="3">
        <v>2</v>
      </c>
      <c r="AG102" s="3">
        <v>2</v>
      </c>
      <c r="AH102" s="3">
        <v>15</v>
      </c>
      <c r="AI102" s="3">
        <v>45000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8896</v>
      </c>
      <c r="E103" s="15">
        <v>4498</v>
      </c>
      <c r="F103" s="15">
        <v>4398</v>
      </c>
      <c r="G103" s="15">
        <v>9764</v>
      </c>
      <c r="H103" s="15">
        <v>4925</v>
      </c>
      <c r="I103" s="15">
        <v>4839</v>
      </c>
      <c r="J103" s="15">
        <v>54504</v>
      </c>
      <c r="K103" s="15">
        <v>132439591</v>
      </c>
      <c r="L103" s="15">
        <v>12</v>
      </c>
      <c r="M103" s="15">
        <v>6</v>
      </c>
      <c r="N103" s="15">
        <v>6</v>
      </c>
      <c r="O103" s="15">
        <v>42</v>
      </c>
      <c r="P103" s="15">
        <v>29</v>
      </c>
      <c r="Q103" s="15">
        <v>13</v>
      </c>
      <c r="R103" s="15">
        <v>43</v>
      </c>
      <c r="S103" s="15">
        <v>732622</v>
      </c>
      <c r="T103" s="15">
        <v>168</v>
      </c>
      <c r="U103" s="15">
        <v>93</v>
      </c>
      <c r="V103" s="15">
        <v>75</v>
      </c>
      <c r="W103" s="15">
        <v>189</v>
      </c>
      <c r="X103" s="15">
        <v>107</v>
      </c>
      <c r="Y103" s="15">
        <v>82</v>
      </c>
      <c r="Z103" s="15">
        <v>829</v>
      </c>
      <c r="AA103" s="15">
        <v>7625534</v>
      </c>
      <c r="AB103" s="15">
        <v>209</v>
      </c>
      <c r="AC103" s="15">
        <v>108</v>
      </c>
      <c r="AD103" s="15">
        <v>101</v>
      </c>
      <c r="AE103" s="15">
        <v>304</v>
      </c>
      <c r="AF103" s="15">
        <v>155</v>
      </c>
      <c r="AG103" s="15">
        <v>149</v>
      </c>
      <c r="AH103" s="15">
        <v>1204</v>
      </c>
      <c r="AI103" s="15">
        <v>3488054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8462</v>
      </c>
      <c r="E104" s="3">
        <v>4260</v>
      </c>
      <c r="F104" s="3">
        <v>4202</v>
      </c>
      <c r="G104" s="3">
        <v>9288</v>
      </c>
      <c r="H104" s="3">
        <v>4662</v>
      </c>
      <c r="I104" s="3">
        <v>4626</v>
      </c>
      <c r="J104" s="3">
        <v>51855</v>
      </c>
      <c r="K104" s="3">
        <v>126040049</v>
      </c>
      <c r="L104" s="3">
        <v>12</v>
      </c>
      <c r="M104" s="3">
        <v>6</v>
      </c>
      <c r="N104" s="3">
        <v>6</v>
      </c>
      <c r="O104" s="3">
        <v>42</v>
      </c>
      <c r="P104" s="3">
        <v>29</v>
      </c>
      <c r="Q104" s="3">
        <v>13</v>
      </c>
      <c r="R104" s="3">
        <v>43</v>
      </c>
      <c r="S104" s="3">
        <v>732622</v>
      </c>
      <c r="T104" s="3">
        <v>133</v>
      </c>
      <c r="U104" s="3">
        <v>74</v>
      </c>
      <c r="V104" s="3">
        <v>59</v>
      </c>
      <c r="W104" s="3">
        <v>153</v>
      </c>
      <c r="X104" s="3">
        <v>87</v>
      </c>
      <c r="Y104" s="3">
        <v>66</v>
      </c>
      <c r="Z104" s="3">
        <v>692</v>
      </c>
      <c r="AA104" s="3">
        <v>6394334</v>
      </c>
      <c r="AB104" s="3">
        <v>189</v>
      </c>
      <c r="AC104" s="3">
        <v>97</v>
      </c>
      <c r="AD104" s="3">
        <v>92</v>
      </c>
      <c r="AE104" s="3">
        <v>278</v>
      </c>
      <c r="AF104" s="3">
        <v>140</v>
      </c>
      <c r="AG104" s="3">
        <v>138</v>
      </c>
      <c r="AH104" s="3">
        <v>1112</v>
      </c>
      <c r="AI104" s="3">
        <v>3237272</v>
      </c>
    </row>
    <row r="105" spans="1:35" ht="14.25" hidden="1" customHeight="1" x14ac:dyDescent="0.2">
      <c r="A105" s="67"/>
      <c r="B105" s="23" t="s">
        <v>64</v>
      </c>
      <c r="C105" s="24" t="s">
        <v>171</v>
      </c>
      <c r="D105" s="3">
        <v>434</v>
      </c>
      <c r="E105" s="3">
        <v>238</v>
      </c>
      <c r="F105" s="3">
        <v>196</v>
      </c>
      <c r="G105" s="3">
        <v>476</v>
      </c>
      <c r="H105" s="3">
        <v>263</v>
      </c>
      <c r="I105" s="3">
        <v>213</v>
      </c>
      <c r="J105" s="3">
        <v>2649</v>
      </c>
      <c r="K105" s="3">
        <v>6399542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35</v>
      </c>
      <c r="U105" s="3">
        <v>19</v>
      </c>
      <c r="V105" s="3">
        <v>16</v>
      </c>
      <c r="W105" s="3">
        <v>36</v>
      </c>
      <c r="X105" s="3">
        <v>20</v>
      </c>
      <c r="Y105" s="3">
        <v>16</v>
      </c>
      <c r="Z105" s="3">
        <v>137</v>
      </c>
      <c r="AA105" s="3">
        <v>1231200</v>
      </c>
      <c r="AB105" s="3">
        <v>20</v>
      </c>
      <c r="AC105" s="3">
        <v>11</v>
      </c>
      <c r="AD105" s="3">
        <v>9</v>
      </c>
      <c r="AE105" s="3">
        <v>26</v>
      </c>
      <c r="AF105" s="3">
        <v>15</v>
      </c>
      <c r="AG105" s="3">
        <v>11</v>
      </c>
      <c r="AH105" s="3">
        <v>92</v>
      </c>
      <c r="AI105" s="3">
        <v>250782</v>
      </c>
    </row>
    <row r="106" spans="1:35" ht="14.25" hidden="1" customHeight="1" x14ac:dyDescent="0.2">
      <c r="A106" s="31" t="s">
        <v>140</v>
      </c>
      <c r="B106" s="19" t="s">
        <v>56</v>
      </c>
      <c r="C106" s="20" t="s">
        <v>58</v>
      </c>
      <c r="D106" s="15">
        <v>1441</v>
      </c>
      <c r="E106" s="15">
        <v>720</v>
      </c>
      <c r="F106" s="15">
        <v>721</v>
      </c>
      <c r="G106" s="15">
        <v>1441</v>
      </c>
      <c r="H106" s="15">
        <v>720</v>
      </c>
      <c r="I106" s="15">
        <v>721</v>
      </c>
      <c r="J106" s="15">
        <v>8200</v>
      </c>
      <c r="K106" s="15">
        <v>18000191</v>
      </c>
      <c r="L106" s="15">
        <v>6</v>
      </c>
      <c r="M106" s="15">
        <v>1</v>
      </c>
      <c r="N106" s="15">
        <v>5</v>
      </c>
      <c r="O106" s="15">
        <v>6</v>
      </c>
      <c r="P106" s="15">
        <v>1</v>
      </c>
      <c r="Q106" s="15">
        <v>5</v>
      </c>
      <c r="R106" s="15">
        <v>6</v>
      </c>
      <c r="S106" s="15">
        <v>174126</v>
      </c>
      <c r="T106" s="15">
        <v>15</v>
      </c>
      <c r="U106" s="15">
        <v>7</v>
      </c>
      <c r="V106" s="15">
        <v>8</v>
      </c>
      <c r="W106" s="15">
        <v>15</v>
      </c>
      <c r="X106" s="15">
        <v>7</v>
      </c>
      <c r="Y106" s="15">
        <v>8</v>
      </c>
      <c r="Z106" s="15">
        <v>55</v>
      </c>
      <c r="AA106" s="15">
        <v>511000</v>
      </c>
      <c r="AB106" s="15">
        <v>1</v>
      </c>
      <c r="AC106" s="15">
        <v>1</v>
      </c>
      <c r="AD106" s="15">
        <v>0</v>
      </c>
      <c r="AE106" s="15">
        <v>1</v>
      </c>
      <c r="AF106" s="15">
        <v>1</v>
      </c>
      <c r="AG106" s="15">
        <v>0</v>
      </c>
      <c r="AH106" s="15">
        <v>3</v>
      </c>
      <c r="AI106" s="15">
        <v>9000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1161</v>
      </c>
      <c r="E107" s="3">
        <v>578</v>
      </c>
      <c r="F107" s="3">
        <v>583</v>
      </c>
      <c r="G107" s="3">
        <v>1161</v>
      </c>
      <c r="H107" s="3">
        <v>578</v>
      </c>
      <c r="I107" s="3">
        <v>583</v>
      </c>
      <c r="J107" s="3">
        <v>6706</v>
      </c>
      <c r="K107" s="3">
        <v>14717873</v>
      </c>
      <c r="L107" s="3">
        <v>4</v>
      </c>
      <c r="M107" s="3">
        <v>1</v>
      </c>
      <c r="N107" s="3">
        <v>3</v>
      </c>
      <c r="O107" s="3">
        <v>4</v>
      </c>
      <c r="P107" s="3">
        <v>1</v>
      </c>
      <c r="Q107" s="3">
        <v>3</v>
      </c>
      <c r="R107" s="3">
        <v>4</v>
      </c>
      <c r="S107" s="3">
        <v>153355</v>
      </c>
      <c r="T107" s="3">
        <v>13</v>
      </c>
      <c r="U107" s="3">
        <v>7</v>
      </c>
      <c r="V107" s="3">
        <v>6</v>
      </c>
      <c r="W107" s="3">
        <v>13</v>
      </c>
      <c r="X107" s="3">
        <v>7</v>
      </c>
      <c r="Y107" s="3">
        <v>6</v>
      </c>
      <c r="Z107" s="3">
        <v>47</v>
      </c>
      <c r="AA107" s="3">
        <v>393000</v>
      </c>
      <c r="AB107" s="3">
        <v>1</v>
      </c>
      <c r="AC107" s="3">
        <v>1</v>
      </c>
      <c r="AD107" s="3">
        <v>0</v>
      </c>
      <c r="AE107" s="3">
        <v>1</v>
      </c>
      <c r="AF107" s="3">
        <v>1</v>
      </c>
      <c r="AG107" s="3">
        <v>0</v>
      </c>
      <c r="AH107" s="3">
        <v>3</v>
      </c>
      <c r="AI107" s="3">
        <v>9000</v>
      </c>
    </row>
    <row r="108" spans="1:35" ht="14.25" hidden="1" customHeight="1" x14ac:dyDescent="0.2">
      <c r="A108" s="67"/>
      <c r="B108" s="23" t="s">
        <v>64</v>
      </c>
      <c r="C108" s="24" t="s">
        <v>171</v>
      </c>
      <c r="D108" s="3">
        <v>280</v>
      </c>
      <c r="E108" s="3">
        <v>142</v>
      </c>
      <c r="F108" s="3">
        <v>138</v>
      </c>
      <c r="G108" s="3">
        <v>280</v>
      </c>
      <c r="H108" s="3">
        <v>142</v>
      </c>
      <c r="I108" s="3">
        <v>138</v>
      </c>
      <c r="J108" s="3">
        <v>1494</v>
      </c>
      <c r="K108" s="3">
        <v>3282318</v>
      </c>
      <c r="L108" s="3">
        <v>2</v>
      </c>
      <c r="M108" s="3">
        <v>0</v>
      </c>
      <c r="N108" s="3">
        <v>2</v>
      </c>
      <c r="O108" s="3">
        <v>2</v>
      </c>
      <c r="P108" s="3">
        <v>0</v>
      </c>
      <c r="Q108" s="3">
        <v>2</v>
      </c>
      <c r="R108" s="3">
        <v>2</v>
      </c>
      <c r="S108" s="3">
        <v>20771</v>
      </c>
      <c r="T108" s="3">
        <v>2</v>
      </c>
      <c r="U108" s="3">
        <v>0</v>
      </c>
      <c r="V108" s="3">
        <v>2</v>
      </c>
      <c r="W108" s="3">
        <v>2</v>
      </c>
      <c r="X108" s="3">
        <v>0</v>
      </c>
      <c r="Y108" s="3">
        <v>2</v>
      </c>
      <c r="Z108" s="3">
        <v>8</v>
      </c>
      <c r="AA108" s="3">
        <v>118000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1" t="s">
        <v>141</v>
      </c>
      <c r="B109" s="19" t="s">
        <v>56</v>
      </c>
      <c r="C109" s="20" t="s">
        <v>58</v>
      </c>
      <c r="D109" s="15">
        <v>1163</v>
      </c>
      <c r="E109" s="15">
        <v>597</v>
      </c>
      <c r="F109" s="15">
        <v>566</v>
      </c>
      <c r="G109" s="15">
        <v>1229</v>
      </c>
      <c r="H109" s="15">
        <v>631</v>
      </c>
      <c r="I109" s="15">
        <v>598</v>
      </c>
      <c r="J109" s="15">
        <v>7616</v>
      </c>
      <c r="K109" s="15">
        <v>11519988</v>
      </c>
      <c r="L109" s="15">
        <v>16</v>
      </c>
      <c r="M109" s="15">
        <v>13</v>
      </c>
      <c r="N109" s="15">
        <v>3</v>
      </c>
      <c r="O109" s="15">
        <v>16</v>
      </c>
      <c r="P109" s="15">
        <v>13</v>
      </c>
      <c r="Q109" s="15">
        <v>3</v>
      </c>
      <c r="R109" s="15">
        <v>17</v>
      </c>
      <c r="S109" s="15">
        <v>623043</v>
      </c>
      <c r="T109" s="15">
        <v>18</v>
      </c>
      <c r="U109" s="15">
        <v>7</v>
      </c>
      <c r="V109" s="15">
        <v>11</v>
      </c>
      <c r="W109" s="15">
        <v>22</v>
      </c>
      <c r="X109" s="15">
        <v>9</v>
      </c>
      <c r="Y109" s="15">
        <v>13</v>
      </c>
      <c r="Z109" s="15">
        <v>112</v>
      </c>
      <c r="AA109" s="15">
        <v>1505500</v>
      </c>
      <c r="AB109" s="15">
        <v>72</v>
      </c>
      <c r="AC109" s="15">
        <v>33</v>
      </c>
      <c r="AD109" s="15">
        <v>39</v>
      </c>
      <c r="AE109" s="15">
        <v>104</v>
      </c>
      <c r="AF109" s="15">
        <v>54</v>
      </c>
      <c r="AG109" s="15">
        <v>50</v>
      </c>
      <c r="AH109" s="15">
        <v>413</v>
      </c>
      <c r="AI109" s="15">
        <v>1175278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879</v>
      </c>
      <c r="E110" s="3">
        <v>457</v>
      </c>
      <c r="F110" s="3">
        <v>422</v>
      </c>
      <c r="G110" s="3">
        <v>924</v>
      </c>
      <c r="H110" s="3">
        <v>480</v>
      </c>
      <c r="I110" s="3">
        <v>444</v>
      </c>
      <c r="J110" s="3">
        <v>5799</v>
      </c>
      <c r="K110" s="3">
        <v>11167218</v>
      </c>
      <c r="L110" s="3">
        <v>11</v>
      </c>
      <c r="M110" s="3">
        <v>11</v>
      </c>
      <c r="N110" s="3">
        <v>0</v>
      </c>
      <c r="O110" s="3">
        <v>11</v>
      </c>
      <c r="P110" s="3">
        <v>11</v>
      </c>
      <c r="Q110" s="3">
        <v>0</v>
      </c>
      <c r="R110" s="3">
        <v>12</v>
      </c>
      <c r="S110" s="3">
        <v>610527</v>
      </c>
      <c r="T110" s="3">
        <v>14</v>
      </c>
      <c r="U110" s="3">
        <v>5</v>
      </c>
      <c r="V110" s="3">
        <v>9</v>
      </c>
      <c r="W110" s="3">
        <v>18</v>
      </c>
      <c r="X110" s="3">
        <v>7</v>
      </c>
      <c r="Y110" s="3">
        <v>11</v>
      </c>
      <c r="Z110" s="3">
        <v>94</v>
      </c>
      <c r="AA110" s="3">
        <v>1288500</v>
      </c>
      <c r="AB110" s="3">
        <v>47</v>
      </c>
      <c r="AC110" s="3">
        <v>18</v>
      </c>
      <c r="AD110" s="3">
        <v>29</v>
      </c>
      <c r="AE110" s="3">
        <v>63</v>
      </c>
      <c r="AF110" s="3">
        <v>27</v>
      </c>
      <c r="AG110" s="3">
        <v>36</v>
      </c>
      <c r="AH110" s="3">
        <v>260</v>
      </c>
      <c r="AI110" s="3">
        <v>742642</v>
      </c>
    </row>
    <row r="111" spans="1:35" ht="14.25" hidden="1" customHeight="1" x14ac:dyDescent="0.2">
      <c r="A111" s="67"/>
      <c r="B111" s="23" t="s">
        <v>64</v>
      </c>
      <c r="C111" s="24" t="s">
        <v>171</v>
      </c>
      <c r="D111" s="3">
        <v>284</v>
      </c>
      <c r="E111" s="3">
        <v>140</v>
      </c>
      <c r="F111" s="3">
        <v>144</v>
      </c>
      <c r="G111" s="3">
        <v>305</v>
      </c>
      <c r="H111" s="3">
        <v>151</v>
      </c>
      <c r="I111" s="3">
        <v>154</v>
      </c>
      <c r="J111" s="3">
        <v>1817</v>
      </c>
      <c r="K111" s="3">
        <v>352770</v>
      </c>
      <c r="L111" s="3">
        <v>5</v>
      </c>
      <c r="M111" s="3">
        <v>2</v>
      </c>
      <c r="N111" s="3">
        <v>3</v>
      </c>
      <c r="O111" s="3">
        <v>5</v>
      </c>
      <c r="P111" s="3">
        <v>2</v>
      </c>
      <c r="Q111" s="3">
        <v>3</v>
      </c>
      <c r="R111" s="3">
        <v>5</v>
      </c>
      <c r="S111" s="3">
        <v>12516</v>
      </c>
      <c r="T111" s="3">
        <v>4</v>
      </c>
      <c r="U111" s="3">
        <v>2</v>
      </c>
      <c r="V111" s="3">
        <v>2</v>
      </c>
      <c r="W111" s="3">
        <v>4</v>
      </c>
      <c r="X111" s="3">
        <v>2</v>
      </c>
      <c r="Y111" s="3">
        <v>2</v>
      </c>
      <c r="Z111" s="3">
        <v>18</v>
      </c>
      <c r="AA111" s="3">
        <v>217000</v>
      </c>
      <c r="AB111" s="3">
        <v>25</v>
      </c>
      <c r="AC111" s="3">
        <v>15</v>
      </c>
      <c r="AD111" s="3">
        <v>10</v>
      </c>
      <c r="AE111" s="3">
        <v>41</v>
      </c>
      <c r="AF111" s="3">
        <v>27</v>
      </c>
      <c r="AG111" s="3">
        <v>14</v>
      </c>
      <c r="AH111" s="3">
        <v>153</v>
      </c>
      <c r="AI111" s="3">
        <v>432636</v>
      </c>
    </row>
    <row r="112" spans="1:35" ht="14.25" hidden="1" customHeight="1" x14ac:dyDescent="0.2">
      <c r="A112" s="31" t="s">
        <v>142</v>
      </c>
      <c r="B112" s="19" t="s">
        <v>56</v>
      </c>
      <c r="C112" s="20" t="s">
        <v>58</v>
      </c>
      <c r="D112" s="15">
        <v>1392</v>
      </c>
      <c r="E112" s="15">
        <v>687</v>
      </c>
      <c r="F112" s="15">
        <v>705</v>
      </c>
      <c r="G112" s="15">
        <v>1460</v>
      </c>
      <c r="H112" s="15">
        <v>725</v>
      </c>
      <c r="I112" s="15">
        <v>735</v>
      </c>
      <c r="J112" s="15">
        <v>8095</v>
      </c>
      <c r="K112" s="15">
        <v>17784715</v>
      </c>
      <c r="L112" s="15">
        <v>23</v>
      </c>
      <c r="M112" s="15">
        <v>9</v>
      </c>
      <c r="N112" s="15">
        <v>14</v>
      </c>
      <c r="O112" s="15">
        <v>23</v>
      </c>
      <c r="P112" s="15">
        <v>9</v>
      </c>
      <c r="Q112" s="15">
        <v>14</v>
      </c>
      <c r="R112" s="15">
        <v>276</v>
      </c>
      <c r="S112" s="15">
        <v>339712</v>
      </c>
      <c r="T112" s="15">
        <v>11</v>
      </c>
      <c r="U112" s="15">
        <v>5</v>
      </c>
      <c r="V112" s="15">
        <v>6</v>
      </c>
      <c r="W112" s="15">
        <v>12</v>
      </c>
      <c r="X112" s="15">
        <v>5</v>
      </c>
      <c r="Y112" s="15">
        <v>7</v>
      </c>
      <c r="Z112" s="15">
        <v>69</v>
      </c>
      <c r="AA112" s="15">
        <v>967000</v>
      </c>
      <c r="AB112" s="15">
        <v>53</v>
      </c>
      <c r="AC112" s="15">
        <v>27</v>
      </c>
      <c r="AD112" s="15">
        <v>26</v>
      </c>
      <c r="AE112" s="15">
        <v>59</v>
      </c>
      <c r="AF112" s="15">
        <v>31</v>
      </c>
      <c r="AG112" s="15">
        <v>28</v>
      </c>
      <c r="AH112" s="15">
        <v>313</v>
      </c>
      <c r="AI112" s="15">
        <v>928015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1184</v>
      </c>
      <c r="E113" s="3">
        <v>561</v>
      </c>
      <c r="F113" s="3">
        <v>623</v>
      </c>
      <c r="G113" s="3">
        <v>1242</v>
      </c>
      <c r="H113" s="3">
        <v>593</v>
      </c>
      <c r="I113" s="3">
        <v>649</v>
      </c>
      <c r="J113" s="3">
        <v>6909</v>
      </c>
      <c r="K113" s="3">
        <v>15179073</v>
      </c>
      <c r="L113" s="3">
        <v>23</v>
      </c>
      <c r="M113" s="3">
        <v>9</v>
      </c>
      <c r="N113" s="3">
        <v>14</v>
      </c>
      <c r="O113" s="3">
        <v>23</v>
      </c>
      <c r="P113" s="3">
        <v>9</v>
      </c>
      <c r="Q113" s="3">
        <v>14</v>
      </c>
      <c r="R113" s="3">
        <v>276</v>
      </c>
      <c r="S113" s="3">
        <v>339712</v>
      </c>
      <c r="T113" s="3">
        <v>11</v>
      </c>
      <c r="U113" s="3">
        <v>5</v>
      </c>
      <c r="V113" s="3">
        <v>6</v>
      </c>
      <c r="W113" s="3">
        <v>12</v>
      </c>
      <c r="X113" s="3">
        <v>5</v>
      </c>
      <c r="Y113" s="3">
        <v>7</v>
      </c>
      <c r="Z113" s="3">
        <v>69</v>
      </c>
      <c r="AA113" s="3">
        <v>967000</v>
      </c>
      <c r="AB113" s="3">
        <v>51</v>
      </c>
      <c r="AC113" s="3">
        <v>26</v>
      </c>
      <c r="AD113" s="3">
        <v>25</v>
      </c>
      <c r="AE113" s="3">
        <v>57</v>
      </c>
      <c r="AF113" s="3">
        <v>30</v>
      </c>
      <c r="AG113" s="3">
        <v>27</v>
      </c>
      <c r="AH113" s="3">
        <v>311</v>
      </c>
      <c r="AI113" s="3">
        <v>922015</v>
      </c>
    </row>
    <row r="114" spans="1:35" ht="14.25" hidden="1" customHeight="1" x14ac:dyDescent="0.2">
      <c r="A114" s="67"/>
      <c r="B114" s="23" t="s">
        <v>64</v>
      </c>
      <c r="C114" s="24" t="s">
        <v>171</v>
      </c>
      <c r="D114" s="3">
        <v>208</v>
      </c>
      <c r="E114" s="3">
        <v>126</v>
      </c>
      <c r="F114" s="3">
        <v>82</v>
      </c>
      <c r="G114" s="3">
        <v>218</v>
      </c>
      <c r="H114" s="3">
        <v>132</v>
      </c>
      <c r="I114" s="3">
        <v>86</v>
      </c>
      <c r="J114" s="3">
        <v>1186</v>
      </c>
      <c r="K114" s="3">
        <v>2605642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</v>
      </c>
      <c r="AC114" s="3">
        <v>1</v>
      </c>
      <c r="AD114" s="3">
        <v>1</v>
      </c>
      <c r="AE114" s="3">
        <v>2</v>
      </c>
      <c r="AF114" s="3">
        <v>1</v>
      </c>
      <c r="AG114" s="3">
        <v>1</v>
      </c>
      <c r="AH114" s="3">
        <v>2</v>
      </c>
      <c r="AI114" s="3">
        <v>6000</v>
      </c>
    </row>
    <row r="115" spans="1:35" ht="14.25" hidden="1" customHeight="1" x14ac:dyDescent="0.2">
      <c r="A115" s="31" t="s">
        <v>143</v>
      </c>
      <c r="B115" s="19" t="s">
        <v>56</v>
      </c>
      <c r="C115" s="20" t="s">
        <v>58</v>
      </c>
      <c r="D115" s="15">
        <v>6107</v>
      </c>
      <c r="E115" s="15">
        <v>3131</v>
      </c>
      <c r="F115" s="15">
        <v>2976</v>
      </c>
      <c r="G115" s="15">
        <v>6550</v>
      </c>
      <c r="H115" s="15">
        <v>3357</v>
      </c>
      <c r="I115" s="15">
        <v>3193</v>
      </c>
      <c r="J115" s="15">
        <v>42509</v>
      </c>
      <c r="K115" s="15">
        <v>80520231</v>
      </c>
      <c r="L115" s="15">
        <v>18</v>
      </c>
      <c r="M115" s="15">
        <v>13</v>
      </c>
      <c r="N115" s="15">
        <v>5</v>
      </c>
      <c r="O115" s="15">
        <v>84</v>
      </c>
      <c r="P115" s="15">
        <v>51</v>
      </c>
      <c r="Q115" s="15">
        <v>33</v>
      </c>
      <c r="R115" s="15">
        <v>90</v>
      </c>
      <c r="S115" s="15">
        <v>2838392</v>
      </c>
      <c r="T115" s="15">
        <v>113</v>
      </c>
      <c r="U115" s="15">
        <v>62</v>
      </c>
      <c r="V115" s="15">
        <v>51</v>
      </c>
      <c r="W115" s="15">
        <v>137</v>
      </c>
      <c r="X115" s="15">
        <v>76</v>
      </c>
      <c r="Y115" s="15">
        <v>61</v>
      </c>
      <c r="Z115" s="15">
        <v>595</v>
      </c>
      <c r="AA115" s="15">
        <v>7996261</v>
      </c>
      <c r="AB115" s="15">
        <v>66</v>
      </c>
      <c r="AC115" s="15">
        <v>35</v>
      </c>
      <c r="AD115" s="15">
        <v>31</v>
      </c>
      <c r="AE115" s="15">
        <v>101</v>
      </c>
      <c r="AF115" s="15">
        <v>53</v>
      </c>
      <c r="AG115" s="15">
        <v>48</v>
      </c>
      <c r="AH115" s="15">
        <v>388</v>
      </c>
      <c r="AI115" s="15">
        <v>1079694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5927</v>
      </c>
      <c r="E116" s="3">
        <v>3052</v>
      </c>
      <c r="F116" s="3">
        <v>2875</v>
      </c>
      <c r="G116" s="3">
        <v>6360</v>
      </c>
      <c r="H116" s="3">
        <v>3273</v>
      </c>
      <c r="I116" s="3">
        <v>3087</v>
      </c>
      <c r="J116" s="3">
        <v>41269</v>
      </c>
      <c r="K116" s="3">
        <v>78167244</v>
      </c>
      <c r="L116" s="3">
        <v>18</v>
      </c>
      <c r="M116" s="3">
        <v>13</v>
      </c>
      <c r="N116" s="3">
        <v>5</v>
      </c>
      <c r="O116" s="3">
        <v>84</v>
      </c>
      <c r="P116" s="3">
        <v>51</v>
      </c>
      <c r="Q116" s="3">
        <v>33</v>
      </c>
      <c r="R116" s="3">
        <v>90</v>
      </c>
      <c r="S116" s="3">
        <v>2838392</v>
      </c>
      <c r="T116" s="3">
        <v>113</v>
      </c>
      <c r="U116" s="3">
        <v>62</v>
      </c>
      <c r="V116" s="3">
        <v>51</v>
      </c>
      <c r="W116" s="3">
        <v>137</v>
      </c>
      <c r="X116" s="3">
        <v>76</v>
      </c>
      <c r="Y116" s="3">
        <v>61</v>
      </c>
      <c r="Z116" s="3">
        <v>595</v>
      </c>
      <c r="AA116" s="3">
        <v>7996261</v>
      </c>
      <c r="AB116" s="3">
        <v>65</v>
      </c>
      <c r="AC116" s="3">
        <v>34</v>
      </c>
      <c r="AD116" s="3">
        <v>31</v>
      </c>
      <c r="AE116" s="3">
        <v>96</v>
      </c>
      <c r="AF116" s="3">
        <v>50</v>
      </c>
      <c r="AG116" s="3">
        <v>46</v>
      </c>
      <c r="AH116" s="3">
        <v>369</v>
      </c>
      <c r="AI116" s="3">
        <v>1022694</v>
      </c>
    </row>
    <row r="117" spans="1:35" ht="14.25" hidden="1" customHeight="1" x14ac:dyDescent="0.2">
      <c r="A117" s="67"/>
      <c r="B117" s="23" t="s">
        <v>64</v>
      </c>
      <c r="C117" s="24" t="s">
        <v>171</v>
      </c>
      <c r="D117" s="3">
        <v>180</v>
      </c>
      <c r="E117" s="3">
        <v>79</v>
      </c>
      <c r="F117" s="3">
        <v>101</v>
      </c>
      <c r="G117" s="3">
        <v>190</v>
      </c>
      <c r="H117" s="3">
        <v>84</v>
      </c>
      <c r="I117" s="3">
        <v>106</v>
      </c>
      <c r="J117" s="3">
        <v>1240</v>
      </c>
      <c r="K117" s="3">
        <v>2352987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1</v>
      </c>
      <c r="AD117" s="3">
        <v>0</v>
      </c>
      <c r="AE117" s="3">
        <v>5</v>
      </c>
      <c r="AF117" s="3">
        <v>3</v>
      </c>
      <c r="AG117" s="3">
        <v>2</v>
      </c>
      <c r="AH117" s="3">
        <v>19</v>
      </c>
      <c r="AI117" s="3">
        <v>57000</v>
      </c>
    </row>
    <row r="118" spans="1:35" ht="14.25" hidden="1" customHeight="1" x14ac:dyDescent="0.2">
      <c r="A118" s="31" t="s">
        <v>144</v>
      </c>
      <c r="B118" s="19" t="s">
        <v>56</v>
      </c>
      <c r="C118" s="20" t="s">
        <v>58</v>
      </c>
      <c r="D118" s="15">
        <v>1177</v>
      </c>
      <c r="E118" s="15">
        <v>620</v>
      </c>
      <c r="F118" s="15">
        <v>557</v>
      </c>
      <c r="G118" s="15">
        <v>1245</v>
      </c>
      <c r="H118" s="15">
        <v>648</v>
      </c>
      <c r="I118" s="15">
        <v>597</v>
      </c>
      <c r="J118" s="15">
        <v>8034</v>
      </c>
      <c r="K118" s="15">
        <v>15466873</v>
      </c>
      <c r="L118" s="15">
        <v>1</v>
      </c>
      <c r="M118" s="15">
        <v>0</v>
      </c>
      <c r="N118" s="15">
        <v>1</v>
      </c>
      <c r="O118" s="15">
        <v>11</v>
      </c>
      <c r="P118" s="15">
        <v>6</v>
      </c>
      <c r="Q118" s="15">
        <v>5</v>
      </c>
      <c r="R118" s="15">
        <v>11</v>
      </c>
      <c r="S118" s="15">
        <v>290756</v>
      </c>
      <c r="T118" s="15">
        <v>1</v>
      </c>
      <c r="U118" s="15">
        <v>0</v>
      </c>
      <c r="V118" s="15">
        <v>1</v>
      </c>
      <c r="W118" s="15">
        <v>1</v>
      </c>
      <c r="X118" s="15">
        <v>0</v>
      </c>
      <c r="Y118" s="15">
        <v>1</v>
      </c>
      <c r="Z118" s="15">
        <v>6</v>
      </c>
      <c r="AA118" s="15">
        <v>92700</v>
      </c>
      <c r="AB118" s="15">
        <v>0</v>
      </c>
      <c r="AC118" s="15">
        <v>0</v>
      </c>
      <c r="AD118" s="15">
        <v>0</v>
      </c>
      <c r="AE118" s="15">
        <v>4</v>
      </c>
      <c r="AF118" s="15">
        <v>2</v>
      </c>
      <c r="AG118" s="15">
        <v>2</v>
      </c>
      <c r="AH118" s="15">
        <v>12</v>
      </c>
      <c r="AI118" s="15">
        <v>36000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987</v>
      </c>
      <c r="E119" s="3">
        <v>514</v>
      </c>
      <c r="F119" s="3">
        <v>473</v>
      </c>
      <c r="G119" s="3">
        <v>1051</v>
      </c>
      <c r="H119" s="3">
        <v>541</v>
      </c>
      <c r="I119" s="3">
        <v>510</v>
      </c>
      <c r="J119" s="3">
        <v>6807</v>
      </c>
      <c r="K119" s="3">
        <v>13074340</v>
      </c>
      <c r="L119" s="3">
        <v>1</v>
      </c>
      <c r="M119" s="3">
        <v>0</v>
      </c>
      <c r="N119" s="3">
        <v>1</v>
      </c>
      <c r="O119" s="3">
        <v>10</v>
      </c>
      <c r="P119" s="3">
        <v>5</v>
      </c>
      <c r="Q119" s="3">
        <v>5</v>
      </c>
      <c r="R119" s="3">
        <v>10</v>
      </c>
      <c r="S119" s="3">
        <v>281728</v>
      </c>
      <c r="T119" s="3">
        <v>1</v>
      </c>
      <c r="U119" s="3">
        <v>0</v>
      </c>
      <c r="V119" s="3">
        <v>1</v>
      </c>
      <c r="W119" s="3">
        <v>1</v>
      </c>
      <c r="X119" s="3">
        <v>0</v>
      </c>
      <c r="Y119" s="3">
        <v>1</v>
      </c>
      <c r="Z119" s="3">
        <v>6</v>
      </c>
      <c r="AA119" s="3">
        <v>92700</v>
      </c>
      <c r="AB119" s="3">
        <v>0</v>
      </c>
      <c r="AC119" s="3">
        <v>0</v>
      </c>
      <c r="AD119" s="3">
        <v>0</v>
      </c>
      <c r="AE119" s="3">
        <v>4</v>
      </c>
      <c r="AF119" s="3">
        <v>2</v>
      </c>
      <c r="AG119" s="3">
        <v>2</v>
      </c>
      <c r="AH119" s="3">
        <v>12</v>
      </c>
      <c r="AI119" s="3">
        <v>36000</v>
      </c>
    </row>
    <row r="120" spans="1:35" ht="14.25" hidden="1" customHeight="1" x14ac:dyDescent="0.2">
      <c r="A120" s="67"/>
      <c r="B120" s="23" t="s">
        <v>64</v>
      </c>
      <c r="C120" s="24" t="s">
        <v>171</v>
      </c>
      <c r="D120" s="3">
        <v>190</v>
      </c>
      <c r="E120" s="3">
        <v>106</v>
      </c>
      <c r="F120" s="3">
        <v>84</v>
      </c>
      <c r="G120" s="3">
        <v>194</v>
      </c>
      <c r="H120" s="3">
        <v>107</v>
      </c>
      <c r="I120" s="3">
        <v>87</v>
      </c>
      <c r="J120" s="3">
        <v>1227</v>
      </c>
      <c r="K120" s="3">
        <v>2392533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1</v>
      </c>
      <c r="S120" s="3">
        <v>9028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1" t="s">
        <v>145</v>
      </c>
      <c r="B121" s="19" t="s">
        <v>56</v>
      </c>
      <c r="C121" s="20" t="s">
        <v>58</v>
      </c>
      <c r="D121" s="15">
        <v>2383</v>
      </c>
      <c r="E121" s="15">
        <v>1189</v>
      </c>
      <c r="F121" s="15">
        <v>1194</v>
      </c>
      <c r="G121" s="15">
        <v>2592</v>
      </c>
      <c r="H121" s="15">
        <v>1301</v>
      </c>
      <c r="I121" s="15">
        <v>1291</v>
      </c>
      <c r="J121" s="15">
        <v>13986</v>
      </c>
      <c r="K121" s="15">
        <v>30727068</v>
      </c>
      <c r="L121" s="15">
        <v>137</v>
      </c>
      <c r="M121" s="15">
        <v>67</v>
      </c>
      <c r="N121" s="15">
        <v>70</v>
      </c>
      <c r="O121" s="15">
        <v>150</v>
      </c>
      <c r="P121" s="15">
        <v>72</v>
      </c>
      <c r="Q121" s="15">
        <v>78</v>
      </c>
      <c r="R121" s="15">
        <v>150</v>
      </c>
      <c r="S121" s="15">
        <v>3731968</v>
      </c>
      <c r="T121" s="15">
        <v>32</v>
      </c>
      <c r="U121" s="15">
        <v>21</v>
      </c>
      <c r="V121" s="15">
        <v>11</v>
      </c>
      <c r="W121" s="15">
        <v>60</v>
      </c>
      <c r="X121" s="15">
        <v>35</v>
      </c>
      <c r="Y121" s="15">
        <v>25</v>
      </c>
      <c r="Z121" s="15">
        <v>99</v>
      </c>
      <c r="AA121" s="15">
        <v>1370016</v>
      </c>
      <c r="AB121" s="15">
        <v>26</v>
      </c>
      <c r="AC121" s="15">
        <v>12</v>
      </c>
      <c r="AD121" s="15">
        <v>14</v>
      </c>
      <c r="AE121" s="15">
        <v>175</v>
      </c>
      <c r="AF121" s="15">
        <v>89</v>
      </c>
      <c r="AG121" s="15">
        <v>86</v>
      </c>
      <c r="AH121" s="15">
        <v>232</v>
      </c>
      <c r="AI121" s="15">
        <v>691000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2351</v>
      </c>
      <c r="E122" s="3">
        <v>1170</v>
      </c>
      <c r="F122" s="3">
        <v>1181</v>
      </c>
      <c r="G122" s="3">
        <v>2552</v>
      </c>
      <c r="H122" s="3">
        <v>1278</v>
      </c>
      <c r="I122" s="3">
        <v>1274</v>
      </c>
      <c r="J122" s="3">
        <v>13954</v>
      </c>
      <c r="K122" s="3">
        <v>30656728</v>
      </c>
      <c r="L122" s="3">
        <v>137</v>
      </c>
      <c r="M122" s="3">
        <v>67</v>
      </c>
      <c r="N122" s="3">
        <v>70</v>
      </c>
      <c r="O122" s="3">
        <v>150</v>
      </c>
      <c r="P122" s="3">
        <v>72</v>
      </c>
      <c r="Q122" s="3">
        <v>78</v>
      </c>
      <c r="R122" s="3">
        <v>150</v>
      </c>
      <c r="S122" s="3">
        <v>3731968</v>
      </c>
      <c r="T122" s="3">
        <v>32</v>
      </c>
      <c r="U122" s="3">
        <v>21</v>
      </c>
      <c r="V122" s="3">
        <v>11</v>
      </c>
      <c r="W122" s="3">
        <v>60</v>
      </c>
      <c r="X122" s="3">
        <v>35</v>
      </c>
      <c r="Y122" s="3">
        <v>25</v>
      </c>
      <c r="Z122" s="3">
        <v>99</v>
      </c>
      <c r="AA122" s="3">
        <v>1370016</v>
      </c>
      <c r="AB122" s="3">
        <v>26</v>
      </c>
      <c r="AC122" s="3">
        <v>12</v>
      </c>
      <c r="AD122" s="3">
        <v>14</v>
      </c>
      <c r="AE122" s="3">
        <v>175</v>
      </c>
      <c r="AF122" s="3">
        <v>89</v>
      </c>
      <c r="AG122" s="3">
        <v>86</v>
      </c>
      <c r="AH122" s="3">
        <v>232</v>
      </c>
      <c r="AI122" s="3">
        <v>691000</v>
      </c>
    </row>
    <row r="123" spans="1:35" ht="14.25" hidden="1" customHeight="1" x14ac:dyDescent="0.2">
      <c r="A123" s="67"/>
      <c r="B123" s="23" t="s">
        <v>64</v>
      </c>
      <c r="C123" s="24" t="s">
        <v>171</v>
      </c>
      <c r="D123" s="3">
        <v>32</v>
      </c>
      <c r="E123" s="3">
        <v>19</v>
      </c>
      <c r="F123" s="3">
        <v>13</v>
      </c>
      <c r="G123" s="3">
        <v>40</v>
      </c>
      <c r="H123" s="3">
        <v>23</v>
      </c>
      <c r="I123" s="3">
        <v>17</v>
      </c>
      <c r="J123" s="3">
        <v>32</v>
      </c>
      <c r="K123" s="3">
        <v>70340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1" t="s">
        <v>146</v>
      </c>
      <c r="B124" s="19" t="s">
        <v>56</v>
      </c>
      <c r="C124" s="20" t="s">
        <v>58</v>
      </c>
      <c r="D124" s="15">
        <v>2722</v>
      </c>
      <c r="E124" s="15">
        <v>1361</v>
      </c>
      <c r="F124" s="15">
        <v>1361</v>
      </c>
      <c r="G124" s="15">
        <v>2983</v>
      </c>
      <c r="H124" s="15">
        <v>1489</v>
      </c>
      <c r="I124" s="15">
        <v>1494</v>
      </c>
      <c r="J124" s="15">
        <v>19399</v>
      </c>
      <c r="K124" s="15">
        <v>36755761</v>
      </c>
      <c r="L124" s="15">
        <v>2</v>
      </c>
      <c r="M124" s="15">
        <v>0</v>
      </c>
      <c r="N124" s="15">
        <v>2</v>
      </c>
      <c r="O124" s="15">
        <v>8</v>
      </c>
      <c r="P124" s="15">
        <v>2</v>
      </c>
      <c r="Q124" s="15">
        <v>6</v>
      </c>
      <c r="R124" s="15">
        <v>8</v>
      </c>
      <c r="S124" s="15">
        <v>229735</v>
      </c>
      <c r="T124" s="15">
        <v>17</v>
      </c>
      <c r="U124" s="15">
        <v>8</v>
      </c>
      <c r="V124" s="15">
        <v>9</v>
      </c>
      <c r="W124" s="15">
        <v>17</v>
      </c>
      <c r="X124" s="15">
        <v>8</v>
      </c>
      <c r="Y124" s="15">
        <v>9</v>
      </c>
      <c r="Z124" s="15">
        <v>61</v>
      </c>
      <c r="AA124" s="15">
        <v>646500</v>
      </c>
      <c r="AB124" s="15">
        <v>52</v>
      </c>
      <c r="AC124" s="15">
        <v>27</v>
      </c>
      <c r="AD124" s="15">
        <v>25</v>
      </c>
      <c r="AE124" s="15">
        <v>52</v>
      </c>
      <c r="AF124" s="15">
        <v>27</v>
      </c>
      <c r="AG124" s="15">
        <v>25</v>
      </c>
      <c r="AH124" s="15">
        <v>200</v>
      </c>
      <c r="AI124" s="15">
        <v>600000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2631</v>
      </c>
      <c r="E125" s="3">
        <v>1314</v>
      </c>
      <c r="F125" s="3">
        <v>1317</v>
      </c>
      <c r="G125" s="3">
        <v>2882</v>
      </c>
      <c r="H125" s="3">
        <v>1437</v>
      </c>
      <c r="I125" s="3">
        <v>1445</v>
      </c>
      <c r="J125" s="3">
        <v>18752</v>
      </c>
      <c r="K125" s="3">
        <v>35532032</v>
      </c>
      <c r="L125" s="3">
        <v>2</v>
      </c>
      <c r="M125" s="3">
        <v>0</v>
      </c>
      <c r="N125" s="3">
        <v>2</v>
      </c>
      <c r="O125" s="3">
        <v>8</v>
      </c>
      <c r="P125" s="3">
        <v>2</v>
      </c>
      <c r="Q125" s="3">
        <v>6</v>
      </c>
      <c r="R125" s="3">
        <v>8</v>
      </c>
      <c r="S125" s="3">
        <v>229735</v>
      </c>
      <c r="T125" s="3">
        <v>17</v>
      </c>
      <c r="U125" s="3">
        <v>8</v>
      </c>
      <c r="V125" s="3">
        <v>9</v>
      </c>
      <c r="W125" s="3">
        <v>17</v>
      </c>
      <c r="X125" s="3">
        <v>8</v>
      </c>
      <c r="Y125" s="3">
        <v>9</v>
      </c>
      <c r="Z125" s="3">
        <v>61</v>
      </c>
      <c r="AA125" s="3">
        <v>646500</v>
      </c>
      <c r="AB125" s="3">
        <v>49</v>
      </c>
      <c r="AC125" s="3">
        <v>25</v>
      </c>
      <c r="AD125" s="3">
        <v>24</v>
      </c>
      <c r="AE125" s="3">
        <v>49</v>
      </c>
      <c r="AF125" s="3">
        <v>25</v>
      </c>
      <c r="AG125" s="3">
        <v>24</v>
      </c>
      <c r="AH125" s="3">
        <v>187</v>
      </c>
      <c r="AI125" s="3">
        <v>561000</v>
      </c>
    </row>
    <row r="126" spans="1:35" ht="14.25" hidden="1" customHeight="1" x14ac:dyDescent="0.2">
      <c r="A126" s="67"/>
      <c r="B126" s="23" t="s">
        <v>64</v>
      </c>
      <c r="C126" s="24" t="s">
        <v>171</v>
      </c>
      <c r="D126" s="3">
        <v>91</v>
      </c>
      <c r="E126" s="3">
        <v>47</v>
      </c>
      <c r="F126" s="3">
        <v>44</v>
      </c>
      <c r="G126" s="3">
        <v>101</v>
      </c>
      <c r="H126" s="3">
        <v>52</v>
      </c>
      <c r="I126" s="3">
        <v>49</v>
      </c>
      <c r="J126" s="3">
        <v>647</v>
      </c>
      <c r="K126" s="3">
        <v>1223729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3</v>
      </c>
      <c r="AC126" s="3">
        <v>2</v>
      </c>
      <c r="AD126" s="3">
        <v>1</v>
      </c>
      <c r="AE126" s="3">
        <v>3</v>
      </c>
      <c r="AF126" s="3">
        <v>2</v>
      </c>
      <c r="AG126" s="3">
        <v>1</v>
      </c>
      <c r="AH126" s="3">
        <v>13</v>
      </c>
      <c r="AI126" s="3">
        <v>39000</v>
      </c>
    </row>
    <row r="127" spans="1:35" ht="14.25" hidden="1" customHeight="1" x14ac:dyDescent="0.2">
      <c r="A127" s="31" t="s">
        <v>147</v>
      </c>
      <c r="B127" s="19" t="s">
        <v>56</v>
      </c>
      <c r="C127" s="20" t="s">
        <v>58</v>
      </c>
      <c r="D127" s="15">
        <v>3493</v>
      </c>
      <c r="E127" s="15">
        <v>1760</v>
      </c>
      <c r="F127" s="15">
        <v>1733</v>
      </c>
      <c r="G127" s="15">
        <v>3493</v>
      </c>
      <c r="H127" s="15">
        <v>1760</v>
      </c>
      <c r="I127" s="15">
        <v>1733</v>
      </c>
      <c r="J127" s="15">
        <v>22200</v>
      </c>
      <c r="K127" s="15">
        <v>42981222</v>
      </c>
      <c r="L127" s="15">
        <v>6</v>
      </c>
      <c r="M127" s="15">
        <v>2</v>
      </c>
      <c r="N127" s="15">
        <v>4</v>
      </c>
      <c r="O127" s="15">
        <v>6</v>
      </c>
      <c r="P127" s="15">
        <v>2</v>
      </c>
      <c r="Q127" s="15">
        <v>4</v>
      </c>
      <c r="R127" s="15">
        <v>6</v>
      </c>
      <c r="S127" s="15">
        <v>173835</v>
      </c>
      <c r="T127" s="15">
        <v>39</v>
      </c>
      <c r="U127" s="15">
        <v>23</v>
      </c>
      <c r="V127" s="15">
        <v>16</v>
      </c>
      <c r="W127" s="15">
        <v>52</v>
      </c>
      <c r="X127" s="15">
        <v>31</v>
      </c>
      <c r="Y127" s="15">
        <v>21</v>
      </c>
      <c r="Z127" s="15">
        <v>250</v>
      </c>
      <c r="AA127" s="15">
        <v>3276916</v>
      </c>
      <c r="AB127" s="15">
        <v>2</v>
      </c>
      <c r="AC127" s="15">
        <v>2</v>
      </c>
      <c r="AD127" s="15">
        <v>0</v>
      </c>
      <c r="AE127" s="15">
        <v>2</v>
      </c>
      <c r="AF127" s="15">
        <v>2</v>
      </c>
      <c r="AG127" s="15">
        <v>0</v>
      </c>
      <c r="AH127" s="15">
        <v>6</v>
      </c>
      <c r="AI127" s="15">
        <v>18000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2853</v>
      </c>
      <c r="E128" s="3">
        <v>1421</v>
      </c>
      <c r="F128" s="3">
        <v>1432</v>
      </c>
      <c r="G128" s="3">
        <v>2853</v>
      </c>
      <c r="H128" s="3">
        <v>1421</v>
      </c>
      <c r="I128" s="3">
        <v>1432</v>
      </c>
      <c r="J128" s="3">
        <v>18298</v>
      </c>
      <c r="K128" s="3">
        <v>35210489</v>
      </c>
      <c r="L128" s="3">
        <v>6</v>
      </c>
      <c r="M128" s="3">
        <v>2</v>
      </c>
      <c r="N128" s="3">
        <v>4</v>
      </c>
      <c r="O128" s="3">
        <v>6</v>
      </c>
      <c r="P128" s="3">
        <v>2</v>
      </c>
      <c r="Q128" s="3">
        <v>4</v>
      </c>
      <c r="R128" s="3">
        <v>6</v>
      </c>
      <c r="S128" s="3">
        <v>173835</v>
      </c>
      <c r="T128" s="3">
        <v>39</v>
      </c>
      <c r="U128" s="3">
        <v>23</v>
      </c>
      <c r="V128" s="3">
        <v>16</v>
      </c>
      <c r="W128" s="3">
        <v>52</v>
      </c>
      <c r="X128" s="3">
        <v>31</v>
      </c>
      <c r="Y128" s="3">
        <v>21</v>
      </c>
      <c r="Z128" s="3">
        <v>250</v>
      </c>
      <c r="AA128" s="3">
        <v>3276916</v>
      </c>
      <c r="AB128" s="3">
        <v>2</v>
      </c>
      <c r="AC128" s="3">
        <v>2</v>
      </c>
      <c r="AD128" s="3">
        <v>0</v>
      </c>
      <c r="AE128" s="3">
        <v>2</v>
      </c>
      <c r="AF128" s="3">
        <v>2</v>
      </c>
      <c r="AG128" s="3">
        <v>0</v>
      </c>
      <c r="AH128" s="3">
        <v>6</v>
      </c>
      <c r="AI128" s="3">
        <v>18000</v>
      </c>
    </row>
    <row r="129" spans="1:35" ht="14.25" hidden="1" customHeight="1" x14ac:dyDescent="0.2">
      <c r="A129" s="67"/>
      <c r="B129" s="23" t="s">
        <v>64</v>
      </c>
      <c r="C129" s="24" t="s">
        <v>171</v>
      </c>
      <c r="D129" s="3">
        <v>640</v>
      </c>
      <c r="E129" s="3">
        <v>339</v>
      </c>
      <c r="F129" s="3">
        <v>301</v>
      </c>
      <c r="G129" s="3">
        <v>640</v>
      </c>
      <c r="H129" s="3">
        <v>339</v>
      </c>
      <c r="I129" s="3">
        <v>301</v>
      </c>
      <c r="J129" s="3">
        <v>3902</v>
      </c>
      <c r="K129" s="3">
        <v>7770733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</row>
    <row r="130" spans="1:35" ht="14.25" hidden="1" customHeight="1" x14ac:dyDescent="0.2">
      <c r="A130" s="31" t="s">
        <v>148</v>
      </c>
      <c r="B130" s="19" t="s">
        <v>56</v>
      </c>
      <c r="C130" s="20" t="s">
        <v>58</v>
      </c>
      <c r="D130" s="15">
        <v>1858</v>
      </c>
      <c r="E130" s="15">
        <v>944</v>
      </c>
      <c r="F130" s="15">
        <v>914</v>
      </c>
      <c r="G130" s="15">
        <v>2034</v>
      </c>
      <c r="H130" s="15">
        <v>1039</v>
      </c>
      <c r="I130" s="15">
        <v>995</v>
      </c>
      <c r="J130" s="15">
        <v>12618</v>
      </c>
      <c r="K130" s="15">
        <v>26829013</v>
      </c>
      <c r="L130" s="15">
        <v>4</v>
      </c>
      <c r="M130" s="15">
        <v>3</v>
      </c>
      <c r="N130" s="15">
        <v>1</v>
      </c>
      <c r="O130" s="15">
        <v>8</v>
      </c>
      <c r="P130" s="15">
        <v>7</v>
      </c>
      <c r="Q130" s="15">
        <v>1</v>
      </c>
      <c r="R130" s="15">
        <v>9</v>
      </c>
      <c r="S130" s="15">
        <v>87446</v>
      </c>
      <c r="T130" s="15">
        <v>14</v>
      </c>
      <c r="U130" s="15">
        <v>6</v>
      </c>
      <c r="V130" s="15">
        <v>8</v>
      </c>
      <c r="W130" s="15">
        <v>16</v>
      </c>
      <c r="X130" s="15">
        <v>8</v>
      </c>
      <c r="Y130" s="15">
        <v>8</v>
      </c>
      <c r="Z130" s="15">
        <v>64</v>
      </c>
      <c r="AA130" s="15">
        <v>778915</v>
      </c>
      <c r="AB130" s="15">
        <v>14</v>
      </c>
      <c r="AC130" s="15">
        <v>7</v>
      </c>
      <c r="AD130" s="15">
        <v>7</v>
      </c>
      <c r="AE130" s="15">
        <v>34</v>
      </c>
      <c r="AF130" s="15">
        <v>18</v>
      </c>
      <c r="AG130" s="15">
        <v>16</v>
      </c>
      <c r="AH130" s="15">
        <v>160</v>
      </c>
      <c r="AI130" s="15">
        <v>366127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637</v>
      </c>
      <c r="E131" s="3">
        <v>320</v>
      </c>
      <c r="F131" s="3">
        <v>317</v>
      </c>
      <c r="G131" s="3">
        <v>707</v>
      </c>
      <c r="H131" s="3">
        <v>353</v>
      </c>
      <c r="I131" s="3">
        <v>354</v>
      </c>
      <c r="J131" s="3">
        <v>4387</v>
      </c>
      <c r="K131" s="3">
        <v>9269667</v>
      </c>
      <c r="L131" s="3">
        <v>0</v>
      </c>
      <c r="M131" s="3">
        <v>0</v>
      </c>
      <c r="N131" s="3">
        <v>0</v>
      </c>
      <c r="O131" s="3">
        <v>2</v>
      </c>
      <c r="P131" s="3">
        <v>2</v>
      </c>
      <c r="Q131" s="3">
        <v>0</v>
      </c>
      <c r="R131" s="3">
        <v>2</v>
      </c>
      <c r="S131" s="3">
        <v>37992</v>
      </c>
      <c r="T131" s="3">
        <v>6</v>
      </c>
      <c r="U131" s="3">
        <v>3</v>
      </c>
      <c r="V131" s="3">
        <v>3</v>
      </c>
      <c r="W131" s="3">
        <v>6</v>
      </c>
      <c r="X131" s="3">
        <v>3</v>
      </c>
      <c r="Y131" s="3">
        <v>3</v>
      </c>
      <c r="Z131" s="3">
        <v>26</v>
      </c>
      <c r="AA131" s="3">
        <v>326690</v>
      </c>
      <c r="AB131" s="3">
        <v>5</v>
      </c>
      <c r="AC131" s="3">
        <v>2</v>
      </c>
      <c r="AD131" s="3">
        <v>3</v>
      </c>
      <c r="AE131" s="3">
        <v>13</v>
      </c>
      <c r="AF131" s="3">
        <v>7</v>
      </c>
      <c r="AG131" s="3">
        <v>6</v>
      </c>
      <c r="AH131" s="3">
        <v>68</v>
      </c>
      <c r="AI131" s="3">
        <v>150707</v>
      </c>
    </row>
    <row r="132" spans="1:35" ht="14.25" hidden="1" customHeight="1" x14ac:dyDescent="0.2">
      <c r="A132" s="67"/>
      <c r="B132" s="23" t="s">
        <v>64</v>
      </c>
      <c r="C132" s="24" t="s">
        <v>171</v>
      </c>
      <c r="D132" s="3">
        <v>1221</v>
      </c>
      <c r="E132" s="3">
        <v>624</v>
      </c>
      <c r="F132" s="3">
        <v>597</v>
      </c>
      <c r="G132" s="3">
        <v>1327</v>
      </c>
      <c r="H132" s="3">
        <v>686</v>
      </c>
      <c r="I132" s="3">
        <v>641</v>
      </c>
      <c r="J132" s="3">
        <v>8231</v>
      </c>
      <c r="K132" s="3">
        <v>17559346</v>
      </c>
      <c r="L132" s="3">
        <v>4</v>
      </c>
      <c r="M132" s="3">
        <v>3</v>
      </c>
      <c r="N132" s="3">
        <v>1</v>
      </c>
      <c r="O132" s="3">
        <v>6</v>
      </c>
      <c r="P132" s="3">
        <v>5</v>
      </c>
      <c r="Q132" s="3">
        <v>1</v>
      </c>
      <c r="R132" s="3">
        <v>7</v>
      </c>
      <c r="S132" s="3">
        <v>49454</v>
      </c>
      <c r="T132" s="3">
        <v>8</v>
      </c>
      <c r="U132" s="3">
        <v>3</v>
      </c>
      <c r="V132" s="3">
        <v>5</v>
      </c>
      <c r="W132" s="3">
        <v>10</v>
      </c>
      <c r="X132" s="3">
        <v>5</v>
      </c>
      <c r="Y132" s="3">
        <v>5</v>
      </c>
      <c r="Z132" s="3">
        <v>38</v>
      </c>
      <c r="AA132" s="3">
        <v>452225</v>
      </c>
      <c r="AB132" s="3">
        <v>9</v>
      </c>
      <c r="AC132" s="3">
        <v>5</v>
      </c>
      <c r="AD132" s="3">
        <v>4</v>
      </c>
      <c r="AE132" s="3">
        <v>21</v>
      </c>
      <c r="AF132" s="3">
        <v>11</v>
      </c>
      <c r="AG132" s="3">
        <v>10</v>
      </c>
      <c r="AH132" s="3">
        <v>92</v>
      </c>
      <c r="AI132" s="3">
        <v>215420</v>
      </c>
    </row>
    <row r="133" spans="1:35" ht="14.25" hidden="1" customHeight="1" x14ac:dyDescent="0.2">
      <c r="A133" s="31" t="s">
        <v>149</v>
      </c>
      <c r="B133" s="19" t="s">
        <v>56</v>
      </c>
      <c r="C133" s="20" t="s">
        <v>58</v>
      </c>
      <c r="D133" s="15">
        <v>2735</v>
      </c>
      <c r="E133" s="15">
        <v>1413</v>
      </c>
      <c r="F133" s="15">
        <v>1322</v>
      </c>
      <c r="G133" s="15">
        <v>2791</v>
      </c>
      <c r="H133" s="15">
        <v>1443</v>
      </c>
      <c r="I133" s="15">
        <v>1348</v>
      </c>
      <c r="J133" s="15">
        <v>17707</v>
      </c>
      <c r="K133" s="15">
        <v>37486574</v>
      </c>
      <c r="L133" s="15">
        <v>21</v>
      </c>
      <c r="M133" s="15">
        <v>9</v>
      </c>
      <c r="N133" s="15">
        <v>12</v>
      </c>
      <c r="O133" s="15">
        <v>21</v>
      </c>
      <c r="P133" s="15">
        <v>9</v>
      </c>
      <c r="Q133" s="15">
        <v>12</v>
      </c>
      <c r="R133" s="15">
        <v>27</v>
      </c>
      <c r="S133" s="15">
        <v>345564</v>
      </c>
      <c r="T133" s="15">
        <v>6</v>
      </c>
      <c r="U133" s="15">
        <v>4</v>
      </c>
      <c r="V133" s="15">
        <v>2</v>
      </c>
      <c r="W133" s="15">
        <v>6</v>
      </c>
      <c r="X133" s="15">
        <v>4</v>
      </c>
      <c r="Y133" s="15">
        <v>2</v>
      </c>
      <c r="Z133" s="15">
        <v>7</v>
      </c>
      <c r="AA133" s="15">
        <v>97474</v>
      </c>
      <c r="AB133" s="15">
        <v>11</v>
      </c>
      <c r="AC133" s="15">
        <v>7</v>
      </c>
      <c r="AD133" s="15">
        <v>4</v>
      </c>
      <c r="AE133" s="15">
        <v>31</v>
      </c>
      <c r="AF133" s="15">
        <v>14</v>
      </c>
      <c r="AG133" s="15">
        <v>17</v>
      </c>
      <c r="AH133" s="15">
        <v>117</v>
      </c>
      <c r="AI133" s="15">
        <v>321852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1083</v>
      </c>
      <c r="E134" s="3">
        <v>545</v>
      </c>
      <c r="F134" s="3">
        <v>538</v>
      </c>
      <c r="G134" s="3">
        <v>1106</v>
      </c>
      <c r="H134" s="3">
        <v>558</v>
      </c>
      <c r="I134" s="3">
        <v>548</v>
      </c>
      <c r="J134" s="3">
        <v>7083</v>
      </c>
      <c r="K134" s="3">
        <v>14994630</v>
      </c>
      <c r="L134" s="3">
        <v>16</v>
      </c>
      <c r="M134" s="3">
        <v>7</v>
      </c>
      <c r="N134" s="3">
        <v>9</v>
      </c>
      <c r="O134" s="3">
        <v>16</v>
      </c>
      <c r="P134" s="3">
        <v>7</v>
      </c>
      <c r="Q134" s="3">
        <v>9</v>
      </c>
      <c r="R134" s="3">
        <v>21</v>
      </c>
      <c r="S134" s="3">
        <v>270046</v>
      </c>
      <c r="T134" s="3">
        <v>4</v>
      </c>
      <c r="U134" s="3">
        <v>2</v>
      </c>
      <c r="V134" s="3">
        <v>2</v>
      </c>
      <c r="W134" s="3">
        <v>4</v>
      </c>
      <c r="X134" s="3">
        <v>2</v>
      </c>
      <c r="Y134" s="3">
        <v>2</v>
      </c>
      <c r="Z134" s="3">
        <v>4</v>
      </c>
      <c r="AA134" s="3">
        <v>48815</v>
      </c>
      <c r="AB134" s="3">
        <v>4</v>
      </c>
      <c r="AC134" s="3">
        <v>2</v>
      </c>
      <c r="AD134" s="3">
        <v>2</v>
      </c>
      <c r="AE134" s="3">
        <v>19</v>
      </c>
      <c r="AF134" s="3">
        <v>6</v>
      </c>
      <c r="AG134" s="3">
        <v>13</v>
      </c>
      <c r="AH134" s="3">
        <v>63</v>
      </c>
      <c r="AI134" s="3">
        <v>159852</v>
      </c>
    </row>
    <row r="135" spans="1:35" ht="14.25" hidden="1" customHeight="1" x14ac:dyDescent="0.2">
      <c r="A135" s="67"/>
      <c r="B135" s="23" t="s">
        <v>64</v>
      </c>
      <c r="C135" s="24" t="s">
        <v>171</v>
      </c>
      <c r="D135" s="3">
        <v>1652</v>
      </c>
      <c r="E135" s="3">
        <v>868</v>
      </c>
      <c r="F135" s="3">
        <v>784</v>
      </c>
      <c r="G135" s="3">
        <v>1685</v>
      </c>
      <c r="H135" s="3">
        <v>885</v>
      </c>
      <c r="I135" s="3">
        <v>800</v>
      </c>
      <c r="J135" s="3">
        <v>10624</v>
      </c>
      <c r="K135" s="3">
        <v>22491944</v>
      </c>
      <c r="L135" s="3">
        <v>5</v>
      </c>
      <c r="M135" s="3">
        <v>2</v>
      </c>
      <c r="N135" s="3">
        <v>3</v>
      </c>
      <c r="O135" s="3">
        <v>5</v>
      </c>
      <c r="P135" s="3">
        <v>2</v>
      </c>
      <c r="Q135" s="3">
        <v>3</v>
      </c>
      <c r="R135" s="3">
        <v>6</v>
      </c>
      <c r="S135" s="3">
        <v>75518</v>
      </c>
      <c r="T135" s="3">
        <v>2</v>
      </c>
      <c r="U135" s="3">
        <v>2</v>
      </c>
      <c r="V135" s="3">
        <v>0</v>
      </c>
      <c r="W135" s="3">
        <v>2</v>
      </c>
      <c r="X135" s="3">
        <v>2</v>
      </c>
      <c r="Y135" s="3">
        <v>0</v>
      </c>
      <c r="Z135" s="3">
        <v>3</v>
      </c>
      <c r="AA135" s="3">
        <v>48659</v>
      </c>
      <c r="AB135" s="3">
        <v>7</v>
      </c>
      <c r="AC135" s="3">
        <v>5</v>
      </c>
      <c r="AD135" s="3">
        <v>2</v>
      </c>
      <c r="AE135" s="3">
        <v>12</v>
      </c>
      <c r="AF135" s="3">
        <v>8</v>
      </c>
      <c r="AG135" s="3">
        <v>4</v>
      </c>
      <c r="AH135" s="3">
        <v>54</v>
      </c>
      <c r="AI135" s="3">
        <v>162000</v>
      </c>
    </row>
    <row r="136" spans="1:35" ht="14.25" hidden="1" customHeight="1" x14ac:dyDescent="0.2">
      <c r="A136" s="31" t="s">
        <v>150</v>
      </c>
      <c r="B136" s="19" t="s">
        <v>56</v>
      </c>
      <c r="C136" s="20" t="s">
        <v>58</v>
      </c>
      <c r="D136" s="15">
        <v>214</v>
      </c>
      <c r="E136" s="15">
        <v>99</v>
      </c>
      <c r="F136" s="15">
        <v>115</v>
      </c>
      <c r="G136" s="15">
        <v>220</v>
      </c>
      <c r="H136" s="15">
        <v>102</v>
      </c>
      <c r="I136" s="15">
        <v>118</v>
      </c>
      <c r="J136" s="15">
        <v>1268</v>
      </c>
      <c r="K136" s="15">
        <v>2777008</v>
      </c>
      <c r="L136" s="15">
        <v>0</v>
      </c>
      <c r="M136" s="15">
        <v>0</v>
      </c>
      <c r="N136" s="15">
        <v>0</v>
      </c>
      <c r="O136" s="15">
        <v>3</v>
      </c>
      <c r="P136" s="15">
        <v>1</v>
      </c>
      <c r="Q136" s="15">
        <v>2</v>
      </c>
      <c r="R136" s="15">
        <v>3</v>
      </c>
      <c r="S136" s="15">
        <v>335019</v>
      </c>
      <c r="T136" s="15">
        <v>5</v>
      </c>
      <c r="U136" s="15">
        <v>3</v>
      </c>
      <c r="V136" s="15">
        <v>2</v>
      </c>
      <c r="W136" s="15">
        <v>5</v>
      </c>
      <c r="X136" s="15">
        <v>3</v>
      </c>
      <c r="Y136" s="15">
        <v>2</v>
      </c>
      <c r="Z136" s="15">
        <v>30</v>
      </c>
      <c r="AA136" s="15">
        <v>330900</v>
      </c>
      <c r="AB136" s="15">
        <v>0</v>
      </c>
      <c r="AC136" s="15">
        <v>0</v>
      </c>
      <c r="AD136" s="15">
        <v>0</v>
      </c>
      <c r="AE136" s="15">
        <v>1</v>
      </c>
      <c r="AF136" s="15">
        <v>0</v>
      </c>
      <c r="AG136" s="15">
        <v>1</v>
      </c>
      <c r="AH136" s="15">
        <v>4</v>
      </c>
      <c r="AI136" s="15">
        <v>12000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214</v>
      </c>
      <c r="E137" s="3">
        <v>99</v>
      </c>
      <c r="F137" s="3">
        <v>115</v>
      </c>
      <c r="G137" s="3">
        <v>220</v>
      </c>
      <c r="H137" s="3">
        <v>102</v>
      </c>
      <c r="I137" s="3">
        <v>118</v>
      </c>
      <c r="J137" s="3">
        <v>1268</v>
      </c>
      <c r="K137" s="3">
        <v>2777008</v>
      </c>
      <c r="L137" s="3">
        <v>0</v>
      </c>
      <c r="M137" s="3">
        <v>0</v>
      </c>
      <c r="N137" s="3">
        <v>0</v>
      </c>
      <c r="O137" s="3">
        <v>3</v>
      </c>
      <c r="P137" s="3">
        <v>1</v>
      </c>
      <c r="Q137" s="3">
        <v>2</v>
      </c>
      <c r="R137" s="3">
        <v>3</v>
      </c>
      <c r="S137" s="3">
        <v>335019</v>
      </c>
      <c r="T137" s="3">
        <v>5</v>
      </c>
      <c r="U137" s="3">
        <v>3</v>
      </c>
      <c r="V137" s="3">
        <v>2</v>
      </c>
      <c r="W137" s="3">
        <v>5</v>
      </c>
      <c r="X137" s="3">
        <v>3</v>
      </c>
      <c r="Y137" s="3">
        <v>2</v>
      </c>
      <c r="Z137" s="3">
        <v>30</v>
      </c>
      <c r="AA137" s="3">
        <v>330900</v>
      </c>
      <c r="AB137" s="3">
        <v>0</v>
      </c>
      <c r="AC137" s="3">
        <v>0</v>
      </c>
      <c r="AD137" s="3">
        <v>0</v>
      </c>
      <c r="AE137" s="3">
        <v>1</v>
      </c>
      <c r="AF137" s="3">
        <v>0</v>
      </c>
      <c r="AG137" s="3">
        <v>1</v>
      </c>
      <c r="AH137" s="3">
        <v>4</v>
      </c>
      <c r="AI137" s="3">
        <v>12000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1" t="s">
        <v>151</v>
      </c>
      <c r="B139" s="19" t="s">
        <v>56</v>
      </c>
      <c r="C139" s="20" t="s">
        <v>58</v>
      </c>
      <c r="D139" s="15">
        <v>1413</v>
      </c>
      <c r="E139" s="15">
        <v>709</v>
      </c>
      <c r="F139" s="15">
        <v>704</v>
      </c>
      <c r="G139" s="15">
        <v>1881</v>
      </c>
      <c r="H139" s="15">
        <v>977</v>
      </c>
      <c r="I139" s="15">
        <v>904</v>
      </c>
      <c r="J139" s="15">
        <v>8355</v>
      </c>
      <c r="K139" s="15">
        <v>18355935</v>
      </c>
      <c r="L139" s="15">
        <v>1</v>
      </c>
      <c r="M139" s="15">
        <v>1</v>
      </c>
      <c r="N139" s="15">
        <v>0</v>
      </c>
      <c r="O139" s="15">
        <v>8</v>
      </c>
      <c r="P139" s="15">
        <v>5</v>
      </c>
      <c r="Q139" s="15">
        <v>3</v>
      </c>
      <c r="R139" s="15">
        <v>8</v>
      </c>
      <c r="S139" s="15">
        <v>137500</v>
      </c>
      <c r="T139" s="15">
        <v>11</v>
      </c>
      <c r="U139" s="15">
        <v>6</v>
      </c>
      <c r="V139" s="15">
        <v>5</v>
      </c>
      <c r="W139" s="15">
        <v>11</v>
      </c>
      <c r="X139" s="15">
        <v>6</v>
      </c>
      <c r="Y139" s="15">
        <v>5</v>
      </c>
      <c r="Z139" s="15">
        <v>60</v>
      </c>
      <c r="AA139" s="15">
        <v>590800</v>
      </c>
      <c r="AB139" s="15">
        <v>0</v>
      </c>
      <c r="AC139" s="15">
        <v>0</v>
      </c>
      <c r="AD139" s="15">
        <v>0</v>
      </c>
      <c r="AE139" s="15">
        <v>5</v>
      </c>
      <c r="AF139" s="15">
        <v>4</v>
      </c>
      <c r="AG139" s="15">
        <v>1</v>
      </c>
      <c r="AH139" s="15">
        <v>11</v>
      </c>
      <c r="AI139" s="15">
        <v>33000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1262</v>
      </c>
      <c r="E140" s="3">
        <v>640</v>
      </c>
      <c r="F140" s="3">
        <v>622</v>
      </c>
      <c r="G140" s="3">
        <v>1630</v>
      </c>
      <c r="H140" s="3">
        <v>860</v>
      </c>
      <c r="I140" s="3">
        <v>770</v>
      </c>
      <c r="J140" s="3">
        <v>7322</v>
      </c>
      <c r="K140" s="3">
        <v>16086434</v>
      </c>
      <c r="L140" s="3">
        <v>1</v>
      </c>
      <c r="M140" s="3">
        <v>1</v>
      </c>
      <c r="N140" s="3">
        <v>0</v>
      </c>
      <c r="O140" s="3">
        <v>8</v>
      </c>
      <c r="P140" s="3">
        <v>5</v>
      </c>
      <c r="Q140" s="3">
        <v>3</v>
      </c>
      <c r="R140" s="3">
        <v>8</v>
      </c>
      <c r="S140" s="3">
        <v>137500</v>
      </c>
      <c r="T140" s="3">
        <v>11</v>
      </c>
      <c r="U140" s="3">
        <v>6</v>
      </c>
      <c r="V140" s="3">
        <v>5</v>
      </c>
      <c r="W140" s="3">
        <v>11</v>
      </c>
      <c r="X140" s="3">
        <v>6</v>
      </c>
      <c r="Y140" s="3">
        <v>5</v>
      </c>
      <c r="Z140" s="3">
        <v>60</v>
      </c>
      <c r="AA140" s="3">
        <v>590800</v>
      </c>
      <c r="AB140" s="3">
        <v>0</v>
      </c>
      <c r="AC140" s="3">
        <v>0</v>
      </c>
      <c r="AD140" s="3">
        <v>0</v>
      </c>
      <c r="AE140" s="3">
        <v>5</v>
      </c>
      <c r="AF140" s="3">
        <v>4</v>
      </c>
      <c r="AG140" s="3">
        <v>1</v>
      </c>
      <c r="AH140" s="3">
        <v>11</v>
      </c>
      <c r="AI140" s="3">
        <v>33000</v>
      </c>
    </row>
    <row r="141" spans="1:35" ht="14.25" hidden="1" customHeight="1" x14ac:dyDescent="0.2">
      <c r="A141" s="67"/>
      <c r="B141" s="23" t="s">
        <v>64</v>
      </c>
      <c r="C141" s="24" t="s">
        <v>171</v>
      </c>
      <c r="D141" s="3">
        <v>151</v>
      </c>
      <c r="E141" s="3">
        <v>69</v>
      </c>
      <c r="F141" s="3">
        <v>82</v>
      </c>
      <c r="G141" s="3">
        <v>251</v>
      </c>
      <c r="H141" s="3">
        <v>117</v>
      </c>
      <c r="I141" s="3">
        <v>134</v>
      </c>
      <c r="J141" s="3">
        <v>1033</v>
      </c>
      <c r="K141" s="3">
        <v>2269501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1" t="s">
        <v>152</v>
      </c>
      <c r="B142" s="19" t="s">
        <v>56</v>
      </c>
      <c r="C142" s="20" t="s">
        <v>58</v>
      </c>
      <c r="D142" s="15">
        <v>733</v>
      </c>
      <c r="E142" s="15">
        <v>370</v>
      </c>
      <c r="F142" s="15">
        <v>363</v>
      </c>
      <c r="G142" s="15">
        <v>784</v>
      </c>
      <c r="H142" s="15">
        <v>395</v>
      </c>
      <c r="I142" s="15">
        <v>389</v>
      </c>
      <c r="J142" s="15">
        <v>4420</v>
      </c>
      <c r="K142" s="15">
        <v>9710740</v>
      </c>
      <c r="L142" s="15">
        <v>2</v>
      </c>
      <c r="M142" s="15">
        <v>2</v>
      </c>
      <c r="N142" s="15">
        <v>0</v>
      </c>
      <c r="O142" s="15">
        <v>7</v>
      </c>
      <c r="P142" s="15">
        <v>5</v>
      </c>
      <c r="Q142" s="15">
        <v>2</v>
      </c>
      <c r="R142" s="15">
        <v>7</v>
      </c>
      <c r="S142" s="15">
        <v>85634</v>
      </c>
      <c r="T142" s="15">
        <v>17</v>
      </c>
      <c r="U142" s="15">
        <v>8</v>
      </c>
      <c r="V142" s="15">
        <v>9</v>
      </c>
      <c r="W142" s="15">
        <v>22</v>
      </c>
      <c r="X142" s="15">
        <v>12</v>
      </c>
      <c r="Y142" s="15">
        <v>10</v>
      </c>
      <c r="Z142" s="15">
        <v>88</v>
      </c>
      <c r="AA142" s="15">
        <v>1283500</v>
      </c>
      <c r="AB142" s="15">
        <v>4</v>
      </c>
      <c r="AC142" s="15">
        <v>3</v>
      </c>
      <c r="AD142" s="15">
        <v>1</v>
      </c>
      <c r="AE142" s="15">
        <v>24</v>
      </c>
      <c r="AF142" s="15">
        <v>15</v>
      </c>
      <c r="AG142" s="15">
        <v>9</v>
      </c>
      <c r="AH142" s="15">
        <v>24</v>
      </c>
      <c r="AI142" s="15">
        <v>72000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680</v>
      </c>
      <c r="E143" s="3">
        <v>347</v>
      </c>
      <c r="F143" s="3">
        <v>333</v>
      </c>
      <c r="G143" s="3">
        <v>725</v>
      </c>
      <c r="H143" s="3">
        <v>370</v>
      </c>
      <c r="I143" s="3">
        <v>355</v>
      </c>
      <c r="J143" s="3">
        <v>4050</v>
      </c>
      <c r="K143" s="3">
        <v>8897850</v>
      </c>
      <c r="L143" s="3">
        <v>2</v>
      </c>
      <c r="M143" s="3">
        <v>2</v>
      </c>
      <c r="N143" s="3">
        <v>0</v>
      </c>
      <c r="O143" s="3">
        <v>7</v>
      </c>
      <c r="P143" s="3">
        <v>5</v>
      </c>
      <c r="Q143" s="3">
        <v>2</v>
      </c>
      <c r="R143" s="3">
        <v>7</v>
      </c>
      <c r="S143" s="3">
        <v>85634</v>
      </c>
      <c r="T143" s="3">
        <v>17</v>
      </c>
      <c r="U143" s="3">
        <v>8</v>
      </c>
      <c r="V143" s="3">
        <v>9</v>
      </c>
      <c r="W143" s="3">
        <v>22</v>
      </c>
      <c r="X143" s="3">
        <v>12</v>
      </c>
      <c r="Y143" s="3">
        <v>10</v>
      </c>
      <c r="Z143" s="3">
        <v>88</v>
      </c>
      <c r="AA143" s="3">
        <v>1283500</v>
      </c>
      <c r="AB143" s="3">
        <v>2</v>
      </c>
      <c r="AC143" s="3">
        <v>2</v>
      </c>
      <c r="AD143" s="3">
        <v>0</v>
      </c>
      <c r="AE143" s="3">
        <v>12</v>
      </c>
      <c r="AF143" s="3">
        <v>9</v>
      </c>
      <c r="AG143" s="3">
        <v>3</v>
      </c>
      <c r="AH143" s="3">
        <v>12</v>
      </c>
      <c r="AI143" s="3">
        <v>36000</v>
      </c>
    </row>
    <row r="144" spans="1:35" ht="14.25" hidden="1" customHeight="1" x14ac:dyDescent="0.2">
      <c r="A144" s="67"/>
      <c r="B144" s="23" t="s">
        <v>64</v>
      </c>
      <c r="C144" s="24" t="s">
        <v>171</v>
      </c>
      <c r="D144" s="3">
        <v>53</v>
      </c>
      <c r="E144" s="3">
        <v>23</v>
      </c>
      <c r="F144" s="3">
        <v>30</v>
      </c>
      <c r="G144" s="3">
        <v>59</v>
      </c>
      <c r="H144" s="3">
        <v>25</v>
      </c>
      <c r="I144" s="3">
        <v>34</v>
      </c>
      <c r="J144" s="3">
        <v>370</v>
      </c>
      <c r="K144" s="3">
        <v>812890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</v>
      </c>
      <c r="AC144" s="3">
        <v>1</v>
      </c>
      <c r="AD144" s="3">
        <v>1</v>
      </c>
      <c r="AE144" s="3">
        <v>12</v>
      </c>
      <c r="AF144" s="3">
        <v>6</v>
      </c>
      <c r="AG144" s="3">
        <v>6</v>
      </c>
      <c r="AH144" s="3">
        <v>12</v>
      </c>
      <c r="AI144" s="3">
        <v>36000</v>
      </c>
    </row>
    <row r="145" spans="1:35" ht="14.25" hidden="1" customHeight="1" x14ac:dyDescent="0.2">
      <c r="A145" s="31" t="s">
        <v>153</v>
      </c>
      <c r="B145" s="19" t="s">
        <v>56</v>
      </c>
      <c r="C145" s="20" t="s">
        <v>58</v>
      </c>
      <c r="D145" s="15">
        <v>1209</v>
      </c>
      <c r="E145" s="15">
        <v>629</v>
      </c>
      <c r="F145" s="15">
        <v>580</v>
      </c>
      <c r="G145" s="15">
        <v>1248</v>
      </c>
      <c r="H145" s="15">
        <v>651</v>
      </c>
      <c r="I145" s="15">
        <v>597</v>
      </c>
      <c r="J145" s="15">
        <v>6899</v>
      </c>
      <c r="K145" s="15">
        <v>15157458</v>
      </c>
      <c r="L145" s="15">
        <v>1</v>
      </c>
      <c r="M145" s="15">
        <v>0</v>
      </c>
      <c r="N145" s="15">
        <v>1</v>
      </c>
      <c r="O145" s="15">
        <v>4</v>
      </c>
      <c r="P145" s="15">
        <v>1</v>
      </c>
      <c r="Q145" s="15">
        <v>3</v>
      </c>
      <c r="R145" s="15">
        <v>8</v>
      </c>
      <c r="S145" s="15">
        <v>335321</v>
      </c>
      <c r="T145" s="15">
        <v>12</v>
      </c>
      <c r="U145" s="15">
        <v>8</v>
      </c>
      <c r="V145" s="15">
        <v>4</v>
      </c>
      <c r="W145" s="15">
        <v>14</v>
      </c>
      <c r="X145" s="15">
        <v>10</v>
      </c>
      <c r="Y145" s="15">
        <v>4</v>
      </c>
      <c r="Z145" s="15">
        <v>68</v>
      </c>
      <c r="AA145" s="15">
        <v>746095</v>
      </c>
      <c r="AB145" s="15">
        <v>2</v>
      </c>
      <c r="AC145" s="15">
        <v>2</v>
      </c>
      <c r="AD145" s="15">
        <v>0</v>
      </c>
      <c r="AE145" s="15">
        <v>2</v>
      </c>
      <c r="AF145" s="15">
        <v>2</v>
      </c>
      <c r="AG145" s="15">
        <v>0</v>
      </c>
      <c r="AH145" s="15">
        <v>12</v>
      </c>
      <c r="AI145" s="15">
        <v>36000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1190</v>
      </c>
      <c r="E146" s="3">
        <v>621</v>
      </c>
      <c r="F146" s="3">
        <v>569</v>
      </c>
      <c r="G146" s="3">
        <v>1229</v>
      </c>
      <c r="H146" s="3">
        <v>643</v>
      </c>
      <c r="I146" s="3">
        <v>586</v>
      </c>
      <c r="J146" s="3">
        <v>6779</v>
      </c>
      <c r="K146" s="3">
        <v>14893818</v>
      </c>
      <c r="L146" s="3">
        <v>1</v>
      </c>
      <c r="M146" s="3">
        <v>0</v>
      </c>
      <c r="N146" s="3">
        <v>1</v>
      </c>
      <c r="O146" s="3">
        <v>4</v>
      </c>
      <c r="P146" s="3">
        <v>1</v>
      </c>
      <c r="Q146" s="3">
        <v>3</v>
      </c>
      <c r="R146" s="3">
        <v>8</v>
      </c>
      <c r="S146" s="3">
        <v>335321</v>
      </c>
      <c r="T146" s="3">
        <v>12</v>
      </c>
      <c r="U146" s="3">
        <v>8</v>
      </c>
      <c r="V146" s="3">
        <v>4</v>
      </c>
      <c r="W146" s="3">
        <v>14</v>
      </c>
      <c r="X146" s="3">
        <v>10</v>
      </c>
      <c r="Y146" s="3">
        <v>4</v>
      </c>
      <c r="Z146" s="3">
        <v>68</v>
      </c>
      <c r="AA146" s="3">
        <v>746095</v>
      </c>
      <c r="AB146" s="3">
        <v>2</v>
      </c>
      <c r="AC146" s="3">
        <v>2</v>
      </c>
      <c r="AD146" s="3">
        <v>0</v>
      </c>
      <c r="AE146" s="3">
        <v>2</v>
      </c>
      <c r="AF146" s="3">
        <v>2</v>
      </c>
      <c r="AG146" s="3">
        <v>0</v>
      </c>
      <c r="AH146" s="3">
        <v>12</v>
      </c>
      <c r="AI146" s="3">
        <v>36000</v>
      </c>
    </row>
    <row r="147" spans="1:35" ht="14.25" hidden="1" customHeight="1" x14ac:dyDescent="0.2">
      <c r="A147" s="67"/>
      <c r="B147" s="23" t="s">
        <v>64</v>
      </c>
      <c r="C147" s="24" t="s">
        <v>171</v>
      </c>
      <c r="D147" s="3">
        <v>19</v>
      </c>
      <c r="E147" s="3">
        <v>8</v>
      </c>
      <c r="F147" s="3">
        <v>11</v>
      </c>
      <c r="G147" s="3">
        <v>19</v>
      </c>
      <c r="H147" s="3">
        <v>8</v>
      </c>
      <c r="I147" s="3">
        <v>11</v>
      </c>
      <c r="J147" s="3">
        <v>120</v>
      </c>
      <c r="K147" s="3">
        <v>263640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1" t="s">
        <v>154</v>
      </c>
      <c r="B148" s="19" t="s">
        <v>56</v>
      </c>
      <c r="C148" s="20" t="s">
        <v>58</v>
      </c>
      <c r="D148" s="15">
        <v>110</v>
      </c>
      <c r="E148" s="15">
        <v>52</v>
      </c>
      <c r="F148" s="15">
        <v>58</v>
      </c>
      <c r="G148" s="15">
        <v>110</v>
      </c>
      <c r="H148" s="15">
        <v>52</v>
      </c>
      <c r="I148" s="15">
        <v>58</v>
      </c>
      <c r="J148" s="15">
        <v>627</v>
      </c>
      <c r="K148" s="15">
        <v>1377519</v>
      </c>
      <c r="L148" s="15">
        <v>11</v>
      </c>
      <c r="M148" s="15">
        <v>7</v>
      </c>
      <c r="N148" s="15">
        <v>4</v>
      </c>
      <c r="O148" s="15">
        <v>11</v>
      </c>
      <c r="P148" s="15">
        <v>7</v>
      </c>
      <c r="Q148" s="15">
        <v>4</v>
      </c>
      <c r="R148" s="15">
        <v>11</v>
      </c>
      <c r="S148" s="15">
        <v>591229</v>
      </c>
      <c r="T148" s="15">
        <v>3</v>
      </c>
      <c r="U148" s="15">
        <v>2</v>
      </c>
      <c r="V148" s="15">
        <v>1</v>
      </c>
      <c r="W148" s="15">
        <v>3</v>
      </c>
      <c r="X148" s="15">
        <v>2</v>
      </c>
      <c r="Y148" s="15">
        <v>1</v>
      </c>
      <c r="Z148" s="15">
        <v>18</v>
      </c>
      <c r="AA148" s="15">
        <v>129300</v>
      </c>
      <c r="AB148" s="15">
        <v>3</v>
      </c>
      <c r="AC148" s="15">
        <v>1</v>
      </c>
      <c r="AD148" s="15">
        <v>2</v>
      </c>
      <c r="AE148" s="15">
        <v>3</v>
      </c>
      <c r="AF148" s="15">
        <v>1</v>
      </c>
      <c r="AG148" s="15">
        <v>2</v>
      </c>
      <c r="AH148" s="15">
        <v>16</v>
      </c>
      <c r="AI148" s="15">
        <v>48000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106</v>
      </c>
      <c r="E149" s="3">
        <v>51</v>
      </c>
      <c r="F149" s="3">
        <v>55</v>
      </c>
      <c r="G149" s="3">
        <v>106</v>
      </c>
      <c r="H149" s="3">
        <v>51</v>
      </c>
      <c r="I149" s="3">
        <v>55</v>
      </c>
      <c r="J149" s="3">
        <v>607</v>
      </c>
      <c r="K149" s="3">
        <v>1333579</v>
      </c>
      <c r="L149" s="3">
        <v>11</v>
      </c>
      <c r="M149" s="3">
        <v>7</v>
      </c>
      <c r="N149" s="3">
        <v>4</v>
      </c>
      <c r="O149" s="3">
        <v>11</v>
      </c>
      <c r="P149" s="3">
        <v>7</v>
      </c>
      <c r="Q149" s="3">
        <v>4</v>
      </c>
      <c r="R149" s="3">
        <v>11</v>
      </c>
      <c r="S149" s="3">
        <v>591229</v>
      </c>
      <c r="T149" s="3">
        <v>3</v>
      </c>
      <c r="U149" s="3">
        <v>2</v>
      </c>
      <c r="V149" s="3">
        <v>1</v>
      </c>
      <c r="W149" s="3">
        <v>3</v>
      </c>
      <c r="X149" s="3">
        <v>2</v>
      </c>
      <c r="Y149" s="3">
        <v>1</v>
      </c>
      <c r="Z149" s="3">
        <v>18</v>
      </c>
      <c r="AA149" s="3">
        <v>129300</v>
      </c>
      <c r="AB149" s="3">
        <v>3</v>
      </c>
      <c r="AC149" s="3">
        <v>1</v>
      </c>
      <c r="AD149" s="3">
        <v>2</v>
      </c>
      <c r="AE149" s="3">
        <v>3</v>
      </c>
      <c r="AF149" s="3">
        <v>1</v>
      </c>
      <c r="AG149" s="3">
        <v>2</v>
      </c>
      <c r="AH149" s="3">
        <v>16</v>
      </c>
      <c r="AI149" s="3">
        <v>48000</v>
      </c>
    </row>
    <row r="150" spans="1:35" ht="14.25" hidden="1" customHeight="1" x14ac:dyDescent="0.2">
      <c r="A150" s="67"/>
      <c r="B150" s="23" t="s">
        <v>64</v>
      </c>
      <c r="C150" s="24" t="s">
        <v>171</v>
      </c>
      <c r="D150" s="3">
        <v>4</v>
      </c>
      <c r="E150" s="3">
        <v>1</v>
      </c>
      <c r="F150" s="3">
        <v>3</v>
      </c>
      <c r="G150" s="3">
        <v>4</v>
      </c>
      <c r="H150" s="3">
        <v>1</v>
      </c>
      <c r="I150" s="3">
        <v>3</v>
      </c>
      <c r="J150" s="3">
        <v>20</v>
      </c>
      <c r="K150" s="3">
        <v>43940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1" t="s">
        <v>155</v>
      </c>
      <c r="B151" s="19" t="s">
        <v>56</v>
      </c>
      <c r="C151" s="20" t="s">
        <v>58</v>
      </c>
      <c r="D151" s="15">
        <v>18</v>
      </c>
      <c r="E151" s="15">
        <v>4</v>
      </c>
      <c r="F151" s="15">
        <v>14</v>
      </c>
      <c r="G151" s="15">
        <v>20</v>
      </c>
      <c r="H151" s="15">
        <v>6</v>
      </c>
      <c r="I151" s="15">
        <v>14</v>
      </c>
      <c r="J151" s="15">
        <v>116</v>
      </c>
      <c r="K151" s="15">
        <v>249804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9</v>
      </c>
      <c r="E152" s="3">
        <v>4</v>
      </c>
      <c r="F152" s="3">
        <v>5</v>
      </c>
      <c r="G152" s="3">
        <v>11</v>
      </c>
      <c r="H152" s="3">
        <v>6</v>
      </c>
      <c r="I152" s="3">
        <v>5</v>
      </c>
      <c r="J152" s="3">
        <v>70</v>
      </c>
      <c r="K152" s="3">
        <v>143406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67"/>
      <c r="B153" s="23" t="s">
        <v>64</v>
      </c>
      <c r="C153" s="24" t="s">
        <v>171</v>
      </c>
      <c r="D153" s="4">
        <v>9</v>
      </c>
      <c r="E153" s="4">
        <v>0</v>
      </c>
      <c r="F153" s="4">
        <v>9</v>
      </c>
      <c r="G153" s="4">
        <v>9</v>
      </c>
      <c r="H153" s="4">
        <v>0</v>
      </c>
      <c r="I153" s="4">
        <v>9</v>
      </c>
      <c r="J153" s="4">
        <v>46</v>
      </c>
      <c r="K153" s="4">
        <v>106398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>*</v>
      </c>
      <c r="H155" s="15" t="str">
        <f t="shared" si="4"/>
        <v>*</v>
      </c>
      <c r="I155" s="15" t="str">
        <f t="shared" si="4"/>
        <v>*</v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/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>*</v>
      </c>
      <c r="AG155" s="15" t="str">
        <f t="shared" si="4"/>
        <v>*</v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72" t="s">
        <v>0</v>
      </c>
      <c r="B156" s="21" t="s">
        <v>60</v>
      </c>
      <c r="C156" s="22" t="s">
        <v>62</v>
      </c>
      <c r="D156" s="3" t="str">
        <f t="shared" ref="D156:S219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/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>*</v>
      </c>
      <c r="AG156" s="3" t="str">
        <f t="shared" si="4"/>
        <v>*</v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73"/>
      <c r="B157" s="21" t="s">
        <v>64</v>
      </c>
      <c r="C157" s="22" t="s">
        <v>171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>*</v>
      </c>
      <c r="H157" s="3" t="str">
        <f t="shared" si="4"/>
        <v>*</v>
      </c>
      <c r="I157" s="3" t="str">
        <f t="shared" si="4"/>
        <v>*</v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1" t="s">
        <v>156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171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1" t="s">
        <v>157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171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1" t="s">
        <v>158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171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1" t="s">
        <v>159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171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1" t="s">
        <v>160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171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171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1" t="s">
        <v>40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171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1" t="s">
        <v>41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>*</v>
      </c>
      <c r="Q179" s="15" t="str">
        <f t="shared" si="7"/>
        <v/>
      </c>
      <c r="R179" s="15" t="str">
        <f t="shared" si="7"/>
        <v>*</v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IF(J37=J110,"","*")</f>
        <v/>
      </c>
      <c r="K180" s="3" t="str">
        <f t="shared" si="8"/>
        <v/>
      </c>
      <c r="L180" s="3" t="str">
        <f t="shared" si="8"/>
        <v>*</v>
      </c>
      <c r="M180" s="3" t="str">
        <f t="shared" si="8"/>
        <v>*</v>
      </c>
      <c r="N180" s="3" t="str">
        <f t="shared" si="8"/>
        <v/>
      </c>
      <c r="O180" s="3" t="str">
        <f t="shared" si="8"/>
        <v>*</v>
      </c>
      <c r="P180" s="3" t="str">
        <f t="shared" si="8"/>
        <v>*</v>
      </c>
      <c r="Q180" s="3" t="str">
        <f t="shared" si="8"/>
        <v/>
      </c>
      <c r="R180" s="3" t="str">
        <f t="shared" si="8"/>
        <v>*</v>
      </c>
      <c r="S180" s="3" t="str">
        <f t="shared" si="8"/>
        <v>*</v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67"/>
      <c r="B181" s="23" t="s">
        <v>64</v>
      </c>
      <c r="C181" s="24" t="s">
        <v>171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>*</v>
      </c>
      <c r="M181" s="3" t="str">
        <f t="shared" si="8"/>
        <v>*</v>
      </c>
      <c r="N181" s="3" t="str">
        <f t="shared" si="8"/>
        <v>*</v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>*</v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1" t="s">
        <v>42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67"/>
      <c r="B184" s="23" t="s">
        <v>64</v>
      </c>
      <c r="C184" s="24" t="s">
        <v>171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1" t="s">
        <v>43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67"/>
      <c r="B187" s="23" t="s">
        <v>64</v>
      </c>
      <c r="C187" s="24" t="s">
        <v>171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1" t="s">
        <v>44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9">IF(Q45=Q118,"","*")</f>
        <v/>
      </c>
      <c r="R188" s="15" t="str">
        <f t="shared" si="9"/>
        <v/>
      </c>
      <c r="S188" s="15" t="str">
        <f t="shared" si="9"/>
        <v/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/>
      </c>
      <c r="P189" s="3" t="str">
        <f t="shared" si="9"/>
        <v/>
      </c>
      <c r="Q189" s="3" t="str">
        <f t="shared" si="9"/>
        <v/>
      </c>
      <c r="R189" s="3" t="str">
        <f t="shared" si="9"/>
        <v/>
      </c>
      <c r="S189" s="3" t="str">
        <f t="shared" si="9"/>
        <v/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67"/>
      <c r="B190" s="23" t="s">
        <v>64</v>
      </c>
      <c r="C190" s="24" t="s">
        <v>171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1" t="s">
        <v>45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67"/>
      <c r="B193" s="23" t="s">
        <v>64</v>
      </c>
      <c r="C193" s="24" t="s">
        <v>171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1" t="s">
        <v>46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/>
      </c>
      <c r="P194" s="15" t="str">
        <f t="shared" si="9"/>
        <v/>
      </c>
      <c r="Q194" s="15" t="str">
        <f t="shared" si="9"/>
        <v/>
      </c>
      <c r="R194" s="15" t="str">
        <f t="shared" si="9"/>
        <v/>
      </c>
      <c r="S194" s="15" t="str">
        <f t="shared" si="9"/>
        <v/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/>
      </c>
      <c r="K195" s="3" t="str">
        <f t="shared" si="9"/>
        <v/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/>
      </c>
      <c r="P195" s="3" t="str">
        <f t="shared" si="9"/>
        <v/>
      </c>
      <c r="Q195" s="3" t="str">
        <f t="shared" si="9"/>
        <v/>
      </c>
      <c r="R195" s="3" t="str">
        <f t="shared" si="9"/>
        <v/>
      </c>
      <c r="S195" s="3" t="str">
        <f t="shared" si="9"/>
        <v/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67"/>
      <c r="B196" s="23" t="s">
        <v>64</v>
      </c>
      <c r="C196" s="24" t="s">
        <v>171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/>
      </c>
      <c r="K196" s="3" t="str">
        <f t="shared" si="9"/>
        <v/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IF(X53=X126,"","*")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1" t="s">
        <v>47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67"/>
      <c r="B199" s="23" t="s">
        <v>64</v>
      </c>
      <c r="C199" s="24" t="s">
        <v>171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1" t="s">
        <v>48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/>
      </c>
      <c r="S200" s="15" t="str">
        <f t="shared" si="10"/>
        <v/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/>
      </c>
      <c r="S201" s="3" t="str">
        <f t="shared" si="10"/>
        <v/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67"/>
      <c r="B202" s="23" t="s">
        <v>64</v>
      </c>
      <c r="C202" s="24" t="s">
        <v>171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/>
      </c>
      <c r="S202" s="3" t="str">
        <f t="shared" si="10"/>
        <v/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1" t="s">
        <v>49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/>
      </c>
      <c r="P203" s="15" t="str">
        <f t="shared" si="10"/>
        <v/>
      </c>
      <c r="Q203" s="15" t="str">
        <f t="shared" si="10"/>
        <v/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/>
      </c>
      <c r="P204" s="3" t="str">
        <f t="shared" si="10"/>
        <v/>
      </c>
      <c r="Q204" s="3" t="str">
        <f t="shared" si="10"/>
        <v/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IF(AE61=AE134,"","*")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67"/>
      <c r="B205" s="23" t="s">
        <v>64</v>
      </c>
      <c r="C205" s="24" t="s">
        <v>171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/>
      </c>
      <c r="Q205" s="3" t="str">
        <f t="shared" si="11"/>
        <v/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1" t="s">
        <v>50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/>
      </c>
      <c r="M206" s="15" t="str">
        <f t="shared" si="11"/>
        <v/>
      </c>
      <c r="N206" s="15" t="str">
        <f t="shared" si="11"/>
        <v/>
      </c>
      <c r="O206" s="15" t="str">
        <f t="shared" si="11"/>
        <v/>
      </c>
      <c r="P206" s="15" t="str">
        <f t="shared" si="11"/>
        <v/>
      </c>
      <c r="Q206" s="15" t="str">
        <f t="shared" si="11"/>
        <v/>
      </c>
      <c r="R206" s="15" t="str">
        <f t="shared" si="11"/>
        <v/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/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/>
      </c>
      <c r="Q207" s="3" t="str">
        <f t="shared" si="11"/>
        <v/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/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67"/>
      <c r="B208" s="23" t="s">
        <v>64</v>
      </c>
      <c r="C208" s="24" t="s">
        <v>171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/>
      </c>
      <c r="M208" s="3" t="str">
        <f t="shared" si="11"/>
        <v/>
      </c>
      <c r="N208" s="3" t="str">
        <f t="shared" si="11"/>
        <v/>
      </c>
      <c r="O208" s="3" t="str">
        <f t="shared" si="11"/>
        <v/>
      </c>
      <c r="P208" s="3" t="str">
        <f t="shared" si="11"/>
        <v/>
      </c>
      <c r="Q208" s="3" t="str">
        <f t="shared" si="11"/>
        <v/>
      </c>
      <c r="R208" s="3" t="str">
        <f t="shared" si="11"/>
        <v/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1" t="s">
        <v>51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>*</v>
      </c>
      <c r="H209" s="15" t="str">
        <f t="shared" si="11"/>
        <v>*</v>
      </c>
      <c r="I209" s="15" t="str">
        <f t="shared" si="11"/>
        <v>*</v>
      </c>
      <c r="J209" s="15" t="str">
        <f t="shared" si="11"/>
        <v/>
      </c>
      <c r="K209" s="15" t="str">
        <f t="shared" si="11"/>
        <v/>
      </c>
      <c r="L209" s="15" t="str">
        <f t="shared" si="11"/>
        <v>*</v>
      </c>
      <c r="M209" s="15" t="str">
        <f t="shared" si="11"/>
        <v>*</v>
      </c>
      <c r="N209" s="15" t="str">
        <f t="shared" si="11"/>
        <v>*</v>
      </c>
      <c r="O209" s="15" t="str">
        <f t="shared" si="11"/>
        <v>*</v>
      </c>
      <c r="P209" s="15" t="str">
        <f t="shared" si="11"/>
        <v>*</v>
      </c>
      <c r="Q209" s="15" t="str">
        <f t="shared" si="11"/>
        <v/>
      </c>
      <c r="R209" s="15" t="str">
        <f t="shared" si="11"/>
        <v>*</v>
      </c>
      <c r="S209" s="15" t="str">
        <f t="shared" si="11"/>
        <v>*</v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>*</v>
      </c>
      <c r="AG209" s="15" t="str">
        <f t="shared" si="11"/>
        <v>*</v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>*</v>
      </c>
      <c r="H210" s="3" t="str">
        <f t="shared" si="11"/>
        <v>*</v>
      </c>
      <c r="I210" s="3" t="str">
        <f t="shared" si="11"/>
        <v>*</v>
      </c>
      <c r="J210" s="3" t="str">
        <f t="shared" si="11"/>
        <v/>
      </c>
      <c r="K210" s="3" t="str">
        <f t="shared" si="11"/>
        <v/>
      </c>
      <c r="L210" s="3" t="str">
        <f t="shared" si="11"/>
        <v>*</v>
      </c>
      <c r="M210" s="3" t="str">
        <f t="shared" si="11"/>
        <v>*</v>
      </c>
      <c r="N210" s="3" t="str">
        <f t="shared" si="11"/>
        <v>*</v>
      </c>
      <c r="O210" s="3" t="str">
        <f t="shared" si="11"/>
        <v>*</v>
      </c>
      <c r="P210" s="3" t="str">
        <f t="shared" si="11"/>
        <v>*</v>
      </c>
      <c r="Q210" s="3" t="str">
        <f t="shared" si="11"/>
        <v/>
      </c>
      <c r="R210" s="3" t="str">
        <f t="shared" si="11"/>
        <v>*</v>
      </c>
      <c r="S210" s="3" t="str">
        <f t="shared" si="11"/>
        <v>*</v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>*</v>
      </c>
      <c r="AG210" s="3" t="str">
        <f t="shared" si="11"/>
        <v>*</v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67"/>
      <c r="B211" s="23" t="s">
        <v>64</v>
      </c>
      <c r="C211" s="24" t="s">
        <v>171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>*</v>
      </c>
      <c r="H211" s="3" t="str">
        <f t="shared" si="11"/>
        <v>*</v>
      </c>
      <c r="I211" s="3" t="str">
        <f t="shared" si="11"/>
        <v>*</v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1" t="s">
        <v>52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>*</v>
      </c>
      <c r="M212" s="15" t="str">
        <f t="shared" si="11"/>
        <v>*</v>
      </c>
      <c r="N212" s="15" t="str">
        <f t="shared" si="11"/>
        <v>*</v>
      </c>
      <c r="O212" s="15" t="str">
        <f t="shared" si="11"/>
        <v>*</v>
      </c>
      <c r="P212" s="15" t="str">
        <f t="shared" si="11"/>
        <v>*</v>
      </c>
      <c r="Q212" s="15" t="str">
        <f t="shared" si="11"/>
        <v>*</v>
      </c>
      <c r="R212" s="15" t="str">
        <f t="shared" si="11"/>
        <v>*</v>
      </c>
      <c r="S212" s="15" t="str">
        <f t="shared" si="11"/>
        <v>*</v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IF(G70=G143,"","*")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>*</v>
      </c>
      <c r="M213" s="3" t="str">
        <f t="shared" si="12"/>
        <v>*</v>
      </c>
      <c r="N213" s="3" t="str">
        <f t="shared" si="12"/>
        <v>*</v>
      </c>
      <c r="O213" s="3" t="str">
        <f t="shared" si="12"/>
        <v>*</v>
      </c>
      <c r="P213" s="3" t="str">
        <f t="shared" si="12"/>
        <v>*</v>
      </c>
      <c r="Q213" s="3" t="str">
        <f t="shared" si="12"/>
        <v>*</v>
      </c>
      <c r="R213" s="3" t="str">
        <f t="shared" si="12"/>
        <v>*</v>
      </c>
      <c r="S213" s="3" t="str">
        <f t="shared" si="12"/>
        <v>*</v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67"/>
      <c r="B214" s="23" t="s">
        <v>64</v>
      </c>
      <c r="C214" s="24" t="s">
        <v>171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/>
      </c>
      <c r="P214" s="3" t="str">
        <f t="shared" si="12"/>
        <v/>
      </c>
      <c r="Q214" s="3" t="str">
        <f t="shared" si="12"/>
        <v/>
      </c>
      <c r="R214" s="3" t="str">
        <f t="shared" si="12"/>
        <v/>
      </c>
      <c r="S214" s="3" t="str">
        <f t="shared" si="12"/>
        <v/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1" t="s">
        <v>53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/>
      </c>
      <c r="P215" s="15" t="str">
        <f t="shared" si="12"/>
        <v/>
      </c>
      <c r="Q215" s="15" t="str">
        <f t="shared" si="12"/>
        <v/>
      </c>
      <c r="R215" s="15" t="str">
        <f t="shared" si="12"/>
        <v/>
      </c>
      <c r="S215" s="15" t="str">
        <f t="shared" si="12"/>
        <v/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/>
      </c>
      <c r="P216" s="3" t="str">
        <f t="shared" si="12"/>
        <v/>
      </c>
      <c r="Q216" s="3" t="str">
        <f t="shared" si="12"/>
        <v/>
      </c>
      <c r="R216" s="3" t="str">
        <f t="shared" si="12"/>
        <v/>
      </c>
      <c r="S216" s="3" t="str">
        <f t="shared" si="12"/>
        <v/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67"/>
      <c r="B217" s="23" t="s">
        <v>64</v>
      </c>
      <c r="C217" s="24" t="s">
        <v>171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1" t="s">
        <v>54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/>
      </c>
      <c r="M218" s="15" t="str">
        <f t="shared" si="12"/>
        <v/>
      </c>
      <c r="N218" s="15" t="str">
        <f t="shared" si="12"/>
        <v/>
      </c>
      <c r="O218" s="15" t="str">
        <f t="shared" si="12"/>
        <v/>
      </c>
      <c r="P218" s="15" t="str">
        <f t="shared" si="12"/>
        <v/>
      </c>
      <c r="Q218" s="15" t="str">
        <f t="shared" si="12"/>
        <v/>
      </c>
      <c r="R218" s="15" t="str">
        <f t="shared" si="12"/>
        <v/>
      </c>
      <c r="S218" s="15" t="str">
        <f t="shared" si="12"/>
        <v/>
      </c>
      <c r="T218" s="15" t="str">
        <f t="shared" si="12"/>
        <v/>
      </c>
      <c r="U218" s="15" t="str">
        <f t="shared" si="12"/>
        <v/>
      </c>
      <c r="V218" s="15" t="str">
        <f t="shared" si="12"/>
        <v/>
      </c>
      <c r="W218" s="15" t="str">
        <f t="shared" si="12"/>
        <v/>
      </c>
      <c r="X218" s="15" t="str">
        <f t="shared" si="12"/>
        <v/>
      </c>
      <c r="Y218" s="15" t="str">
        <f t="shared" si="12"/>
        <v/>
      </c>
      <c r="Z218" s="15" t="str">
        <f t="shared" si="12"/>
        <v/>
      </c>
      <c r="AA218" s="15" t="str">
        <f t="shared" si="12"/>
        <v/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/>
      </c>
      <c r="M219" s="3" t="str">
        <f t="shared" si="12"/>
        <v/>
      </c>
      <c r="N219" s="3" t="str">
        <f t="shared" si="12"/>
        <v/>
      </c>
      <c r="O219" s="3" t="str">
        <f t="shared" si="12"/>
        <v/>
      </c>
      <c r="P219" s="3" t="str">
        <f t="shared" si="12"/>
        <v/>
      </c>
      <c r="Q219" s="3" t="str">
        <f t="shared" si="12"/>
        <v/>
      </c>
      <c r="R219" s="3" t="str">
        <f t="shared" si="12"/>
        <v/>
      </c>
      <c r="S219" s="3" t="str">
        <f t="shared" si="12"/>
        <v/>
      </c>
      <c r="T219" s="3" t="str">
        <f t="shared" si="12"/>
        <v/>
      </c>
      <c r="U219" s="3" t="str">
        <f t="shared" si="12"/>
        <v/>
      </c>
      <c r="V219" s="3" t="str">
        <f t="shared" si="12"/>
        <v/>
      </c>
      <c r="W219" s="3" t="str">
        <f t="shared" si="12"/>
        <v/>
      </c>
      <c r="X219" s="3" t="str">
        <f t="shared" si="12"/>
        <v/>
      </c>
      <c r="Y219" s="3" t="str">
        <f t="shared" si="12"/>
        <v/>
      </c>
      <c r="Z219" s="3" t="str">
        <f t="shared" si="12"/>
        <v/>
      </c>
      <c r="AA219" s="3" t="str">
        <f t="shared" si="12"/>
        <v/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67"/>
      <c r="B220" s="23" t="s">
        <v>64</v>
      </c>
      <c r="C220" s="24" t="s">
        <v>171</v>
      </c>
      <c r="D220" s="3" t="str">
        <f t="shared" ref="D220:S223" si="13">IF(D77=D150,"","*")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1" t="s">
        <v>55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/>
      </c>
      <c r="P221" s="15" t="str">
        <f t="shared" si="12"/>
        <v/>
      </c>
      <c r="Q221" s="15" t="str">
        <f t="shared" si="12"/>
        <v/>
      </c>
      <c r="R221" s="15" t="str">
        <f t="shared" si="12"/>
        <v/>
      </c>
      <c r="S221" s="15" t="str">
        <f t="shared" si="12"/>
        <v/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IF(AC78=AC151,"","*")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/>
      </c>
      <c r="P222" s="3" t="str">
        <f t="shared" si="14"/>
        <v/>
      </c>
      <c r="Q222" s="3" t="str">
        <f t="shared" si="14"/>
        <v/>
      </c>
      <c r="R222" s="3" t="str">
        <f t="shared" si="14"/>
        <v/>
      </c>
      <c r="S222" s="3" t="str">
        <f t="shared" si="14"/>
        <v/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67"/>
      <c r="B223" s="23" t="s">
        <v>64</v>
      </c>
      <c r="C223" s="24" t="s">
        <v>171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T4:AA6"/>
    <mergeCell ref="AB4:AI6"/>
    <mergeCell ref="D7:F8"/>
    <mergeCell ref="J7:J11"/>
    <mergeCell ref="K7:K11"/>
    <mergeCell ref="L7:N8"/>
    <mergeCell ref="Y9:Y11"/>
    <mergeCell ref="T7:V8"/>
    <mergeCell ref="AI7:AI11"/>
    <mergeCell ref="AA7:AA11"/>
    <mergeCell ref="AB7:AD8"/>
    <mergeCell ref="W7:Y8"/>
    <mergeCell ref="D9:D11"/>
    <mergeCell ref="W9:W11"/>
    <mergeCell ref="X9:X11"/>
    <mergeCell ref="AH7:AH11"/>
    <mergeCell ref="E9:E11"/>
    <mergeCell ref="F9:F11"/>
    <mergeCell ref="L9:L11"/>
    <mergeCell ref="AE9:AE11"/>
    <mergeCell ref="S7:S11"/>
    <mergeCell ref="R7:R11"/>
    <mergeCell ref="AE7:AG8"/>
    <mergeCell ref="AF9:AF11"/>
    <mergeCell ref="AG9:AG11"/>
    <mergeCell ref="AC9:AC11"/>
    <mergeCell ref="Z7:Z11"/>
    <mergeCell ref="AB9:AB11"/>
    <mergeCell ref="AD9:AD11"/>
    <mergeCell ref="T9:T11"/>
    <mergeCell ref="U9:U11"/>
    <mergeCell ref="V9:V11"/>
    <mergeCell ref="A40:A41"/>
    <mergeCell ref="O7:Q8"/>
    <mergeCell ref="O9:O11"/>
    <mergeCell ref="M9:M11"/>
    <mergeCell ref="N9:N11"/>
    <mergeCell ref="G7:I8"/>
    <mergeCell ref="A34:A35"/>
    <mergeCell ref="G9:G11"/>
    <mergeCell ref="A37:A38"/>
    <mergeCell ref="P9:P11"/>
    <mergeCell ref="Q9:Q11"/>
    <mergeCell ref="A16:A17"/>
    <mergeCell ref="A19:A20"/>
    <mergeCell ref="A22:A23"/>
    <mergeCell ref="A25:A26"/>
    <mergeCell ref="H9:H11"/>
    <mergeCell ref="I9:I11"/>
    <mergeCell ref="A28:A29"/>
    <mergeCell ref="A31:A32"/>
    <mergeCell ref="A4:C11"/>
    <mergeCell ref="A13:A14"/>
    <mergeCell ref="D4:K6"/>
    <mergeCell ref="L4:S6"/>
    <mergeCell ref="A64:A65"/>
    <mergeCell ref="A67:A68"/>
    <mergeCell ref="A49:A50"/>
    <mergeCell ref="A52:A53"/>
    <mergeCell ref="A55:A56"/>
    <mergeCell ref="A58:A59"/>
    <mergeCell ref="A43:A44"/>
    <mergeCell ref="A70:A71"/>
    <mergeCell ref="A73:A74"/>
    <mergeCell ref="A61:A62"/>
    <mergeCell ref="A46:A47"/>
    <mergeCell ref="A76:A77"/>
    <mergeCell ref="A79:A80"/>
    <mergeCell ref="A110:A111"/>
    <mergeCell ref="A86:A87"/>
    <mergeCell ref="A89:A90"/>
    <mergeCell ref="A92:A93"/>
    <mergeCell ref="A95:A96"/>
    <mergeCell ref="A98:A99"/>
    <mergeCell ref="A101:A102"/>
    <mergeCell ref="A104:A105"/>
    <mergeCell ref="A107:A108"/>
    <mergeCell ref="A134:A135"/>
    <mergeCell ref="A137:A138"/>
    <mergeCell ref="A140:A141"/>
    <mergeCell ref="A113:A114"/>
    <mergeCell ref="A116:A117"/>
    <mergeCell ref="A119:A120"/>
    <mergeCell ref="A122:A123"/>
    <mergeCell ref="A165:A166"/>
    <mergeCell ref="A168:A169"/>
    <mergeCell ref="A143:A144"/>
    <mergeCell ref="A146:A147"/>
    <mergeCell ref="A149:A150"/>
    <mergeCell ref="A152:A153"/>
    <mergeCell ref="A125:A126"/>
    <mergeCell ref="A128:A129"/>
    <mergeCell ref="A131:A132"/>
    <mergeCell ref="A156:A157"/>
    <mergeCell ref="A159:A160"/>
    <mergeCell ref="A162:A163"/>
    <mergeCell ref="A183:A184"/>
    <mergeCell ref="A186:A187"/>
    <mergeCell ref="A189:A190"/>
    <mergeCell ref="A192:A193"/>
    <mergeCell ref="A195:A196"/>
    <mergeCell ref="A171:A172"/>
    <mergeCell ref="A174:A175"/>
    <mergeCell ref="A177:A178"/>
    <mergeCell ref="A180:A181"/>
    <mergeCell ref="A213:A214"/>
    <mergeCell ref="A216:A217"/>
    <mergeCell ref="A219:A220"/>
    <mergeCell ref="A222:A223"/>
    <mergeCell ref="A198:A199"/>
    <mergeCell ref="A201:A202"/>
    <mergeCell ref="A204:A205"/>
    <mergeCell ref="A207:A208"/>
    <mergeCell ref="A210:A2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colBreaks count="1" manualBreakCount="1">
    <brk id="11" min="1" max="79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F31" sqref="F31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170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48" t="s">
        <v>66</v>
      </c>
      <c r="B4" s="57"/>
      <c r="C4" s="58"/>
      <c r="D4" s="48" t="s">
        <v>67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88174</v>
      </c>
      <c r="E12" s="15">
        <v>44857</v>
      </c>
      <c r="F12" s="15">
        <v>43317</v>
      </c>
      <c r="G12" s="15">
        <v>99474</v>
      </c>
      <c r="H12" s="15">
        <v>50520</v>
      </c>
      <c r="I12" s="15">
        <v>48954</v>
      </c>
      <c r="J12" s="15">
        <v>1058871</v>
      </c>
      <c r="K12" s="15">
        <v>2206445059</v>
      </c>
      <c r="L12" s="15">
        <v>4853</v>
      </c>
      <c r="M12" s="15">
        <v>3069</v>
      </c>
      <c r="N12" s="15">
        <v>1784</v>
      </c>
      <c r="O12" s="15">
        <v>14591</v>
      </c>
      <c r="P12" s="15">
        <v>8798</v>
      </c>
      <c r="Q12" s="15">
        <v>5793</v>
      </c>
      <c r="R12" s="15">
        <v>20567</v>
      </c>
      <c r="S12" s="15">
        <v>159642963</v>
      </c>
      <c r="T12" s="15">
        <v>1002</v>
      </c>
      <c r="U12" s="15">
        <v>554</v>
      </c>
      <c r="V12" s="15">
        <v>448</v>
      </c>
      <c r="W12" s="15">
        <v>2204</v>
      </c>
      <c r="X12" s="15">
        <v>1240</v>
      </c>
      <c r="Y12" s="15">
        <v>964</v>
      </c>
      <c r="Z12" s="15">
        <v>11910</v>
      </c>
      <c r="AA12" s="15">
        <v>108081538</v>
      </c>
      <c r="AB12" s="15">
        <v>1056</v>
      </c>
      <c r="AC12" s="15">
        <v>537</v>
      </c>
      <c r="AD12" s="15">
        <v>519</v>
      </c>
      <c r="AE12" s="15">
        <v>2698</v>
      </c>
      <c r="AF12" s="15">
        <v>1363</v>
      </c>
      <c r="AG12" s="15">
        <v>1335</v>
      </c>
      <c r="AH12" s="15">
        <v>14067</v>
      </c>
      <c r="AI12" s="15">
        <v>41234928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80162</v>
      </c>
      <c r="E13" s="3">
        <v>40718</v>
      </c>
      <c r="F13" s="3">
        <v>39444</v>
      </c>
      <c r="G13" s="3">
        <v>90245</v>
      </c>
      <c r="H13" s="3">
        <v>45799</v>
      </c>
      <c r="I13" s="3">
        <v>44446</v>
      </c>
      <c r="J13" s="3">
        <v>965742</v>
      </c>
      <c r="K13" s="3">
        <v>2007086427</v>
      </c>
      <c r="L13" s="3">
        <v>4827</v>
      </c>
      <c r="M13" s="3">
        <v>3055</v>
      </c>
      <c r="N13" s="3">
        <v>1772</v>
      </c>
      <c r="O13" s="3">
        <v>14488</v>
      </c>
      <c r="P13" s="3">
        <v>8738</v>
      </c>
      <c r="Q13" s="3">
        <v>5750</v>
      </c>
      <c r="R13" s="3">
        <v>20402</v>
      </c>
      <c r="S13" s="3">
        <v>156572726</v>
      </c>
      <c r="T13" s="3">
        <v>977</v>
      </c>
      <c r="U13" s="3">
        <v>543</v>
      </c>
      <c r="V13" s="3">
        <v>434</v>
      </c>
      <c r="W13" s="3">
        <v>2151</v>
      </c>
      <c r="X13" s="3">
        <v>1215</v>
      </c>
      <c r="Y13" s="3">
        <v>936</v>
      </c>
      <c r="Z13" s="3">
        <v>11692</v>
      </c>
      <c r="AA13" s="3">
        <v>106210138</v>
      </c>
      <c r="AB13" s="3">
        <v>993</v>
      </c>
      <c r="AC13" s="3">
        <v>497</v>
      </c>
      <c r="AD13" s="3">
        <v>496</v>
      </c>
      <c r="AE13" s="3">
        <v>2496</v>
      </c>
      <c r="AF13" s="3">
        <v>1248</v>
      </c>
      <c r="AG13" s="3">
        <v>1248</v>
      </c>
      <c r="AH13" s="3">
        <v>12863</v>
      </c>
      <c r="AI13" s="3">
        <v>37904347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8012</v>
      </c>
      <c r="E14" s="3">
        <v>4139</v>
      </c>
      <c r="F14" s="3">
        <v>3873</v>
      </c>
      <c r="G14" s="3">
        <v>9229</v>
      </c>
      <c r="H14" s="3">
        <v>4721</v>
      </c>
      <c r="I14" s="3">
        <v>4508</v>
      </c>
      <c r="J14" s="3">
        <v>93129</v>
      </c>
      <c r="K14" s="3">
        <v>199358632</v>
      </c>
      <c r="L14" s="3">
        <v>26</v>
      </c>
      <c r="M14" s="3">
        <v>14</v>
      </c>
      <c r="N14" s="3">
        <v>12</v>
      </c>
      <c r="O14" s="3">
        <v>103</v>
      </c>
      <c r="P14" s="3">
        <v>60</v>
      </c>
      <c r="Q14" s="3">
        <v>43</v>
      </c>
      <c r="R14" s="3">
        <v>165</v>
      </c>
      <c r="S14" s="3">
        <v>3070237</v>
      </c>
      <c r="T14" s="3">
        <v>25</v>
      </c>
      <c r="U14" s="3">
        <v>11</v>
      </c>
      <c r="V14" s="3">
        <v>14</v>
      </c>
      <c r="W14" s="3">
        <v>53</v>
      </c>
      <c r="X14" s="3">
        <v>25</v>
      </c>
      <c r="Y14" s="3">
        <v>28</v>
      </c>
      <c r="Z14" s="3">
        <v>218</v>
      </c>
      <c r="AA14" s="3">
        <v>1871400</v>
      </c>
      <c r="AB14" s="3">
        <v>63</v>
      </c>
      <c r="AC14" s="3">
        <v>40</v>
      </c>
      <c r="AD14" s="3">
        <v>23</v>
      </c>
      <c r="AE14" s="3">
        <v>202</v>
      </c>
      <c r="AF14" s="3">
        <v>115</v>
      </c>
      <c r="AG14" s="3">
        <v>87</v>
      </c>
      <c r="AH14" s="3">
        <v>1204</v>
      </c>
      <c r="AI14" s="3">
        <v>3330581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23377</v>
      </c>
      <c r="E15" s="15">
        <v>11839</v>
      </c>
      <c r="F15" s="15">
        <v>11538</v>
      </c>
      <c r="G15" s="15">
        <v>24870</v>
      </c>
      <c r="H15" s="15">
        <v>12604</v>
      </c>
      <c r="I15" s="15">
        <v>12266</v>
      </c>
      <c r="J15" s="15">
        <v>285111</v>
      </c>
      <c r="K15" s="15">
        <v>588839911</v>
      </c>
      <c r="L15" s="15">
        <v>2496</v>
      </c>
      <c r="M15" s="15">
        <v>1457</v>
      </c>
      <c r="N15" s="15">
        <v>1039</v>
      </c>
      <c r="O15" s="15">
        <v>6947</v>
      </c>
      <c r="P15" s="15">
        <v>4267</v>
      </c>
      <c r="Q15" s="15">
        <v>2680</v>
      </c>
      <c r="R15" s="15">
        <v>6830</v>
      </c>
      <c r="S15" s="15">
        <v>34351529</v>
      </c>
      <c r="T15" s="15">
        <v>160</v>
      </c>
      <c r="U15" s="15">
        <v>82</v>
      </c>
      <c r="V15" s="15">
        <v>78</v>
      </c>
      <c r="W15" s="15">
        <v>244</v>
      </c>
      <c r="X15" s="15">
        <v>138</v>
      </c>
      <c r="Y15" s="15">
        <v>106</v>
      </c>
      <c r="Z15" s="15">
        <v>1928</v>
      </c>
      <c r="AA15" s="15">
        <v>15789950</v>
      </c>
      <c r="AB15" s="15">
        <v>179</v>
      </c>
      <c r="AC15" s="15">
        <v>92</v>
      </c>
      <c r="AD15" s="15">
        <v>87</v>
      </c>
      <c r="AE15" s="15">
        <v>369</v>
      </c>
      <c r="AF15" s="15">
        <v>187</v>
      </c>
      <c r="AG15" s="15">
        <v>182</v>
      </c>
      <c r="AH15" s="15">
        <v>2156</v>
      </c>
      <c r="AI15" s="15">
        <v>6282391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22208</v>
      </c>
      <c r="E16" s="3">
        <v>11247</v>
      </c>
      <c r="F16" s="3">
        <v>10961</v>
      </c>
      <c r="G16" s="3">
        <v>23627</v>
      </c>
      <c r="H16" s="3">
        <v>11974</v>
      </c>
      <c r="I16" s="3">
        <v>11653</v>
      </c>
      <c r="J16" s="3">
        <v>270855</v>
      </c>
      <c r="K16" s="3">
        <v>559397916</v>
      </c>
      <c r="L16" s="3">
        <v>2496</v>
      </c>
      <c r="M16" s="3">
        <v>1457</v>
      </c>
      <c r="N16" s="3">
        <v>1039</v>
      </c>
      <c r="O16" s="3">
        <v>6947</v>
      </c>
      <c r="P16" s="3">
        <v>4267</v>
      </c>
      <c r="Q16" s="3">
        <v>2680</v>
      </c>
      <c r="R16" s="3">
        <v>6830</v>
      </c>
      <c r="S16" s="3">
        <v>34351529</v>
      </c>
      <c r="T16" s="3">
        <v>160</v>
      </c>
      <c r="U16" s="3">
        <v>82</v>
      </c>
      <c r="V16" s="3">
        <v>78</v>
      </c>
      <c r="W16" s="3">
        <v>244</v>
      </c>
      <c r="X16" s="3">
        <v>138</v>
      </c>
      <c r="Y16" s="3">
        <v>106</v>
      </c>
      <c r="Z16" s="3">
        <v>1928</v>
      </c>
      <c r="AA16" s="3">
        <v>15789950</v>
      </c>
      <c r="AB16" s="3">
        <v>179</v>
      </c>
      <c r="AC16" s="3">
        <v>92</v>
      </c>
      <c r="AD16" s="3">
        <v>87</v>
      </c>
      <c r="AE16" s="3">
        <v>369</v>
      </c>
      <c r="AF16" s="3">
        <v>187</v>
      </c>
      <c r="AG16" s="3">
        <v>182</v>
      </c>
      <c r="AH16" s="3">
        <v>2156</v>
      </c>
      <c r="AI16" s="3">
        <v>6282391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1169</v>
      </c>
      <c r="E17" s="3">
        <v>592</v>
      </c>
      <c r="F17" s="3">
        <v>577</v>
      </c>
      <c r="G17" s="3">
        <v>1243</v>
      </c>
      <c r="H17" s="3">
        <v>630</v>
      </c>
      <c r="I17" s="3">
        <v>613</v>
      </c>
      <c r="J17" s="3">
        <v>14256</v>
      </c>
      <c r="K17" s="3">
        <v>29441995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16</v>
      </c>
      <c r="M18" s="15">
        <v>12</v>
      </c>
      <c r="N18" s="15">
        <v>4</v>
      </c>
      <c r="O18" s="15">
        <v>192</v>
      </c>
      <c r="P18" s="15">
        <v>122</v>
      </c>
      <c r="Q18" s="15">
        <v>70</v>
      </c>
      <c r="R18" s="15">
        <v>363</v>
      </c>
      <c r="S18" s="15">
        <v>10491189</v>
      </c>
      <c r="T18" s="15">
        <v>135</v>
      </c>
      <c r="U18" s="15">
        <v>74</v>
      </c>
      <c r="V18" s="15">
        <v>61</v>
      </c>
      <c r="W18" s="15">
        <v>427</v>
      </c>
      <c r="X18" s="15">
        <v>227</v>
      </c>
      <c r="Y18" s="15">
        <v>200</v>
      </c>
      <c r="Z18" s="15">
        <v>2022</v>
      </c>
      <c r="AA18" s="15">
        <v>18263000</v>
      </c>
      <c r="AB18" s="15">
        <v>272</v>
      </c>
      <c r="AC18" s="15">
        <v>136</v>
      </c>
      <c r="AD18" s="15">
        <v>136</v>
      </c>
      <c r="AE18" s="15">
        <v>599</v>
      </c>
      <c r="AF18" s="15">
        <v>316</v>
      </c>
      <c r="AG18" s="15">
        <v>283</v>
      </c>
      <c r="AH18" s="15">
        <v>3337</v>
      </c>
      <c r="AI18" s="15">
        <v>9997080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16</v>
      </c>
      <c r="M19" s="3">
        <v>12</v>
      </c>
      <c r="N19" s="3">
        <v>4</v>
      </c>
      <c r="O19" s="3">
        <v>189</v>
      </c>
      <c r="P19" s="3">
        <v>119</v>
      </c>
      <c r="Q19" s="3">
        <v>70</v>
      </c>
      <c r="R19" s="3">
        <v>358</v>
      </c>
      <c r="S19" s="3">
        <v>10070161</v>
      </c>
      <c r="T19" s="3">
        <v>135</v>
      </c>
      <c r="U19" s="3">
        <v>74</v>
      </c>
      <c r="V19" s="3">
        <v>61</v>
      </c>
      <c r="W19" s="3">
        <v>427</v>
      </c>
      <c r="X19" s="3">
        <v>227</v>
      </c>
      <c r="Y19" s="3">
        <v>200</v>
      </c>
      <c r="Z19" s="3">
        <v>2022</v>
      </c>
      <c r="AA19" s="3">
        <v>18263000</v>
      </c>
      <c r="AB19" s="3">
        <v>263</v>
      </c>
      <c r="AC19" s="3">
        <v>131</v>
      </c>
      <c r="AD19" s="3">
        <v>132</v>
      </c>
      <c r="AE19" s="3">
        <v>583</v>
      </c>
      <c r="AF19" s="3">
        <v>307</v>
      </c>
      <c r="AG19" s="3">
        <v>276</v>
      </c>
      <c r="AH19" s="3">
        <v>3230</v>
      </c>
      <c r="AI19" s="3">
        <v>9676080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3</v>
      </c>
      <c r="Q20" s="3">
        <v>0</v>
      </c>
      <c r="R20" s="3">
        <v>5</v>
      </c>
      <c r="S20" s="3">
        <v>421028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</v>
      </c>
      <c r="AC20" s="3">
        <v>5</v>
      </c>
      <c r="AD20" s="3">
        <v>4</v>
      </c>
      <c r="AE20" s="3">
        <v>16</v>
      </c>
      <c r="AF20" s="3">
        <v>9</v>
      </c>
      <c r="AG20" s="3">
        <v>7</v>
      </c>
      <c r="AH20" s="3">
        <v>107</v>
      </c>
      <c r="AI20" s="3">
        <v>321000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6071</v>
      </c>
      <c r="E21" s="15">
        <v>3107</v>
      </c>
      <c r="F21" s="15">
        <v>2964</v>
      </c>
      <c r="G21" s="15">
        <v>7352</v>
      </c>
      <c r="H21" s="15">
        <v>3759</v>
      </c>
      <c r="I21" s="15">
        <v>3593</v>
      </c>
      <c r="J21" s="15">
        <v>71719</v>
      </c>
      <c r="K21" s="15">
        <v>154554445</v>
      </c>
      <c r="L21" s="15">
        <v>205</v>
      </c>
      <c r="M21" s="15">
        <v>107</v>
      </c>
      <c r="N21" s="15">
        <v>98</v>
      </c>
      <c r="O21" s="15">
        <v>3810</v>
      </c>
      <c r="P21" s="15">
        <v>2038</v>
      </c>
      <c r="Q21" s="15">
        <v>1772</v>
      </c>
      <c r="R21" s="15">
        <v>3810</v>
      </c>
      <c r="S21" s="15">
        <v>15929645</v>
      </c>
      <c r="T21" s="15">
        <v>125</v>
      </c>
      <c r="U21" s="15">
        <v>72</v>
      </c>
      <c r="V21" s="15">
        <v>53</v>
      </c>
      <c r="W21" s="15">
        <v>330</v>
      </c>
      <c r="X21" s="15">
        <v>199</v>
      </c>
      <c r="Y21" s="15">
        <v>131</v>
      </c>
      <c r="Z21" s="15">
        <v>1387</v>
      </c>
      <c r="AA21" s="15">
        <v>12101834</v>
      </c>
      <c r="AB21" s="15">
        <v>10</v>
      </c>
      <c r="AC21" s="15">
        <v>4</v>
      </c>
      <c r="AD21" s="15">
        <v>6</v>
      </c>
      <c r="AE21" s="15">
        <v>27</v>
      </c>
      <c r="AF21" s="15">
        <v>10</v>
      </c>
      <c r="AG21" s="15">
        <v>17</v>
      </c>
      <c r="AH21" s="15">
        <v>136</v>
      </c>
      <c r="AI21" s="15">
        <v>408000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5750</v>
      </c>
      <c r="E22" s="3">
        <v>2961</v>
      </c>
      <c r="F22" s="3">
        <v>2789</v>
      </c>
      <c r="G22" s="3">
        <v>6962</v>
      </c>
      <c r="H22" s="3">
        <v>3582</v>
      </c>
      <c r="I22" s="3">
        <v>3380</v>
      </c>
      <c r="J22" s="3">
        <v>67831</v>
      </c>
      <c r="K22" s="3">
        <v>146175805</v>
      </c>
      <c r="L22" s="3">
        <v>205</v>
      </c>
      <c r="M22" s="3">
        <v>107</v>
      </c>
      <c r="N22" s="3">
        <v>98</v>
      </c>
      <c r="O22" s="3">
        <v>3810</v>
      </c>
      <c r="P22" s="3">
        <v>2038</v>
      </c>
      <c r="Q22" s="3">
        <v>1772</v>
      </c>
      <c r="R22" s="3">
        <v>3810</v>
      </c>
      <c r="S22" s="3">
        <v>15929645</v>
      </c>
      <c r="T22" s="3">
        <v>125</v>
      </c>
      <c r="U22" s="3">
        <v>72</v>
      </c>
      <c r="V22" s="3">
        <v>53</v>
      </c>
      <c r="W22" s="3">
        <v>330</v>
      </c>
      <c r="X22" s="3">
        <v>199</v>
      </c>
      <c r="Y22" s="3">
        <v>131</v>
      </c>
      <c r="Z22" s="3">
        <v>1387</v>
      </c>
      <c r="AA22" s="3">
        <v>12101834</v>
      </c>
      <c r="AB22" s="3">
        <v>8</v>
      </c>
      <c r="AC22" s="3">
        <v>4</v>
      </c>
      <c r="AD22" s="3">
        <v>4</v>
      </c>
      <c r="AE22" s="3">
        <v>25</v>
      </c>
      <c r="AF22" s="3">
        <v>10</v>
      </c>
      <c r="AG22" s="3">
        <v>15</v>
      </c>
      <c r="AH22" s="3">
        <v>125</v>
      </c>
      <c r="AI22" s="3">
        <v>375000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321</v>
      </c>
      <c r="E23" s="3">
        <v>146</v>
      </c>
      <c r="F23" s="3">
        <v>175</v>
      </c>
      <c r="G23" s="3">
        <v>390</v>
      </c>
      <c r="H23" s="3">
        <v>177</v>
      </c>
      <c r="I23" s="3">
        <v>213</v>
      </c>
      <c r="J23" s="3">
        <v>3888</v>
      </c>
      <c r="K23" s="3">
        <v>8378640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2</v>
      </c>
      <c r="AC23" s="3">
        <v>0</v>
      </c>
      <c r="AD23" s="3">
        <v>2</v>
      </c>
      <c r="AE23" s="3">
        <v>2</v>
      </c>
      <c r="AF23" s="3">
        <v>0</v>
      </c>
      <c r="AG23" s="3">
        <v>2</v>
      </c>
      <c r="AH23" s="3">
        <v>11</v>
      </c>
      <c r="AI23" s="3">
        <v>33000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12219</v>
      </c>
      <c r="E24" s="15">
        <v>6297</v>
      </c>
      <c r="F24" s="15">
        <v>5922</v>
      </c>
      <c r="G24" s="15">
        <v>14026</v>
      </c>
      <c r="H24" s="15">
        <v>7213</v>
      </c>
      <c r="I24" s="15">
        <v>6813</v>
      </c>
      <c r="J24" s="15">
        <v>151260</v>
      </c>
      <c r="K24" s="15">
        <v>309024265</v>
      </c>
      <c r="L24" s="15">
        <v>2011</v>
      </c>
      <c r="M24" s="15">
        <v>1425</v>
      </c>
      <c r="N24" s="15">
        <v>586</v>
      </c>
      <c r="O24" s="15">
        <v>2410</v>
      </c>
      <c r="P24" s="15">
        <v>1702</v>
      </c>
      <c r="Q24" s="15">
        <v>708</v>
      </c>
      <c r="R24" s="15">
        <v>7828</v>
      </c>
      <c r="S24" s="15">
        <v>74620401</v>
      </c>
      <c r="T24" s="15">
        <v>150</v>
      </c>
      <c r="U24" s="15">
        <v>92</v>
      </c>
      <c r="V24" s="15">
        <v>58</v>
      </c>
      <c r="W24" s="15">
        <v>250</v>
      </c>
      <c r="X24" s="15">
        <v>153</v>
      </c>
      <c r="Y24" s="15">
        <v>97</v>
      </c>
      <c r="Z24" s="15">
        <v>1945</v>
      </c>
      <c r="AA24" s="15">
        <v>18144432</v>
      </c>
      <c r="AB24" s="15">
        <v>26</v>
      </c>
      <c r="AC24" s="15">
        <v>16</v>
      </c>
      <c r="AD24" s="15">
        <v>10</v>
      </c>
      <c r="AE24" s="15">
        <v>66</v>
      </c>
      <c r="AF24" s="15">
        <v>41</v>
      </c>
      <c r="AG24" s="15">
        <v>25</v>
      </c>
      <c r="AH24" s="15">
        <v>271</v>
      </c>
      <c r="AI24" s="15">
        <v>758895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11385</v>
      </c>
      <c r="E25" s="3">
        <v>5865</v>
      </c>
      <c r="F25" s="3">
        <v>5520</v>
      </c>
      <c r="G25" s="3">
        <v>13014</v>
      </c>
      <c r="H25" s="3">
        <v>6685</v>
      </c>
      <c r="I25" s="3">
        <v>6329</v>
      </c>
      <c r="J25" s="3">
        <v>141017</v>
      </c>
      <c r="K25" s="3">
        <v>288056844</v>
      </c>
      <c r="L25" s="3">
        <v>1991</v>
      </c>
      <c r="M25" s="3">
        <v>1414</v>
      </c>
      <c r="N25" s="3">
        <v>577</v>
      </c>
      <c r="O25" s="3">
        <v>2382</v>
      </c>
      <c r="P25" s="3">
        <v>1685</v>
      </c>
      <c r="Q25" s="3">
        <v>697</v>
      </c>
      <c r="R25" s="3">
        <v>7745</v>
      </c>
      <c r="S25" s="3">
        <v>73895001</v>
      </c>
      <c r="T25" s="3">
        <v>150</v>
      </c>
      <c r="U25" s="3">
        <v>92</v>
      </c>
      <c r="V25" s="3">
        <v>58</v>
      </c>
      <c r="W25" s="3">
        <v>250</v>
      </c>
      <c r="X25" s="3">
        <v>153</v>
      </c>
      <c r="Y25" s="3">
        <v>97</v>
      </c>
      <c r="Z25" s="3">
        <v>1945</v>
      </c>
      <c r="AA25" s="3">
        <v>18144432</v>
      </c>
      <c r="AB25" s="3">
        <v>26</v>
      </c>
      <c r="AC25" s="3">
        <v>16</v>
      </c>
      <c r="AD25" s="3">
        <v>10</v>
      </c>
      <c r="AE25" s="3">
        <v>63</v>
      </c>
      <c r="AF25" s="3">
        <v>39</v>
      </c>
      <c r="AG25" s="3">
        <v>24</v>
      </c>
      <c r="AH25" s="3">
        <v>260</v>
      </c>
      <c r="AI25" s="3">
        <v>725895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834</v>
      </c>
      <c r="E26" s="3">
        <v>432</v>
      </c>
      <c r="F26" s="3">
        <v>402</v>
      </c>
      <c r="G26" s="3">
        <v>1012</v>
      </c>
      <c r="H26" s="3">
        <v>528</v>
      </c>
      <c r="I26" s="3">
        <v>484</v>
      </c>
      <c r="J26" s="3">
        <v>10243</v>
      </c>
      <c r="K26" s="3">
        <v>20967421</v>
      </c>
      <c r="L26" s="3">
        <v>20</v>
      </c>
      <c r="M26" s="3">
        <v>11</v>
      </c>
      <c r="N26" s="3">
        <v>9</v>
      </c>
      <c r="O26" s="3">
        <v>28</v>
      </c>
      <c r="P26" s="3">
        <v>17</v>
      </c>
      <c r="Q26" s="3">
        <v>11</v>
      </c>
      <c r="R26" s="3">
        <v>83</v>
      </c>
      <c r="S26" s="3">
        <v>725400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3</v>
      </c>
      <c r="AF26" s="3">
        <v>2</v>
      </c>
      <c r="AG26" s="3">
        <v>1</v>
      </c>
      <c r="AH26" s="3">
        <v>11</v>
      </c>
      <c r="AI26" s="3">
        <v>33000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6729</v>
      </c>
      <c r="E27" s="15">
        <v>3432</v>
      </c>
      <c r="F27" s="15">
        <v>3297</v>
      </c>
      <c r="G27" s="15">
        <v>7486</v>
      </c>
      <c r="H27" s="15">
        <v>3818</v>
      </c>
      <c r="I27" s="15">
        <v>3668</v>
      </c>
      <c r="J27" s="15">
        <v>80271</v>
      </c>
      <c r="K27" s="15">
        <v>164180105</v>
      </c>
      <c r="L27" s="15">
        <v>3</v>
      </c>
      <c r="M27" s="15">
        <v>1</v>
      </c>
      <c r="N27" s="15">
        <v>2</v>
      </c>
      <c r="O27" s="15">
        <v>110</v>
      </c>
      <c r="P27" s="15">
        <v>45</v>
      </c>
      <c r="Q27" s="15">
        <v>65</v>
      </c>
      <c r="R27" s="15">
        <v>116</v>
      </c>
      <c r="S27" s="15">
        <v>2285490</v>
      </c>
      <c r="T27" s="15">
        <v>48</v>
      </c>
      <c r="U27" s="15">
        <v>23</v>
      </c>
      <c r="V27" s="15">
        <v>25</v>
      </c>
      <c r="W27" s="15">
        <v>147</v>
      </c>
      <c r="X27" s="15">
        <v>79</v>
      </c>
      <c r="Y27" s="15">
        <v>68</v>
      </c>
      <c r="Z27" s="15">
        <v>490</v>
      </c>
      <c r="AA27" s="15">
        <v>5061250</v>
      </c>
      <c r="AB27" s="15">
        <v>112</v>
      </c>
      <c r="AC27" s="15">
        <v>50</v>
      </c>
      <c r="AD27" s="15">
        <v>62</v>
      </c>
      <c r="AE27" s="15">
        <v>288</v>
      </c>
      <c r="AF27" s="15">
        <v>135</v>
      </c>
      <c r="AG27" s="15">
        <v>153</v>
      </c>
      <c r="AH27" s="15">
        <v>1516</v>
      </c>
      <c r="AI27" s="15">
        <v>4548000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6575</v>
      </c>
      <c r="E28" s="3">
        <v>3360</v>
      </c>
      <c r="F28" s="3">
        <v>3215</v>
      </c>
      <c r="G28" s="3">
        <v>7316</v>
      </c>
      <c r="H28" s="3">
        <v>3740</v>
      </c>
      <c r="I28" s="3">
        <v>3576</v>
      </c>
      <c r="J28" s="3">
        <v>78425</v>
      </c>
      <c r="K28" s="3">
        <v>160404021</v>
      </c>
      <c r="L28" s="3">
        <v>3</v>
      </c>
      <c r="M28" s="3">
        <v>1</v>
      </c>
      <c r="N28" s="3">
        <v>2</v>
      </c>
      <c r="O28" s="3">
        <v>110</v>
      </c>
      <c r="P28" s="3">
        <v>45</v>
      </c>
      <c r="Q28" s="3">
        <v>65</v>
      </c>
      <c r="R28" s="3">
        <v>116</v>
      </c>
      <c r="S28" s="3">
        <v>2285490</v>
      </c>
      <c r="T28" s="3">
        <v>48</v>
      </c>
      <c r="U28" s="3">
        <v>23</v>
      </c>
      <c r="V28" s="3">
        <v>25</v>
      </c>
      <c r="W28" s="3">
        <v>147</v>
      </c>
      <c r="X28" s="3">
        <v>79</v>
      </c>
      <c r="Y28" s="3">
        <v>68</v>
      </c>
      <c r="Z28" s="3">
        <v>490</v>
      </c>
      <c r="AA28" s="3">
        <v>5061250</v>
      </c>
      <c r="AB28" s="3">
        <v>111</v>
      </c>
      <c r="AC28" s="3">
        <v>50</v>
      </c>
      <c r="AD28" s="3">
        <v>61</v>
      </c>
      <c r="AE28" s="3">
        <v>278</v>
      </c>
      <c r="AF28" s="3">
        <v>130</v>
      </c>
      <c r="AG28" s="3">
        <v>148</v>
      </c>
      <c r="AH28" s="3">
        <v>1463</v>
      </c>
      <c r="AI28" s="3">
        <v>4389000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154</v>
      </c>
      <c r="E29" s="3">
        <v>72</v>
      </c>
      <c r="F29" s="3">
        <v>82</v>
      </c>
      <c r="G29" s="3">
        <v>170</v>
      </c>
      <c r="H29" s="3">
        <v>78</v>
      </c>
      <c r="I29" s="3">
        <v>92</v>
      </c>
      <c r="J29" s="3">
        <v>1846</v>
      </c>
      <c r="K29" s="3">
        <v>3776084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</v>
      </c>
      <c r="AC29" s="3">
        <v>0</v>
      </c>
      <c r="AD29" s="3">
        <v>1</v>
      </c>
      <c r="AE29" s="3">
        <v>10</v>
      </c>
      <c r="AF29" s="3">
        <v>5</v>
      </c>
      <c r="AG29" s="3">
        <v>5</v>
      </c>
      <c r="AH29" s="3">
        <v>53</v>
      </c>
      <c r="AI29" s="3">
        <v>159000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9819</v>
      </c>
      <c r="E30" s="15">
        <v>4939</v>
      </c>
      <c r="F30" s="15">
        <v>4880</v>
      </c>
      <c r="G30" s="15">
        <v>11623</v>
      </c>
      <c r="H30" s="15">
        <v>5816</v>
      </c>
      <c r="I30" s="15">
        <v>5807</v>
      </c>
      <c r="J30" s="15">
        <v>120505</v>
      </c>
      <c r="K30" s="15">
        <v>270936363</v>
      </c>
      <c r="L30" s="15">
        <v>22</v>
      </c>
      <c r="M30" s="15">
        <v>13</v>
      </c>
      <c r="N30" s="15">
        <v>9</v>
      </c>
      <c r="O30" s="15">
        <v>98</v>
      </c>
      <c r="P30" s="15">
        <v>58</v>
      </c>
      <c r="Q30" s="15">
        <v>40</v>
      </c>
      <c r="R30" s="15">
        <v>102</v>
      </c>
      <c r="S30" s="15">
        <v>1856237</v>
      </c>
      <c r="T30" s="15">
        <v>112</v>
      </c>
      <c r="U30" s="15">
        <v>62</v>
      </c>
      <c r="V30" s="15">
        <v>50</v>
      </c>
      <c r="W30" s="15">
        <v>223</v>
      </c>
      <c r="X30" s="15">
        <v>130</v>
      </c>
      <c r="Y30" s="15">
        <v>93</v>
      </c>
      <c r="Z30" s="15">
        <v>1396</v>
      </c>
      <c r="AA30" s="15">
        <v>11749110</v>
      </c>
      <c r="AB30" s="15">
        <v>187</v>
      </c>
      <c r="AC30" s="15">
        <v>97</v>
      </c>
      <c r="AD30" s="15">
        <v>90</v>
      </c>
      <c r="AE30" s="15">
        <v>409</v>
      </c>
      <c r="AF30" s="15">
        <v>215</v>
      </c>
      <c r="AG30" s="15">
        <v>194</v>
      </c>
      <c r="AH30" s="15">
        <v>2173</v>
      </c>
      <c r="AI30" s="15">
        <v>6334957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9366</v>
      </c>
      <c r="E31" s="3">
        <v>4690</v>
      </c>
      <c r="F31" s="3">
        <v>4676</v>
      </c>
      <c r="G31" s="3">
        <v>11087</v>
      </c>
      <c r="H31" s="3">
        <v>5529</v>
      </c>
      <c r="I31" s="3">
        <v>5558</v>
      </c>
      <c r="J31" s="3">
        <v>115907</v>
      </c>
      <c r="K31" s="3">
        <v>260653777</v>
      </c>
      <c r="L31" s="3">
        <v>22</v>
      </c>
      <c r="M31" s="3">
        <v>13</v>
      </c>
      <c r="N31" s="3">
        <v>9</v>
      </c>
      <c r="O31" s="3">
        <v>98</v>
      </c>
      <c r="P31" s="3">
        <v>58</v>
      </c>
      <c r="Q31" s="3">
        <v>40</v>
      </c>
      <c r="R31" s="3">
        <v>102</v>
      </c>
      <c r="S31" s="3">
        <v>1856237</v>
      </c>
      <c r="T31" s="3">
        <v>100</v>
      </c>
      <c r="U31" s="3">
        <v>57</v>
      </c>
      <c r="V31" s="3">
        <v>43</v>
      </c>
      <c r="W31" s="3">
        <v>204</v>
      </c>
      <c r="X31" s="3">
        <v>122</v>
      </c>
      <c r="Y31" s="3">
        <v>82</v>
      </c>
      <c r="Z31" s="3">
        <v>1272</v>
      </c>
      <c r="AA31" s="3">
        <v>10707860</v>
      </c>
      <c r="AB31" s="3">
        <v>176</v>
      </c>
      <c r="AC31" s="3">
        <v>90</v>
      </c>
      <c r="AD31" s="3">
        <v>86</v>
      </c>
      <c r="AE31" s="3">
        <v>385</v>
      </c>
      <c r="AF31" s="3">
        <v>203</v>
      </c>
      <c r="AG31" s="3">
        <v>182</v>
      </c>
      <c r="AH31" s="3">
        <v>2030</v>
      </c>
      <c r="AI31" s="3">
        <v>5919535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453</v>
      </c>
      <c r="E32" s="3">
        <v>249</v>
      </c>
      <c r="F32" s="3">
        <v>204</v>
      </c>
      <c r="G32" s="3">
        <v>536</v>
      </c>
      <c r="H32" s="3">
        <v>287</v>
      </c>
      <c r="I32" s="3">
        <v>249</v>
      </c>
      <c r="J32" s="3">
        <v>4598</v>
      </c>
      <c r="K32" s="3">
        <v>10282586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12</v>
      </c>
      <c r="U32" s="3">
        <v>5</v>
      </c>
      <c r="V32" s="3">
        <v>7</v>
      </c>
      <c r="W32" s="3">
        <v>19</v>
      </c>
      <c r="X32" s="3">
        <v>8</v>
      </c>
      <c r="Y32" s="3">
        <v>11</v>
      </c>
      <c r="Z32" s="3">
        <v>124</v>
      </c>
      <c r="AA32" s="3">
        <v>1041250</v>
      </c>
      <c r="AB32" s="3">
        <v>11</v>
      </c>
      <c r="AC32" s="3">
        <v>7</v>
      </c>
      <c r="AD32" s="3">
        <v>4</v>
      </c>
      <c r="AE32" s="3">
        <v>24</v>
      </c>
      <c r="AF32" s="3">
        <v>12</v>
      </c>
      <c r="AG32" s="3">
        <v>12</v>
      </c>
      <c r="AH32" s="3">
        <v>143</v>
      </c>
      <c r="AI32" s="3">
        <v>415422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1482</v>
      </c>
      <c r="E33" s="15">
        <v>731</v>
      </c>
      <c r="F33" s="15">
        <v>751</v>
      </c>
      <c r="G33" s="15">
        <v>1672</v>
      </c>
      <c r="H33" s="15">
        <v>838</v>
      </c>
      <c r="I33" s="15">
        <v>834</v>
      </c>
      <c r="J33" s="15">
        <v>16640</v>
      </c>
      <c r="K33" s="15">
        <v>34062080</v>
      </c>
      <c r="L33" s="15">
        <v>6</v>
      </c>
      <c r="M33" s="15">
        <v>3</v>
      </c>
      <c r="N33" s="15">
        <v>3</v>
      </c>
      <c r="O33" s="15">
        <v>16</v>
      </c>
      <c r="P33" s="15">
        <v>11</v>
      </c>
      <c r="Q33" s="15">
        <v>5</v>
      </c>
      <c r="R33" s="15">
        <v>16</v>
      </c>
      <c r="S33" s="15">
        <v>300367</v>
      </c>
      <c r="T33" s="15">
        <v>19</v>
      </c>
      <c r="U33" s="15">
        <v>10</v>
      </c>
      <c r="V33" s="15">
        <v>9</v>
      </c>
      <c r="W33" s="15">
        <v>24</v>
      </c>
      <c r="X33" s="15">
        <v>13</v>
      </c>
      <c r="Y33" s="15">
        <v>11</v>
      </c>
      <c r="Z33" s="15">
        <v>125</v>
      </c>
      <c r="AA33" s="15">
        <v>948750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1219</v>
      </c>
      <c r="E34" s="3">
        <v>600</v>
      </c>
      <c r="F34" s="3">
        <v>619</v>
      </c>
      <c r="G34" s="3">
        <v>1355</v>
      </c>
      <c r="H34" s="3">
        <v>686</v>
      </c>
      <c r="I34" s="3">
        <v>669</v>
      </c>
      <c r="J34" s="3">
        <v>13852</v>
      </c>
      <c r="K34" s="3">
        <v>28355044</v>
      </c>
      <c r="L34" s="3">
        <v>6</v>
      </c>
      <c r="M34" s="3">
        <v>3</v>
      </c>
      <c r="N34" s="3">
        <v>3</v>
      </c>
      <c r="O34" s="3">
        <v>16</v>
      </c>
      <c r="P34" s="3">
        <v>11</v>
      </c>
      <c r="Q34" s="3">
        <v>5</v>
      </c>
      <c r="R34" s="3">
        <v>16</v>
      </c>
      <c r="S34" s="3">
        <v>300367</v>
      </c>
      <c r="T34" s="3">
        <v>18</v>
      </c>
      <c r="U34" s="3">
        <v>9</v>
      </c>
      <c r="V34" s="3">
        <v>9</v>
      </c>
      <c r="W34" s="3">
        <v>21</v>
      </c>
      <c r="X34" s="3">
        <v>10</v>
      </c>
      <c r="Y34" s="3">
        <v>11</v>
      </c>
      <c r="Z34" s="3">
        <v>113</v>
      </c>
      <c r="AA34" s="3">
        <v>917750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263</v>
      </c>
      <c r="E35" s="3">
        <v>131</v>
      </c>
      <c r="F35" s="3">
        <v>132</v>
      </c>
      <c r="G35" s="3">
        <v>317</v>
      </c>
      <c r="H35" s="3">
        <v>152</v>
      </c>
      <c r="I35" s="3">
        <v>165</v>
      </c>
      <c r="J35" s="3">
        <v>2788</v>
      </c>
      <c r="K35" s="3">
        <v>5707036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3</v>
      </c>
      <c r="X35" s="3">
        <v>3</v>
      </c>
      <c r="Y35" s="3">
        <v>0</v>
      </c>
      <c r="Z35" s="3">
        <v>12</v>
      </c>
      <c r="AA35" s="3">
        <v>31000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1274</v>
      </c>
      <c r="E36" s="15">
        <v>656</v>
      </c>
      <c r="F36" s="15">
        <v>618</v>
      </c>
      <c r="G36" s="15">
        <v>1809</v>
      </c>
      <c r="H36" s="15">
        <v>917</v>
      </c>
      <c r="I36" s="15">
        <v>892</v>
      </c>
      <c r="J36" s="15">
        <v>15215</v>
      </c>
      <c r="K36" s="15">
        <v>31083929</v>
      </c>
      <c r="L36" s="15">
        <v>5</v>
      </c>
      <c r="M36" s="15">
        <v>3</v>
      </c>
      <c r="N36" s="15">
        <v>2</v>
      </c>
      <c r="O36" s="15">
        <v>42</v>
      </c>
      <c r="P36" s="15">
        <v>20</v>
      </c>
      <c r="Q36" s="15">
        <v>22</v>
      </c>
      <c r="R36" s="15">
        <v>44</v>
      </c>
      <c r="S36" s="15">
        <v>1732683</v>
      </c>
      <c r="T36" s="15">
        <v>17</v>
      </c>
      <c r="U36" s="15">
        <v>8</v>
      </c>
      <c r="V36" s="15">
        <v>9</v>
      </c>
      <c r="W36" s="15">
        <v>44</v>
      </c>
      <c r="X36" s="15">
        <v>22</v>
      </c>
      <c r="Y36" s="15">
        <v>22</v>
      </c>
      <c r="Z36" s="15">
        <v>167</v>
      </c>
      <c r="AA36" s="15">
        <v>1745000</v>
      </c>
      <c r="AB36" s="15">
        <v>70</v>
      </c>
      <c r="AC36" s="15">
        <v>42</v>
      </c>
      <c r="AD36" s="15">
        <v>28</v>
      </c>
      <c r="AE36" s="15">
        <v>193</v>
      </c>
      <c r="AF36" s="15">
        <v>98</v>
      </c>
      <c r="AG36" s="15">
        <v>95</v>
      </c>
      <c r="AH36" s="15">
        <v>982</v>
      </c>
      <c r="AI36" s="15">
        <v>2833650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967</v>
      </c>
      <c r="E37" s="3">
        <v>507</v>
      </c>
      <c r="F37" s="3">
        <v>460</v>
      </c>
      <c r="G37" s="3">
        <v>1377</v>
      </c>
      <c r="H37" s="3">
        <v>713</v>
      </c>
      <c r="I37" s="3">
        <v>664</v>
      </c>
      <c r="J37" s="3">
        <v>11613</v>
      </c>
      <c r="K37" s="3">
        <v>23710635</v>
      </c>
      <c r="L37" s="3">
        <v>2</v>
      </c>
      <c r="M37" s="3">
        <v>1</v>
      </c>
      <c r="N37" s="3">
        <v>1</v>
      </c>
      <c r="O37" s="3">
        <v>27</v>
      </c>
      <c r="P37" s="3">
        <v>14</v>
      </c>
      <c r="Q37" s="3">
        <v>13</v>
      </c>
      <c r="R37" s="3">
        <v>28</v>
      </c>
      <c r="S37" s="3">
        <v>1285940</v>
      </c>
      <c r="T37" s="3">
        <v>16</v>
      </c>
      <c r="U37" s="3">
        <v>8</v>
      </c>
      <c r="V37" s="3">
        <v>8</v>
      </c>
      <c r="W37" s="3">
        <v>31</v>
      </c>
      <c r="X37" s="3">
        <v>18</v>
      </c>
      <c r="Y37" s="3">
        <v>13</v>
      </c>
      <c r="Z37" s="3">
        <v>164</v>
      </c>
      <c r="AA37" s="3">
        <v>1669000</v>
      </c>
      <c r="AB37" s="3">
        <v>40</v>
      </c>
      <c r="AC37" s="3">
        <v>21</v>
      </c>
      <c r="AD37" s="3">
        <v>19</v>
      </c>
      <c r="AE37" s="3">
        <v>134</v>
      </c>
      <c r="AF37" s="3">
        <v>61</v>
      </c>
      <c r="AG37" s="3">
        <v>73</v>
      </c>
      <c r="AH37" s="3">
        <v>626</v>
      </c>
      <c r="AI37" s="3">
        <v>1870680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307</v>
      </c>
      <c r="E38" s="3">
        <v>149</v>
      </c>
      <c r="F38" s="3">
        <v>158</v>
      </c>
      <c r="G38" s="3">
        <v>432</v>
      </c>
      <c r="H38" s="3">
        <v>204</v>
      </c>
      <c r="I38" s="3">
        <v>228</v>
      </c>
      <c r="J38" s="3">
        <v>3602</v>
      </c>
      <c r="K38" s="3">
        <v>7373294</v>
      </c>
      <c r="L38" s="3">
        <v>3</v>
      </c>
      <c r="M38" s="3">
        <v>2</v>
      </c>
      <c r="N38" s="3">
        <v>1</v>
      </c>
      <c r="O38" s="3">
        <v>15</v>
      </c>
      <c r="P38" s="3">
        <v>6</v>
      </c>
      <c r="Q38" s="3">
        <v>9</v>
      </c>
      <c r="R38" s="3">
        <v>16</v>
      </c>
      <c r="S38" s="3">
        <v>446743</v>
      </c>
      <c r="T38" s="3">
        <v>1</v>
      </c>
      <c r="U38" s="3">
        <v>0</v>
      </c>
      <c r="V38" s="3">
        <v>1</v>
      </c>
      <c r="W38" s="3">
        <v>13</v>
      </c>
      <c r="X38" s="3">
        <v>4</v>
      </c>
      <c r="Y38" s="3">
        <v>9</v>
      </c>
      <c r="Z38" s="3">
        <v>3</v>
      </c>
      <c r="AA38" s="3">
        <v>76000</v>
      </c>
      <c r="AB38" s="3">
        <v>30</v>
      </c>
      <c r="AC38" s="3">
        <v>21</v>
      </c>
      <c r="AD38" s="3">
        <v>9</v>
      </c>
      <c r="AE38" s="3">
        <v>59</v>
      </c>
      <c r="AF38" s="3">
        <v>37</v>
      </c>
      <c r="AG38" s="3">
        <v>22</v>
      </c>
      <c r="AH38" s="3">
        <v>356</v>
      </c>
      <c r="AI38" s="3">
        <v>962970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1573</v>
      </c>
      <c r="E39" s="15">
        <v>778</v>
      </c>
      <c r="F39" s="15">
        <v>795</v>
      </c>
      <c r="G39" s="15">
        <v>1714</v>
      </c>
      <c r="H39" s="15">
        <v>849</v>
      </c>
      <c r="I39" s="15">
        <v>865</v>
      </c>
      <c r="J39" s="15">
        <v>17954</v>
      </c>
      <c r="K39" s="15">
        <v>36743650</v>
      </c>
      <c r="L39" s="15">
        <v>22</v>
      </c>
      <c r="M39" s="15">
        <v>11</v>
      </c>
      <c r="N39" s="15">
        <v>11</v>
      </c>
      <c r="O39" s="15">
        <v>52</v>
      </c>
      <c r="P39" s="15">
        <v>29</v>
      </c>
      <c r="Q39" s="15">
        <v>23</v>
      </c>
      <c r="R39" s="15">
        <v>511</v>
      </c>
      <c r="S39" s="15">
        <v>1057923</v>
      </c>
      <c r="T39" s="15">
        <v>8</v>
      </c>
      <c r="U39" s="15">
        <v>4</v>
      </c>
      <c r="V39" s="15">
        <v>4</v>
      </c>
      <c r="W39" s="15">
        <v>90</v>
      </c>
      <c r="X39" s="15">
        <v>43</v>
      </c>
      <c r="Y39" s="15">
        <v>47</v>
      </c>
      <c r="Z39" s="15">
        <v>90</v>
      </c>
      <c r="AA39" s="15">
        <v>1112500</v>
      </c>
      <c r="AB39" s="15">
        <v>57</v>
      </c>
      <c r="AC39" s="15">
        <v>30</v>
      </c>
      <c r="AD39" s="15">
        <v>27</v>
      </c>
      <c r="AE39" s="15">
        <v>74</v>
      </c>
      <c r="AF39" s="15">
        <v>32</v>
      </c>
      <c r="AG39" s="15">
        <v>42</v>
      </c>
      <c r="AH39" s="15">
        <v>450</v>
      </c>
      <c r="AI39" s="15">
        <v>1350000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1350</v>
      </c>
      <c r="E40" s="3">
        <v>653</v>
      </c>
      <c r="F40" s="3">
        <v>697</v>
      </c>
      <c r="G40" s="3">
        <v>1470</v>
      </c>
      <c r="H40" s="3">
        <v>715</v>
      </c>
      <c r="I40" s="3">
        <v>755</v>
      </c>
      <c r="J40" s="3">
        <v>15449</v>
      </c>
      <c r="K40" s="3">
        <v>31615915</v>
      </c>
      <c r="L40" s="3">
        <v>22</v>
      </c>
      <c r="M40" s="3">
        <v>11</v>
      </c>
      <c r="N40" s="3">
        <v>11</v>
      </c>
      <c r="O40" s="3">
        <v>52</v>
      </c>
      <c r="P40" s="3">
        <v>29</v>
      </c>
      <c r="Q40" s="3">
        <v>23</v>
      </c>
      <c r="R40" s="3">
        <v>511</v>
      </c>
      <c r="S40" s="3">
        <v>1057923</v>
      </c>
      <c r="T40" s="3">
        <v>8</v>
      </c>
      <c r="U40" s="3">
        <v>4</v>
      </c>
      <c r="V40" s="3">
        <v>4</v>
      </c>
      <c r="W40" s="3">
        <v>90</v>
      </c>
      <c r="X40" s="3">
        <v>43</v>
      </c>
      <c r="Y40" s="3">
        <v>47</v>
      </c>
      <c r="Z40" s="3">
        <v>90</v>
      </c>
      <c r="AA40" s="3">
        <v>1112500</v>
      </c>
      <c r="AB40" s="3">
        <v>57</v>
      </c>
      <c r="AC40" s="3">
        <v>30</v>
      </c>
      <c r="AD40" s="3">
        <v>27</v>
      </c>
      <c r="AE40" s="3">
        <v>73</v>
      </c>
      <c r="AF40" s="3">
        <v>32</v>
      </c>
      <c r="AG40" s="3">
        <v>41</v>
      </c>
      <c r="AH40" s="3">
        <v>449</v>
      </c>
      <c r="AI40" s="3">
        <v>1347000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223</v>
      </c>
      <c r="E41" s="3">
        <v>125</v>
      </c>
      <c r="F41" s="3">
        <v>98</v>
      </c>
      <c r="G41" s="3">
        <v>244</v>
      </c>
      <c r="H41" s="3">
        <v>134</v>
      </c>
      <c r="I41" s="3">
        <v>110</v>
      </c>
      <c r="J41" s="3">
        <v>2505</v>
      </c>
      <c r="K41" s="3">
        <v>5127735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1</v>
      </c>
      <c r="AH41" s="3">
        <v>1</v>
      </c>
      <c r="AI41" s="3">
        <v>3000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6536</v>
      </c>
      <c r="E42" s="15">
        <v>3339</v>
      </c>
      <c r="F42" s="15">
        <v>3197</v>
      </c>
      <c r="G42" s="15">
        <v>7041</v>
      </c>
      <c r="H42" s="15">
        <v>3596</v>
      </c>
      <c r="I42" s="15">
        <v>3445</v>
      </c>
      <c r="J42" s="15">
        <v>78709</v>
      </c>
      <c r="K42" s="15">
        <v>159758115</v>
      </c>
      <c r="L42" s="15">
        <v>11</v>
      </c>
      <c r="M42" s="15">
        <v>6</v>
      </c>
      <c r="N42" s="15">
        <v>5</v>
      </c>
      <c r="O42" s="15">
        <v>127</v>
      </c>
      <c r="P42" s="15">
        <v>78</v>
      </c>
      <c r="Q42" s="15">
        <v>49</v>
      </c>
      <c r="R42" s="15">
        <v>126</v>
      </c>
      <c r="S42" s="15">
        <v>4352509</v>
      </c>
      <c r="T42" s="15">
        <v>94</v>
      </c>
      <c r="U42" s="15">
        <v>52</v>
      </c>
      <c r="V42" s="15">
        <v>42</v>
      </c>
      <c r="W42" s="15">
        <v>135</v>
      </c>
      <c r="X42" s="15">
        <v>77</v>
      </c>
      <c r="Y42" s="15">
        <v>58</v>
      </c>
      <c r="Z42" s="15">
        <v>874</v>
      </c>
      <c r="AA42" s="15">
        <v>9314818</v>
      </c>
      <c r="AB42" s="15">
        <v>52</v>
      </c>
      <c r="AC42" s="15">
        <v>27</v>
      </c>
      <c r="AD42" s="15">
        <v>25</v>
      </c>
      <c r="AE42" s="15">
        <v>191</v>
      </c>
      <c r="AF42" s="15">
        <v>103</v>
      </c>
      <c r="AG42" s="15">
        <v>88</v>
      </c>
      <c r="AH42" s="15">
        <v>865</v>
      </c>
      <c r="AI42" s="15">
        <v>2470120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6349</v>
      </c>
      <c r="E43" s="3">
        <v>3257</v>
      </c>
      <c r="F43" s="3">
        <v>3092</v>
      </c>
      <c r="G43" s="3">
        <v>6821</v>
      </c>
      <c r="H43" s="3">
        <v>3502</v>
      </c>
      <c r="I43" s="3">
        <v>3319</v>
      </c>
      <c r="J43" s="3">
        <v>76375</v>
      </c>
      <c r="K43" s="3">
        <v>154996793</v>
      </c>
      <c r="L43" s="3">
        <v>11</v>
      </c>
      <c r="M43" s="3">
        <v>6</v>
      </c>
      <c r="N43" s="3">
        <v>5</v>
      </c>
      <c r="O43" s="3">
        <v>127</v>
      </c>
      <c r="P43" s="3">
        <v>78</v>
      </c>
      <c r="Q43" s="3">
        <v>49</v>
      </c>
      <c r="R43" s="3">
        <v>126</v>
      </c>
      <c r="S43" s="3">
        <v>4352509</v>
      </c>
      <c r="T43" s="3">
        <v>94</v>
      </c>
      <c r="U43" s="3">
        <v>52</v>
      </c>
      <c r="V43" s="3">
        <v>42</v>
      </c>
      <c r="W43" s="3">
        <v>135</v>
      </c>
      <c r="X43" s="3">
        <v>77</v>
      </c>
      <c r="Y43" s="3">
        <v>58</v>
      </c>
      <c r="Z43" s="3">
        <v>874</v>
      </c>
      <c r="AA43" s="3">
        <v>9314818</v>
      </c>
      <c r="AB43" s="3">
        <v>48</v>
      </c>
      <c r="AC43" s="3">
        <v>25</v>
      </c>
      <c r="AD43" s="3">
        <v>23</v>
      </c>
      <c r="AE43" s="3">
        <v>183</v>
      </c>
      <c r="AF43" s="3">
        <v>98</v>
      </c>
      <c r="AG43" s="3">
        <v>85</v>
      </c>
      <c r="AH43" s="3">
        <v>841</v>
      </c>
      <c r="AI43" s="3">
        <v>2416120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187</v>
      </c>
      <c r="E44" s="3">
        <v>82</v>
      </c>
      <c r="F44" s="3">
        <v>105</v>
      </c>
      <c r="G44" s="3">
        <v>220</v>
      </c>
      <c r="H44" s="3">
        <v>94</v>
      </c>
      <c r="I44" s="3">
        <v>126</v>
      </c>
      <c r="J44" s="3">
        <v>2334</v>
      </c>
      <c r="K44" s="3">
        <v>4761322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2</v>
      </c>
      <c r="AD44" s="3">
        <v>2</v>
      </c>
      <c r="AE44" s="3">
        <v>8</v>
      </c>
      <c r="AF44" s="3">
        <v>5</v>
      </c>
      <c r="AG44" s="3">
        <v>3</v>
      </c>
      <c r="AH44" s="3">
        <v>24</v>
      </c>
      <c r="AI44" s="3">
        <v>54000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1263</v>
      </c>
      <c r="E45" s="15">
        <v>649</v>
      </c>
      <c r="F45" s="15">
        <v>614</v>
      </c>
      <c r="G45" s="15">
        <v>1342</v>
      </c>
      <c r="H45" s="15">
        <v>683</v>
      </c>
      <c r="I45" s="15">
        <v>659</v>
      </c>
      <c r="J45" s="15">
        <v>14329</v>
      </c>
      <c r="K45" s="15">
        <v>29331463</v>
      </c>
      <c r="L45" s="15">
        <v>6</v>
      </c>
      <c r="M45" s="15">
        <v>5</v>
      </c>
      <c r="N45" s="15">
        <v>1</v>
      </c>
      <c r="O45" s="15">
        <v>27</v>
      </c>
      <c r="P45" s="15">
        <v>15</v>
      </c>
      <c r="Q45" s="15">
        <v>12</v>
      </c>
      <c r="R45" s="15">
        <v>31</v>
      </c>
      <c r="S45" s="15">
        <v>427885</v>
      </c>
      <c r="T45" s="15">
        <v>1</v>
      </c>
      <c r="U45" s="15">
        <v>0</v>
      </c>
      <c r="V45" s="15">
        <v>1</v>
      </c>
      <c r="W45" s="15">
        <v>2</v>
      </c>
      <c r="X45" s="15">
        <v>1</v>
      </c>
      <c r="Y45" s="15">
        <v>1</v>
      </c>
      <c r="Z45" s="15">
        <v>5</v>
      </c>
      <c r="AA45" s="15">
        <v>60500</v>
      </c>
      <c r="AB45" s="15">
        <v>13</v>
      </c>
      <c r="AC45" s="15">
        <v>4</v>
      </c>
      <c r="AD45" s="15">
        <v>9</v>
      </c>
      <c r="AE45" s="15">
        <v>32</v>
      </c>
      <c r="AF45" s="15">
        <v>18</v>
      </c>
      <c r="AG45" s="15">
        <v>14</v>
      </c>
      <c r="AH45" s="15">
        <v>158</v>
      </c>
      <c r="AI45" s="15">
        <v>474000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1077</v>
      </c>
      <c r="E46" s="3">
        <v>545</v>
      </c>
      <c r="F46" s="3">
        <v>532</v>
      </c>
      <c r="G46" s="3">
        <v>1137</v>
      </c>
      <c r="H46" s="3">
        <v>571</v>
      </c>
      <c r="I46" s="3">
        <v>566</v>
      </c>
      <c r="J46" s="3">
        <v>12245</v>
      </c>
      <c r="K46" s="3">
        <v>25065515</v>
      </c>
      <c r="L46" s="3">
        <v>5</v>
      </c>
      <c r="M46" s="3">
        <v>4</v>
      </c>
      <c r="N46" s="3">
        <v>1</v>
      </c>
      <c r="O46" s="3">
        <v>17</v>
      </c>
      <c r="P46" s="3">
        <v>9</v>
      </c>
      <c r="Q46" s="3">
        <v>8</v>
      </c>
      <c r="R46" s="3">
        <v>23</v>
      </c>
      <c r="S46" s="3">
        <v>101405</v>
      </c>
      <c r="T46" s="3">
        <v>1</v>
      </c>
      <c r="U46" s="3">
        <v>0</v>
      </c>
      <c r="V46" s="3">
        <v>1</v>
      </c>
      <c r="W46" s="3">
        <v>2</v>
      </c>
      <c r="X46" s="3">
        <v>1</v>
      </c>
      <c r="Y46" s="3">
        <v>1</v>
      </c>
      <c r="Z46" s="3">
        <v>5</v>
      </c>
      <c r="AA46" s="3">
        <v>60500</v>
      </c>
      <c r="AB46" s="3">
        <v>13</v>
      </c>
      <c r="AC46" s="3">
        <v>4</v>
      </c>
      <c r="AD46" s="3">
        <v>9</v>
      </c>
      <c r="AE46" s="3">
        <v>32</v>
      </c>
      <c r="AF46" s="3">
        <v>18</v>
      </c>
      <c r="AG46" s="3">
        <v>14</v>
      </c>
      <c r="AH46" s="3">
        <v>158</v>
      </c>
      <c r="AI46" s="3">
        <v>474000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186</v>
      </c>
      <c r="E47" s="3">
        <v>104</v>
      </c>
      <c r="F47" s="3">
        <v>82</v>
      </c>
      <c r="G47" s="3">
        <v>205</v>
      </c>
      <c r="H47" s="3">
        <v>112</v>
      </c>
      <c r="I47" s="3">
        <v>93</v>
      </c>
      <c r="J47" s="3">
        <v>2084</v>
      </c>
      <c r="K47" s="3">
        <v>4265948</v>
      </c>
      <c r="L47" s="3">
        <v>1</v>
      </c>
      <c r="M47" s="3">
        <v>1</v>
      </c>
      <c r="N47" s="3">
        <v>0</v>
      </c>
      <c r="O47" s="3">
        <v>10</v>
      </c>
      <c r="P47" s="3">
        <v>6</v>
      </c>
      <c r="Q47" s="3">
        <v>4</v>
      </c>
      <c r="R47" s="3">
        <v>8</v>
      </c>
      <c r="S47" s="3">
        <v>326480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2415</v>
      </c>
      <c r="E48" s="15">
        <v>1206</v>
      </c>
      <c r="F48" s="15">
        <v>1209</v>
      </c>
      <c r="G48" s="15">
        <v>2672</v>
      </c>
      <c r="H48" s="15">
        <v>1331</v>
      </c>
      <c r="I48" s="15">
        <v>1341</v>
      </c>
      <c r="J48" s="15">
        <v>28735</v>
      </c>
      <c r="K48" s="15">
        <v>58820545</v>
      </c>
      <c r="L48" s="15">
        <v>3</v>
      </c>
      <c r="M48" s="15">
        <v>2</v>
      </c>
      <c r="N48" s="15">
        <v>1</v>
      </c>
      <c r="O48" s="15">
        <v>560</v>
      </c>
      <c r="P48" s="15">
        <v>300</v>
      </c>
      <c r="Q48" s="15">
        <v>260</v>
      </c>
      <c r="R48" s="15">
        <v>560</v>
      </c>
      <c r="S48" s="15">
        <v>6762648</v>
      </c>
      <c r="T48" s="15">
        <v>17</v>
      </c>
      <c r="U48" s="15">
        <v>9</v>
      </c>
      <c r="V48" s="15">
        <v>8</v>
      </c>
      <c r="W48" s="15">
        <v>57</v>
      </c>
      <c r="X48" s="15">
        <v>33</v>
      </c>
      <c r="Y48" s="15">
        <v>24</v>
      </c>
      <c r="Z48" s="15">
        <v>85</v>
      </c>
      <c r="AA48" s="15">
        <v>934500</v>
      </c>
      <c r="AB48" s="15">
        <v>22</v>
      </c>
      <c r="AC48" s="15">
        <v>11</v>
      </c>
      <c r="AD48" s="15">
        <v>11</v>
      </c>
      <c r="AE48" s="15">
        <v>152</v>
      </c>
      <c r="AF48" s="15">
        <v>76</v>
      </c>
      <c r="AG48" s="15">
        <v>76</v>
      </c>
      <c r="AH48" s="15">
        <v>681</v>
      </c>
      <c r="AI48" s="15">
        <v>2043000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2379</v>
      </c>
      <c r="E49" s="3">
        <v>1185</v>
      </c>
      <c r="F49" s="3">
        <v>1194</v>
      </c>
      <c r="G49" s="3">
        <v>2626</v>
      </c>
      <c r="H49" s="3">
        <v>1307</v>
      </c>
      <c r="I49" s="3">
        <v>1319</v>
      </c>
      <c r="J49" s="3">
        <v>28665</v>
      </c>
      <c r="K49" s="3">
        <v>58677255</v>
      </c>
      <c r="L49" s="3">
        <v>3</v>
      </c>
      <c r="M49" s="3">
        <v>2</v>
      </c>
      <c r="N49" s="3">
        <v>1</v>
      </c>
      <c r="O49" s="3">
        <v>560</v>
      </c>
      <c r="P49" s="3">
        <v>300</v>
      </c>
      <c r="Q49" s="3">
        <v>260</v>
      </c>
      <c r="R49" s="3">
        <v>560</v>
      </c>
      <c r="S49" s="3">
        <v>6762648</v>
      </c>
      <c r="T49" s="3">
        <v>17</v>
      </c>
      <c r="U49" s="3">
        <v>9</v>
      </c>
      <c r="V49" s="3">
        <v>8</v>
      </c>
      <c r="W49" s="3">
        <v>57</v>
      </c>
      <c r="X49" s="3">
        <v>33</v>
      </c>
      <c r="Y49" s="3">
        <v>24</v>
      </c>
      <c r="Z49" s="3">
        <v>85</v>
      </c>
      <c r="AA49" s="3">
        <v>934500</v>
      </c>
      <c r="AB49" s="3">
        <v>22</v>
      </c>
      <c r="AC49" s="3">
        <v>11</v>
      </c>
      <c r="AD49" s="3">
        <v>11</v>
      </c>
      <c r="AE49" s="3">
        <v>152</v>
      </c>
      <c r="AF49" s="3">
        <v>76</v>
      </c>
      <c r="AG49" s="3">
        <v>76</v>
      </c>
      <c r="AH49" s="3">
        <v>681</v>
      </c>
      <c r="AI49" s="3">
        <v>2043000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36</v>
      </c>
      <c r="E50" s="3">
        <v>21</v>
      </c>
      <c r="F50" s="3">
        <v>15</v>
      </c>
      <c r="G50" s="3">
        <v>46</v>
      </c>
      <c r="H50" s="3">
        <v>24</v>
      </c>
      <c r="I50" s="3">
        <v>22</v>
      </c>
      <c r="J50" s="3">
        <v>70</v>
      </c>
      <c r="K50" s="3">
        <v>143290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2884</v>
      </c>
      <c r="E51" s="15">
        <v>1455</v>
      </c>
      <c r="F51" s="15">
        <v>1429</v>
      </c>
      <c r="G51" s="15">
        <v>3122</v>
      </c>
      <c r="H51" s="15">
        <v>1567</v>
      </c>
      <c r="I51" s="15">
        <v>1555</v>
      </c>
      <c r="J51" s="15">
        <v>34864</v>
      </c>
      <c r="K51" s="15">
        <v>71056751</v>
      </c>
      <c r="L51" s="15">
        <v>1</v>
      </c>
      <c r="M51" s="15">
        <v>1</v>
      </c>
      <c r="N51" s="15">
        <v>0</v>
      </c>
      <c r="O51" s="15">
        <v>23</v>
      </c>
      <c r="P51" s="15">
        <v>18</v>
      </c>
      <c r="Q51" s="15">
        <v>5</v>
      </c>
      <c r="R51" s="15">
        <v>23</v>
      </c>
      <c r="S51" s="15">
        <v>631319</v>
      </c>
      <c r="T51" s="15">
        <v>11</v>
      </c>
      <c r="U51" s="15">
        <v>7</v>
      </c>
      <c r="V51" s="15">
        <v>4</v>
      </c>
      <c r="W51" s="15">
        <v>12</v>
      </c>
      <c r="X51" s="15">
        <v>7</v>
      </c>
      <c r="Y51" s="15">
        <v>5</v>
      </c>
      <c r="Z51" s="15">
        <v>63</v>
      </c>
      <c r="AA51" s="15">
        <v>734750</v>
      </c>
      <c r="AB51" s="15">
        <v>39</v>
      </c>
      <c r="AC51" s="15">
        <v>19</v>
      </c>
      <c r="AD51" s="15">
        <v>20</v>
      </c>
      <c r="AE51" s="15">
        <v>46</v>
      </c>
      <c r="AF51" s="15">
        <v>25</v>
      </c>
      <c r="AG51" s="15">
        <v>21</v>
      </c>
      <c r="AH51" s="15">
        <v>312</v>
      </c>
      <c r="AI51" s="15">
        <v>936000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2783</v>
      </c>
      <c r="E52" s="3">
        <v>1399</v>
      </c>
      <c r="F52" s="3">
        <v>1384</v>
      </c>
      <c r="G52" s="3">
        <v>3010</v>
      </c>
      <c r="H52" s="3">
        <v>1508</v>
      </c>
      <c r="I52" s="3">
        <v>1502</v>
      </c>
      <c r="J52" s="3">
        <v>33617</v>
      </c>
      <c r="K52" s="3">
        <v>68524612</v>
      </c>
      <c r="L52" s="3">
        <v>1</v>
      </c>
      <c r="M52" s="3">
        <v>1</v>
      </c>
      <c r="N52" s="3">
        <v>0</v>
      </c>
      <c r="O52" s="3">
        <v>23</v>
      </c>
      <c r="P52" s="3">
        <v>18</v>
      </c>
      <c r="Q52" s="3">
        <v>5</v>
      </c>
      <c r="R52" s="3">
        <v>23</v>
      </c>
      <c r="S52" s="3">
        <v>631319</v>
      </c>
      <c r="T52" s="3">
        <v>11</v>
      </c>
      <c r="U52" s="3">
        <v>7</v>
      </c>
      <c r="V52" s="3">
        <v>4</v>
      </c>
      <c r="W52" s="3">
        <v>12</v>
      </c>
      <c r="X52" s="3">
        <v>7</v>
      </c>
      <c r="Y52" s="3">
        <v>5</v>
      </c>
      <c r="Z52" s="3">
        <v>63</v>
      </c>
      <c r="AA52" s="3">
        <v>734750</v>
      </c>
      <c r="AB52" s="3">
        <v>36</v>
      </c>
      <c r="AC52" s="3">
        <v>17</v>
      </c>
      <c r="AD52" s="3">
        <v>19</v>
      </c>
      <c r="AE52" s="3">
        <v>40</v>
      </c>
      <c r="AF52" s="3">
        <v>21</v>
      </c>
      <c r="AG52" s="3">
        <v>19</v>
      </c>
      <c r="AH52" s="3">
        <v>284</v>
      </c>
      <c r="AI52" s="3">
        <v>852000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101</v>
      </c>
      <c r="E53" s="3">
        <v>56</v>
      </c>
      <c r="F53" s="3">
        <v>45</v>
      </c>
      <c r="G53" s="3">
        <v>112</v>
      </c>
      <c r="H53" s="3">
        <v>59</v>
      </c>
      <c r="I53" s="3">
        <v>53</v>
      </c>
      <c r="J53" s="3">
        <v>1247</v>
      </c>
      <c r="K53" s="3">
        <v>2532139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3</v>
      </c>
      <c r="AC53" s="3">
        <v>2</v>
      </c>
      <c r="AD53" s="3">
        <v>1</v>
      </c>
      <c r="AE53" s="3">
        <v>6</v>
      </c>
      <c r="AF53" s="3">
        <v>4</v>
      </c>
      <c r="AG53" s="3">
        <v>2</v>
      </c>
      <c r="AH53" s="3">
        <v>28</v>
      </c>
      <c r="AI53" s="3">
        <v>84000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3793</v>
      </c>
      <c r="E54" s="15">
        <v>1924</v>
      </c>
      <c r="F54" s="15">
        <v>1869</v>
      </c>
      <c r="G54" s="15">
        <v>4913</v>
      </c>
      <c r="H54" s="15">
        <v>2515</v>
      </c>
      <c r="I54" s="15">
        <v>2398</v>
      </c>
      <c r="J54" s="15">
        <v>42334</v>
      </c>
      <c r="K54" s="15">
        <v>86347301</v>
      </c>
      <c r="L54" s="15">
        <v>9</v>
      </c>
      <c r="M54" s="15">
        <v>4</v>
      </c>
      <c r="N54" s="15">
        <v>5</v>
      </c>
      <c r="O54" s="15">
        <v>13</v>
      </c>
      <c r="P54" s="15">
        <v>8</v>
      </c>
      <c r="Q54" s="15">
        <v>5</v>
      </c>
      <c r="R54" s="15">
        <v>13</v>
      </c>
      <c r="S54" s="15">
        <v>306541</v>
      </c>
      <c r="T54" s="15">
        <v>37</v>
      </c>
      <c r="U54" s="15">
        <v>24</v>
      </c>
      <c r="V54" s="15">
        <v>13</v>
      </c>
      <c r="W54" s="15">
        <v>95</v>
      </c>
      <c r="X54" s="15">
        <v>54</v>
      </c>
      <c r="Y54" s="15">
        <v>41</v>
      </c>
      <c r="Z54" s="15">
        <v>578</v>
      </c>
      <c r="AA54" s="15">
        <v>5651750</v>
      </c>
      <c r="AB54" s="15">
        <v>1</v>
      </c>
      <c r="AC54" s="15">
        <v>1</v>
      </c>
      <c r="AD54" s="15">
        <v>0</v>
      </c>
      <c r="AE54" s="15">
        <v>14</v>
      </c>
      <c r="AF54" s="15">
        <v>7</v>
      </c>
      <c r="AG54" s="15">
        <v>7</v>
      </c>
      <c r="AH54" s="15">
        <v>36</v>
      </c>
      <c r="AI54" s="15">
        <v>108000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3101</v>
      </c>
      <c r="E55" s="3">
        <v>1554</v>
      </c>
      <c r="F55" s="3">
        <v>1547</v>
      </c>
      <c r="G55" s="3">
        <v>4154</v>
      </c>
      <c r="H55" s="3">
        <v>2104</v>
      </c>
      <c r="I55" s="3">
        <v>2050</v>
      </c>
      <c r="J55" s="3">
        <v>34806</v>
      </c>
      <c r="K55" s="3">
        <v>70960955</v>
      </c>
      <c r="L55" s="3">
        <v>9</v>
      </c>
      <c r="M55" s="3">
        <v>4</v>
      </c>
      <c r="N55" s="3">
        <v>5</v>
      </c>
      <c r="O55" s="3">
        <v>13</v>
      </c>
      <c r="P55" s="3">
        <v>8</v>
      </c>
      <c r="Q55" s="3">
        <v>5</v>
      </c>
      <c r="R55" s="3">
        <v>13</v>
      </c>
      <c r="S55" s="3">
        <v>306541</v>
      </c>
      <c r="T55" s="3">
        <v>35</v>
      </c>
      <c r="U55" s="3">
        <v>22</v>
      </c>
      <c r="V55" s="3">
        <v>13</v>
      </c>
      <c r="W55" s="3">
        <v>93</v>
      </c>
      <c r="X55" s="3">
        <v>52</v>
      </c>
      <c r="Y55" s="3">
        <v>41</v>
      </c>
      <c r="Z55" s="3">
        <v>567</v>
      </c>
      <c r="AA55" s="3">
        <v>5535250</v>
      </c>
      <c r="AB55" s="3">
        <v>1</v>
      </c>
      <c r="AC55" s="3">
        <v>1</v>
      </c>
      <c r="AD55" s="3">
        <v>0</v>
      </c>
      <c r="AE55" s="3">
        <v>12</v>
      </c>
      <c r="AF55" s="3">
        <v>6</v>
      </c>
      <c r="AG55" s="3">
        <v>6</v>
      </c>
      <c r="AH55" s="3">
        <v>28</v>
      </c>
      <c r="AI55" s="3">
        <v>84000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692</v>
      </c>
      <c r="E56" s="3">
        <v>370</v>
      </c>
      <c r="F56" s="3">
        <v>322</v>
      </c>
      <c r="G56" s="3">
        <v>759</v>
      </c>
      <c r="H56" s="3">
        <v>411</v>
      </c>
      <c r="I56" s="3">
        <v>348</v>
      </c>
      <c r="J56" s="3">
        <v>7528</v>
      </c>
      <c r="K56" s="3">
        <v>15386346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2</v>
      </c>
      <c r="X56" s="3">
        <v>2</v>
      </c>
      <c r="Y56" s="3">
        <v>0</v>
      </c>
      <c r="Z56" s="3">
        <v>11</v>
      </c>
      <c r="AA56" s="3">
        <v>116500</v>
      </c>
      <c r="AB56" s="3">
        <v>0</v>
      </c>
      <c r="AC56" s="3">
        <v>0</v>
      </c>
      <c r="AD56" s="3">
        <v>0</v>
      </c>
      <c r="AE56" s="3">
        <v>2</v>
      </c>
      <c r="AF56" s="3">
        <v>1</v>
      </c>
      <c r="AG56" s="3">
        <v>1</v>
      </c>
      <c r="AH56" s="3">
        <v>8</v>
      </c>
      <c r="AI56" s="3">
        <v>24000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1999</v>
      </c>
      <c r="E57" s="15">
        <v>1044</v>
      </c>
      <c r="F57" s="15">
        <v>955</v>
      </c>
      <c r="G57" s="15">
        <v>2219</v>
      </c>
      <c r="H57" s="15">
        <v>1146</v>
      </c>
      <c r="I57" s="15">
        <v>1073</v>
      </c>
      <c r="J57" s="15">
        <v>23704</v>
      </c>
      <c r="K57" s="15">
        <v>53642152</v>
      </c>
      <c r="L57" s="15">
        <v>3</v>
      </c>
      <c r="M57" s="15">
        <v>0</v>
      </c>
      <c r="N57" s="15">
        <v>3</v>
      </c>
      <c r="O57" s="15">
        <v>32</v>
      </c>
      <c r="P57" s="15">
        <v>23</v>
      </c>
      <c r="Q57" s="15">
        <v>9</v>
      </c>
      <c r="R57" s="15">
        <v>33</v>
      </c>
      <c r="S57" s="15">
        <v>752726</v>
      </c>
      <c r="T57" s="15">
        <v>7</v>
      </c>
      <c r="U57" s="15">
        <v>3</v>
      </c>
      <c r="V57" s="15">
        <v>4</v>
      </c>
      <c r="W57" s="15">
        <v>12</v>
      </c>
      <c r="X57" s="15">
        <v>5</v>
      </c>
      <c r="Y57" s="15">
        <v>7</v>
      </c>
      <c r="Z57" s="15">
        <v>106</v>
      </c>
      <c r="AA57" s="15">
        <v>927000</v>
      </c>
      <c r="AB57" s="15">
        <v>1</v>
      </c>
      <c r="AC57" s="15">
        <v>0</v>
      </c>
      <c r="AD57" s="15">
        <v>1</v>
      </c>
      <c r="AE57" s="15">
        <v>67</v>
      </c>
      <c r="AF57" s="15">
        <v>36</v>
      </c>
      <c r="AG57" s="15">
        <v>31</v>
      </c>
      <c r="AH57" s="15">
        <v>438</v>
      </c>
      <c r="AI57" s="15">
        <v>1157854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737</v>
      </c>
      <c r="E58" s="3">
        <v>373</v>
      </c>
      <c r="F58" s="3">
        <v>364</v>
      </c>
      <c r="G58" s="3">
        <v>802</v>
      </c>
      <c r="H58" s="3">
        <v>404</v>
      </c>
      <c r="I58" s="3">
        <v>398</v>
      </c>
      <c r="J58" s="3">
        <v>8565</v>
      </c>
      <c r="K58" s="3">
        <v>19382595</v>
      </c>
      <c r="L58" s="3">
        <v>2</v>
      </c>
      <c r="M58" s="3">
        <v>0</v>
      </c>
      <c r="N58" s="3">
        <v>2</v>
      </c>
      <c r="O58" s="3">
        <v>10</v>
      </c>
      <c r="P58" s="3">
        <v>7</v>
      </c>
      <c r="Q58" s="3">
        <v>3</v>
      </c>
      <c r="R58" s="3">
        <v>11</v>
      </c>
      <c r="S58" s="3">
        <v>117005</v>
      </c>
      <c r="T58" s="3">
        <v>3</v>
      </c>
      <c r="U58" s="3">
        <v>1</v>
      </c>
      <c r="V58" s="3">
        <v>2</v>
      </c>
      <c r="W58" s="3">
        <v>5</v>
      </c>
      <c r="X58" s="3">
        <v>2</v>
      </c>
      <c r="Y58" s="3">
        <v>3</v>
      </c>
      <c r="Z58" s="3">
        <v>47</v>
      </c>
      <c r="AA58" s="3">
        <v>427500</v>
      </c>
      <c r="AB58" s="3">
        <v>1</v>
      </c>
      <c r="AC58" s="3">
        <v>0</v>
      </c>
      <c r="AD58" s="3">
        <v>1</v>
      </c>
      <c r="AE58" s="3">
        <v>21</v>
      </c>
      <c r="AF58" s="3">
        <v>10</v>
      </c>
      <c r="AG58" s="3">
        <v>11</v>
      </c>
      <c r="AH58" s="3">
        <v>137</v>
      </c>
      <c r="AI58" s="3">
        <v>352162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1262</v>
      </c>
      <c r="E59" s="3">
        <v>671</v>
      </c>
      <c r="F59" s="3">
        <v>591</v>
      </c>
      <c r="G59" s="3">
        <v>1417</v>
      </c>
      <c r="H59" s="3">
        <v>742</v>
      </c>
      <c r="I59" s="3">
        <v>675</v>
      </c>
      <c r="J59" s="3">
        <v>15139</v>
      </c>
      <c r="K59" s="3">
        <v>34259557</v>
      </c>
      <c r="L59" s="3">
        <v>1</v>
      </c>
      <c r="M59" s="3">
        <v>0</v>
      </c>
      <c r="N59" s="3">
        <v>1</v>
      </c>
      <c r="O59" s="3">
        <v>22</v>
      </c>
      <c r="P59" s="3">
        <v>16</v>
      </c>
      <c r="Q59" s="3">
        <v>6</v>
      </c>
      <c r="R59" s="3">
        <v>22</v>
      </c>
      <c r="S59" s="3">
        <v>635721</v>
      </c>
      <c r="T59" s="3">
        <v>4</v>
      </c>
      <c r="U59" s="3">
        <v>2</v>
      </c>
      <c r="V59" s="3">
        <v>2</v>
      </c>
      <c r="W59" s="3">
        <v>7</v>
      </c>
      <c r="X59" s="3">
        <v>3</v>
      </c>
      <c r="Y59" s="3">
        <v>4</v>
      </c>
      <c r="Z59" s="3">
        <v>59</v>
      </c>
      <c r="AA59" s="3">
        <v>499500</v>
      </c>
      <c r="AB59" s="3">
        <v>0</v>
      </c>
      <c r="AC59" s="3">
        <v>0</v>
      </c>
      <c r="AD59" s="3">
        <v>0</v>
      </c>
      <c r="AE59" s="3">
        <v>46</v>
      </c>
      <c r="AF59" s="3">
        <v>26</v>
      </c>
      <c r="AG59" s="3">
        <v>20</v>
      </c>
      <c r="AH59" s="3">
        <v>301</v>
      </c>
      <c r="AI59" s="3">
        <v>805692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2671</v>
      </c>
      <c r="E60" s="15">
        <v>1370</v>
      </c>
      <c r="F60" s="15">
        <v>1301</v>
      </c>
      <c r="G60" s="15">
        <v>3042</v>
      </c>
      <c r="H60" s="15">
        <v>1549</v>
      </c>
      <c r="I60" s="15">
        <v>1493</v>
      </c>
      <c r="J60" s="15">
        <v>30432</v>
      </c>
      <c r="K60" s="15">
        <v>68867616</v>
      </c>
      <c r="L60" s="15">
        <v>10</v>
      </c>
      <c r="M60" s="15">
        <v>4</v>
      </c>
      <c r="N60" s="15">
        <v>6</v>
      </c>
      <c r="O60" s="15">
        <v>53</v>
      </c>
      <c r="P60" s="15">
        <v>22</v>
      </c>
      <c r="Q60" s="15">
        <v>31</v>
      </c>
      <c r="R60" s="15">
        <v>67</v>
      </c>
      <c r="S60" s="15">
        <v>845576</v>
      </c>
      <c r="T60" s="15">
        <v>12</v>
      </c>
      <c r="U60" s="15">
        <v>5</v>
      </c>
      <c r="V60" s="15">
        <v>7</v>
      </c>
      <c r="W60" s="15">
        <v>31</v>
      </c>
      <c r="X60" s="15">
        <v>12</v>
      </c>
      <c r="Y60" s="15">
        <v>19</v>
      </c>
      <c r="Z60" s="15">
        <v>22</v>
      </c>
      <c r="AA60" s="15">
        <v>300277</v>
      </c>
      <c r="AB60" s="15">
        <v>4</v>
      </c>
      <c r="AC60" s="15">
        <v>3</v>
      </c>
      <c r="AD60" s="15">
        <v>1</v>
      </c>
      <c r="AE60" s="15">
        <v>64</v>
      </c>
      <c r="AF60" s="15">
        <v>26</v>
      </c>
      <c r="AG60" s="15">
        <v>38</v>
      </c>
      <c r="AH60" s="15">
        <v>378</v>
      </c>
      <c r="AI60" s="15">
        <v>1027639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1076</v>
      </c>
      <c r="E61" s="3">
        <v>537</v>
      </c>
      <c r="F61" s="3">
        <v>539</v>
      </c>
      <c r="G61" s="3">
        <v>1201</v>
      </c>
      <c r="H61" s="3">
        <v>598</v>
      </c>
      <c r="I61" s="3">
        <v>603</v>
      </c>
      <c r="J61" s="3">
        <v>12070</v>
      </c>
      <c r="K61" s="3">
        <v>27314410</v>
      </c>
      <c r="L61" s="3">
        <v>10</v>
      </c>
      <c r="M61" s="3">
        <v>4</v>
      </c>
      <c r="N61" s="3">
        <v>6</v>
      </c>
      <c r="O61" s="3">
        <v>30</v>
      </c>
      <c r="P61" s="3">
        <v>11</v>
      </c>
      <c r="Q61" s="3">
        <v>19</v>
      </c>
      <c r="R61" s="3">
        <v>38</v>
      </c>
      <c r="S61" s="3">
        <v>366152</v>
      </c>
      <c r="T61" s="3">
        <v>7</v>
      </c>
      <c r="U61" s="3">
        <v>4</v>
      </c>
      <c r="V61" s="3">
        <v>3</v>
      </c>
      <c r="W61" s="3">
        <v>22</v>
      </c>
      <c r="X61" s="3">
        <v>7</v>
      </c>
      <c r="Y61" s="3">
        <v>15</v>
      </c>
      <c r="Z61" s="3">
        <v>13</v>
      </c>
      <c r="AA61" s="3">
        <v>193127</v>
      </c>
      <c r="AB61" s="3">
        <v>1</v>
      </c>
      <c r="AC61" s="3">
        <v>0</v>
      </c>
      <c r="AD61" s="3">
        <v>1</v>
      </c>
      <c r="AE61" s="3">
        <v>39</v>
      </c>
      <c r="AF61" s="3">
        <v>12</v>
      </c>
      <c r="AG61" s="3">
        <v>27</v>
      </c>
      <c r="AH61" s="3">
        <v>217</v>
      </c>
      <c r="AI61" s="3">
        <v>592142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1595</v>
      </c>
      <c r="E62" s="3">
        <v>833</v>
      </c>
      <c r="F62" s="3">
        <v>762</v>
      </c>
      <c r="G62" s="3">
        <v>1841</v>
      </c>
      <c r="H62" s="3">
        <v>951</v>
      </c>
      <c r="I62" s="3">
        <v>890</v>
      </c>
      <c r="J62" s="3">
        <v>18362</v>
      </c>
      <c r="K62" s="3">
        <v>41553206</v>
      </c>
      <c r="L62" s="3">
        <v>0</v>
      </c>
      <c r="M62" s="3">
        <v>0</v>
      </c>
      <c r="N62" s="3">
        <v>0</v>
      </c>
      <c r="O62" s="3">
        <v>23</v>
      </c>
      <c r="P62" s="3">
        <v>11</v>
      </c>
      <c r="Q62" s="3">
        <v>12</v>
      </c>
      <c r="R62" s="3">
        <v>29</v>
      </c>
      <c r="S62" s="3">
        <v>479424</v>
      </c>
      <c r="T62" s="3">
        <v>5</v>
      </c>
      <c r="U62" s="3">
        <v>1</v>
      </c>
      <c r="V62" s="3">
        <v>4</v>
      </c>
      <c r="W62" s="3">
        <v>9</v>
      </c>
      <c r="X62" s="3">
        <v>5</v>
      </c>
      <c r="Y62" s="3">
        <v>4</v>
      </c>
      <c r="Z62" s="3">
        <v>9</v>
      </c>
      <c r="AA62" s="3">
        <v>107150</v>
      </c>
      <c r="AB62" s="3">
        <v>3</v>
      </c>
      <c r="AC62" s="3">
        <v>3</v>
      </c>
      <c r="AD62" s="3">
        <v>0</v>
      </c>
      <c r="AE62" s="3">
        <v>25</v>
      </c>
      <c r="AF62" s="3">
        <v>14</v>
      </c>
      <c r="AG62" s="3">
        <v>11</v>
      </c>
      <c r="AH62" s="3">
        <v>161</v>
      </c>
      <c r="AI62" s="3">
        <v>435497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186</v>
      </c>
      <c r="E63" s="15">
        <v>94</v>
      </c>
      <c r="F63" s="15">
        <v>92</v>
      </c>
      <c r="G63" s="15">
        <v>233</v>
      </c>
      <c r="H63" s="15">
        <v>104</v>
      </c>
      <c r="I63" s="15">
        <v>129</v>
      </c>
      <c r="J63" s="15">
        <v>2377</v>
      </c>
      <c r="K63" s="15">
        <v>4865719</v>
      </c>
      <c r="L63" s="15">
        <v>0</v>
      </c>
      <c r="M63" s="15">
        <v>0</v>
      </c>
      <c r="N63" s="15">
        <v>0</v>
      </c>
      <c r="O63" s="15">
        <v>7</v>
      </c>
      <c r="P63" s="15">
        <v>3</v>
      </c>
      <c r="Q63" s="15">
        <v>4</v>
      </c>
      <c r="R63" s="15">
        <v>11</v>
      </c>
      <c r="S63" s="15">
        <v>689278</v>
      </c>
      <c r="T63" s="15">
        <v>6</v>
      </c>
      <c r="U63" s="15">
        <v>2</v>
      </c>
      <c r="V63" s="15">
        <v>4</v>
      </c>
      <c r="W63" s="15">
        <v>6</v>
      </c>
      <c r="X63" s="15">
        <v>2</v>
      </c>
      <c r="Y63" s="15">
        <v>4</v>
      </c>
      <c r="Z63" s="15">
        <v>25</v>
      </c>
      <c r="AA63" s="15">
        <v>257950</v>
      </c>
      <c r="AB63" s="15">
        <v>1</v>
      </c>
      <c r="AC63" s="15">
        <v>0</v>
      </c>
      <c r="AD63" s="15">
        <v>1</v>
      </c>
      <c r="AE63" s="15">
        <v>6</v>
      </c>
      <c r="AF63" s="15">
        <v>3</v>
      </c>
      <c r="AG63" s="15">
        <v>3</v>
      </c>
      <c r="AH63" s="15">
        <v>28</v>
      </c>
      <c r="AI63" s="15">
        <v>84000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186</v>
      </c>
      <c r="E64" s="3">
        <v>94</v>
      </c>
      <c r="F64" s="3">
        <v>92</v>
      </c>
      <c r="G64" s="3">
        <v>233</v>
      </c>
      <c r="H64" s="3">
        <v>104</v>
      </c>
      <c r="I64" s="3">
        <v>129</v>
      </c>
      <c r="J64" s="3">
        <v>2377</v>
      </c>
      <c r="K64" s="3">
        <v>4865719</v>
      </c>
      <c r="L64" s="3">
        <v>0</v>
      </c>
      <c r="M64" s="3">
        <v>0</v>
      </c>
      <c r="N64" s="3">
        <v>0</v>
      </c>
      <c r="O64" s="3">
        <v>7</v>
      </c>
      <c r="P64" s="3">
        <v>3</v>
      </c>
      <c r="Q64" s="3">
        <v>4</v>
      </c>
      <c r="R64" s="3">
        <v>11</v>
      </c>
      <c r="S64" s="3">
        <v>689278</v>
      </c>
      <c r="T64" s="3">
        <v>6</v>
      </c>
      <c r="U64" s="3">
        <v>2</v>
      </c>
      <c r="V64" s="3">
        <v>4</v>
      </c>
      <c r="W64" s="3">
        <v>6</v>
      </c>
      <c r="X64" s="3">
        <v>2</v>
      </c>
      <c r="Y64" s="3">
        <v>4</v>
      </c>
      <c r="Z64" s="3">
        <v>25</v>
      </c>
      <c r="AA64" s="3">
        <v>257950</v>
      </c>
      <c r="AB64" s="3">
        <v>1</v>
      </c>
      <c r="AC64" s="3">
        <v>0</v>
      </c>
      <c r="AD64" s="3">
        <v>1</v>
      </c>
      <c r="AE64" s="3">
        <v>6</v>
      </c>
      <c r="AF64" s="3">
        <v>3</v>
      </c>
      <c r="AG64" s="3">
        <v>3</v>
      </c>
      <c r="AH64" s="3">
        <v>28</v>
      </c>
      <c r="AI64" s="3">
        <v>84000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1550</v>
      </c>
      <c r="E66" s="15">
        <v>789</v>
      </c>
      <c r="F66" s="15">
        <v>761</v>
      </c>
      <c r="G66" s="15">
        <v>1705</v>
      </c>
      <c r="H66" s="15">
        <v>855</v>
      </c>
      <c r="I66" s="15">
        <v>850</v>
      </c>
      <c r="J66" s="15">
        <v>17881</v>
      </c>
      <c r="K66" s="15">
        <v>36602407</v>
      </c>
      <c r="L66" s="15">
        <v>5</v>
      </c>
      <c r="M66" s="15">
        <v>3</v>
      </c>
      <c r="N66" s="15">
        <v>2</v>
      </c>
      <c r="O66" s="15">
        <v>15</v>
      </c>
      <c r="P66" s="15">
        <v>10</v>
      </c>
      <c r="Q66" s="15">
        <v>5</v>
      </c>
      <c r="R66" s="15">
        <v>16</v>
      </c>
      <c r="S66" s="15">
        <v>186707</v>
      </c>
      <c r="T66" s="15">
        <v>13</v>
      </c>
      <c r="U66" s="15">
        <v>7</v>
      </c>
      <c r="V66" s="15">
        <v>6</v>
      </c>
      <c r="W66" s="15">
        <v>17</v>
      </c>
      <c r="X66" s="15">
        <v>8</v>
      </c>
      <c r="Y66" s="15">
        <v>9</v>
      </c>
      <c r="Z66" s="15">
        <v>143</v>
      </c>
      <c r="AA66" s="15">
        <v>1081000</v>
      </c>
      <c r="AB66" s="15">
        <v>4</v>
      </c>
      <c r="AC66" s="15">
        <v>3</v>
      </c>
      <c r="AD66" s="15">
        <v>1</v>
      </c>
      <c r="AE66" s="15">
        <v>7</v>
      </c>
      <c r="AF66" s="15">
        <v>5</v>
      </c>
      <c r="AG66" s="15">
        <v>2</v>
      </c>
      <c r="AH66" s="15">
        <v>22</v>
      </c>
      <c r="AI66" s="15">
        <v>66000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1405</v>
      </c>
      <c r="E67" s="3">
        <v>723</v>
      </c>
      <c r="F67" s="3">
        <v>682</v>
      </c>
      <c r="G67" s="3">
        <v>1521</v>
      </c>
      <c r="H67" s="3">
        <v>767</v>
      </c>
      <c r="I67" s="3">
        <v>754</v>
      </c>
      <c r="J67" s="3">
        <v>16197</v>
      </c>
      <c r="K67" s="3">
        <v>33155259</v>
      </c>
      <c r="L67" s="3">
        <v>5</v>
      </c>
      <c r="M67" s="3">
        <v>3</v>
      </c>
      <c r="N67" s="3">
        <v>2</v>
      </c>
      <c r="O67" s="3">
        <v>15</v>
      </c>
      <c r="P67" s="3">
        <v>10</v>
      </c>
      <c r="Q67" s="3">
        <v>5</v>
      </c>
      <c r="R67" s="3">
        <v>16</v>
      </c>
      <c r="S67" s="3">
        <v>186707</v>
      </c>
      <c r="T67" s="3">
        <v>13</v>
      </c>
      <c r="U67" s="3">
        <v>7</v>
      </c>
      <c r="V67" s="3">
        <v>6</v>
      </c>
      <c r="W67" s="3">
        <v>17</v>
      </c>
      <c r="X67" s="3">
        <v>8</v>
      </c>
      <c r="Y67" s="3">
        <v>9</v>
      </c>
      <c r="Z67" s="3">
        <v>143</v>
      </c>
      <c r="AA67" s="3">
        <v>1081000</v>
      </c>
      <c r="AB67" s="3">
        <v>4</v>
      </c>
      <c r="AC67" s="3">
        <v>3</v>
      </c>
      <c r="AD67" s="3">
        <v>1</v>
      </c>
      <c r="AE67" s="3">
        <v>7</v>
      </c>
      <c r="AF67" s="3">
        <v>5</v>
      </c>
      <c r="AG67" s="3">
        <v>2</v>
      </c>
      <c r="AH67" s="3">
        <v>22</v>
      </c>
      <c r="AI67" s="3">
        <v>66000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145</v>
      </c>
      <c r="E68" s="3">
        <v>66</v>
      </c>
      <c r="F68" s="3">
        <v>79</v>
      </c>
      <c r="G68" s="3">
        <v>184</v>
      </c>
      <c r="H68" s="3">
        <v>88</v>
      </c>
      <c r="I68" s="3">
        <v>96</v>
      </c>
      <c r="J68" s="3">
        <v>1684</v>
      </c>
      <c r="K68" s="3">
        <v>3447148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828</v>
      </c>
      <c r="E69" s="15">
        <v>423</v>
      </c>
      <c r="F69" s="15">
        <v>405</v>
      </c>
      <c r="G69" s="15">
        <v>981</v>
      </c>
      <c r="H69" s="15">
        <v>501</v>
      </c>
      <c r="I69" s="15">
        <v>480</v>
      </c>
      <c r="J69" s="15">
        <v>10104</v>
      </c>
      <c r="K69" s="15">
        <v>20682888</v>
      </c>
      <c r="L69" s="15">
        <v>3</v>
      </c>
      <c r="M69" s="15">
        <v>2</v>
      </c>
      <c r="N69" s="15">
        <v>1</v>
      </c>
      <c r="O69" s="15">
        <v>21</v>
      </c>
      <c r="P69" s="15">
        <v>10</v>
      </c>
      <c r="Q69" s="15">
        <v>11</v>
      </c>
      <c r="R69" s="15">
        <v>22</v>
      </c>
      <c r="S69" s="15">
        <v>805160</v>
      </c>
      <c r="T69" s="15">
        <v>15</v>
      </c>
      <c r="U69" s="15">
        <v>8</v>
      </c>
      <c r="V69" s="15">
        <v>7</v>
      </c>
      <c r="W69" s="15">
        <v>31</v>
      </c>
      <c r="X69" s="15">
        <v>18</v>
      </c>
      <c r="Y69" s="15">
        <v>13</v>
      </c>
      <c r="Z69" s="15">
        <v>179</v>
      </c>
      <c r="AA69" s="15">
        <v>1769000</v>
      </c>
      <c r="AB69" s="15">
        <v>2</v>
      </c>
      <c r="AC69" s="15">
        <v>1</v>
      </c>
      <c r="AD69" s="15">
        <v>1</v>
      </c>
      <c r="AE69" s="15">
        <v>50</v>
      </c>
      <c r="AF69" s="15">
        <v>17</v>
      </c>
      <c r="AG69" s="15">
        <v>33</v>
      </c>
      <c r="AH69" s="15">
        <v>52</v>
      </c>
      <c r="AI69" s="15">
        <v>127342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765</v>
      </c>
      <c r="E70" s="3">
        <v>392</v>
      </c>
      <c r="F70" s="3">
        <v>373</v>
      </c>
      <c r="G70" s="3">
        <v>904</v>
      </c>
      <c r="H70" s="3">
        <v>462</v>
      </c>
      <c r="I70" s="3">
        <v>442</v>
      </c>
      <c r="J70" s="3">
        <v>9409</v>
      </c>
      <c r="K70" s="3">
        <v>19260223</v>
      </c>
      <c r="L70" s="3">
        <v>3</v>
      </c>
      <c r="M70" s="3">
        <v>2</v>
      </c>
      <c r="N70" s="3">
        <v>1</v>
      </c>
      <c r="O70" s="3">
        <v>20</v>
      </c>
      <c r="P70" s="3">
        <v>9</v>
      </c>
      <c r="Q70" s="3">
        <v>11</v>
      </c>
      <c r="R70" s="3">
        <v>21</v>
      </c>
      <c r="S70" s="3">
        <v>791133</v>
      </c>
      <c r="T70" s="3">
        <v>15</v>
      </c>
      <c r="U70" s="3">
        <v>8</v>
      </c>
      <c r="V70" s="3">
        <v>7</v>
      </c>
      <c r="W70" s="3">
        <v>31</v>
      </c>
      <c r="X70" s="3">
        <v>18</v>
      </c>
      <c r="Y70" s="3">
        <v>13</v>
      </c>
      <c r="Z70" s="3">
        <v>179</v>
      </c>
      <c r="AA70" s="3">
        <v>1769000</v>
      </c>
      <c r="AB70" s="3">
        <v>2</v>
      </c>
      <c r="AC70" s="3">
        <v>1</v>
      </c>
      <c r="AD70" s="3">
        <v>1</v>
      </c>
      <c r="AE70" s="3">
        <v>50</v>
      </c>
      <c r="AF70" s="3">
        <v>17</v>
      </c>
      <c r="AG70" s="3">
        <v>33</v>
      </c>
      <c r="AH70" s="3">
        <v>52</v>
      </c>
      <c r="AI70" s="3">
        <v>127342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63</v>
      </c>
      <c r="E71" s="3">
        <v>31</v>
      </c>
      <c r="F71" s="3">
        <v>32</v>
      </c>
      <c r="G71" s="3">
        <v>77</v>
      </c>
      <c r="H71" s="3">
        <v>39</v>
      </c>
      <c r="I71" s="3">
        <v>38</v>
      </c>
      <c r="J71" s="3">
        <v>695</v>
      </c>
      <c r="K71" s="3">
        <v>1422665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14027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1361</v>
      </c>
      <c r="E72" s="15">
        <v>716</v>
      </c>
      <c r="F72" s="15">
        <v>645</v>
      </c>
      <c r="G72" s="15">
        <v>1489</v>
      </c>
      <c r="H72" s="15">
        <v>780</v>
      </c>
      <c r="I72" s="15">
        <v>709</v>
      </c>
      <c r="J72" s="15">
        <v>15031</v>
      </c>
      <c r="K72" s="15">
        <v>23558414</v>
      </c>
      <c r="L72" s="15">
        <v>2</v>
      </c>
      <c r="M72" s="15">
        <v>1</v>
      </c>
      <c r="N72" s="15">
        <v>1</v>
      </c>
      <c r="O72" s="15">
        <v>12</v>
      </c>
      <c r="P72" s="15">
        <v>4</v>
      </c>
      <c r="Q72" s="15">
        <v>8</v>
      </c>
      <c r="R72" s="15">
        <v>19</v>
      </c>
      <c r="S72" s="15">
        <v>523258</v>
      </c>
      <c r="T72" s="15">
        <v>13</v>
      </c>
      <c r="U72" s="15">
        <v>8</v>
      </c>
      <c r="V72" s="15">
        <v>5</v>
      </c>
      <c r="W72" s="15">
        <v>21</v>
      </c>
      <c r="X72" s="15">
        <v>14</v>
      </c>
      <c r="Y72" s="15">
        <v>7</v>
      </c>
      <c r="Z72" s="15">
        <v>239</v>
      </c>
      <c r="AA72" s="15">
        <v>1791667</v>
      </c>
      <c r="AB72" s="15">
        <v>3</v>
      </c>
      <c r="AC72" s="15">
        <v>1</v>
      </c>
      <c r="AD72" s="15">
        <v>2</v>
      </c>
      <c r="AE72" s="15">
        <v>42</v>
      </c>
      <c r="AF72" s="15">
        <v>12</v>
      </c>
      <c r="AG72" s="15">
        <v>30</v>
      </c>
      <c r="AH72" s="15">
        <v>71</v>
      </c>
      <c r="AI72" s="15">
        <v>213000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1342</v>
      </c>
      <c r="E73" s="3">
        <v>708</v>
      </c>
      <c r="F73" s="3">
        <v>634</v>
      </c>
      <c r="G73" s="3">
        <v>1469</v>
      </c>
      <c r="H73" s="3">
        <v>772</v>
      </c>
      <c r="I73" s="3">
        <v>697</v>
      </c>
      <c r="J73" s="3">
        <v>14801</v>
      </c>
      <c r="K73" s="3">
        <v>23087604</v>
      </c>
      <c r="L73" s="3">
        <v>2</v>
      </c>
      <c r="M73" s="3">
        <v>1</v>
      </c>
      <c r="N73" s="3">
        <v>1</v>
      </c>
      <c r="O73" s="3">
        <v>12</v>
      </c>
      <c r="P73" s="3">
        <v>4</v>
      </c>
      <c r="Q73" s="3">
        <v>8</v>
      </c>
      <c r="R73" s="3">
        <v>19</v>
      </c>
      <c r="S73" s="3">
        <v>523258</v>
      </c>
      <c r="T73" s="3">
        <v>13</v>
      </c>
      <c r="U73" s="3">
        <v>8</v>
      </c>
      <c r="V73" s="3">
        <v>5</v>
      </c>
      <c r="W73" s="3">
        <v>21</v>
      </c>
      <c r="X73" s="3">
        <v>14</v>
      </c>
      <c r="Y73" s="3">
        <v>7</v>
      </c>
      <c r="Z73" s="3">
        <v>239</v>
      </c>
      <c r="AA73" s="3">
        <v>1791667</v>
      </c>
      <c r="AB73" s="3">
        <v>3</v>
      </c>
      <c r="AC73" s="3">
        <v>1</v>
      </c>
      <c r="AD73" s="3">
        <v>2</v>
      </c>
      <c r="AE73" s="3">
        <v>42</v>
      </c>
      <c r="AF73" s="3">
        <v>12</v>
      </c>
      <c r="AG73" s="3">
        <v>30</v>
      </c>
      <c r="AH73" s="3">
        <v>71</v>
      </c>
      <c r="AI73" s="3">
        <v>213000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19</v>
      </c>
      <c r="E74" s="3">
        <v>8</v>
      </c>
      <c r="F74" s="3">
        <v>11</v>
      </c>
      <c r="G74" s="3">
        <v>20</v>
      </c>
      <c r="H74" s="3">
        <v>8</v>
      </c>
      <c r="I74" s="3">
        <v>12</v>
      </c>
      <c r="J74" s="3">
        <v>230</v>
      </c>
      <c r="K74" s="3">
        <v>470810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132</v>
      </c>
      <c r="E75" s="15">
        <v>64</v>
      </c>
      <c r="F75" s="15">
        <v>68</v>
      </c>
      <c r="G75" s="15">
        <v>150</v>
      </c>
      <c r="H75" s="15">
        <v>74</v>
      </c>
      <c r="I75" s="15">
        <v>76</v>
      </c>
      <c r="J75" s="15">
        <v>1555</v>
      </c>
      <c r="K75" s="15">
        <v>3183085</v>
      </c>
      <c r="L75" s="15">
        <v>13</v>
      </c>
      <c r="M75" s="15">
        <v>9</v>
      </c>
      <c r="N75" s="15">
        <v>4</v>
      </c>
      <c r="O75" s="15">
        <v>22</v>
      </c>
      <c r="P75" s="15">
        <v>14</v>
      </c>
      <c r="Q75" s="15">
        <v>8</v>
      </c>
      <c r="R75" s="15">
        <v>24</v>
      </c>
      <c r="S75" s="15">
        <v>685724</v>
      </c>
      <c r="T75" s="15">
        <v>2</v>
      </c>
      <c r="U75" s="15">
        <v>2</v>
      </c>
      <c r="V75" s="15">
        <v>0</v>
      </c>
      <c r="W75" s="15">
        <v>6</v>
      </c>
      <c r="X75" s="15">
        <v>5</v>
      </c>
      <c r="Y75" s="15">
        <v>1</v>
      </c>
      <c r="Z75" s="15">
        <v>41</v>
      </c>
      <c r="AA75" s="15">
        <v>342500</v>
      </c>
      <c r="AB75" s="15">
        <v>1</v>
      </c>
      <c r="AC75" s="15">
        <v>0</v>
      </c>
      <c r="AD75" s="15">
        <v>1</v>
      </c>
      <c r="AE75" s="15">
        <v>1</v>
      </c>
      <c r="AF75" s="15">
        <v>0</v>
      </c>
      <c r="AG75" s="15">
        <v>1</v>
      </c>
      <c r="AH75" s="15">
        <v>2</v>
      </c>
      <c r="AI75" s="15">
        <v>6000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130</v>
      </c>
      <c r="E76" s="3">
        <v>63</v>
      </c>
      <c r="F76" s="3">
        <v>67</v>
      </c>
      <c r="G76" s="3">
        <v>146</v>
      </c>
      <c r="H76" s="3">
        <v>71</v>
      </c>
      <c r="I76" s="3">
        <v>75</v>
      </c>
      <c r="J76" s="3">
        <v>1525</v>
      </c>
      <c r="K76" s="3">
        <v>3121675</v>
      </c>
      <c r="L76" s="3">
        <v>13</v>
      </c>
      <c r="M76" s="3">
        <v>9</v>
      </c>
      <c r="N76" s="3">
        <v>4</v>
      </c>
      <c r="O76" s="3">
        <v>22</v>
      </c>
      <c r="P76" s="3">
        <v>14</v>
      </c>
      <c r="Q76" s="3">
        <v>8</v>
      </c>
      <c r="R76" s="3">
        <v>24</v>
      </c>
      <c r="S76" s="3">
        <v>685724</v>
      </c>
      <c r="T76" s="3">
        <v>2</v>
      </c>
      <c r="U76" s="3">
        <v>2</v>
      </c>
      <c r="V76" s="3">
        <v>0</v>
      </c>
      <c r="W76" s="3">
        <v>6</v>
      </c>
      <c r="X76" s="3">
        <v>5</v>
      </c>
      <c r="Y76" s="3">
        <v>1</v>
      </c>
      <c r="Z76" s="3">
        <v>41</v>
      </c>
      <c r="AA76" s="3">
        <v>342500</v>
      </c>
      <c r="AB76" s="3">
        <v>1</v>
      </c>
      <c r="AC76" s="3">
        <v>0</v>
      </c>
      <c r="AD76" s="3">
        <v>1</v>
      </c>
      <c r="AE76" s="3">
        <v>1</v>
      </c>
      <c r="AF76" s="3">
        <v>0</v>
      </c>
      <c r="AG76" s="3">
        <v>1</v>
      </c>
      <c r="AH76" s="3">
        <v>2</v>
      </c>
      <c r="AI76" s="3">
        <v>6000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2</v>
      </c>
      <c r="E77" s="3">
        <v>1</v>
      </c>
      <c r="F77" s="3">
        <v>1</v>
      </c>
      <c r="G77" s="3">
        <v>4</v>
      </c>
      <c r="H77" s="3">
        <v>3</v>
      </c>
      <c r="I77" s="3">
        <v>1</v>
      </c>
      <c r="J77" s="3">
        <v>30</v>
      </c>
      <c r="K77" s="3">
        <v>61410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12</v>
      </c>
      <c r="E78" s="15">
        <v>5</v>
      </c>
      <c r="F78" s="15">
        <v>7</v>
      </c>
      <c r="G78" s="15">
        <v>13</v>
      </c>
      <c r="H78" s="15">
        <v>5</v>
      </c>
      <c r="I78" s="15">
        <v>8</v>
      </c>
      <c r="J78" s="15">
        <v>141</v>
      </c>
      <c r="K78" s="15">
        <v>303855</v>
      </c>
      <c r="L78" s="15">
        <v>1</v>
      </c>
      <c r="M78" s="15">
        <v>0</v>
      </c>
      <c r="N78" s="15">
        <v>1</v>
      </c>
      <c r="O78" s="15">
        <v>2</v>
      </c>
      <c r="P78" s="15">
        <v>1</v>
      </c>
      <c r="Q78" s="15">
        <v>1</v>
      </c>
      <c r="R78" s="15">
        <v>2</v>
      </c>
      <c r="S78" s="15">
        <v>48168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1</v>
      </c>
      <c r="AF78" s="15">
        <v>1</v>
      </c>
      <c r="AG78" s="15">
        <v>0</v>
      </c>
      <c r="AH78" s="15">
        <v>3</v>
      </c>
      <c r="AI78" s="15">
        <v>9000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12</v>
      </c>
      <c r="E79" s="3">
        <v>5</v>
      </c>
      <c r="F79" s="3">
        <v>7</v>
      </c>
      <c r="G79" s="3">
        <v>13</v>
      </c>
      <c r="H79" s="3">
        <v>5</v>
      </c>
      <c r="I79" s="3">
        <v>8</v>
      </c>
      <c r="J79" s="3">
        <v>141</v>
      </c>
      <c r="K79" s="3">
        <v>303855</v>
      </c>
      <c r="L79" s="3">
        <v>0</v>
      </c>
      <c r="M79" s="3">
        <v>0</v>
      </c>
      <c r="N79" s="3">
        <v>0</v>
      </c>
      <c r="O79" s="3">
        <v>1</v>
      </c>
      <c r="P79" s="3">
        <v>1</v>
      </c>
      <c r="Q79" s="3">
        <v>0</v>
      </c>
      <c r="R79" s="3">
        <v>1</v>
      </c>
      <c r="S79" s="3">
        <v>26754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1</v>
      </c>
      <c r="AG79" s="3">
        <v>0</v>
      </c>
      <c r="AH79" s="3">
        <v>3</v>
      </c>
      <c r="AI79" s="3">
        <v>9000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1</v>
      </c>
      <c r="M80" s="4">
        <v>0</v>
      </c>
      <c r="N80" s="4">
        <v>1</v>
      </c>
      <c r="O80" s="4">
        <v>1</v>
      </c>
      <c r="P80" s="4">
        <v>0</v>
      </c>
      <c r="Q80" s="4">
        <v>1</v>
      </c>
      <c r="R80" s="4">
        <v>1</v>
      </c>
      <c r="S80" s="4">
        <v>21414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180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88174</v>
      </c>
      <c r="E85" s="15">
        <v>44857</v>
      </c>
      <c r="F85" s="15">
        <v>43317</v>
      </c>
      <c r="G85" s="15">
        <v>99474</v>
      </c>
      <c r="H85" s="15">
        <v>50520</v>
      </c>
      <c r="I85" s="15">
        <v>48954</v>
      </c>
      <c r="J85" s="15">
        <v>1058871</v>
      </c>
      <c r="K85" s="15">
        <v>2206445059</v>
      </c>
      <c r="L85" s="15">
        <v>4870</v>
      </c>
      <c r="M85" s="15">
        <v>3069</v>
      </c>
      <c r="N85" s="15">
        <v>1801</v>
      </c>
      <c r="O85" s="15">
        <v>14536</v>
      </c>
      <c r="P85" s="15">
        <v>8768</v>
      </c>
      <c r="Q85" s="15">
        <v>5768</v>
      </c>
      <c r="R85" s="15">
        <v>22676</v>
      </c>
      <c r="S85" s="15">
        <v>166705067</v>
      </c>
      <c r="T85" s="15">
        <v>1000</v>
      </c>
      <c r="U85" s="15">
        <v>552</v>
      </c>
      <c r="V85" s="15">
        <v>448</v>
      </c>
      <c r="W85" s="15">
        <v>2198</v>
      </c>
      <c r="X85" s="15">
        <v>1235</v>
      </c>
      <c r="Y85" s="15">
        <v>963</v>
      </c>
      <c r="Z85" s="15">
        <v>11869</v>
      </c>
      <c r="AA85" s="15">
        <v>107739038</v>
      </c>
      <c r="AB85" s="15">
        <v>1056</v>
      </c>
      <c r="AC85" s="15">
        <v>537</v>
      </c>
      <c r="AD85" s="15">
        <v>519</v>
      </c>
      <c r="AE85" s="15">
        <v>2698</v>
      </c>
      <c r="AF85" s="15">
        <v>1363</v>
      </c>
      <c r="AG85" s="15">
        <v>1335</v>
      </c>
      <c r="AH85" s="15">
        <v>14067</v>
      </c>
      <c r="AI85" s="15">
        <v>41234928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80162</v>
      </c>
      <c r="E86" s="3">
        <v>40718</v>
      </c>
      <c r="F86" s="3">
        <v>39444</v>
      </c>
      <c r="G86" s="3">
        <v>90245</v>
      </c>
      <c r="H86" s="3">
        <v>45799</v>
      </c>
      <c r="I86" s="3">
        <v>44446</v>
      </c>
      <c r="J86" s="3">
        <v>965742</v>
      </c>
      <c r="K86" s="3">
        <v>2007086427</v>
      </c>
      <c r="L86" s="3">
        <v>4836</v>
      </c>
      <c r="M86" s="3">
        <v>3053</v>
      </c>
      <c r="N86" s="3">
        <v>1783</v>
      </c>
      <c r="O86" s="3">
        <v>14434</v>
      </c>
      <c r="P86" s="3">
        <v>8709</v>
      </c>
      <c r="Q86" s="3">
        <v>5725</v>
      </c>
      <c r="R86" s="3">
        <v>22516</v>
      </c>
      <c r="S86" s="3">
        <v>163787266</v>
      </c>
      <c r="T86" s="3">
        <v>975</v>
      </c>
      <c r="U86" s="3">
        <v>541</v>
      </c>
      <c r="V86" s="3">
        <v>434</v>
      </c>
      <c r="W86" s="3">
        <v>2145</v>
      </c>
      <c r="X86" s="3">
        <v>1210</v>
      </c>
      <c r="Y86" s="3">
        <v>935</v>
      </c>
      <c r="Z86" s="3">
        <v>11651</v>
      </c>
      <c r="AA86" s="3">
        <v>105867638</v>
      </c>
      <c r="AB86" s="3">
        <v>993</v>
      </c>
      <c r="AC86" s="3">
        <v>497</v>
      </c>
      <c r="AD86" s="3">
        <v>496</v>
      </c>
      <c r="AE86" s="3">
        <v>2496</v>
      </c>
      <c r="AF86" s="3">
        <v>1248</v>
      </c>
      <c r="AG86" s="3">
        <v>1248</v>
      </c>
      <c r="AH86" s="3">
        <v>12863</v>
      </c>
      <c r="AI86" s="3">
        <v>37904347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8012</v>
      </c>
      <c r="E87" s="3">
        <v>4139</v>
      </c>
      <c r="F87" s="3">
        <v>3873</v>
      </c>
      <c r="G87" s="3">
        <v>9229</v>
      </c>
      <c r="H87" s="3">
        <v>4721</v>
      </c>
      <c r="I87" s="3">
        <v>4508</v>
      </c>
      <c r="J87" s="3">
        <v>93129</v>
      </c>
      <c r="K87" s="3">
        <v>199358632</v>
      </c>
      <c r="L87" s="3">
        <v>34</v>
      </c>
      <c r="M87" s="3">
        <v>16</v>
      </c>
      <c r="N87" s="3">
        <v>18</v>
      </c>
      <c r="O87" s="3">
        <v>102</v>
      </c>
      <c r="P87" s="3">
        <v>59</v>
      </c>
      <c r="Q87" s="3">
        <v>43</v>
      </c>
      <c r="R87" s="3">
        <v>160</v>
      </c>
      <c r="S87" s="3">
        <v>2917801</v>
      </c>
      <c r="T87" s="3">
        <v>25</v>
      </c>
      <c r="U87" s="3">
        <v>11</v>
      </c>
      <c r="V87" s="3">
        <v>14</v>
      </c>
      <c r="W87" s="3">
        <v>53</v>
      </c>
      <c r="X87" s="3">
        <v>25</v>
      </c>
      <c r="Y87" s="3">
        <v>28</v>
      </c>
      <c r="Z87" s="3">
        <v>218</v>
      </c>
      <c r="AA87" s="3">
        <v>1871400</v>
      </c>
      <c r="AB87" s="3">
        <v>63</v>
      </c>
      <c r="AC87" s="3">
        <v>40</v>
      </c>
      <c r="AD87" s="3">
        <v>23</v>
      </c>
      <c r="AE87" s="3">
        <v>202</v>
      </c>
      <c r="AF87" s="3">
        <v>115</v>
      </c>
      <c r="AG87" s="3">
        <v>87</v>
      </c>
      <c r="AH87" s="3">
        <v>1204</v>
      </c>
      <c r="AI87" s="3">
        <v>3330581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23377</v>
      </c>
      <c r="E88" s="15">
        <v>11839</v>
      </c>
      <c r="F88" s="15">
        <v>11538</v>
      </c>
      <c r="G88" s="15">
        <v>24870</v>
      </c>
      <c r="H88" s="15">
        <v>12604</v>
      </c>
      <c r="I88" s="15">
        <v>12266</v>
      </c>
      <c r="J88" s="15">
        <v>285111</v>
      </c>
      <c r="K88" s="15">
        <v>588839911</v>
      </c>
      <c r="L88" s="15">
        <v>2496</v>
      </c>
      <c r="M88" s="15">
        <v>1457</v>
      </c>
      <c r="N88" s="15">
        <v>1039</v>
      </c>
      <c r="O88" s="15">
        <v>6947</v>
      </c>
      <c r="P88" s="15">
        <v>4267</v>
      </c>
      <c r="Q88" s="15">
        <v>2680</v>
      </c>
      <c r="R88" s="15">
        <v>6830</v>
      </c>
      <c r="S88" s="15">
        <v>34351529</v>
      </c>
      <c r="T88" s="15">
        <v>160</v>
      </c>
      <c r="U88" s="15">
        <v>82</v>
      </c>
      <c r="V88" s="15">
        <v>78</v>
      </c>
      <c r="W88" s="15">
        <v>244</v>
      </c>
      <c r="X88" s="15">
        <v>138</v>
      </c>
      <c r="Y88" s="15">
        <v>106</v>
      </c>
      <c r="Z88" s="15">
        <v>1928</v>
      </c>
      <c r="AA88" s="15">
        <v>15789950</v>
      </c>
      <c r="AB88" s="15">
        <v>179</v>
      </c>
      <c r="AC88" s="15">
        <v>92</v>
      </c>
      <c r="AD88" s="15">
        <v>87</v>
      </c>
      <c r="AE88" s="15">
        <v>369</v>
      </c>
      <c r="AF88" s="15">
        <v>187</v>
      </c>
      <c r="AG88" s="15">
        <v>182</v>
      </c>
      <c r="AH88" s="15">
        <v>2156</v>
      </c>
      <c r="AI88" s="15">
        <v>6282391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22208</v>
      </c>
      <c r="E89" s="3">
        <v>11247</v>
      </c>
      <c r="F89" s="3">
        <v>10961</v>
      </c>
      <c r="G89" s="3">
        <v>23627</v>
      </c>
      <c r="H89" s="3">
        <v>11974</v>
      </c>
      <c r="I89" s="3">
        <v>11653</v>
      </c>
      <c r="J89" s="3">
        <v>270855</v>
      </c>
      <c r="K89" s="3">
        <v>559397916</v>
      </c>
      <c r="L89" s="3">
        <v>2496</v>
      </c>
      <c r="M89" s="3">
        <v>1457</v>
      </c>
      <c r="N89" s="3">
        <v>1039</v>
      </c>
      <c r="O89" s="3">
        <v>6947</v>
      </c>
      <c r="P89" s="3">
        <v>4267</v>
      </c>
      <c r="Q89" s="3">
        <v>2680</v>
      </c>
      <c r="R89" s="3">
        <v>6830</v>
      </c>
      <c r="S89" s="3">
        <v>34351529</v>
      </c>
      <c r="T89" s="3">
        <v>160</v>
      </c>
      <c r="U89" s="3">
        <v>82</v>
      </c>
      <c r="V89" s="3">
        <v>78</v>
      </c>
      <c r="W89" s="3">
        <v>244</v>
      </c>
      <c r="X89" s="3">
        <v>138</v>
      </c>
      <c r="Y89" s="3">
        <v>106</v>
      </c>
      <c r="Z89" s="3">
        <v>1928</v>
      </c>
      <c r="AA89" s="3">
        <v>15789950</v>
      </c>
      <c r="AB89" s="3">
        <v>179</v>
      </c>
      <c r="AC89" s="3">
        <v>92</v>
      </c>
      <c r="AD89" s="3">
        <v>87</v>
      </c>
      <c r="AE89" s="3">
        <v>369</v>
      </c>
      <c r="AF89" s="3">
        <v>187</v>
      </c>
      <c r="AG89" s="3">
        <v>182</v>
      </c>
      <c r="AH89" s="3">
        <v>2156</v>
      </c>
      <c r="AI89" s="3">
        <v>6282391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1169</v>
      </c>
      <c r="E90" s="3">
        <v>592</v>
      </c>
      <c r="F90" s="3">
        <v>577</v>
      </c>
      <c r="G90" s="3">
        <v>1243</v>
      </c>
      <c r="H90" s="3">
        <v>630</v>
      </c>
      <c r="I90" s="3">
        <v>613</v>
      </c>
      <c r="J90" s="3">
        <v>14256</v>
      </c>
      <c r="K90" s="3">
        <v>29441995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16</v>
      </c>
      <c r="M91" s="15">
        <v>12</v>
      </c>
      <c r="N91" s="15">
        <v>4</v>
      </c>
      <c r="O91" s="15">
        <v>192</v>
      </c>
      <c r="P91" s="15">
        <v>122</v>
      </c>
      <c r="Q91" s="15">
        <v>70</v>
      </c>
      <c r="R91" s="15">
        <v>363</v>
      </c>
      <c r="S91" s="15">
        <v>10491189</v>
      </c>
      <c r="T91" s="15">
        <v>135</v>
      </c>
      <c r="U91" s="15">
        <v>74</v>
      </c>
      <c r="V91" s="15">
        <v>61</v>
      </c>
      <c r="W91" s="15">
        <v>427</v>
      </c>
      <c r="X91" s="15">
        <v>227</v>
      </c>
      <c r="Y91" s="15">
        <v>200</v>
      </c>
      <c r="Z91" s="15">
        <v>2022</v>
      </c>
      <c r="AA91" s="15">
        <v>18263000</v>
      </c>
      <c r="AB91" s="15">
        <v>272</v>
      </c>
      <c r="AC91" s="15">
        <v>136</v>
      </c>
      <c r="AD91" s="15">
        <v>136</v>
      </c>
      <c r="AE91" s="15">
        <v>599</v>
      </c>
      <c r="AF91" s="15">
        <v>316</v>
      </c>
      <c r="AG91" s="15">
        <v>283</v>
      </c>
      <c r="AH91" s="15">
        <v>3337</v>
      </c>
      <c r="AI91" s="15">
        <v>9997080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16</v>
      </c>
      <c r="M92" s="3">
        <v>12</v>
      </c>
      <c r="N92" s="3">
        <v>4</v>
      </c>
      <c r="O92" s="3">
        <v>189</v>
      </c>
      <c r="P92" s="3">
        <v>119</v>
      </c>
      <c r="Q92" s="3">
        <v>70</v>
      </c>
      <c r="R92" s="3">
        <v>358</v>
      </c>
      <c r="S92" s="3">
        <v>10070161</v>
      </c>
      <c r="T92" s="3">
        <v>135</v>
      </c>
      <c r="U92" s="3">
        <v>74</v>
      </c>
      <c r="V92" s="3">
        <v>61</v>
      </c>
      <c r="W92" s="3">
        <v>427</v>
      </c>
      <c r="X92" s="3">
        <v>227</v>
      </c>
      <c r="Y92" s="3">
        <v>200</v>
      </c>
      <c r="Z92" s="3">
        <v>2022</v>
      </c>
      <c r="AA92" s="3">
        <v>18263000</v>
      </c>
      <c r="AB92" s="3">
        <v>263</v>
      </c>
      <c r="AC92" s="3">
        <v>131</v>
      </c>
      <c r="AD92" s="3">
        <v>132</v>
      </c>
      <c r="AE92" s="3">
        <v>583</v>
      </c>
      <c r="AF92" s="3">
        <v>307</v>
      </c>
      <c r="AG92" s="3">
        <v>276</v>
      </c>
      <c r="AH92" s="3">
        <v>3230</v>
      </c>
      <c r="AI92" s="3">
        <v>9676080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3</v>
      </c>
      <c r="P93" s="3">
        <v>3</v>
      </c>
      <c r="Q93" s="3">
        <v>0</v>
      </c>
      <c r="R93" s="3">
        <v>5</v>
      </c>
      <c r="S93" s="3">
        <v>421028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9</v>
      </c>
      <c r="AC93" s="3">
        <v>5</v>
      </c>
      <c r="AD93" s="3">
        <v>4</v>
      </c>
      <c r="AE93" s="3">
        <v>16</v>
      </c>
      <c r="AF93" s="3">
        <v>9</v>
      </c>
      <c r="AG93" s="3">
        <v>7</v>
      </c>
      <c r="AH93" s="3">
        <v>107</v>
      </c>
      <c r="AI93" s="3">
        <v>321000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6071</v>
      </c>
      <c r="E94" s="15">
        <v>3107</v>
      </c>
      <c r="F94" s="15">
        <v>2964</v>
      </c>
      <c r="G94" s="15">
        <v>7352</v>
      </c>
      <c r="H94" s="15">
        <v>3759</v>
      </c>
      <c r="I94" s="15">
        <v>3593</v>
      </c>
      <c r="J94" s="15">
        <v>71719</v>
      </c>
      <c r="K94" s="15">
        <v>154554445</v>
      </c>
      <c r="L94" s="15">
        <v>205</v>
      </c>
      <c r="M94" s="15">
        <v>107</v>
      </c>
      <c r="N94" s="15">
        <v>98</v>
      </c>
      <c r="O94" s="15">
        <v>3810</v>
      </c>
      <c r="P94" s="15">
        <v>2038</v>
      </c>
      <c r="Q94" s="15">
        <v>1772</v>
      </c>
      <c r="R94" s="15">
        <v>5960</v>
      </c>
      <c r="S94" s="15">
        <v>23894897</v>
      </c>
      <c r="T94" s="15">
        <v>125</v>
      </c>
      <c r="U94" s="15">
        <v>72</v>
      </c>
      <c r="V94" s="15">
        <v>53</v>
      </c>
      <c r="W94" s="15">
        <v>330</v>
      </c>
      <c r="X94" s="15">
        <v>199</v>
      </c>
      <c r="Y94" s="15">
        <v>131</v>
      </c>
      <c r="Z94" s="15">
        <v>1387</v>
      </c>
      <c r="AA94" s="15">
        <v>12101834</v>
      </c>
      <c r="AB94" s="15">
        <v>10</v>
      </c>
      <c r="AC94" s="15">
        <v>4</v>
      </c>
      <c r="AD94" s="15">
        <v>6</v>
      </c>
      <c r="AE94" s="15">
        <v>27</v>
      </c>
      <c r="AF94" s="15">
        <v>10</v>
      </c>
      <c r="AG94" s="15">
        <v>17</v>
      </c>
      <c r="AH94" s="15">
        <v>136</v>
      </c>
      <c r="AI94" s="15">
        <v>408000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5750</v>
      </c>
      <c r="E95" s="3">
        <v>2961</v>
      </c>
      <c r="F95" s="3">
        <v>2789</v>
      </c>
      <c r="G95" s="3">
        <v>6962</v>
      </c>
      <c r="H95" s="3">
        <v>3582</v>
      </c>
      <c r="I95" s="3">
        <v>3380</v>
      </c>
      <c r="J95" s="3">
        <v>67831</v>
      </c>
      <c r="K95" s="3">
        <v>146175805</v>
      </c>
      <c r="L95" s="3">
        <v>205</v>
      </c>
      <c r="M95" s="3">
        <v>107</v>
      </c>
      <c r="N95" s="3">
        <v>98</v>
      </c>
      <c r="O95" s="3">
        <v>3810</v>
      </c>
      <c r="P95" s="3">
        <v>2038</v>
      </c>
      <c r="Q95" s="3">
        <v>1772</v>
      </c>
      <c r="R95" s="3">
        <v>5960</v>
      </c>
      <c r="S95" s="3">
        <v>23894897</v>
      </c>
      <c r="T95" s="3">
        <v>125</v>
      </c>
      <c r="U95" s="3">
        <v>72</v>
      </c>
      <c r="V95" s="3">
        <v>53</v>
      </c>
      <c r="W95" s="3">
        <v>330</v>
      </c>
      <c r="X95" s="3">
        <v>199</v>
      </c>
      <c r="Y95" s="3">
        <v>131</v>
      </c>
      <c r="Z95" s="3">
        <v>1387</v>
      </c>
      <c r="AA95" s="3">
        <v>12101834</v>
      </c>
      <c r="AB95" s="3">
        <v>8</v>
      </c>
      <c r="AC95" s="3">
        <v>4</v>
      </c>
      <c r="AD95" s="3">
        <v>4</v>
      </c>
      <c r="AE95" s="3">
        <v>25</v>
      </c>
      <c r="AF95" s="3">
        <v>10</v>
      </c>
      <c r="AG95" s="3">
        <v>15</v>
      </c>
      <c r="AH95" s="3">
        <v>125</v>
      </c>
      <c r="AI95" s="3">
        <v>375000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321</v>
      </c>
      <c r="E96" s="3">
        <v>146</v>
      </c>
      <c r="F96" s="3">
        <v>175</v>
      </c>
      <c r="G96" s="3">
        <v>390</v>
      </c>
      <c r="H96" s="3">
        <v>177</v>
      </c>
      <c r="I96" s="3">
        <v>213</v>
      </c>
      <c r="J96" s="3">
        <v>3888</v>
      </c>
      <c r="K96" s="3">
        <v>8378640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2</v>
      </c>
      <c r="AC96" s="3">
        <v>0</v>
      </c>
      <c r="AD96" s="3">
        <v>2</v>
      </c>
      <c r="AE96" s="3">
        <v>2</v>
      </c>
      <c r="AF96" s="3">
        <v>0</v>
      </c>
      <c r="AG96" s="3">
        <v>2</v>
      </c>
      <c r="AH96" s="3">
        <v>11</v>
      </c>
      <c r="AI96" s="3">
        <v>33000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12219</v>
      </c>
      <c r="E97" s="15">
        <v>6297</v>
      </c>
      <c r="F97" s="15">
        <v>5922</v>
      </c>
      <c r="G97" s="15">
        <v>14026</v>
      </c>
      <c r="H97" s="15">
        <v>7213</v>
      </c>
      <c r="I97" s="15">
        <v>6813</v>
      </c>
      <c r="J97" s="15">
        <v>151260</v>
      </c>
      <c r="K97" s="15">
        <v>309024265</v>
      </c>
      <c r="L97" s="15">
        <v>2011</v>
      </c>
      <c r="M97" s="15">
        <v>1425</v>
      </c>
      <c r="N97" s="15">
        <v>586</v>
      </c>
      <c r="O97" s="15">
        <v>2410</v>
      </c>
      <c r="P97" s="15">
        <v>1702</v>
      </c>
      <c r="Q97" s="15">
        <v>708</v>
      </c>
      <c r="R97" s="15">
        <v>7828</v>
      </c>
      <c r="S97" s="15">
        <v>74620401</v>
      </c>
      <c r="T97" s="15">
        <v>150</v>
      </c>
      <c r="U97" s="15">
        <v>92</v>
      </c>
      <c r="V97" s="15">
        <v>58</v>
      </c>
      <c r="W97" s="15">
        <v>250</v>
      </c>
      <c r="X97" s="15">
        <v>153</v>
      </c>
      <c r="Y97" s="15">
        <v>97</v>
      </c>
      <c r="Z97" s="15">
        <v>1945</v>
      </c>
      <c r="AA97" s="15">
        <v>18144432</v>
      </c>
      <c r="AB97" s="15">
        <v>26</v>
      </c>
      <c r="AC97" s="15">
        <v>16</v>
      </c>
      <c r="AD97" s="15">
        <v>10</v>
      </c>
      <c r="AE97" s="15">
        <v>66</v>
      </c>
      <c r="AF97" s="15">
        <v>41</v>
      </c>
      <c r="AG97" s="15">
        <v>25</v>
      </c>
      <c r="AH97" s="15">
        <v>271</v>
      </c>
      <c r="AI97" s="15">
        <v>758895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11385</v>
      </c>
      <c r="E98" s="3">
        <v>5865</v>
      </c>
      <c r="F98" s="3">
        <v>5520</v>
      </c>
      <c r="G98" s="3">
        <v>13014</v>
      </c>
      <c r="H98" s="3">
        <v>6685</v>
      </c>
      <c r="I98" s="3">
        <v>6329</v>
      </c>
      <c r="J98" s="3">
        <v>141017</v>
      </c>
      <c r="K98" s="3">
        <v>288056844</v>
      </c>
      <c r="L98" s="3">
        <v>1991</v>
      </c>
      <c r="M98" s="3">
        <v>1414</v>
      </c>
      <c r="N98" s="3">
        <v>577</v>
      </c>
      <c r="O98" s="3">
        <v>2382</v>
      </c>
      <c r="P98" s="3">
        <v>1685</v>
      </c>
      <c r="Q98" s="3">
        <v>697</v>
      </c>
      <c r="R98" s="3">
        <v>7745</v>
      </c>
      <c r="S98" s="3">
        <v>73895001</v>
      </c>
      <c r="T98" s="3">
        <v>150</v>
      </c>
      <c r="U98" s="3">
        <v>92</v>
      </c>
      <c r="V98" s="3">
        <v>58</v>
      </c>
      <c r="W98" s="3">
        <v>250</v>
      </c>
      <c r="X98" s="3">
        <v>153</v>
      </c>
      <c r="Y98" s="3">
        <v>97</v>
      </c>
      <c r="Z98" s="3">
        <v>1945</v>
      </c>
      <c r="AA98" s="3">
        <v>18144432</v>
      </c>
      <c r="AB98" s="3">
        <v>26</v>
      </c>
      <c r="AC98" s="3">
        <v>16</v>
      </c>
      <c r="AD98" s="3">
        <v>10</v>
      </c>
      <c r="AE98" s="3">
        <v>63</v>
      </c>
      <c r="AF98" s="3">
        <v>39</v>
      </c>
      <c r="AG98" s="3">
        <v>24</v>
      </c>
      <c r="AH98" s="3">
        <v>260</v>
      </c>
      <c r="AI98" s="3">
        <v>725895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834</v>
      </c>
      <c r="E99" s="3">
        <v>432</v>
      </c>
      <c r="F99" s="3">
        <v>402</v>
      </c>
      <c r="G99" s="3">
        <v>1012</v>
      </c>
      <c r="H99" s="3">
        <v>528</v>
      </c>
      <c r="I99" s="3">
        <v>484</v>
      </c>
      <c r="J99" s="3">
        <v>10243</v>
      </c>
      <c r="K99" s="3">
        <v>20967421</v>
      </c>
      <c r="L99" s="3">
        <v>20</v>
      </c>
      <c r="M99" s="3">
        <v>11</v>
      </c>
      <c r="N99" s="3">
        <v>9</v>
      </c>
      <c r="O99" s="3">
        <v>28</v>
      </c>
      <c r="P99" s="3">
        <v>17</v>
      </c>
      <c r="Q99" s="3">
        <v>11</v>
      </c>
      <c r="R99" s="3">
        <v>83</v>
      </c>
      <c r="S99" s="3">
        <v>725400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3</v>
      </c>
      <c r="AF99" s="3">
        <v>2</v>
      </c>
      <c r="AG99" s="3">
        <v>1</v>
      </c>
      <c r="AH99" s="3">
        <v>11</v>
      </c>
      <c r="AI99" s="3">
        <v>33000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6729</v>
      </c>
      <c r="E100" s="15">
        <v>3432</v>
      </c>
      <c r="F100" s="15">
        <v>3297</v>
      </c>
      <c r="G100" s="15">
        <v>7486</v>
      </c>
      <c r="H100" s="15">
        <v>3818</v>
      </c>
      <c r="I100" s="15">
        <v>3668</v>
      </c>
      <c r="J100" s="15">
        <v>80271</v>
      </c>
      <c r="K100" s="15">
        <v>164180105</v>
      </c>
      <c r="L100" s="15">
        <v>3</v>
      </c>
      <c r="M100" s="15">
        <v>1</v>
      </c>
      <c r="N100" s="15">
        <v>2</v>
      </c>
      <c r="O100" s="15">
        <v>73</v>
      </c>
      <c r="P100" s="15">
        <v>29</v>
      </c>
      <c r="Q100" s="15">
        <v>44</v>
      </c>
      <c r="R100" s="15">
        <v>107</v>
      </c>
      <c r="S100" s="15">
        <v>2184865</v>
      </c>
      <c r="T100" s="15">
        <v>48</v>
      </c>
      <c r="U100" s="15">
        <v>23</v>
      </c>
      <c r="V100" s="15">
        <v>25</v>
      </c>
      <c r="W100" s="15">
        <v>147</v>
      </c>
      <c r="X100" s="15">
        <v>79</v>
      </c>
      <c r="Y100" s="15">
        <v>68</v>
      </c>
      <c r="Z100" s="15">
        <v>490</v>
      </c>
      <c r="AA100" s="15">
        <v>5061250</v>
      </c>
      <c r="AB100" s="15">
        <v>112</v>
      </c>
      <c r="AC100" s="15">
        <v>50</v>
      </c>
      <c r="AD100" s="15">
        <v>62</v>
      </c>
      <c r="AE100" s="15">
        <v>288</v>
      </c>
      <c r="AF100" s="15">
        <v>135</v>
      </c>
      <c r="AG100" s="15">
        <v>153</v>
      </c>
      <c r="AH100" s="15">
        <v>1516</v>
      </c>
      <c r="AI100" s="15">
        <v>4548000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6575</v>
      </c>
      <c r="E101" s="3">
        <v>3360</v>
      </c>
      <c r="F101" s="3">
        <v>3215</v>
      </c>
      <c r="G101" s="3">
        <v>7316</v>
      </c>
      <c r="H101" s="3">
        <v>3740</v>
      </c>
      <c r="I101" s="3">
        <v>3576</v>
      </c>
      <c r="J101" s="3">
        <v>78425</v>
      </c>
      <c r="K101" s="3">
        <v>160404021</v>
      </c>
      <c r="L101" s="3">
        <v>3</v>
      </c>
      <c r="M101" s="3">
        <v>1</v>
      </c>
      <c r="N101" s="3">
        <v>2</v>
      </c>
      <c r="O101" s="3">
        <v>73</v>
      </c>
      <c r="P101" s="3">
        <v>29</v>
      </c>
      <c r="Q101" s="3">
        <v>44</v>
      </c>
      <c r="R101" s="3">
        <v>107</v>
      </c>
      <c r="S101" s="3">
        <v>2184865</v>
      </c>
      <c r="T101" s="3">
        <v>48</v>
      </c>
      <c r="U101" s="3">
        <v>23</v>
      </c>
      <c r="V101" s="3">
        <v>25</v>
      </c>
      <c r="W101" s="3">
        <v>147</v>
      </c>
      <c r="X101" s="3">
        <v>79</v>
      </c>
      <c r="Y101" s="3">
        <v>68</v>
      </c>
      <c r="Z101" s="3">
        <v>490</v>
      </c>
      <c r="AA101" s="3">
        <v>5061250</v>
      </c>
      <c r="AB101" s="3">
        <v>111</v>
      </c>
      <c r="AC101" s="3">
        <v>50</v>
      </c>
      <c r="AD101" s="3">
        <v>61</v>
      </c>
      <c r="AE101" s="3">
        <v>278</v>
      </c>
      <c r="AF101" s="3">
        <v>130</v>
      </c>
      <c r="AG101" s="3">
        <v>148</v>
      </c>
      <c r="AH101" s="3">
        <v>1463</v>
      </c>
      <c r="AI101" s="3">
        <v>4389000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154</v>
      </c>
      <c r="E102" s="3">
        <v>72</v>
      </c>
      <c r="F102" s="3">
        <v>82</v>
      </c>
      <c r="G102" s="3">
        <v>170</v>
      </c>
      <c r="H102" s="3">
        <v>78</v>
      </c>
      <c r="I102" s="3">
        <v>92</v>
      </c>
      <c r="J102" s="3">
        <v>1846</v>
      </c>
      <c r="K102" s="3">
        <v>3776084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</v>
      </c>
      <c r="AC102" s="3">
        <v>0</v>
      </c>
      <c r="AD102" s="3">
        <v>1</v>
      </c>
      <c r="AE102" s="3">
        <v>10</v>
      </c>
      <c r="AF102" s="3">
        <v>5</v>
      </c>
      <c r="AG102" s="3">
        <v>5</v>
      </c>
      <c r="AH102" s="3">
        <v>53</v>
      </c>
      <c r="AI102" s="3">
        <v>159000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9819</v>
      </c>
      <c r="E103" s="15">
        <v>4939</v>
      </c>
      <c r="F103" s="15">
        <v>4880</v>
      </c>
      <c r="G103" s="15">
        <v>11623</v>
      </c>
      <c r="H103" s="15">
        <v>5816</v>
      </c>
      <c r="I103" s="15">
        <v>5807</v>
      </c>
      <c r="J103" s="15">
        <v>120505</v>
      </c>
      <c r="K103" s="15">
        <v>270936363</v>
      </c>
      <c r="L103" s="15">
        <v>22</v>
      </c>
      <c r="M103" s="15">
        <v>13</v>
      </c>
      <c r="N103" s="15">
        <v>9</v>
      </c>
      <c r="O103" s="15">
        <v>98</v>
      </c>
      <c r="P103" s="15">
        <v>58</v>
      </c>
      <c r="Q103" s="15">
        <v>40</v>
      </c>
      <c r="R103" s="15">
        <v>102</v>
      </c>
      <c r="S103" s="15">
        <v>1856237</v>
      </c>
      <c r="T103" s="15">
        <v>112</v>
      </c>
      <c r="U103" s="15">
        <v>62</v>
      </c>
      <c r="V103" s="15">
        <v>50</v>
      </c>
      <c r="W103" s="15">
        <v>223</v>
      </c>
      <c r="X103" s="15">
        <v>130</v>
      </c>
      <c r="Y103" s="15">
        <v>93</v>
      </c>
      <c r="Z103" s="15">
        <v>1396</v>
      </c>
      <c r="AA103" s="15">
        <v>11749110</v>
      </c>
      <c r="AB103" s="15">
        <v>187</v>
      </c>
      <c r="AC103" s="15">
        <v>97</v>
      </c>
      <c r="AD103" s="15">
        <v>90</v>
      </c>
      <c r="AE103" s="15">
        <v>409</v>
      </c>
      <c r="AF103" s="15">
        <v>215</v>
      </c>
      <c r="AG103" s="15">
        <v>194</v>
      </c>
      <c r="AH103" s="15">
        <v>2173</v>
      </c>
      <c r="AI103" s="15">
        <v>6334957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9366</v>
      </c>
      <c r="E104" s="3">
        <v>4690</v>
      </c>
      <c r="F104" s="3">
        <v>4676</v>
      </c>
      <c r="G104" s="3">
        <v>11087</v>
      </c>
      <c r="H104" s="3">
        <v>5529</v>
      </c>
      <c r="I104" s="3">
        <v>5558</v>
      </c>
      <c r="J104" s="3">
        <v>115907</v>
      </c>
      <c r="K104" s="3">
        <v>260653777</v>
      </c>
      <c r="L104" s="3">
        <v>22</v>
      </c>
      <c r="M104" s="3">
        <v>13</v>
      </c>
      <c r="N104" s="3">
        <v>9</v>
      </c>
      <c r="O104" s="3">
        <v>98</v>
      </c>
      <c r="P104" s="3">
        <v>58</v>
      </c>
      <c r="Q104" s="3">
        <v>40</v>
      </c>
      <c r="R104" s="3">
        <v>102</v>
      </c>
      <c r="S104" s="3">
        <v>1856237</v>
      </c>
      <c r="T104" s="3">
        <v>100</v>
      </c>
      <c r="U104" s="3">
        <v>57</v>
      </c>
      <c r="V104" s="3">
        <v>43</v>
      </c>
      <c r="W104" s="3">
        <v>204</v>
      </c>
      <c r="X104" s="3">
        <v>122</v>
      </c>
      <c r="Y104" s="3">
        <v>82</v>
      </c>
      <c r="Z104" s="3">
        <v>1272</v>
      </c>
      <c r="AA104" s="3">
        <v>10707860</v>
      </c>
      <c r="AB104" s="3">
        <v>176</v>
      </c>
      <c r="AC104" s="3">
        <v>90</v>
      </c>
      <c r="AD104" s="3">
        <v>86</v>
      </c>
      <c r="AE104" s="3">
        <v>385</v>
      </c>
      <c r="AF104" s="3">
        <v>203</v>
      </c>
      <c r="AG104" s="3">
        <v>182</v>
      </c>
      <c r="AH104" s="3">
        <v>2030</v>
      </c>
      <c r="AI104" s="3">
        <v>5919535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453</v>
      </c>
      <c r="E105" s="3">
        <v>249</v>
      </c>
      <c r="F105" s="3">
        <v>204</v>
      </c>
      <c r="G105" s="3">
        <v>536</v>
      </c>
      <c r="H105" s="3">
        <v>287</v>
      </c>
      <c r="I105" s="3">
        <v>249</v>
      </c>
      <c r="J105" s="3">
        <v>4598</v>
      </c>
      <c r="K105" s="3">
        <v>10282586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12</v>
      </c>
      <c r="U105" s="3">
        <v>5</v>
      </c>
      <c r="V105" s="3">
        <v>7</v>
      </c>
      <c r="W105" s="3">
        <v>19</v>
      </c>
      <c r="X105" s="3">
        <v>8</v>
      </c>
      <c r="Y105" s="3">
        <v>11</v>
      </c>
      <c r="Z105" s="3">
        <v>124</v>
      </c>
      <c r="AA105" s="3">
        <v>1041250</v>
      </c>
      <c r="AB105" s="3">
        <v>11</v>
      </c>
      <c r="AC105" s="3">
        <v>7</v>
      </c>
      <c r="AD105" s="3">
        <v>4</v>
      </c>
      <c r="AE105" s="3">
        <v>24</v>
      </c>
      <c r="AF105" s="3">
        <v>12</v>
      </c>
      <c r="AG105" s="3">
        <v>12</v>
      </c>
      <c r="AH105" s="3">
        <v>143</v>
      </c>
      <c r="AI105" s="3">
        <v>415422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1482</v>
      </c>
      <c r="E106" s="15">
        <v>731</v>
      </c>
      <c r="F106" s="15">
        <v>751</v>
      </c>
      <c r="G106" s="15">
        <v>1672</v>
      </c>
      <c r="H106" s="15">
        <v>838</v>
      </c>
      <c r="I106" s="15">
        <v>834</v>
      </c>
      <c r="J106" s="15">
        <v>16640</v>
      </c>
      <c r="K106" s="15">
        <v>34062080</v>
      </c>
      <c r="L106" s="15">
        <v>6</v>
      </c>
      <c r="M106" s="15">
        <v>3</v>
      </c>
      <c r="N106" s="15">
        <v>3</v>
      </c>
      <c r="O106" s="15">
        <v>16</v>
      </c>
      <c r="P106" s="15">
        <v>11</v>
      </c>
      <c r="Q106" s="15">
        <v>5</v>
      </c>
      <c r="R106" s="15">
        <v>16</v>
      </c>
      <c r="S106" s="15">
        <v>300367</v>
      </c>
      <c r="T106" s="15">
        <v>19</v>
      </c>
      <c r="U106" s="15">
        <v>10</v>
      </c>
      <c r="V106" s="15">
        <v>9</v>
      </c>
      <c r="W106" s="15">
        <v>24</v>
      </c>
      <c r="X106" s="15">
        <v>13</v>
      </c>
      <c r="Y106" s="15">
        <v>11</v>
      </c>
      <c r="Z106" s="15">
        <v>125</v>
      </c>
      <c r="AA106" s="15">
        <v>948750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1219</v>
      </c>
      <c r="E107" s="3">
        <v>600</v>
      </c>
      <c r="F107" s="3">
        <v>619</v>
      </c>
      <c r="G107" s="3">
        <v>1355</v>
      </c>
      <c r="H107" s="3">
        <v>686</v>
      </c>
      <c r="I107" s="3">
        <v>669</v>
      </c>
      <c r="J107" s="3">
        <v>13852</v>
      </c>
      <c r="K107" s="3">
        <v>28355044</v>
      </c>
      <c r="L107" s="3">
        <v>6</v>
      </c>
      <c r="M107" s="3">
        <v>3</v>
      </c>
      <c r="N107" s="3">
        <v>3</v>
      </c>
      <c r="O107" s="3">
        <v>16</v>
      </c>
      <c r="P107" s="3">
        <v>11</v>
      </c>
      <c r="Q107" s="3">
        <v>5</v>
      </c>
      <c r="R107" s="3">
        <v>16</v>
      </c>
      <c r="S107" s="3">
        <v>300367</v>
      </c>
      <c r="T107" s="3">
        <v>18</v>
      </c>
      <c r="U107" s="3">
        <v>9</v>
      </c>
      <c r="V107" s="3">
        <v>9</v>
      </c>
      <c r="W107" s="3">
        <v>21</v>
      </c>
      <c r="X107" s="3">
        <v>10</v>
      </c>
      <c r="Y107" s="3">
        <v>11</v>
      </c>
      <c r="Z107" s="3">
        <v>113</v>
      </c>
      <c r="AA107" s="3">
        <v>917750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263</v>
      </c>
      <c r="E108" s="3">
        <v>131</v>
      </c>
      <c r="F108" s="3">
        <v>132</v>
      </c>
      <c r="G108" s="3">
        <v>317</v>
      </c>
      <c r="H108" s="3">
        <v>152</v>
      </c>
      <c r="I108" s="3">
        <v>165</v>
      </c>
      <c r="J108" s="3">
        <v>2788</v>
      </c>
      <c r="K108" s="3">
        <v>5707036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1</v>
      </c>
      <c r="U108" s="3">
        <v>1</v>
      </c>
      <c r="V108" s="3">
        <v>0</v>
      </c>
      <c r="W108" s="3">
        <v>3</v>
      </c>
      <c r="X108" s="3">
        <v>3</v>
      </c>
      <c r="Y108" s="3">
        <v>0</v>
      </c>
      <c r="Z108" s="3">
        <v>12</v>
      </c>
      <c r="AA108" s="3">
        <v>31000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1274</v>
      </c>
      <c r="E109" s="15">
        <v>656</v>
      </c>
      <c r="F109" s="15">
        <v>618</v>
      </c>
      <c r="G109" s="15">
        <v>1809</v>
      </c>
      <c r="H109" s="15">
        <v>917</v>
      </c>
      <c r="I109" s="15">
        <v>892</v>
      </c>
      <c r="J109" s="15">
        <v>15215</v>
      </c>
      <c r="K109" s="15">
        <v>31083929</v>
      </c>
      <c r="L109" s="15">
        <v>27</v>
      </c>
      <c r="M109" s="15">
        <v>11</v>
      </c>
      <c r="N109" s="15">
        <v>16</v>
      </c>
      <c r="O109" s="15">
        <v>44</v>
      </c>
      <c r="P109" s="15">
        <v>20</v>
      </c>
      <c r="Q109" s="15">
        <v>24</v>
      </c>
      <c r="R109" s="15">
        <v>31</v>
      </c>
      <c r="S109" s="15">
        <v>1461588</v>
      </c>
      <c r="T109" s="15">
        <v>17</v>
      </c>
      <c r="U109" s="15">
        <v>8</v>
      </c>
      <c r="V109" s="15">
        <v>9</v>
      </c>
      <c r="W109" s="15">
        <v>44</v>
      </c>
      <c r="X109" s="15">
        <v>22</v>
      </c>
      <c r="Y109" s="15">
        <v>22</v>
      </c>
      <c r="Z109" s="15">
        <v>167</v>
      </c>
      <c r="AA109" s="15">
        <v>1745000</v>
      </c>
      <c r="AB109" s="15">
        <v>70</v>
      </c>
      <c r="AC109" s="15">
        <v>42</v>
      </c>
      <c r="AD109" s="15">
        <v>28</v>
      </c>
      <c r="AE109" s="15">
        <v>193</v>
      </c>
      <c r="AF109" s="15">
        <v>98</v>
      </c>
      <c r="AG109" s="15">
        <v>95</v>
      </c>
      <c r="AH109" s="15">
        <v>982</v>
      </c>
      <c r="AI109" s="15">
        <v>2833650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967</v>
      </c>
      <c r="E110" s="3">
        <v>507</v>
      </c>
      <c r="F110" s="3">
        <v>460</v>
      </c>
      <c r="G110" s="3">
        <v>1377</v>
      </c>
      <c r="H110" s="3">
        <v>713</v>
      </c>
      <c r="I110" s="3">
        <v>664</v>
      </c>
      <c r="J110" s="3">
        <v>11613</v>
      </c>
      <c r="K110" s="3">
        <v>23710635</v>
      </c>
      <c r="L110" s="3">
        <v>16</v>
      </c>
      <c r="M110" s="3">
        <v>7</v>
      </c>
      <c r="N110" s="3">
        <v>9</v>
      </c>
      <c r="O110" s="3">
        <v>29</v>
      </c>
      <c r="P110" s="3">
        <v>14</v>
      </c>
      <c r="Q110" s="3">
        <v>15</v>
      </c>
      <c r="R110" s="3">
        <v>19</v>
      </c>
      <c r="S110" s="3">
        <v>1153254</v>
      </c>
      <c r="T110" s="3">
        <v>16</v>
      </c>
      <c r="U110" s="3">
        <v>8</v>
      </c>
      <c r="V110" s="3">
        <v>8</v>
      </c>
      <c r="W110" s="3">
        <v>31</v>
      </c>
      <c r="X110" s="3">
        <v>18</v>
      </c>
      <c r="Y110" s="3">
        <v>13</v>
      </c>
      <c r="Z110" s="3">
        <v>164</v>
      </c>
      <c r="AA110" s="3">
        <v>1669000</v>
      </c>
      <c r="AB110" s="3">
        <v>40</v>
      </c>
      <c r="AC110" s="3">
        <v>21</v>
      </c>
      <c r="AD110" s="3">
        <v>19</v>
      </c>
      <c r="AE110" s="3">
        <v>134</v>
      </c>
      <c r="AF110" s="3">
        <v>61</v>
      </c>
      <c r="AG110" s="3">
        <v>73</v>
      </c>
      <c r="AH110" s="3">
        <v>626</v>
      </c>
      <c r="AI110" s="3">
        <v>1870680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307</v>
      </c>
      <c r="E111" s="3">
        <v>149</v>
      </c>
      <c r="F111" s="3">
        <v>158</v>
      </c>
      <c r="G111" s="3">
        <v>432</v>
      </c>
      <c r="H111" s="3">
        <v>204</v>
      </c>
      <c r="I111" s="3">
        <v>228</v>
      </c>
      <c r="J111" s="3">
        <v>3602</v>
      </c>
      <c r="K111" s="3">
        <v>7373294</v>
      </c>
      <c r="L111" s="3">
        <v>11</v>
      </c>
      <c r="M111" s="3">
        <v>4</v>
      </c>
      <c r="N111" s="3">
        <v>7</v>
      </c>
      <c r="O111" s="3">
        <v>15</v>
      </c>
      <c r="P111" s="3">
        <v>6</v>
      </c>
      <c r="Q111" s="3">
        <v>9</v>
      </c>
      <c r="R111" s="3">
        <v>12</v>
      </c>
      <c r="S111" s="3">
        <v>308334</v>
      </c>
      <c r="T111" s="3">
        <v>1</v>
      </c>
      <c r="U111" s="3">
        <v>0</v>
      </c>
      <c r="V111" s="3">
        <v>1</v>
      </c>
      <c r="W111" s="3">
        <v>13</v>
      </c>
      <c r="X111" s="3">
        <v>4</v>
      </c>
      <c r="Y111" s="3">
        <v>9</v>
      </c>
      <c r="Z111" s="3">
        <v>3</v>
      </c>
      <c r="AA111" s="3">
        <v>76000</v>
      </c>
      <c r="AB111" s="3">
        <v>30</v>
      </c>
      <c r="AC111" s="3">
        <v>21</v>
      </c>
      <c r="AD111" s="3">
        <v>9</v>
      </c>
      <c r="AE111" s="3">
        <v>59</v>
      </c>
      <c r="AF111" s="3">
        <v>37</v>
      </c>
      <c r="AG111" s="3">
        <v>22</v>
      </c>
      <c r="AH111" s="3">
        <v>356</v>
      </c>
      <c r="AI111" s="3">
        <v>962970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1573</v>
      </c>
      <c r="E112" s="15">
        <v>778</v>
      </c>
      <c r="F112" s="15">
        <v>795</v>
      </c>
      <c r="G112" s="15">
        <v>1714</v>
      </c>
      <c r="H112" s="15">
        <v>849</v>
      </c>
      <c r="I112" s="15">
        <v>865</v>
      </c>
      <c r="J112" s="15">
        <v>17954</v>
      </c>
      <c r="K112" s="15">
        <v>36743650</v>
      </c>
      <c r="L112" s="15">
        <v>22</v>
      </c>
      <c r="M112" s="15">
        <v>11</v>
      </c>
      <c r="N112" s="15">
        <v>11</v>
      </c>
      <c r="O112" s="15">
        <v>52</v>
      </c>
      <c r="P112" s="15">
        <v>29</v>
      </c>
      <c r="Q112" s="15">
        <v>23</v>
      </c>
      <c r="R112" s="15">
        <v>511</v>
      </c>
      <c r="S112" s="15">
        <v>1057923</v>
      </c>
      <c r="T112" s="15">
        <v>8</v>
      </c>
      <c r="U112" s="15">
        <v>4</v>
      </c>
      <c r="V112" s="15">
        <v>4</v>
      </c>
      <c r="W112" s="15">
        <v>90</v>
      </c>
      <c r="X112" s="15">
        <v>43</v>
      </c>
      <c r="Y112" s="15">
        <v>47</v>
      </c>
      <c r="Z112" s="15">
        <v>90</v>
      </c>
      <c r="AA112" s="15">
        <v>1112500</v>
      </c>
      <c r="AB112" s="15">
        <v>57</v>
      </c>
      <c r="AC112" s="15">
        <v>30</v>
      </c>
      <c r="AD112" s="15">
        <v>27</v>
      </c>
      <c r="AE112" s="15">
        <v>74</v>
      </c>
      <c r="AF112" s="15">
        <v>32</v>
      </c>
      <c r="AG112" s="15">
        <v>42</v>
      </c>
      <c r="AH112" s="15">
        <v>450</v>
      </c>
      <c r="AI112" s="15">
        <v>1350000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1350</v>
      </c>
      <c r="E113" s="3">
        <v>653</v>
      </c>
      <c r="F113" s="3">
        <v>697</v>
      </c>
      <c r="G113" s="3">
        <v>1470</v>
      </c>
      <c r="H113" s="3">
        <v>715</v>
      </c>
      <c r="I113" s="3">
        <v>755</v>
      </c>
      <c r="J113" s="3">
        <v>15449</v>
      </c>
      <c r="K113" s="3">
        <v>31615915</v>
      </c>
      <c r="L113" s="3">
        <v>22</v>
      </c>
      <c r="M113" s="3">
        <v>11</v>
      </c>
      <c r="N113" s="3">
        <v>11</v>
      </c>
      <c r="O113" s="3">
        <v>52</v>
      </c>
      <c r="P113" s="3">
        <v>29</v>
      </c>
      <c r="Q113" s="3">
        <v>23</v>
      </c>
      <c r="R113" s="3">
        <v>511</v>
      </c>
      <c r="S113" s="3">
        <v>1057923</v>
      </c>
      <c r="T113" s="3">
        <v>8</v>
      </c>
      <c r="U113" s="3">
        <v>4</v>
      </c>
      <c r="V113" s="3">
        <v>4</v>
      </c>
      <c r="W113" s="3">
        <v>90</v>
      </c>
      <c r="X113" s="3">
        <v>43</v>
      </c>
      <c r="Y113" s="3">
        <v>47</v>
      </c>
      <c r="Z113" s="3">
        <v>90</v>
      </c>
      <c r="AA113" s="3">
        <v>1112500</v>
      </c>
      <c r="AB113" s="3">
        <v>57</v>
      </c>
      <c r="AC113" s="3">
        <v>30</v>
      </c>
      <c r="AD113" s="3">
        <v>27</v>
      </c>
      <c r="AE113" s="3">
        <v>73</v>
      </c>
      <c r="AF113" s="3">
        <v>32</v>
      </c>
      <c r="AG113" s="3">
        <v>41</v>
      </c>
      <c r="AH113" s="3">
        <v>449</v>
      </c>
      <c r="AI113" s="3">
        <v>1347000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223</v>
      </c>
      <c r="E114" s="3">
        <v>125</v>
      </c>
      <c r="F114" s="3">
        <v>98</v>
      </c>
      <c r="G114" s="3">
        <v>244</v>
      </c>
      <c r="H114" s="3">
        <v>134</v>
      </c>
      <c r="I114" s="3">
        <v>110</v>
      </c>
      <c r="J114" s="3">
        <v>2505</v>
      </c>
      <c r="K114" s="3">
        <v>5127735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1</v>
      </c>
      <c r="AF114" s="3">
        <v>0</v>
      </c>
      <c r="AG114" s="3">
        <v>1</v>
      </c>
      <c r="AH114" s="3">
        <v>1</v>
      </c>
      <c r="AI114" s="3">
        <v>3000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6536</v>
      </c>
      <c r="E115" s="15">
        <v>3339</v>
      </c>
      <c r="F115" s="15">
        <v>3197</v>
      </c>
      <c r="G115" s="15">
        <v>7041</v>
      </c>
      <c r="H115" s="15">
        <v>3596</v>
      </c>
      <c r="I115" s="15">
        <v>3445</v>
      </c>
      <c r="J115" s="15">
        <v>78709</v>
      </c>
      <c r="K115" s="15">
        <v>159758115</v>
      </c>
      <c r="L115" s="15">
        <v>11</v>
      </c>
      <c r="M115" s="15">
        <v>6</v>
      </c>
      <c r="N115" s="15">
        <v>5</v>
      </c>
      <c r="O115" s="15">
        <v>127</v>
      </c>
      <c r="P115" s="15">
        <v>78</v>
      </c>
      <c r="Q115" s="15">
        <v>49</v>
      </c>
      <c r="R115" s="15">
        <v>126</v>
      </c>
      <c r="S115" s="15">
        <v>4352509</v>
      </c>
      <c r="T115" s="15">
        <v>94</v>
      </c>
      <c r="U115" s="15">
        <v>52</v>
      </c>
      <c r="V115" s="15">
        <v>42</v>
      </c>
      <c r="W115" s="15">
        <v>135</v>
      </c>
      <c r="X115" s="15">
        <v>77</v>
      </c>
      <c r="Y115" s="15">
        <v>58</v>
      </c>
      <c r="Z115" s="15">
        <v>874</v>
      </c>
      <c r="AA115" s="15">
        <v>9314818</v>
      </c>
      <c r="AB115" s="15">
        <v>52</v>
      </c>
      <c r="AC115" s="15">
        <v>27</v>
      </c>
      <c r="AD115" s="15">
        <v>25</v>
      </c>
      <c r="AE115" s="15">
        <v>191</v>
      </c>
      <c r="AF115" s="15">
        <v>103</v>
      </c>
      <c r="AG115" s="15">
        <v>88</v>
      </c>
      <c r="AH115" s="15">
        <v>865</v>
      </c>
      <c r="AI115" s="15">
        <v>2470120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6349</v>
      </c>
      <c r="E116" s="3">
        <v>3257</v>
      </c>
      <c r="F116" s="3">
        <v>3092</v>
      </c>
      <c r="G116" s="3">
        <v>6821</v>
      </c>
      <c r="H116" s="3">
        <v>3502</v>
      </c>
      <c r="I116" s="3">
        <v>3319</v>
      </c>
      <c r="J116" s="3">
        <v>76375</v>
      </c>
      <c r="K116" s="3">
        <v>154996793</v>
      </c>
      <c r="L116" s="3">
        <v>11</v>
      </c>
      <c r="M116" s="3">
        <v>6</v>
      </c>
      <c r="N116" s="3">
        <v>5</v>
      </c>
      <c r="O116" s="3">
        <v>127</v>
      </c>
      <c r="P116" s="3">
        <v>78</v>
      </c>
      <c r="Q116" s="3">
        <v>49</v>
      </c>
      <c r="R116" s="3">
        <v>126</v>
      </c>
      <c r="S116" s="3">
        <v>4352509</v>
      </c>
      <c r="T116" s="3">
        <v>94</v>
      </c>
      <c r="U116" s="3">
        <v>52</v>
      </c>
      <c r="V116" s="3">
        <v>42</v>
      </c>
      <c r="W116" s="3">
        <v>135</v>
      </c>
      <c r="X116" s="3">
        <v>77</v>
      </c>
      <c r="Y116" s="3">
        <v>58</v>
      </c>
      <c r="Z116" s="3">
        <v>874</v>
      </c>
      <c r="AA116" s="3">
        <v>9314818</v>
      </c>
      <c r="AB116" s="3">
        <v>48</v>
      </c>
      <c r="AC116" s="3">
        <v>25</v>
      </c>
      <c r="AD116" s="3">
        <v>23</v>
      </c>
      <c r="AE116" s="3">
        <v>183</v>
      </c>
      <c r="AF116" s="3">
        <v>98</v>
      </c>
      <c r="AG116" s="3">
        <v>85</v>
      </c>
      <c r="AH116" s="3">
        <v>841</v>
      </c>
      <c r="AI116" s="3">
        <v>2416120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187</v>
      </c>
      <c r="E117" s="3">
        <v>82</v>
      </c>
      <c r="F117" s="3">
        <v>105</v>
      </c>
      <c r="G117" s="3">
        <v>220</v>
      </c>
      <c r="H117" s="3">
        <v>94</v>
      </c>
      <c r="I117" s="3">
        <v>126</v>
      </c>
      <c r="J117" s="3">
        <v>2334</v>
      </c>
      <c r="K117" s="3">
        <v>4761322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4</v>
      </c>
      <c r="AC117" s="3">
        <v>2</v>
      </c>
      <c r="AD117" s="3">
        <v>2</v>
      </c>
      <c r="AE117" s="3">
        <v>8</v>
      </c>
      <c r="AF117" s="3">
        <v>5</v>
      </c>
      <c r="AG117" s="3">
        <v>3</v>
      </c>
      <c r="AH117" s="3">
        <v>24</v>
      </c>
      <c r="AI117" s="3">
        <v>54000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1263</v>
      </c>
      <c r="E118" s="15">
        <v>649</v>
      </c>
      <c r="F118" s="15">
        <v>614</v>
      </c>
      <c r="G118" s="15">
        <v>1342</v>
      </c>
      <c r="H118" s="15">
        <v>683</v>
      </c>
      <c r="I118" s="15">
        <v>659</v>
      </c>
      <c r="J118" s="15">
        <v>14329</v>
      </c>
      <c r="K118" s="15">
        <v>29331463</v>
      </c>
      <c r="L118" s="15">
        <v>6</v>
      </c>
      <c r="M118" s="15">
        <v>5</v>
      </c>
      <c r="N118" s="15">
        <v>1</v>
      </c>
      <c r="O118" s="15">
        <v>27</v>
      </c>
      <c r="P118" s="15">
        <v>15</v>
      </c>
      <c r="Q118" s="15">
        <v>12</v>
      </c>
      <c r="R118" s="15">
        <v>31</v>
      </c>
      <c r="S118" s="15">
        <v>427885</v>
      </c>
      <c r="T118" s="15">
        <v>1</v>
      </c>
      <c r="U118" s="15">
        <v>0</v>
      </c>
      <c r="V118" s="15">
        <v>1</v>
      </c>
      <c r="W118" s="15">
        <v>2</v>
      </c>
      <c r="X118" s="15">
        <v>1</v>
      </c>
      <c r="Y118" s="15">
        <v>1</v>
      </c>
      <c r="Z118" s="15">
        <v>5</v>
      </c>
      <c r="AA118" s="15">
        <v>60500</v>
      </c>
      <c r="AB118" s="15">
        <v>13</v>
      </c>
      <c r="AC118" s="15">
        <v>4</v>
      </c>
      <c r="AD118" s="15">
        <v>9</v>
      </c>
      <c r="AE118" s="15">
        <v>32</v>
      </c>
      <c r="AF118" s="15">
        <v>18</v>
      </c>
      <c r="AG118" s="15">
        <v>14</v>
      </c>
      <c r="AH118" s="15">
        <v>158</v>
      </c>
      <c r="AI118" s="15">
        <v>474000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1077</v>
      </c>
      <c r="E119" s="3">
        <v>545</v>
      </c>
      <c r="F119" s="3">
        <v>532</v>
      </c>
      <c r="G119" s="3">
        <v>1137</v>
      </c>
      <c r="H119" s="3">
        <v>571</v>
      </c>
      <c r="I119" s="3">
        <v>566</v>
      </c>
      <c r="J119" s="3">
        <v>12245</v>
      </c>
      <c r="K119" s="3">
        <v>25065515</v>
      </c>
      <c r="L119" s="3">
        <v>5</v>
      </c>
      <c r="M119" s="3">
        <v>4</v>
      </c>
      <c r="N119" s="3">
        <v>1</v>
      </c>
      <c r="O119" s="3">
        <v>17</v>
      </c>
      <c r="P119" s="3">
        <v>9</v>
      </c>
      <c r="Q119" s="3">
        <v>8</v>
      </c>
      <c r="R119" s="3">
        <v>23</v>
      </c>
      <c r="S119" s="3">
        <v>101405</v>
      </c>
      <c r="T119" s="3">
        <v>1</v>
      </c>
      <c r="U119" s="3">
        <v>0</v>
      </c>
      <c r="V119" s="3">
        <v>1</v>
      </c>
      <c r="W119" s="3">
        <v>2</v>
      </c>
      <c r="X119" s="3">
        <v>1</v>
      </c>
      <c r="Y119" s="3">
        <v>1</v>
      </c>
      <c r="Z119" s="3">
        <v>5</v>
      </c>
      <c r="AA119" s="3">
        <v>60500</v>
      </c>
      <c r="AB119" s="3">
        <v>13</v>
      </c>
      <c r="AC119" s="3">
        <v>4</v>
      </c>
      <c r="AD119" s="3">
        <v>9</v>
      </c>
      <c r="AE119" s="3">
        <v>32</v>
      </c>
      <c r="AF119" s="3">
        <v>18</v>
      </c>
      <c r="AG119" s="3">
        <v>14</v>
      </c>
      <c r="AH119" s="3">
        <v>158</v>
      </c>
      <c r="AI119" s="3">
        <v>474000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186</v>
      </c>
      <c r="E120" s="3">
        <v>104</v>
      </c>
      <c r="F120" s="3">
        <v>82</v>
      </c>
      <c r="G120" s="3">
        <v>205</v>
      </c>
      <c r="H120" s="3">
        <v>112</v>
      </c>
      <c r="I120" s="3">
        <v>93</v>
      </c>
      <c r="J120" s="3">
        <v>2084</v>
      </c>
      <c r="K120" s="3">
        <v>4265948</v>
      </c>
      <c r="L120" s="3">
        <v>1</v>
      </c>
      <c r="M120" s="3">
        <v>1</v>
      </c>
      <c r="N120" s="3">
        <v>0</v>
      </c>
      <c r="O120" s="3">
        <v>10</v>
      </c>
      <c r="P120" s="3">
        <v>6</v>
      </c>
      <c r="Q120" s="3">
        <v>4</v>
      </c>
      <c r="R120" s="3">
        <v>8</v>
      </c>
      <c r="S120" s="3">
        <v>326480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2415</v>
      </c>
      <c r="E121" s="15">
        <v>1206</v>
      </c>
      <c r="F121" s="15">
        <v>1209</v>
      </c>
      <c r="G121" s="15">
        <v>2672</v>
      </c>
      <c r="H121" s="15">
        <v>1331</v>
      </c>
      <c r="I121" s="15">
        <v>1341</v>
      </c>
      <c r="J121" s="15">
        <v>28735</v>
      </c>
      <c r="K121" s="15">
        <v>58820545</v>
      </c>
      <c r="L121" s="15">
        <v>3</v>
      </c>
      <c r="M121" s="15">
        <v>2</v>
      </c>
      <c r="N121" s="15">
        <v>1</v>
      </c>
      <c r="O121" s="15">
        <v>560</v>
      </c>
      <c r="P121" s="15">
        <v>300</v>
      </c>
      <c r="Q121" s="15">
        <v>260</v>
      </c>
      <c r="R121" s="15">
        <v>560</v>
      </c>
      <c r="S121" s="15">
        <v>6762648</v>
      </c>
      <c r="T121" s="15">
        <v>17</v>
      </c>
      <c r="U121" s="15">
        <v>9</v>
      </c>
      <c r="V121" s="15">
        <v>8</v>
      </c>
      <c r="W121" s="15">
        <v>57</v>
      </c>
      <c r="X121" s="15">
        <v>33</v>
      </c>
      <c r="Y121" s="15">
        <v>24</v>
      </c>
      <c r="Z121" s="15">
        <v>85</v>
      </c>
      <c r="AA121" s="15">
        <v>934500</v>
      </c>
      <c r="AB121" s="15">
        <v>22</v>
      </c>
      <c r="AC121" s="15">
        <v>11</v>
      </c>
      <c r="AD121" s="15">
        <v>11</v>
      </c>
      <c r="AE121" s="15">
        <v>152</v>
      </c>
      <c r="AF121" s="15">
        <v>76</v>
      </c>
      <c r="AG121" s="15">
        <v>76</v>
      </c>
      <c r="AH121" s="15">
        <v>681</v>
      </c>
      <c r="AI121" s="15">
        <v>2043000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2379</v>
      </c>
      <c r="E122" s="3">
        <v>1185</v>
      </c>
      <c r="F122" s="3">
        <v>1194</v>
      </c>
      <c r="G122" s="3">
        <v>2626</v>
      </c>
      <c r="H122" s="3">
        <v>1307</v>
      </c>
      <c r="I122" s="3">
        <v>1319</v>
      </c>
      <c r="J122" s="3">
        <v>28665</v>
      </c>
      <c r="K122" s="3">
        <v>58677255</v>
      </c>
      <c r="L122" s="3">
        <v>3</v>
      </c>
      <c r="M122" s="3">
        <v>2</v>
      </c>
      <c r="N122" s="3">
        <v>1</v>
      </c>
      <c r="O122" s="3">
        <v>560</v>
      </c>
      <c r="P122" s="3">
        <v>300</v>
      </c>
      <c r="Q122" s="3">
        <v>260</v>
      </c>
      <c r="R122" s="3">
        <v>560</v>
      </c>
      <c r="S122" s="3">
        <v>6762648</v>
      </c>
      <c r="T122" s="3">
        <v>17</v>
      </c>
      <c r="U122" s="3">
        <v>9</v>
      </c>
      <c r="V122" s="3">
        <v>8</v>
      </c>
      <c r="W122" s="3">
        <v>57</v>
      </c>
      <c r="X122" s="3">
        <v>33</v>
      </c>
      <c r="Y122" s="3">
        <v>24</v>
      </c>
      <c r="Z122" s="3">
        <v>85</v>
      </c>
      <c r="AA122" s="3">
        <v>934500</v>
      </c>
      <c r="AB122" s="3">
        <v>22</v>
      </c>
      <c r="AC122" s="3">
        <v>11</v>
      </c>
      <c r="AD122" s="3">
        <v>11</v>
      </c>
      <c r="AE122" s="3">
        <v>152</v>
      </c>
      <c r="AF122" s="3">
        <v>76</v>
      </c>
      <c r="AG122" s="3">
        <v>76</v>
      </c>
      <c r="AH122" s="3">
        <v>681</v>
      </c>
      <c r="AI122" s="3">
        <v>2043000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36</v>
      </c>
      <c r="E123" s="3">
        <v>21</v>
      </c>
      <c r="F123" s="3">
        <v>15</v>
      </c>
      <c r="G123" s="3">
        <v>46</v>
      </c>
      <c r="H123" s="3">
        <v>24</v>
      </c>
      <c r="I123" s="3">
        <v>22</v>
      </c>
      <c r="J123" s="3">
        <v>70</v>
      </c>
      <c r="K123" s="3">
        <v>143290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2884</v>
      </c>
      <c r="E124" s="15">
        <v>1455</v>
      </c>
      <c r="F124" s="15">
        <v>1429</v>
      </c>
      <c r="G124" s="15">
        <v>3122</v>
      </c>
      <c r="H124" s="15">
        <v>1567</v>
      </c>
      <c r="I124" s="15">
        <v>1555</v>
      </c>
      <c r="J124" s="15">
        <v>34864</v>
      </c>
      <c r="K124" s="15">
        <v>71056751</v>
      </c>
      <c r="L124" s="15">
        <v>1</v>
      </c>
      <c r="M124" s="15">
        <v>1</v>
      </c>
      <c r="N124" s="15">
        <v>0</v>
      </c>
      <c r="O124" s="15">
        <v>21</v>
      </c>
      <c r="P124" s="15">
        <v>17</v>
      </c>
      <c r="Q124" s="15">
        <v>4</v>
      </c>
      <c r="R124" s="15">
        <v>21</v>
      </c>
      <c r="S124" s="15">
        <v>595383</v>
      </c>
      <c r="T124" s="15">
        <v>11</v>
      </c>
      <c r="U124" s="15">
        <v>7</v>
      </c>
      <c r="V124" s="15">
        <v>4</v>
      </c>
      <c r="W124" s="15">
        <v>12</v>
      </c>
      <c r="X124" s="15">
        <v>7</v>
      </c>
      <c r="Y124" s="15">
        <v>5</v>
      </c>
      <c r="Z124" s="15">
        <v>63</v>
      </c>
      <c r="AA124" s="15">
        <v>734750</v>
      </c>
      <c r="AB124" s="15">
        <v>39</v>
      </c>
      <c r="AC124" s="15">
        <v>19</v>
      </c>
      <c r="AD124" s="15">
        <v>20</v>
      </c>
      <c r="AE124" s="15">
        <v>46</v>
      </c>
      <c r="AF124" s="15">
        <v>25</v>
      </c>
      <c r="AG124" s="15">
        <v>21</v>
      </c>
      <c r="AH124" s="15">
        <v>312</v>
      </c>
      <c r="AI124" s="15">
        <v>936000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2783</v>
      </c>
      <c r="E125" s="3">
        <v>1399</v>
      </c>
      <c r="F125" s="3">
        <v>1384</v>
      </c>
      <c r="G125" s="3">
        <v>3010</v>
      </c>
      <c r="H125" s="3">
        <v>1508</v>
      </c>
      <c r="I125" s="3">
        <v>1502</v>
      </c>
      <c r="J125" s="3">
        <v>33617</v>
      </c>
      <c r="K125" s="3">
        <v>68524612</v>
      </c>
      <c r="L125" s="3">
        <v>1</v>
      </c>
      <c r="M125" s="3">
        <v>1</v>
      </c>
      <c r="N125" s="3">
        <v>0</v>
      </c>
      <c r="O125" s="3">
        <v>21</v>
      </c>
      <c r="P125" s="3">
        <v>17</v>
      </c>
      <c r="Q125" s="3">
        <v>4</v>
      </c>
      <c r="R125" s="3">
        <v>21</v>
      </c>
      <c r="S125" s="3">
        <v>595383</v>
      </c>
      <c r="T125" s="3">
        <v>11</v>
      </c>
      <c r="U125" s="3">
        <v>7</v>
      </c>
      <c r="V125" s="3">
        <v>4</v>
      </c>
      <c r="W125" s="3">
        <v>12</v>
      </c>
      <c r="X125" s="3">
        <v>7</v>
      </c>
      <c r="Y125" s="3">
        <v>5</v>
      </c>
      <c r="Z125" s="3">
        <v>63</v>
      </c>
      <c r="AA125" s="3">
        <v>734750</v>
      </c>
      <c r="AB125" s="3">
        <v>36</v>
      </c>
      <c r="AC125" s="3">
        <v>17</v>
      </c>
      <c r="AD125" s="3">
        <v>19</v>
      </c>
      <c r="AE125" s="3">
        <v>40</v>
      </c>
      <c r="AF125" s="3">
        <v>21</v>
      </c>
      <c r="AG125" s="3">
        <v>19</v>
      </c>
      <c r="AH125" s="3">
        <v>284</v>
      </c>
      <c r="AI125" s="3">
        <v>852000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101</v>
      </c>
      <c r="E126" s="3">
        <v>56</v>
      </c>
      <c r="F126" s="3">
        <v>45</v>
      </c>
      <c r="G126" s="3">
        <v>112</v>
      </c>
      <c r="H126" s="3">
        <v>59</v>
      </c>
      <c r="I126" s="3">
        <v>53</v>
      </c>
      <c r="J126" s="3">
        <v>1247</v>
      </c>
      <c r="K126" s="3">
        <v>2532139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3</v>
      </c>
      <c r="AC126" s="3">
        <v>2</v>
      </c>
      <c r="AD126" s="3">
        <v>1</v>
      </c>
      <c r="AE126" s="3">
        <v>6</v>
      </c>
      <c r="AF126" s="3">
        <v>4</v>
      </c>
      <c r="AG126" s="3">
        <v>2</v>
      </c>
      <c r="AH126" s="3">
        <v>28</v>
      </c>
      <c r="AI126" s="3">
        <v>84000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3793</v>
      </c>
      <c r="E127" s="15">
        <v>1924</v>
      </c>
      <c r="F127" s="15">
        <v>1869</v>
      </c>
      <c r="G127" s="15">
        <v>4913</v>
      </c>
      <c r="H127" s="15">
        <v>2515</v>
      </c>
      <c r="I127" s="15">
        <v>2398</v>
      </c>
      <c r="J127" s="15">
        <v>42334</v>
      </c>
      <c r="K127" s="15">
        <v>86347301</v>
      </c>
      <c r="L127" s="15">
        <v>9</v>
      </c>
      <c r="M127" s="15">
        <v>4</v>
      </c>
      <c r="N127" s="15">
        <v>5</v>
      </c>
      <c r="O127" s="15">
        <v>13</v>
      </c>
      <c r="P127" s="15">
        <v>8</v>
      </c>
      <c r="Q127" s="15">
        <v>5</v>
      </c>
      <c r="R127" s="15">
        <v>13</v>
      </c>
      <c r="S127" s="15">
        <v>306541</v>
      </c>
      <c r="T127" s="15">
        <v>37</v>
      </c>
      <c r="U127" s="15">
        <v>24</v>
      </c>
      <c r="V127" s="15">
        <v>13</v>
      </c>
      <c r="W127" s="15">
        <v>95</v>
      </c>
      <c r="X127" s="15">
        <v>54</v>
      </c>
      <c r="Y127" s="15">
        <v>41</v>
      </c>
      <c r="Z127" s="15">
        <v>578</v>
      </c>
      <c r="AA127" s="15">
        <v>5651750</v>
      </c>
      <c r="AB127" s="15">
        <v>1</v>
      </c>
      <c r="AC127" s="15">
        <v>1</v>
      </c>
      <c r="AD127" s="15">
        <v>0</v>
      </c>
      <c r="AE127" s="15">
        <v>14</v>
      </c>
      <c r="AF127" s="15">
        <v>7</v>
      </c>
      <c r="AG127" s="15">
        <v>7</v>
      </c>
      <c r="AH127" s="15">
        <v>36</v>
      </c>
      <c r="AI127" s="15">
        <v>108000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3101</v>
      </c>
      <c r="E128" s="3">
        <v>1554</v>
      </c>
      <c r="F128" s="3">
        <v>1547</v>
      </c>
      <c r="G128" s="3">
        <v>4154</v>
      </c>
      <c r="H128" s="3">
        <v>2104</v>
      </c>
      <c r="I128" s="3">
        <v>2050</v>
      </c>
      <c r="J128" s="3">
        <v>34806</v>
      </c>
      <c r="K128" s="3">
        <v>70960955</v>
      </c>
      <c r="L128" s="3">
        <v>9</v>
      </c>
      <c r="M128" s="3">
        <v>4</v>
      </c>
      <c r="N128" s="3">
        <v>5</v>
      </c>
      <c r="O128" s="3">
        <v>13</v>
      </c>
      <c r="P128" s="3">
        <v>8</v>
      </c>
      <c r="Q128" s="3">
        <v>5</v>
      </c>
      <c r="R128" s="3">
        <v>13</v>
      </c>
      <c r="S128" s="3">
        <v>306541</v>
      </c>
      <c r="T128" s="3">
        <v>35</v>
      </c>
      <c r="U128" s="3">
        <v>22</v>
      </c>
      <c r="V128" s="3">
        <v>13</v>
      </c>
      <c r="W128" s="3">
        <v>93</v>
      </c>
      <c r="X128" s="3">
        <v>52</v>
      </c>
      <c r="Y128" s="3">
        <v>41</v>
      </c>
      <c r="Z128" s="3">
        <v>567</v>
      </c>
      <c r="AA128" s="3">
        <v>5535250</v>
      </c>
      <c r="AB128" s="3">
        <v>1</v>
      </c>
      <c r="AC128" s="3">
        <v>1</v>
      </c>
      <c r="AD128" s="3">
        <v>0</v>
      </c>
      <c r="AE128" s="3">
        <v>12</v>
      </c>
      <c r="AF128" s="3">
        <v>6</v>
      </c>
      <c r="AG128" s="3">
        <v>6</v>
      </c>
      <c r="AH128" s="3">
        <v>28</v>
      </c>
      <c r="AI128" s="3">
        <v>84000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692</v>
      </c>
      <c r="E129" s="3">
        <v>370</v>
      </c>
      <c r="F129" s="3">
        <v>322</v>
      </c>
      <c r="G129" s="3">
        <v>759</v>
      </c>
      <c r="H129" s="3">
        <v>411</v>
      </c>
      <c r="I129" s="3">
        <v>348</v>
      </c>
      <c r="J129" s="3">
        <v>7528</v>
      </c>
      <c r="K129" s="3">
        <v>15386346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</v>
      </c>
      <c r="U129" s="3">
        <v>2</v>
      </c>
      <c r="V129" s="3">
        <v>0</v>
      </c>
      <c r="W129" s="3">
        <v>2</v>
      </c>
      <c r="X129" s="3">
        <v>2</v>
      </c>
      <c r="Y129" s="3">
        <v>0</v>
      </c>
      <c r="Z129" s="3">
        <v>11</v>
      </c>
      <c r="AA129" s="3">
        <v>116500</v>
      </c>
      <c r="AB129" s="3">
        <v>0</v>
      </c>
      <c r="AC129" s="3">
        <v>0</v>
      </c>
      <c r="AD129" s="3">
        <v>0</v>
      </c>
      <c r="AE129" s="3">
        <v>2</v>
      </c>
      <c r="AF129" s="3">
        <v>1</v>
      </c>
      <c r="AG129" s="3">
        <v>1</v>
      </c>
      <c r="AH129" s="3">
        <v>8</v>
      </c>
      <c r="AI129" s="3">
        <v>24000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1999</v>
      </c>
      <c r="E130" s="15">
        <v>1044</v>
      </c>
      <c r="F130" s="15">
        <v>955</v>
      </c>
      <c r="G130" s="15">
        <v>2219</v>
      </c>
      <c r="H130" s="15">
        <v>1146</v>
      </c>
      <c r="I130" s="15">
        <v>1073</v>
      </c>
      <c r="J130" s="15">
        <v>23704</v>
      </c>
      <c r="K130" s="15">
        <v>53642152</v>
      </c>
      <c r="L130" s="15">
        <v>3</v>
      </c>
      <c r="M130" s="15">
        <v>0</v>
      </c>
      <c r="N130" s="15">
        <v>3</v>
      </c>
      <c r="O130" s="15">
        <v>32</v>
      </c>
      <c r="P130" s="15">
        <v>23</v>
      </c>
      <c r="Q130" s="15">
        <v>9</v>
      </c>
      <c r="R130" s="15">
        <v>33</v>
      </c>
      <c r="S130" s="15">
        <v>752726</v>
      </c>
      <c r="T130" s="15">
        <v>7</v>
      </c>
      <c r="U130" s="15">
        <v>3</v>
      </c>
      <c r="V130" s="15">
        <v>4</v>
      </c>
      <c r="W130" s="15">
        <v>12</v>
      </c>
      <c r="X130" s="15">
        <v>5</v>
      </c>
      <c r="Y130" s="15">
        <v>7</v>
      </c>
      <c r="Z130" s="15">
        <v>106</v>
      </c>
      <c r="AA130" s="15">
        <v>927000</v>
      </c>
      <c r="AB130" s="15">
        <v>1</v>
      </c>
      <c r="AC130" s="15">
        <v>0</v>
      </c>
      <c r="AD130" s="15">
        <v>1</v>
      </c>
      <c r="AE130" s="15">
        <v>67</v>
      </c>
      <c r="AF130" s="15">
        <v>36</v>
      </c>
      <c r="AG130" s="15">
        <v>31</v>
      </c>
      <c r="AH130" s="15">
        <v>438</v>
      </c>
      <c r="AI130" s="15">
        <v>1157854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737</v>
      </c>
      <c r="E131" s="3">
        <v>373</v>
      </c>
      <c r="F131" s="3">
        <v>364</v>
      </c>
      <c r="G131" s="3">
        <v>802</v>
      </c>
      <c r="H131" s="3">
        <v>404</v>
      </c>
      <c r="I131" s="3">
        <v>398</v>
      </c>
      <c r="J131" s="3">
        <v>8565</v>
      </c>
      <c r="K131" s="3">
        <v>19382595</v>
      </c>
      <c r="L131" s="3">
        <v>2</v>
      </c>
      <c r="M131" s="3">
        <v>0</v>
      </c>
      <c r="N131" s="3">
        <v>2</v>
      </c>
      <c r="O131" s="3">
        <v>10</v>
      </c>
      <c r="P131" s="3">
        <v>7</v>
      </c>
      <c r="Q131" s="3">
        <v>3</v>
      </c>
      <c r="R131" s="3">
        <v>11</v>
      </c>
      <c r="S131" s="3">
        <v>117005</v>
      </c>
      <c r="T131" s="3">
        <v>3</v>
      </c>
      <c r="U131" s="3">
        <v>1</v>
      </c>
      <c r="V131" s="3">
        <v>2</v>
      </c>
      <c r="W131" s="3">
        <v>5</v>
      </c>
      <c r="X131" s="3">
        <v>2</v>
      </c>
      <c r="Y131" s="3">
        <v>3</v>
      </c>
      <c r="Z131" s="3">
        <v>47</v>
      </c>
      <c r="AA131" s="3">
        <v>427500</v>
      </c>
      <c r="AB131" s="3">
        <v>1</v>
      </c>
      <c r="AC131" s="3">
        <v>0</v>
      </c>
      <c r="AD131" s="3">
        <v>1</v>
      </c>
      <c r="AE131" s="3">
        <v>21</v>
      </c>
      <c r="AF131" s="3">
        <v>10</v>
      </c>
      <c r="AG131" s="3">
        <v>11</v>
      </c>
      <c r="AH131" s="3">
        <v>137</v>
      </c>
      <c r="AI131" s="3">
        <v>352162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1262</v>
      </c>
      <c r="E132" s="3">
        <v>671</v>
      </c>
      <c r="F132" s="3">
        <v>591</v>
      </c>
      <c r="G132" s="3">
        <v>1417</v>
      </c>
      <c r="H132" s="3">
        <v>742</v>
      </c>
      <c r="I132" s="3">
        <v>675</v>
      </c>
      <c r="J132" s="3">
        <v>15139</v>
      </c>
      <c r="K132" s="3">
        <v>34259557</v>
      </c>
      <c r="L132" s="3">
        <v>1</v>
      </c>
      <c r="M132" s="3">
        <v>0</v>
      </c>
      <c r="N132" s="3">
        <v>1</v>
      </c>
      <c r="O132" s="3">
        <v>22</v>
      </c>
      <c r="P132" s="3">
        <v>16</v>
      </c>
      <c r="Q132" s="3">
        <v>6</v>
      </c>
      <c r="R132" s="3">
        <v>22</v>
      </c>
      <c r="S132" s="3">
        <v>635721</v>
      </c>
      <c r="T132" s="3">
        <v>4</v>
      </c>
      <c r="U132" s="3">
        <v>2</v>
      </c>
      <c r="V132" s="3">
        <v>2</v>
      </c>
      <c r="W132" s="3">
        <v>7</v>
      </c>
      <c r="X132" s="3">
        <v>3</v>
      </c>
      <c r="Y132" s="3">
        <v>4</v>
      </c>
      <c r="Z132" s="3">
        <v>59</v>
      </c>
      <c r="AA132" s="3">
        <v>499500</v>
      </c>
      <c r="AB132" s="3">
        <v>0</v>
      </c>
      <c r="AC132" s="3">
        <v>0</v>
      </c>
      <c r="AD132" s="3">
        <v>0</v>
      </c>
      <c r="AE132" s="3">
        <v>46</v>
      </c>
      <c r="AF132" s="3">
        <v>26</v>
      </c>
      <c r="AG132" s="3">
        <v>20</v>
      </c>
      <c r="AH132" s="3">
        <v>301</v>
      </c>
      <c r="AI132" s="3">
        <v>805692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2671</v>
      </c>
      <c r="E133" s="15">
        <v>1370</v>
      </c>
      <c r="F133" s="15">
        <v>1301</v>
      </c>
      <c r="G133" s="15">
        <v>3042</v>
      </c>
      <c r="H133" s="15">
        <v>1549</v>
      </c>
      <c r="I133" s="15">
        <v>1493</v>
      </c>
      <c r="J133" s="15">
        <v>30432</v>
      </c>
      <c r="K133" s="15">
        <v>68867616</v>
      </c>
      <c r="L133" s="15">
        <v>10</v>
      </c>
      <c r="M133" s="15">
        <v>4</v>
      </c>
      <c r="N133" s="15">
        <v>6</v>
      </c>
      <c r="O133" s="15">
        <v>53</v>
      </c>
      <c r="P133" s="15">
        <v>22</v>
      </c>
      <c r="Q133" s="15">
        <v>31</v>
      </c>
      <c r="R133" s="15">
        <v>67</v>
      </c>
      <c r="S133" s="15">
        <v>845576</v>
      </c>
      <c r="T133" s="15">
        <v>12</v>
      </c>
      <c r="U133" s="15">
        <v>5</v>
      </c>
      <c r="V133" s="15">
        <v>7</v>
      </c>
      <c r="W133" s="15">
        <v>31</v>
      </c>
      <c r="X133" s="15">
        <v>12</v>
      </c>
      <c r="Y133" s="15">
        <v>19</v>
      </c>
      <c r="Z133" s="15">
        <v>22</v>
      </c>
      <c r="AA133" s="15">
        <v>300277</v>
      </c>
      <c r="AB133" s="15">
        <v>4</v>
      </c>
      <c r="AC133" s="15">
        <v>3</v>
      </c>
      <c r="AD133" s="15">
        <v>1</v>
      </c>
      <c r="AE133" s="15">
        <v>64</v>
      </c>
      <c r="AF133" s="15">
        <v>26</v>
      </c>
      <c r="AG133" s="15">
        <v>38</v>
      </c>
      <c r="AH133" s="15">
        <v>378</v>
      </c>
      <c r="AI133" s="15">
        <v>1027639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1076</v>
      </c>
      <c r="E134" s="3">
        <v>537</v>
      </c>
      <c r="F134" s="3">
        <v>539</v>
      </c>
      <c r="G134" s="3">
        <v>1201</v>
      </c>
      <c r="H134" s="3">
        <v>598</v>
      </c>
      <c r="I134" s="3">
        <v>603</v>
      </c>
      <c r="J134" s="3">
        <v>12070</v>
      </c>
      <c r="K134" s="3">
        <v>27314410</v>
      </c>
      <c r="L134" s="3">
        <v>10</v>
      </c>
      <c r="M134" s="3">
        <v>4</v>
      </c>
      <c r="N134" s="3">
        <v>6</v>
      </c>
      <c r="O134" s="3">
        <v>30</v>
      </c>
      <c r="P134" s="3">
        <v>11</v>
      </c>
      <c r="Q134" s="3">
        <v>19</v>
      </c>
      <c r="R134" s="3">
        <v>38</v>
      </c>
      <c r="S134" s="3">
        <v>366152</v>
      </c>
      <c r="T134" s="3">
        <v>7</v>
      </c>
      <c r="U134" s="3">
        <v>4</v>
      </c>
      <c r="V134" s="3">
        <v>3</v>
      </c>
      <c r="W134" s="3">
        <v>22</v>
      </c>
      <c r="X134" s="3">
        <v>7</v>
      </c>
      <c r="Y134" s="3">
        <v>15</v>
      </c>
      <c r="Z134" s="3">
        <v>13</v>
      </c>
      <c r="AA134" s="3">
        <v>193127</v>
      </c>
      <c r="AB134" s="3">
        <v>1</v>
      </c>
      <c r="AC134" s="3">
        <v>0</v>
      </c>
      <c r="AD134" s="3">
        <v>1</v>
      </c>
      <c r="AE134" s="3">
        <v>39</v>
      </c>
      <c r="AF134" s="3">
        <v>12</v>
      </c>
      <c r="AG134" s="3">
        <v>27</v>
      </c>
      <c r="AH134" s="3">
        <v>217</v>
      </c>
      <c r="AI134" s="3">
        <v>592142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1595</v>
      </c>
      <c r="E135" s="3">
        <v>833</v>
      </c>
      <c r="F135" s="3">
        <v>762</v>
      </c>
      <c r="G135" s="3">
        <v>1841</v>
      </c>
      <c r="H135" s="3">
        <v>951</v>
      </c>
      <c r="I135" s="3">
        <v>890</v>
      </c>
      <c r="J135" s="3">
        <v>18362</v>
      </c>
      <c r="K135" s="3">
        <v>41553206</v>
      </c>
      <c r="L135" s="3">
        <v>0</v>
      </c>
      <c r="M135" s="3">
        <v>0</v>
      </c>
      <c r="N135" s="3">
        <v>0</v>
      </c>
      <c r="O135" s="3">
        <v>23</v>
      </c>
      <c r="P135" s="3">
        <v>11</v>
      </c>
      <c r="Q135" s="3">
        <v>12</v>
      </c>
      <c r="R135" s="3">
        <v>29</v>
      </c>
      <c r="S135" s="3">
        <v>479424</v>
      </c>
      <c r="T135" s="3">
        <v>5</v>
      </c>
      <c r="U135" s="3">
        <v>1</v>
      </c>
      <c r="V135" s="3">
        <v>4</v>
      </c>
      <c r="W135" s="3">
        <v>9</v>
      </c>
      <c r="X135" s="3">
        <v>5</v>
      </c>
      <c r="Y135" s="3">
        <v>4</v>
      </c>
      <c r="Z135" s="3">
        <v>9</v>
      </c>
      <c r="AA135" s="3">
        <v>107150</v>
      </c>
      <c r="AB135" s="3">
        <v>3</v>
      </c>
      <c r="AC135" s="3">
        <v>3</v>
      </c>
      <c r="AD135" s="3">
        <v>0</v>
      </c>
      <c r="AE135" s="3">
        <v>25</v>
      </c>
      <c r="AF135" s="3">
        <v>14</v>
      </c>
      <c r="AG135" s="3">
        <v>11</v>
      </c>
      <c r="AH135" s="3">
        <v>161</v>
      </c>
      <c r="AI135" s="3">
        <v>435497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186</v>
      </c>
      <c r="E136" s="15">
        <v>94</v>
      </c>
      <c r="F136" s="15">
        <v>92</v>
      </c>
      <c r="G136" s="15">
        <v>233</v>
      </c>
      <c r="H136" s="15">
        <v>104</v>
      </c>
      <c r="I136" s="15">
        <v>129</v>
      </c>
      <c r="J136" s="15">
        <v>2377</v>
      </c>
      <c r="K136" s="15">
        <v>4865719</v>
      </c>
      <c r="L136" s="15">
        <v>0</v>
      </c>
      <c r="M136" s="15">
        <v>0</v>
      </c>
      <c r="N136" s="15">
        <v>0</v>
      </c>
      <c r="O136" s="15">
        <v>7</v>
      </c>
      <c r="P136" s="15">
        <v>3</v>
      </c>
      <c r="Q136" s="15">
        <v>4</v>
      </c>
      <c r="R136" s="15">
        <v>11</v>
      </c>
      <c r="S136" s="15">
        <v>689278</v>
      </c>
      <c r="T136" s="15">
        <v>6</v>
      </c>
      <c r="U136" s="15">
        <v>2</v>
      </c>
      <c r="V136" s="15">
        <v>4</v>
      </c>
      <c r="W136" s="15">
        <v>6</v>
      </c>
      <c r="X136" s="15">
        <v>2</v>
      </c>
      <c r="Y136" s="15">
        <v>4</v>
      </c>
      <c r="Z136" s="15">
        <v>25</v>
      </c>
      <c r="AA136" s="15">
        <v>257950</v>
      </c>
      <c r="AB136" s="15">
        <v>1</v>
      </c>
      <c r="AC136" s="15">
        <v>0</v>
      </c>
      <c r="AD136" s="15">
        <v>1</v>
      </c>
      <c r="AE136" s="15">
        <v>6</v>
      </c>
      <c r="AF136" s="15">
        <v>3</v>
      </c>
      <c r="AG136" s="15">
        <v>3</v>
      </c>
      <c r="AH136" s="15">
        <v>28</v>
      </c>
      <c r="AI136" s="15">
        <v>84000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186</v>
      </c>
      <c r="E137" s="3">
        <v>94</v>
      </c>
      <c r="F137" s="3">
        <v>92</v>
      </c>
      <c r="G137" s="3">
        <v>233</v>
      </c>
      <c r="H137" s="3">
        <v>104</v>
      </c>
      <c r="I137" s="3">
        <v>129</v>
      </c>
      <c r="J137" s="3">
        <v>2377</v>
      </c>
      <c r="K137" s="3">
        <v>4865719</v>
      </c>
      <c r="L137" s="3">
        <v>0</v>
      </c>
      <c r="M137" s="3">
        <v>0</v>
      </c>
      <c r="N137" s="3">
        <v>0</v>
      </c>
      <c r="O137" s="3">
        <v>7</v>
      </c>
      <c r="P137" s="3">
        <v>3</v>
      </c>
      <c r="Q137" s="3">
        <v>4</v>
      </c>
      <c r="R137" s="3">
        <v>11</v>
      </c>
      <c r="S137" s="3">
        <v>689278</v>
      </c>
      <c r="T137" s="3">
        <v>6</v>
      </c>
      <c r="U137" s="3">
        <v>2</v>
      </c>
      <c r="V137" s="3">
        <v>4</v>
      </c>
      <c r="W137" s="3">
        <v>6</v>
      </c>
      <c r="X137" s="3">
        <v>2</v>
      </c>
      <c r="Y137" s="3">
        <v>4</v>
      </c>
      <c r="Z137" s="3">
        <v>25</v>
      </c>
      <c r="AA137" s="3">
        <v>257950</v>
      </c>
      <c r="AB137" s="3">
        <v>1</v>
      </c>
      <c r="AC137" s="3">
        <v>0</v>
      </c>
      <c r="AD137" s="3">
        <v>1</v>
      </c>
      <c r="AE137" s="3">
        <v>6</v>
      </c>
      <c r="AF137" s="3">
        <v>3</v>
      </c>
      <c r="AG137" s="3">
        <v>3</v>
      </c>
      <c r="AH137" s="3">
        <v>28</v>
      </c>
      <c r="AI137" s="3">
        <v>84000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1550</v>
      </c>
      <c r="E139" s="15">
        <v>789</v>
      </c>
      <c r="F139" s="15">
        <v>761</v>
      </c>
      <c r="G139" s="15">
        <v>1705</v>
      </c>
      <c r="H139" s="15">
        <v>855</v>
      </c>
      <c r="I139" s="15">
        <v>850</v>
      </c>
      <c r="J139" s="15">
        <v>17881</v>
      </c>
      <c r="K139" s="15">
        <v>36602407</v>
      </c>
      <c r="L139" s="15">
        <v>13</v>
      </c>
      <c r="M139" s="15">
        <v>4</v>
      </c>
      <c r="N139" s="15">
        <v>9</v>
      </c>
      <c r="O139" s="15">
        <v>21</v>
      </c>
      <c r="P139" s="15">
        <v>11</v>
      </c>
      <c r="Q139" s="15">
        <v>10</v>
      </c>
      <c r="R139" s="15">
        <v>21</v>
      </c>
      <c r="S139" s="15">
        <v>376939</v>
      </c>
      <c r="T139" s="15">
        <v>13</v>
      </c>
      <c r="U139" s="15">
        <v>7</v>
      </c>
      <c r="V139" s="15">
        <v>6</v>
      </c>
      <c r="W139" s="15">
        <v>17</v>
      </c>
      <c r="X139" s="15">
        <v>8</v>
      </c>
      <c r="Y139" s="15">
        <v>9</v>
      </c>
      <c r="Z139" s="15">
        <v>143</v>
      </c>
      <c r="AA139" s="15">
        <v>1081000</v>
      </c>
      <c r="AB139" s="15">
        <v>4</v>
      </c>
      <c r="AC139" s="15">
        <v>3</v>
      </c>
      <c r="AD139" s="15">
        <v>1</v>
      </c>
      <c r="AE139" s="15">
        <v>7</v>
      </c>
      <c r="AF139" s="15">
        <v>5</v>
      </c>
      <c r="AG139" s="15">
        <v>2</v>
      </c>
      <c r="AH139" s="15">
        <v>22</v>
      </c>
      <c r="AI139" s="15">
        <v>66000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1405</v>
      </c>
      <c r="E140" s="3">
        <v>723</v>
      </c>
      <c r="F140" s="3">
        <v>682</v>
      </c>
      <c r="G140" s="3">
        <v>1521</v>
      </c>
      <c r="H140" s="3">
        <v>767</v>
      </c>
      <c r="I140" s="3">
        <v>754</v>
      </c>
      <c r="J140" s="3">
        <v>16197</v>
      </c>
      <c r="K140" s="3">
        <v>33155259</v>
      </c>
      <c r="L140" s="3">
        <v>13</v>
      </c>
      <c r="M140" s="3">
        <v>4</v>
      </c>
      <c r="N140" s="3">
        <v>9</v>
      </c>
      <c r="O140" s="3">
        <v>21</v>
      </c>
      <c r="P140" s="3">
        <v>11</v>
      </c>
      <c r="Q140" s="3">
        <v>10</v>
      </c>
      <c r="R140" s="3">
        <v>21</v>
      </c>
      <c r="S140" s="3">
        <v>376939</v>
      </c>
      <c r="T140" s="3">
        <v>13</v>
      </c>
      <c r="U140" s="3">
        <v>7</v>
      </c>
      <c r="V140" s="3">
        <v>6</v>
      </c>
      <c r="W140" s="3">
        <v>17</v>
      </c>
      <c r="X140" s="3">
        <v>8</v>
      </c>
      <c r="Y140" s="3">
        <v>9</v>
      </c>
      <c r="Z140" s="3">
        <v>143</v>
      </c>
      <c r="AA140" s="3">
        <v>1081000</v>
      </c>
      <c r="AB140" s="3">
        <v>4</v>
      </c>
      <c r="AC140" s="3">
        <v>3</v>
      </c>
      <c r="AD140" s="3">
        <v>1</v>
      </c>
      <c r="AE140" s="3">
        <v>7</v>
      </c>
      <c r="AF140" s="3">
        <v>5</v>
      </c>
      <c r="AG140" s="3">
        <v>2</v>
      </c>
      <c r="AH140" s="3">
        <v>22</v>
      </c>
      <c r="AI140" s="3">
        <v>66000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145</v>
      </c>
      <c r="E141" s="3">
        <v>66</v>
      </c>
      <c r="F141" s="3">
        <v>79</v>
      </c>
      <c r="G141" s="3">
        <v>184</v>
      </c>
      <c r="H141" s="3">
        <v>88</v>
      </c>
      <c r="I141" s="3">
        <v>96</v>
      </c>
      <c r="J141" s="3">
        <v>1684</v>
      </c>
      <c r="K141" s="3">
        <v>3447148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828</v>
      </c>
      <c r="E142" s="15">
        <v>423</v>
      </c>
      <c r="F142" s="15">
        <v>405</v>
      </c>
      <c r="G142" s="15">
        <v>981</v>
      </c>
      <c r="H142" s="15">
        <v>501</v>
      </c>
      <c r="I142" s="15">
        <v>480</v>
      </c>
      <c r="J142" s="15">
        <v>10104</v>
      </c>
      <c r="K142" s="15">
        <v>20682888</v>
      </c>
      <c r="L142" s="15">
        <v>3</v>
      </c>
      <c r="M142" s="15">
        <v>2</v>
      </c>
      <c r="N142" s="15">
        <v>1</v>
      </c>
      <c r="O142" s="15">
        <v>19</v>
      </c>
      <c r="P142" s="15">
        <v>10</v>
      </c>
      <c r="Q142" s="15">
        <v>9</v>
      </c>
      <c r="R142" s="15">
        <v>24</v>
      </c>
      <c r="S142" s="15">
        <v>805160</v>
      </c>
      <c r="T142" s="15">
        <v>15</v>
      </c>
      <c r="U142" s="15">
        <v>8</v>
      </c>
      <c r="V142" s="15">
        <v>7</v>
      </c>
      <c r="W142" s="15">
        <v>31</v>
      </c>
      <c r="X142" s="15">
        <v>18</v>
      </c>
      <c r="Y142" s="15">
        <v>13</v>
      </c>
      <c r="Z142" s="15">
        <v>179</v>
      </c>
      <c r="AA142" s="15">
        <v>1769000</v>
      </c>
      <c r="AB142" s="15">
        <v>2</v>
      </c>
      <c r="AC142" s="15">
        <v>1</v>
      </c>
      <c r="AD142" s="15">
        <v>1</v>
      </c>
      <c r="AE142" s="15">
        <v>50</v>
      </c>
      <c r="AF142" s="15">
        <v>17</v>
      </c>
      <c r="AG142" s="15">
        <v>33</v>
      </c>
      <c r="AH142" s="15">
        <v>52</v>
      </c>
      <c r="AI142" s="15">
        <v>127342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765</v>
      </c>
      <c r="E143" s="3">
        <v>392</v>
      </c>
      <c r="F143" s="3">
        <v>373</v>
      </c>
      <c r="G143" s="3">
        <v>904</v>
      </c>
      <c r="H143" s="3">
        <v>462</v>
      </c>
      <c r="I143" s="3">
        <v>442</v>
      </c>
      <c r="J143" s="3">
        <v>9409</v>
      </c>
      <c r="K143" s="3">
        <v>19260223</v>
      </c>
      <c r="L143" s="3">
        <v>3</v>
      </c>
      <c r="M143" s="3">
        <v>2</v>
      </c>
      <c r="N143" s="3">
        <v>1</v>
      </c>
      <c r="O143" s="3">
        <v>19</v>
      </c>
      <c r="P143" s="3">
        <v>10</v>
      </c>
      <c r="Q143" s="3">
        <v>9</v>
      </c>
      <c r="R143" s="3">
        <v>24</v>
      </c>
      <c r="S143" s="3">
        <v>805160</v>
      </c>
      <c r="T143" s="3">
        <v>15</v>
      </c>
      <c r="U143" s="3">
        <v>8</v>
      </c>
      <c r="V143" s="3">
        <v>7</v>
      </c>
      <c r="W143" s="3">
        <v>31</v>
      </c>
      <c r="X143" s="3">
        <v>18</v>
      </c>
      <c r="Y143" s="3">
        <v>13</v>
      </c>
      <c r="Z143" s="3">
        <v>179</v>
      </c>
      <c r="AA143" s="3">
        <v>1769000</v>
      </c>
      <c r="AB143" s="3">
        <v>2</v>
      </c>
      <c r="AC143" s="3">
        <v>1</v>
      </c>
      <c r="AD143" s="3">
        <v>1</v>
      </c>
      <c r="AE143" s="3">
        <v>50</v>
      </c>
      <c r="AF143" s="3">
        <v>17</v>
      </c>
      <c r="AG143" s="3">
        <v>33</v>
      </c>
      <c r="AH143" s="3">
        <v>52</v>
      </c>
      <c r="AI143" s="3">
        <v>127342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63</v>
      </c>
      <c r="E144" s="3">
        <v>31</v>
      </c>
      <c r="F144" s="3">
        <v>32</v>
      </c>
      <c r="G144" s="3">
        <v>77</v>
      </c>
      <c r="H144" s="3">
        <v>39</v>
      </c>
      <c r="I144" s="3">
        <v>38</v>
      </c>
      <c r="J144" s="3">
        <v>695</v>
      </c>
      <c r="K144" s="3">
        <v>1422665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1361</v>
      </c>
      <c r="E145" s="15">
        <v>716</v>
      </c>
      <c r="F145" s="15">
        <v>645</v>
      </c>
      <c r="G145" s="15">
        <v>1489</v>
      </c>
      <c r="H145" s="15">
        <v>780</v>
      </c>
      <c r="I145" s="15">
        <v>709</v>
      </c>
      <c r="J145" s="15">
        <v>15031</v>
      </c>
      <c r="K145" s="15">
        <v>23558414</v>
      </c>
      <c r="L145" s="15">
        <v>2</v>
      </c>
      <c r="M145" s="15">
        <v>1</v>
      </c>
      <c r="N145" s="15">
        <v>1</v>
      </c>
      <c r="O145" s="15">
        <v>12</v>
      </c>
      <c r="P145" s="15">
        <v>4</v>
      </c>
      <c r="Q145" s="15">
        <v>8</v>
      </c>
      <c r="R145" s="15">
        <v>19</v>
      </c>
      <c r="S145" s="15">
        <v>523258</v>
      </c>
      <c r="T145" s="15">
        <v>13</v>
      </c>
      <c r="U145" s="15">
        <v>8</v>
      </c>
      <c r="V145" s="15">
        <v>5</v>
      </c>
      <c r="W145" s="15">
        <v>21</v>
      </c>
      <c r="X145" s="15">
        <v>14</v>
      </c>
      <c r="Y145" s="15">
        <v>7</v>
      </c>
      <c r="Z145" s="15">
        <v>239</v>
      </c>
      <c r="AA145" s="15">
        <v>1791667</v>
      </c>
      <c r="AB145" s="15">
        <v>3</v>
      </c>
      <c r="AC145" s="15">
        <v>1</v>
      </c>
      <c r="AD145" s="15">
        <v>2</v>
      </c>
      <c r="AE145" s="15">
        <v>42</v>
      </c>
      <c r="AF145" s="15">
        <v>12</v>
      </c>
      <c r="AG145" s="15">
        <v>30</v>
      </c>
      <c r="AH145" s="15">
        <v>71</v>
      </c>
      <c r="AI145" s="15">
        <v>213000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1342</v>
      </c>
      <c r="E146" s="3">
        <v>708</v>
      </c>
      <c r="F146" s="3">
        <v>634</v>
      </c>
      <c r="G146" s="3">
        <v>1469</v>
      </c>
      <c r="H146" s="3">
        <v>772</v>
      </c>
      <c r="I146" s="3">
        <v>697</v>
      </c>
      <c r="J146" s="3">
        <v>14801</v>
      </c>
      <c r="K146" s="3">
        <v>23087604</v>
      </c>
      <c r="L146" s="3">
        <v>2</v>
      </c>
      <c r="M146" s="3">
        <v>1</v>
      </c>
      <c r="N146" s="3">
        <v>1</v>
      </c>
      <c r="O146" s="3">
        <v>12</v>
      </c>
      <c r="P146" s="3">
        <v>4</v>
      </c>
      <c r="Q146" s="3">
        <v>8</v>
      </c>
      <c r="R146" s="3">
        <v>19</v>
      </c>
      <c r="S146" s="3">
        <v>523258</v>
      </c>
      <c r="T146" s="3">
        <v>13</v>
      </c>
      <c r="U146" s="3">
        <v>8</v>
      </c>
      <c r="V146" s="3">
        <v>5</v>
      </c>
      <c r="W146" s="3">
        <v>21</v>
      </c>
      <c r="X146" s="3">
        <v>14</v>
      </c>
      <c r="Y146" s="3">
        <v>7</v>
      </c>
      <c r="Z146" s="3">
        <v>239</v>
      </c>
      <c r="AA146" s="3">
        <v>1791667</v>
      </c>
      <c r="AB146" s="3">
        <v>3</v>
      </c>
      <c r="AC146" s="3">
        <v>1</v>
      </c>
      <c r="AD146" s="3">
        <v>2</v>
      </c>
      <c r="AE146" s="3">
        <v>42</v>
      </c>
      <c r="AF146" s="3">
        <v>12</v>
      </c>
      <c r="AG146" s="3">
        <v>30</v>
      </c>
      <c r="AH146" s="3">
        <v>71</v>
      </c>
      <c r="AI146" s="3">
        <v>213000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19</v>
      </c>
      <c r="E147" s="3">
        <v>8</v>
      </c>
      <c r="F147" s="3">
        <v>11</v>
      </c>
      <c r="G147" s="3">
        <v>20</v>
      </c>
      <c r="H147" s="3">
        <v>8</v>
      </c>
      <c r="I147" s="3">
        <v>12</v>
      </c>
      <c r="J147" s="3">
        <v>230</v>
      </c>
      <c r="K147" s="3">
        <v>470810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132</v>
      </c>
      <c r="E148" s="15">
        <v>64</v>
      </c>
      <c r="F148" s="15">
        <v>68</v>
      </c>
      <c r="G148" s="15">
        <v>150</v>
      </c>
      <c r="H148" s="15">
        <v>74</v>
      </c>
      <c r="I148" s="15">
        <v>76</v>
      </c>
      <c r="J148" s="15">
        <v>1555</v>
      </c>
      <c r="K148" s="15">
        <v>3183085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1</v>
      </c>
      <c r="AC148" s="15">
        <v>0</v>
      </c>
      <c r="AD148" s="15">
        <v>1</v>
      </c>
      <c r="AE148" s="15">
        <v>1</v>
      </c>
      <c r="AF148" s="15">
        <v>0</v>
      </c>
      <c r="AG148" s="15">
        <v>1</v>
      </c>
      <c r="AH148" s="15">
        <v>2</v>
      </c>
      <c r="AI148" s="15">
        <v>6000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130</v>
      </c>
      <c r="E149" s="3">
        <v>63</v>
      </c>
      <c r="F149" s="3">
        <v>67</v>
      </c>
      <c r="G149" s="3">
        <v>146</v>
      </c>
      <c r="H149" s="3">
        <v>71</v>
      </c>
      <c r="I149" s="3">
        <v>75</v>
      </c>
      <c r="J149" s="3">
        <v>1525</v>
      </c>
      <c r="K149" s="3">
        <v>3121675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1</v>
      </c>
      <c r="AC149" s="3">
        <v>0</v>
      </c>
      <c r="AD149" s="3">
        <v>1</v>
      </c>
      <c r="AE149" s="3">
        <v>1</v>
      </c>
      <c r="AF149" s="3">
        <v>0</v>
      </c>
      <c r="AG149" s="3">
        <v>1</v>
      </c>
      <c r="AH149" s="3">
        <v>2</v>
      </c>
      <c r="AI149" s="3">
        <v>6000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2</v>
      </c>
      <c r="E150" s="3">
        <v>1</v>
      </c>
      <c r="F150" s="3">
        <v>1</v>
      </c>
      <c r="G150" s="3">
        <v>4</v>
      </c>
      <c r="H150" s="3">
        <v>3</v>
      </c>
      <c r="I150" s="3">
        <v>1</v>
      </c>
      <c r="J150" s="3">
        <v>30</v>
      </c>
      <c r="K150" s="3">
        <v>61410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12</v>
      </c>
      <c r="E151" s="15">
        <v>5</v>
      </c>
      <c r="F151" s="15">
        <v>7</v>
      </c>
      <c r="G151" s="15">
        <v>13</v>
      </c>
      <c r="H151" s="15">
        <v>5</v>
      </c>
      <c r="I151" s="15">
        <v>8</v>
      </c>
      <c r="J151" s="15">
        <v>141</v>
      </c>
      <c r="K151" s="15">
        <v>303855</v>
      </c>
      <c r="L151" s="15">
        <v>1</v>
      </c>
      <c r="M151" s="15">
        <v>0</v>
      </c>
      <c r="N151" s="15">
        <v>1</v>
      </c>
      <c r="O151" s="15">
        <v>2</v>
      </c>
      <c r="P151" s="15">
        <v>1</v>
      </c>
      <c r="Q151" s="15">
        <v>1</v>
      </c>
      <c r="R151" s="15">
        <v>2</v>
      </c>
      <c r="S151" s="15">
        <v>48168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1</v>
      </c>
      <c r="AF151" s="15">
        <v>1</v>
      </c>
      <c r="AG151" s="15">
        <v>0</v>
      </c>
      <c r="AH151" s="15">
        <v>3</v>
      </c>
      <c r="AI151" s="15">
        <v>9000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12</v>
      </c>
      <c r="E152" s="3">
        <v>5</v>
      </c>
      <c r="F152" s="3">
        <v>7</v>
      </c>
      <c r="G152" s="3">
        <v>13</v>
      </c>
      <c r="H152" s="3">
        <v>5</v>
      </c>
      <c r="I152" s="3">
        <v>8</v>
      </c>
      <c r="J152" s="3">
        <v>141</v>
      </c>
      <c r="K152" s="3">
        <v>303855</v>
      </c>
      <c r="L152" s="3">
        <v>0</v>
      </c>
      <c r="M152" s="3">
        <v>0</v>
      </c>
      <c r="N152" s="3">
        <v>0</v>
      </c>
      <c r="O152" s="3">
        <v>1</v>
      </c>
      <c r="P152" s="3">
        <v>1</v>
      </c>
      <c r="Q152" s="3">
        <v>0</v>
      </c>
      <c r="R152" s="3">
        <v>1</v>
      </c>
      <c r="S152" s="3">
        <v>26754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</v>
      </c>
      <c r="AF152" s="3">
        <v>1</v>
      </c>
      <c r="AG152" s="3">
        <v>0</v>
      </c>
      <c r="AH152" s="3">
        <v>3</v>
      </c>
      <c r="AI152" s="3">
        <v>9000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1</v>
      </c>
      <c r="M153" s="4">
        <v>0</v>
      </c>
      <c r="N153" s="4">
        <v>1</v>
      </c>
      <c r="O153" s="4">
        <v>1</v>
      </c>
      <c r="P153" s="4">
        <v>0</v>
      </c>
      <c r="Q153" s="4">
        <v>1</v>
      </c>
      <c r="R153" s="4">
        <v>1</v>
      </c>
      <c r="S153" s="4">
        <v>21414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/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>*</v>
      </c>
      <c r="U155" s="15" t="str">
        <f t="shared" si="4"/>
        <v>*</v>
      </c>
      <c r="V155" s="15" t="str">
        <f t="shared" si="4"/>
        <v/>
      </c>
      <c r="W155" s="15" t="str">
        <f t="shared" si="4"/>
        <v>*</v>
      </c>
      <c r="X155" s="15" t="str">
        <f t="shared" si="4"/>
        <v>*</v>
      </c>
      <c r="Y155" s="15" t="str">
        <f t="shared" si="4"/>
        <v>*</v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ref="D156:S219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>*</v>
      </c>
      <c r="U156" s="3" t="str">
        <f t="shared" si="4"/>
        <v>*</v>
      </c>
      <c r="V156" s="3" t="str">
        <f t="shared" si="4"/>
        <v/>
      </c>
      <c r="W156" s="3" t="str">
        <f t="shared" si="4"/>
        <v>*</v>
      </c>
      <c r="X156" s="3" t="str">
        <f t="shared" si="4"/>
        <v>*</v>
      </c>
      <c r="Y156" s="3" t="str">
        <f t="shared" si="4"/>
        <v>*</v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>*</v>
      </c>
      <c r="M157" s="3" t="str">
        <f t="shared" si="4"/>
        <v>*</v>
      </c>
      <c r="N157" s="3" t="str">
        <f t="shared" si="4"/>
        <v>*</v>
      </c>
      <c r="O157" s="3" t="str">
        <f t="shared" si="4"/>
        <v>*</v>
      </c>
      <c r="P157" s="3" t="str">
        <f t="shared" si="4"/>
        <v>*</v>
      </c>
      <c r="Q157" s="3" t="str">
        <f t="shared" si="4"/>
        <v/>
      </c>
      <c r="R157" s="3" t="str">
        <f t="shared" si="4"/>
        <v>*</v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111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172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112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172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113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>*</v>
      </c>
      <c r="S164" s="15" t="str">
        <f t="shared" si="6"/>
        <v>*</v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>*</v>
      </c>
      <c r="S165" s="3" t="str">
        <f t="shared" si="6"/>
        <v>*</v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172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114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172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115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>*</v>
      </c>
      <c r="P170" s="15" t="str">
        <f t="shared" si="6"/>
        <v>*</v>
      </c>
      <c r="Q170" s="15" t="str">
        <f t="shared" si="6"/>
        <v>*</v>
      </c>
      <c r="R170" s="15" t="str">
        <f t="shared" si="6"/>
        <v>*</v>
      </c>
      <c r="S170" s="15" t="str">
        <f t="shared" si="6"/>
        <v>*</v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>*</v>
      </c>
      <c r="P171" s="3" t="str">
        <f t="shared" si="6"/>
        <v>*</v>
      </c>
      <c r="Q171" s="3" t="str">
        <f t="shared" si="6"/>
        <v>*</v>
      </c>
      <c r="R171" s="3" t="str">
        <f t="shared" si="6"/>
        <v>*</v>
      </c>
      <c r="S171" s="3" t="str">
        <f t="shared" si="6"/>
        <v>*</v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172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172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95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96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/>
      </c>
      <c r="Q179" s="15" t="str">
        <f t="shared" si="7"/>
        <v>*</v>
      </c>
      <c r="R179" s="15" t="str">
        <f t="shared" si="7"/>
        <v>*</v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IF(J37=J110,"","*")</f>
        <v/>
      </c>
      <c r="K180" s="3" t="str">
        <f t="shared" si="8"/>
        <v/>
      </c>
      <c r="L180" s="3" t="str">
        <f t="shared" si="8"/>
        <v>*</v>
      </c>
      <c r="M180" s="3" t="str">
        <f t="shared" si="8"/>
        <v>*</v>
      </c>
      <c r="N180" s="3" t="str">
        <f t="shared" si="8"/>
        <v>*</v>
      </c>
      <c r="O180" s="3" t="str">
        <f t="shared" si="8"/>
        <v>*</v>
      </c>
      <c r="P180" s="3" t="str">
        <f t="shared" si="8"/>
        <v/>
      </c>
      <c r="Q180" s="3" t="str">
        <f t="shared" si="8"/>
        <v>*</v>
      </c>
      <c r="R180" s="3" t="str">
        <f t="shared" si="8"/>
        <v>*</v>
      </c>
      <c r="S180" s="3" t="str">
        <f t="shared" si="8"/>
        <v>*</v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>*</v>
      </c>
      <c r="M181" s="3" t="str">
        <f t="shared" si="8"/>
        <v>*</v>
      </c>
      <c r="N181" s="3" t="str">
        <f t="shared" si="8"/>
        <v>*</v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>*</v>
      </c>
      <c r="S181" s="3" t="str">
        <f t="shared" si="8"/>
        <v>*</v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2" t="s">
        <v>97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2" t="s">
        <v>98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2" t="s">
        <v>99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9">IF(Q45=Q118,"","*")</f>
        <v/>
      </c>
      <c r="R188" s="15" t="str">
        <f t="shared" si="9"/>
        <v/>
      </c>
      <c r="S188" s="15" t="str">
        <f t="shared" si="9"/>
        <v/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/>
      </c>
      <c r="P189" s="3" t="str">
        <f t="shared" si="9"/>
        <v/>
      </c>
      <c r="Q189" s="3" t="str">
        <f t="shared" si="9"/>
        <v/>
      </c>
      <c r="R189" s="3" t="str">
        <f t="shared" si="9"/>
        <v/>
      </c>
      <c r="S189" s="3" t="str">
        <f t="shared" si="9"/>
        <v/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100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101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>*</v>
      </c>
      <c r="P194" s="15" t="str">
        <f t="shared" si="9"/>
        <v>*</v>
      </c>
      <c r="Q194" s="15" t="str">
        <f t="shared" si="9"/>
        <v>*</v>
      </c>
      <c r="R194" s="15" t="str">
        <f t="shared" si="9"/>
        <v>*</v>
      </c>
      <c r="S194" s="15" t="str">
        <f t="shared" si="9"/>
        <v>*</v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/>
      </c>
      <c r="K195" s="3" t="str">
        <f t="shared" si="9"/>
        <v/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>*</v>
      </c>
      <c r="P195" s="3" t="str">
        <f t="shared" si="9"/>
        <v>*</v>
      </c>
      <c r="Q195" s="3" t="str">
        <f t="shared" si="9"/>
        <v>*</v>
      </c>
      <c r="R195" s="3" t="str">
        <f t="shared" si="9"/>
        <v>*</v>
      </c>
      <c r="S195" s="3" t="str">
        <f t="shared" si="9"/>
        <v>*</v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/>
      </c>
      <c r="K196" s="3" t="str">
        <f t="shared" si="9"/>
        <v/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IF(X53=X126,"","*")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2" t="s">
        <v>102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103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/>
      </c>
      <c r="S200" s="15" t="str">
        <f t="shared" si="10"/>
        <v/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/>
      </c>
      <c r="S201" s="3" t="str">
        <f t="shared" si="10"/>
        <v/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/>
      </c>
      <c r="S202" s="3" t="str">
        <f t="shared" si="10"/>
        <v/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2" t="s">
        <v>104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/>
      </c>
      <c r="P203" s="15" t="str">
        <f t="shared" si="10"/>
        <v/>
      </c>
      <c r="Q203" s="15" t="str">
        <f t="shared" si="10"/>
        <v/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/>
      </c>
      <c r="P204" s="3" t="str">
        <f t="shared" si="10"/>
        <v/>
      </c>
      <c r="Q204" s="3" t="str">
        <f t="shared" si="10"/>
        <v/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IF(AE61=AE134,"","*")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/>
      </c>
      <c r="Q205" s="3" t="str">
        <f t="shared" si="11"/>
        <v/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2" t="s">
        <v>105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/>
      </c>
      <c r="M206" s="15" t="str">
        <f t="shared" si="11"/>
        <v/>
      </c>
      <c r="N206" s="15" t="str">
        <f t="shared" si="11"/>
        <v/>
      </c>
      <c r="O206" s="15" t="str">
        <f t="shared" si="11"/>
        <v/>
      </c>
      <c r="P206" s="15" t="str">
        <f t="shared" si="11"/>
        <v/>
      </c>
      <c r="Q206" s="15" t="str">
        <f t="shared" si="11"/>
        <v/>
      </c>
      <c r="R206" s="15" t="str">
        <f t="shared" si="11"/>
        <v/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/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/>
      </c>
      <c r="Q207" s="3" t="str">
        <f t="shared" si="11"/>
        <v/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/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/>
      </c>
      <c r="M208" s="3" t="str">
        <f t="shared" si="11"/>
        <v/>
      </c>
      <c r="N208" s="3" t="str">
        <f t="shared" si="11"/>
        <v/>
      </c>
      <c r="O208" s="3" t="str">
        <f t="shared" si="11"/>
        <v/>
      </c>
      <c r="P208" s="3" t="str">
        <f t="shared" si="11"/>
        <v/>
      </c>
      <c r="Q208" s="3" t="str">
        <f t="shared" si="11"/>
        <v/>
      </c>
      <c r="R208" s="3" t="str">
        <f t="shared" si="11"/>
        <v/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2" t="s">
        <v>106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/>
      </c>
      <c r="H209" s="15" t="str">
        <f t="shared" si="11"/>
        <v/>
      </c>
      <c r="I209" s="15" t="str">
        <f t="shared" si="11"/>
        <v/>
      </c>
      <c r="J209" s="15" t="str">
        <f t="shared" si="11"/>
        <v/>
      </c>
      <c r="K209" s="15" t="str">
        <f t="shared" si="11"/>
        <v/>
      </c>
      <c r="L209" s="15" t="str">
        <f t="shared" si="11"/>
        <v>*</v>
      </c>
      <c r="M209" s="15" t="str">
        <f t="shared" si="11"/>
        <v>*</v>
      </c>
      <c r="N209" s="15" t="str">
        <f t="shared" si="11"/>
        <v>*</v>
      </c>
      <c r="O209" s="15" t="str">
        <f t="shared" si="11"/>
        <v>*</v>
      </c>
      <c r="P209" s="15" t="str">
        <f t="shared" si="11"/>
        <v>*</v>
      </c>
      <c r="Q209" s="15" t="str">
        <f t="shared" si="11"/>
        <v>*</v>
      </c>
      <c r="R209" s="15" t="str">
        <f t="shared" si="11"/>
        <v>*</v>
      </c>
      <c r="S209" s="15" t="str">
        <f t="shared" si="11"/>
        <v>*</v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/>
      </c>
      <c r="AG209" s="15" t="str">
        <f t="shared" si="11"/>
        <v/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/>
      </c>
      <c r="H210" s="3" t="str">
        <f t="shared" si="11"/>
        <v/>
      </c>
      <c r="I210" s="3" t="str">
        <f t="shared" si="11"/>
        <v/>
      </c>
      <c r="J210" s="3" t="str">
        <f t="shared" si="11"/>
        <v/>
      </c>
      <c r="K210" s="3" t="str">
        <f t="shared" si="11"/>
        <v/>
      </c>
      <c r="L210" s="3" t="str">
        <f t="shared" si="11"/>
        <v>*</v>
      </c>
      <c r="M210" s="3" t="str">
        <f t="shared" si="11"/>
        <v>*</v>
      </c>
      <c r="N210" s="3" t="str">
        <f t="shared" si="11"/>
        <v>*</v>
      </c>
      <c r="O210" s="3" t="str">
        <f t="shared" si="11"/>
        <v>*</v>
      </c>
      <c r="P210" s="3" t="str">
        <f t="shared" si="11"/>
        <v>*</v>
      </c>
      <c r="Q210" s="3" t="str">
        <f t="shared" si="11"/>
        <v>*</v>
      </c>
      <c r="R210" s="3" t="str">
        <f t="shared" si="11"/>
        <v>*</v>
      </c>
      <c r="S210" s="3" t="str">
        <f t="shared" si="11"/>
        <v>*</v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/>
      </c>
      <c r="AG210" s="3" t="str">
        <f t="shared" si="11"/>
        <v/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/>
      </c>
      <c r="H211" s="3" t="str">
        <f t="shared" si="11"/>
        <v/>
      </c>
      <c r="I211" s="3" t="str">
        <f t="shared" si="11"/>
        <v/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2" t="s">
        <v>107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/>
      </c>
      <c r="M212" s="15" t="str">
        <f t="shared" si="11"/>
        <v/>
      </c>
      <c r="N212" s="15" t="str">
        <f t="shared" si="11"/>
        <v/>
      </c>
      <c r="O212" s="15" t="str">
        <f t="shared" si="11"/>
        <v>*</v>
      </c>
      <c r="P212" s="15" t="str">
        <f t="shared" si="11"/>
        <v/>
      </c>
      <c r="Q212" s="15" t="str">
        <f t="shared" si="11"/>
        <v>*</v>
      </c>
      <c r="R212" s="15" t="str">
        <f t="shared" si="11"/>
        <v>*</v>
      </c>
      <c r="S212" s="15" t="str">
        <f t="shared" si="11"/>
        <v/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IF(G70=G143,"","*")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/>
      </c>
      <c r="M213" s="3" t="str">
        <f t="shared" si="12"/>
        <v/>
      </c>
      <c r="N213" s="3" t="str">
        <f t="shared" si="12"/>
        <v/>
      </c>
      <c r="O213" s="3" t="str">
        <f t="shared" si="12"/>
        <v>*</v>
      </c>
      <c r="P213" s="3" t="str">
        <f t="shared" si="12"/>
        <v>*</v>
      </c>
      <c r="Q213" s="3" t="str">
        <f t="shared" si="12"/>
        <v>*</v>
      </c>
      <c r="R213" s="3" t="str">
        <f t="shared" si="12"/>
        <v>*</v>
      </c>
      <c r="S213" s="3" t="str">
        <f t="shared" si="12"/>
        <v>*</v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>*</v>
      </c>
      <c r="P214" s="3" t="str">
        <f t="shared" si="12"/>
        <v>*</v>
      </c>
      <c r="Q214" s="3" t="str">
        <f t="shared" si="12"/>
        <v/>
      </c>
      <c r="R214" s="3" t="str">
        <f t="shared" si="12"/>
        <v>*</v>
      </c>
      <c r="S214" s="3" t="str">
        <f t="shared" si="12"/>
        <v>*</v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2" t="s">
        <v>108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/>
      </c>
      <c r="P215" s="15" t="str">
        <f t="shared" si="12"/>
        <v/>
      </c>
      <c r="Q215" s="15" t="str">
        <f t="shared" si="12"/>
        <v/>
      </c>
      <c r="R215" s="15" t="str">
        <f t="shared" si="12"/>
        <v/>
      </c>
      <c r="S215" s="15" t="str">
        <f t="shared" si="12"/>
        <v/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/>
      </c>
      <c r="P216" s="3" t="str">
        <f t="shared" si="12"/>
        <v/>
      </c>
      <c r="Q216" s="3" t="str">
        <f t="shared" si="12"/>
        <v/>
      </c>
      <c r="R216" s="3" t="str">
        <f t="shared" si="12"/>
        <v/>
      </c>
      <c r="S216" s="3" t="str">
        <f t="shared" si="12"/>
        <v/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2" t="s">
        <v>109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>*</v>
      </c>
      <c r="M218" s="15" t="str">
        <f t="shared" si="12"/>
        <v>*</v>
      </c>
      <c r="N218" s="15" t="str">
        <f t="shared" si="12"/>
        <v>*</v>
      </c>
      <c r="O218" s="15" t="str">
        <f t="shared" si="12"/>
        <v>*</v>
      </c>
      <c r="P218" s="15" t="str">
        <f t="shared" si="12"/>
        <v>*</v>
      </c>
      <c r="Q218" s="15" t="str">
        <f t="shared" si="12"/>
        <v>*</v>
      </c>
      <c r="R218" s="15" t="str">
        <f t="shared" si="12"/>
        <v>*</v>
      </c>
      <c r="S218" s="15" t="str">
        <f t="shared" si="12"/>
        <v>*</v>
      </c>
      <c r="T218" s="15" t="str">
        <f t="shared" si="12"/>
        <v>*</v>
      </c>
      <c r="U218" s="15" t="str">
        <f t="shared" si="12"/>
        <v>*</v>
      </c>
      <c r="V218" s="15" t="str">
        <f t="shared" si="12"/>
        <v/>
      </c>
      <c r="W218" s="15" t="str">
        <f t="shared" si="12"/>
        <v>*</v>
      </c>
      <c r="X218" s="15" t="str">
        <f t="shared" si="12"/>
        <v>*</v>
      </c>
      <c r="Y218" s="15" t="str">
        <f t="shared" si="12"/>
        <v>*</v>
      </c>
      <c r="Z218" s="15" t="str">
        <f t="shared" si="12"/>
        <v>*</v>
      </c>
      <c r="AA218" s="15" t="str">
        <f t="shared" si="12"/>
        <v>*</v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>*</v>
      </c>
      <c r="M219" s="3" t="str">
        <f t="shared" si="12"/>
        <v>*</v>
      </c>
      <c r="N219" s="3" t="str">
        <f t="shared" si="12"/>
        <v>*</v>
      </c>
      <c r="O219" s="3" t="str">
        <f t="shared" si="12"/>
        <v>*</v>
      </c>
      <c r="P219" s="3" t="str">
        <f t="shared" si="12"/>
        <v>*</v>
      </c>
      <c r="Q219" s="3" t="str">
        <f t="shared" si="12"/>
        <v>*</v>
      </c>
      <c r="R219" s="3" t="str">
        <f t="shared" si="12"/>
        <v>*</v>
      </c>
      <c r="S219" s="3" t="str">
        <f t="shared" si="12"/>
        <v>*</v>
      </c>
      <c r="T219" s="3" t="str">
        <f t="shared" si="12"/>
        <v>*</v>
      </c>
      <c r="U219" s="3" t="str">
        <f t="shared" si="12"/>
        <v>*</v>
      </c>
      <c r="V219" s="3" t="str">
        <f t="shared" si="12"/>
        <v/>
      </c>
      <c r="W219" s="3" t="str">
        <f t="shared" si="12"/>
        <v>*</v>
      </c>
      <c r="X219" s="3" t="str">
        <f t="shared" si="12"/>
        <v>*</v>
      </c>
      <c r="Y219" s="3" t="str">
        <f t="shared" si="12"/>
        <v>*</v>
      </c>
      <c r="Z219" s="3" t="str">
        <f t="shared" si="12"/>
        <v>*</v>
      </c>
      <c r="AA219" s="3" t="str">
        <f t="shared" si="12"/>
        <v>*</v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 t="shared" ref="D220:S223" si="13">IF(D77=D150,"","*")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2" t="s">
        <v>110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/>
      </c>
      <c r="P221" s="15" t="str">
        <f t="shared" si="12"/>
        <v/>
      </c>
      <c r="Q221" s="15" t="str">
        <f t="shared" si="12"/>
        <v/>
      </c>
      <c r="R221" s="15" t="str">
        <f t="shared" si="12"/>
        <v/>
      </c>
      <c r="S221" s="15" t="str">
        <f t="shared" si="12"/>
        <v/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IF(AC78=AC151,"","*")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/>
      </c>
      <c r="P222" s="3" t="str">
        <f t="shared" si="14"/>
        <v/>
      </c>
      <c r="Q222" s="3" t="str">
        <f t="shared" si="14"/>
        <v/>
      </c>
      <c r="R222" s="3" t="str">
        <f t="shared" si="14"/>
        <v/>
      </c>
      <c r="S222" s="3" t="str">
        <f t="shared" si="14"/>
        <v/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O7:Q8"/>
    <mergeCell ref="R7:R11"/>
    <mergeCell ref="W7:Y8"/>
    <mergeCell ref="AB4:AI6"/>
    <mergeCell ref="D7:F8"/>
    <mergeCell ref="AE7:AG8"/>
    <mergeCell ref="AH7:AH11"/>
    <mergeCell ref="AI7:AI11"/>
    <mergeCell ref="AC9:AC11"/>
    <mergeCell ref="AD9:AD11"/>
    <mergeCell ref="AB9:AB11"/>
    <mergeCell ref="I9:I11"/>
    <mergeCell ref="L9:L11"/>
    <mergeCell ref="M9:M11"/>
    <mergeCell ref="N9:N11"/>
    <mergeCell ref="O9:O11"/>
    <mergeCell ref="P9:P11"/>
    <mergeCell ref="AA7:AA11"/>
    <mergeCell ref="AB7:AD8"/>
    <mergeCell ref="Y9:Y11"/>
    <mergeCell ref="AE9:AE11"/>
    <mergeCell ref="AF9:AF11"/>
    <mergeCell ref="AG9:AG11"/>
    <mergeCell ref="L4:S6"/>
    <mergeCell ref="T4:AA6"/>
    <mergeCell ref="U9:U11"/>
    <mergeCell ref="V9:V11"/>
    <mergeCell ref="D4:K6"/>
    <mergeCell ref="A116:A117"/>
    <mergeCell ref="D9:D11"/>
    <mergeCell ref="E9:E11"/>
    <mergeCell ref="F9:F11"/>
    <mergeCell ref="G9:G11"/>
    <mergeCell ref="Z7:Z11"/>
    <mergeCell ref="Q9:Q11"/>
    <mergeCell ref="T9:T11"/>
    <mergeCell ref="W9:W11"/>
    <mergeCell ref="X9:X11"/>
    <mergeCell ref="T7:V8"/>
    <mergeCell ref="S7:S11"/>
    <mergeCell ref="A40:A41"/>
    <mergeCell ref="A43:A44"/>
    <mergeCell ref="A46:A47"/>
    <mergeCell ref="A76:A77"/>
    <mergeCell ref="A19:A20"/>
    <mergeCell ref="G7:I8"/>
    <mergeCell ref="J7:J11"/>
    <mergeCell ref="K7:K11"/>
    <mergeCell ref="L7:N8"/>
    <mergeCell ref="A86:A87"/>
    <mergeCell ref="A89:A90"/>
    <mergeCell ref="A49:A50"/>
    <mergeCell ref="A52:A53"/>
    <mergeCell ref="A22:A23"/>
    <mergeCell ref="A25:A26"/>
    <mergeCell ref="A28:A29"/>
    <mergeCell ref="A31:A32"/>
    <mergeCell ref="A34:A35"/>
    <mergeCell ref="A37:A38"/>
    <mergeCell ref="A79:A80"/>
    <mergeCell ref="A58:A59"/>
    <mergeCell ref="A61:A62"/>
    <mergeCell ref="A64:A65"/>
    <mergeCell ref="A70:A71"/>
    <mergeCell ref="A73:A74"/>
    <mergeCell ref="A55:A56"/>
    <mergeCell ref="A13:A14"/>
    <mergeCell ref="A16:A17"/>
    <mergeCell ref="A4:C11"/>
    <mergeCell ref="H9:H11"/>
    <mergeCell ref="A128:A129"/>
    <mergeCell ref="A101:A102"/>
    <mergeCell ref="A104:A105"/>
    <mergeCell ref="A107:A108"/>
    <mergeCell ref="A110:A111"/>
    <mergeCell ref="A113:A114"/>
    <mergeCell ref="A67:A68"/>
    <mergeCell ref="A92:A93"/>
    <mergeCell ref="A95:A96"/>
    <mergeCell ref="A98:A99"/>
    <mergeCell ref="A119:A120"/>
    <mergeCell ref="A122:A123"/>
    <mergeCell ref="A125:A126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33" width="13.5" customWidth="1"/>
    <col min="34" max="34" width="13.5" style="8" customWidth="1"/>
    <col min="35" max="35" width="13.5" customWidth="1"/>
  </cols>
  <sheetData>
    <row r="1" spans="1:35" s="11" customFormat="1" ht="21" x14ac:dyDescent="0.3">
      <c r="A1" s="1" t="s">
        <v>80</v>
      </c>
      <c r="B1" s="17"/>
      <c r="C1" s="17"/>
      <c r="D1" s="10"/>
      <c r="E1" s="10"/>
      <c r="F1" s="10"/>
      <c r="G1" s="10"/>
      <c r="H1" s="10"/>
      <c r="I1" s="10"/>
      <c r="J1" s="10"/>
      <c r="K1" s="36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N3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/>
      <c r="P2" s="12"/>
      <c r="Q2" s="12"/>
      <c r="R2" s="12" t="str">
        <f t="shared" ref="R2:V3" si="2">IF(R13=SUM(R16,R19,R25,R28,R31,R34,R22,R37,R40,R43,R46,R49,R52,R55,R58,R61,R64,R67,R70,R73,R76,R79),"","*")</f>
        <v/>
      </c>
      <c r="S2" s="12" t="str">
        <f t="shared" si="2"/>
        <v/>
      </c>
      <c r="T2" s="12" t="str">
        <f t="shared" si="2"/>
        <v/>
      </c>
      <c r="U2" s="12" t="str">
        <f t="shared" si="2"/>
        <v/>
      </c>
      <c r="V2" s="12" t="str">
        <f t="shared" si="2"/>
        <v/>
      </c>
      <c r="W2" s="12"/>
      <c r="X2" s="12"/>
      <c r="Y2" s="12"/>
      <c r="Z2" s="12" t="str">
        <f t="shared" ref="Z2:AD3" si="3">IF(Z13=SUM(Z16,Z19,Z25,Z28,Z31,Z34,Z22,Z37,Z40,Z43,Z46,Z49,Z52,Z55,Z58,Z61,Z64,Z67,Z70,Z73,Z76,Z79),"","*")</f>
        <v/>
      </c>
      <c r="AA2" s="12" t="str">
        <f t="shared" si="3"/>
        <v/>
      </c>
      <c r="AB2" s="12" t="str">
        <f t="shared" si="3"/>
        <v/>
      </c>
      <c r="AC2" s="12" t="str">
        <f t="shared" si="3"/>
        <v/>
      </c>
      <c r="AD2" s="12" t="str">
        <f t="shared" si="3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35" t="s">
        <v>168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/>
      <c r="P3" s="13"/>
      <c r="Q3" s="13"/>
      <c r="R3" s="13" t="str">
        <f t="shared" si="2"/>
        <v/>
      </c>
      <c r="S3" s="13" t="str">
        <f t="shared" si="2"/>
        <v/>
      </c>
      <c r="T3" s="13" t="str">
        <f t="shared" si="2"/>
        <v/>
      </c>
      <c r="U3" s="13" t="str">
        <f t="shared" si="2"/>
        <v/>
      </c>
      <c r="V3" s="13" t="str">
        <f t="shared" si="2"/>
        <v/>
      </c>
      <c r="W3" s="13"/>
      <c r="X3" s="13"/>
      <c r="Y3" s="13"/>
      <c r="Z3" s="13" t="str">
        <f t="shared" si="3"/>
        <v/>
      </c>
      <c r="AA3" s="13" t="str">
        <f t="shared" si="3"/>
        <v/>
      </c>
      <c r="AB3" s="13" t="str">
        <f t="shared" si="3"/>
        <v/>
      </c>
      <c r="AC3" s="13" t="str">
        <f t="shared" si="3"/>
        <v/>
      </c>
      <c r="AD3" s="13" t="str">
        <f t="shared" si="3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48" t="s">
        <v>66</v>
      </c>
      <c r="B4" s="57"/>
      <c r="C4" s="58"/>
      <c r="D4" s="48" t="s">
        <v>67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94050</v>
      </c>
      <c r="E12" s="15">
        <v>47589</v>
      </c>
      <c r="F12" s="15">
        <v>46461</v>
      </c>
      <c r="G12" s="15">
        <v>108754</v>
      </c>
      <c r="H12" s="15">
        <v>55023</v>
      </c>
      <c r="I12" s="15">
        <v>53731</v>
      </c>
      <c r="J12" s="15">
        <v>1131488</v>
      </c>
      <c r="K12" s="15">
        <v>2433135997</v>
      </c>
      <c r="L12" s="15">
        <v>4466</v>
      </c>
      <c r="M12" s="15">
        <v>2665</v>
      </c>
      <c r="N12" s="15">
        <v>1801</v>
      </c>
      <c r="O12" s="15">
        <v>9573</v>
      </c>
      <c r="P12" s="15">
        <v>5468</v>
      </c>
      <c r="Q12" s="15">
        <v>4105</v>
      </c>
      <c r="R12" s="15">
        <v>17378</v>
      </c>
      <c r="S12" s="15">
        <v>143001807</v>
      </c>
      <c r="T12" s="15">
        <v>990</v>
      </c>
      <c r="U12" s="15">
        <v>550</v>
      </c>
      <c r="V12" s="15">
        <v>440</v>
      </c>
      <c r="W12" s="15">
        <v>1840</v>
      </c>
      <c r="X12" s="15">
        <v>1046</v>
      </c>
      <c r="Y12" s="15">
        <v>794</v>
      </c>
      <c r="Z12" s="15">
        <v>11296</v>
      </c>
      <c r="AA12" s="15">
        <v>97981790</v>
      </c>
      <c r="AB12" s="15">
        <v>1136</v>
      </c>
      <c r="AC12" s="15">
        <v>593</v>
      </c>
      <c r="AD12" s="15">
        <v>543</v>
      </c>
      <c r="AE12" s="15">
        <v>2779</v>
      </c>
      <c r="AF12" s="15">
        <v>1446</v>
      </c>
      <c r="AG12" s="15">
        <v>1333</v>
      </c>
      <c r="AH12" s="15">
        <v>15544</v>
      </c>
      <c r="AI12" s="15">
        <v>45609764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85877</v>
      </c>
      <c r="E13" s="3">
        <v>43399</v>
      </c>
      <c r="F13" s="3">
        <v>42478</v>
      </c>
      <c r="G13" s="3">
        <v>99189</v>
      </c>
      <c r="H13" s="3">
        <v>50099</v>
      </c>
      <c r="I13" s="3">
        <v>49090</v>
      </c>
      <c r="J13" s="3">
        <v>1031128</v>
      </c>
      <c r="K13" s="3">
        <v>2192778655</v>
      </c>
      <c r="L13" s="3">
        <v>4437</v>
      </c>
      <c r="M13" s="3">
        <v>2651</v>
      </c>
      <c r="N13" s="3">
        <v>1786</v>
      </c>
      <c r="O13" s="3">
        <v>9497</v>
      </c>
      <c r="P13" s="3">
        <v>5422</v>
      </c>
      <c r="Q13" s="3">
        <v>4075</v>
      </c>
      <c r="R13" s="3">
        <v>17249</v>
      </c>
      <c r="S13" s="3">
        <v>141349507</v>
      </c>
      <c r="T13" s="3">
        <v>975</v>
      </c>
      <c r="U13" s="3">
        <v>545</v>
      </c>
      <c r="V13" s="3">
        <v>430</v>
      </c>
      <c r="W13" s="3">
        <v>1804</v>
      </c>
      <c r="X13" s="3">
        <v>1026</v>
      </c>
      <c r="Y13" s="3">
        <v>778</v>
      </c>
      <c r="Z13" s="3">
        <v>11140</v>
      </c>
      <c r="AA13" s="3">
        <v>96513998</v>
      </c>
      <c r="AB13" s="3">
        <v>1064</v>
      </c>
      <c r="AC13" s="3">
        <v>557</v>
      </c>
      <c r="AD13" s="3">
        <v>507</v>
      </c>
      <c r="AE13" s="3">
        <v>2593</v>
      </c>
      <c r="AF13" s="3">
        <v>1354</v>
      </c>
      <c r="AG13" s="3">
        <v>1239</v>
      </c>
      <c r="AH13" s="3">
        <v>14458</v>
      </c>
      <c r="AI13" s="3">
        <v>42480250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8173</v>
      </c>
      <c r="E14" s="3">
        <v>4190</v>
      </c>
      <c r="F14" s="3">
        <v>3983</v>
      </c>
      <c r="G14" s="3">
        <v>9565</v>
      </c>
      <c r="H14" s="3">
        <v>4924</v>
      </c>
      <c r="I14" s="3">
        <v>4641</v>
      </c>
      <c r="J14" s="3">
        <v>100360</v>
      </c>
      <c r="K14" s="3">
        <v>240357342</v>
      </c>
      <c r="L14" s="3">
        <v>29</v>
      </c>
      <c r="M14" s="3">
        <v>14</v>
      </c>
      <c r="N14" s="3">
        <v>15</v>
      </c>
      <c r="O14" s="3">
        <v>76</v>
      </c>
      <c r="P14" s="3">
        <v>46</v>
      </c>
      <c r="Q14" s="3">
        <v>30</v>
      </c>
      <c r="R14" s="3">
        <v>129</v>
      </c>
      <c r="S14" s="3">
        <v>1652300</v>
      </c>
      <c r="T14" s="3">
        <v>15</v>
      </c>
      <c r="U14" s="3">
        <v>5</v>
      </c>
      <c r="V14" s="3">
        <v>10</v>
      </c>
      <c r="W14" s="3">
        <v>36</v>
      </c>
      <c r="X14" s="3">
        <v>20</v>
      </c>
      <c r="Y14" s="3">
        <v>16</v>
      </c>
      <c r="Z14" s="3">
        <v>156</v>
      </c>
      <c r="AA14" s="3">
        <v>1467792</v>
      </c>
      <c r="AB14" s="3">
        <v>72</v>
      </c>
      <c r="AC14" s="3">
        <v>36</v>
      </c>
      <c r="AD14" s="3">
        <v>36</v>
      </c>
      <c r="AE14" s="3">
        <v>186</v>
      </c>
      <c r="AF14" s="3">
        <v>92</v>
      </c>
      <c r="AG14" s="3">
        <v>94</v>
      </c>
      <c r="AH14" s="3">
        <v>1086</v>
      </c>
      <c r="AI14" s="3">
        <v>3129514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24058</v>
      </c>
      <c r="E15" s="15">
        <v>12270</v>
      </c>
      <c r="F15" s="15">
        <v>11788</v>
      </c>
      <c r="G15" s="15">
        <v>27763</v>
      </c>
      <c r="H15" s="15">
        <v>14159</v>
      </c>
      <c r="I15" s="15">
        <v>13604</v>
      </c>
      <c r="J15" s="15">
        <v>294249</v>
      </c>
      <c r="K15" s="15">
        <v>607936566</v>
      </c>
      <c r="L15" s="15">
        <v>2411</v>
      </c>
      <c r="M15" s="15">
        <v>1294</v>
      </c>
      <c r="N15" s="15">
        <v>1117</v>
      </c>
      <c r="O15" s="15">
        <v>3964</v>
      </c>
      <c r="P15" s="15">
        <v>2201</v>
      </c>
      <c r="Q15" s="15">
        <v>1763</v>
      </c>
      <c r="R15" s="15">
        <v>6635</v>
      </c>
      <c r="S15" s="15">
        <v>32941564</v>
      </c>
      <c r="T15" s="15">
        <v>174</v>
      </c>
      <c r="U15" s="15">
        <v>115</v>
      </c>
      <c r="V15" s="15">
        <v>59</v>
      </c>
      <c r="W15" s="15">
        <v>245</v>
      </c>
      <c r="X15" s="15">
        <v>150</v>
      </c>
      <c r="Y15" s="15">
        <v>95</v>
      </c>
      <c r="Z15" s="15">
        <v>1914</v>
      </c>
      <c r="AA15" s="15">
        <v>14791200</v>
      </c>
      <c r="AB15" s="15">
        <v>188</v>
      </c>
      <c r="AC15" s="15">
        <v>91</v>
      </c>
      <c r="AD15" s="15">
        <v>97</v>
      </c>
      <c r="AE15" s="15">
        <v>407</v>
      </c>
      <c r="AF15" s="15">
        <v>204</v>
      </c>
      <c r="AG15" s="15">
        <v>203</v>
      </c>
      <c r="AH15" s="15">
        <v>2498</v>
      </c>
      <c r="AI15" s="15">
        <v>7137976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22856</v>
      </c>
      <c r="E16" s="3">
        <v>11657</v>
      </c>
      <c r="F16" s="3">
        <v>11199</v>
      </c>
      <c r="G16" s="3">
        <v>26375</v>
      </c>
      <c r="H16" s="3">
        <v>13451</v>
      </c>
      <c r="I16" s="3">
        <v>12924</v>
      </c>
      <c r="J16" s="3">
        <v>279537</v>
      </c>
      <c r="K16" s="3">
        <v>577539739</v>
      </c>
      <c r="L16" s="3">
        <v>2411</v>
      </c>
      <c r="M16" s="3">
        <v>1294</v>
      </c>
      <c r="N16" s="3">
        <v>1117</v>
      </c>
      <c r="O16" s="3">
        <v>3964</v>
      </c>
      <c r="P16" s="3">
        <v>2201</v>
      </c>
      <c r="Q16" s="3">
        <v>1763</v>
      </c>
      <c r="R16" s="3">
        <v>6635</v>
      </c>
      <c r="S16" s="3">
        <v>32941564</v>
      </c>
      <c r="T16" s="3">
        <v>174</v>
      </c>
      <c r="U16" s="3">
        <v>115</v>
      </c>
      <c r="V16" s="3">
        <v>59</v>
      </c>
      <c r="W16" s="3">
        <v>245</v>
      </c>
      <c r="X16" s="3">
        <v>150</v>
      </c>
      <c r="Y16" s="3">
        <v>95</v>
      </c>
      <c r="Z16" s="3">
        <v>1914</v>
      </c>
      <c r="AA16" s="3">
        <v>14791200</v>
      </c>
      <c r="AB16" s="3">
        <v>188</v>
      </c>
      <c r="AC16" s="3">
        <v>91</v>
      </c>
      <c r="AD16" s="3">
        <v>97</v>
      </c>
      <c r="AE16" s="3">
        <v>407</v>
      </c>
      <c r="AF16" s="3">
        <v>204</v>
      </c>
      <c r="AG16" s="3">
        <v>203</v>
      </c>
      <c r="AH16" s="3">
        <v>2498</v>
      </c>
      <c r="AI16" s="3">
        <v>7137976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1202</v>
      </c>
      <c r="E17" s="3">
        <v>613</v>
      </c>
      <c r="F17" s="3">
        <v>589</v>
      </c>
      <c r="G17" s="3">
        <v>1388</v>
      </c>
      <c r="H17" s="3">
        <v>708</v>
      </c>
      <c r="I17" s="3">
        <v>680</v>
      </c>
      <c r="J17" s="3">
        <v>14712</v>
      </c>
      <c r="K17" s="3">
        <v>30396827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19</v>
      </c>
      <c r="M18" s="15">
        <v>13</v>
      </c>
      <c r="N18" s="15">
        <v>6</v>
      </c>
      <c r="O18" s="15">
        <v>107</v>
      </c>
      <c r="P18" s="15">
        <v>58</v>
      </c>
      <c r="Q18" s="15">
        <v>49</v>
      </c>
      <c r="R18" s="15">
        <v>171</v>
      </c>
      <c r="S18" s="15">
        <v>9118090</v>
      </c>
      <c r="T18" s="15">
        <v>146</v>
      </c>
      <c r="U18" s="15">
        <v>79</v>
      </c>
      <c r="V18" s="15">
        <v>67</v>
      </c>
      <c r="W18" s="15">
        <v>250</v>
      </c>
      <c r="X18" s="15">
        <v>131</v>
      </c>
      <c r="Y18" s="15">
        <v>119</v>
      </c>
      <c r="Z18" s="15">
        <v>1679</v>
      </c>
      <c r="AA18" s="15">
        <v>15492816</v>
      </c>
      <c r="AB18" s="15">
        <v>279</v>
      </c>
      <c r="AC18" s="15">
        <v>145</v>
      </c>
      <c r="AD18" s="15">
        <v>134</v>
      </c>
      <c r="AE18" s="15">
        <v>608</v>
      </c>
      <c r="AF18" s="15">
        <v>314</v>
      </c>
      <c r="AG18" s="15">
        <v>294</v>
      </c>
      <c r="AH18" s="15">
        <v>3644</v>
      </c>
      <c r="AI18" s="15">
        <v>10932000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17</v>
      </c>
      <c r="M19" s="3">
        <v>11</v>
      </c>
      <c r="N19" s="3">
        <v>6</v>
      </c>
      <c r="O19" s="3">
        <v>105</v>
      </c>
      <c r="P19" s="3">
        <v>56</v>
      </c>
      <c r="Q19" s="3">
        <v>49</v>
      </c>
      <c r="R19" s="3">
        <v>169</v>
      </c>
      <c r="S19" s="3">
        <v>9103090</v>
      </c>
      <c r="T19" s="3">
        <v>146</v>
      </c>
      <c r="U19" s="3">
        <v>79</v>
      </c>
      <c r="V19" s="3">
        <v>67</v>
      </c>
      <c r="W19" s="3">
        <v>250</v>
      </c>
      <c r="X19" s="3">
        <v>131</v>
      </c>
      <c r="Y19" s="3">
        <v>119</v>
      </c>
      <c r="Z19" s="3">
        <v>1679</v>
      </c>
      <c r="AA19" s="3">
        <v>15492816</v>
      </c>
      <c r="AB19" s="3">
        <v>279</v>
      </c>
      <c r="AC19" s="3">
        <v>145</v>
      </c>
      <c r="AD19" s="3">
        <v>134</v>
      </c>
      <c r="AE19" s="3">
        <v>593</v>
      </c>
      <c r="AF19" s="3">
        <v>309</v>
      </c>
      <c r="AG19" s="3">
        <v>284</v>
      </c>
      <c r="AH19" s="3">
        <v>3562</v>
      </c>
      <c r="AI19" s="3">
        <v>10686000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2</v>
      </c>
      <c r="P20" s="3">
        <v>2</v>
      </c>
      <c r="Q20" s="3">
        <v>0</v>
      </c>
      <c r="R20" s="3">
        <v>2</v>
      </c>
      <c r="S20" s="3">
        <v>15000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15</v>
      </c>
      <c r="AF20" s="3">
        <v>5</v>
      </c>
      <c r="AG20" s="3">
        <v>10</v>
      </c>
      <c r="AH20" s="3">
        <v>82</v>
      </c>
      <c r="AI20" s="3">
        <v>246000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6322</v>
      </c>
      <c r="E21" s="15">
        <v>3230</v>
      </c>
      <c r="F21" s="15">
        <v>3092</v>
      </c>
      <c r="G21" s="15">
        <v>7578</v>
      </c>
      <c r="H21" s="15">
        <v>3880</v>
      </c>
      <c r="I21" s="15">
        <v>3698</v>
      </c>
      <c r="J21" s="15">
        <v>75090</v>
      </c>
      <c r="K21" s="15">
        <v>161818950</v>
      </c>
      <c r="L21" s="15">
        <v>200</v>
      </c>
      <c r="M21" s="15">
        <v>91</v>
      </c>
      <c r="N21" s="15">
        <v>109</v>
      </c>
      <c r="O21" s="15">
        <v>2506</v>
      </c>
      <c r="P21" s="15">
        <v>1261</v>
      </c>
      <c r="Q21" s="15">
        <v>1245</v>
      </c>
      <c r="R21" s="15">
        <v>2506</v>
      </c>
      <c r="S21" s="15">
        <v>14935485</v>
      </c>
      <c r="T21" s="15">
        <v>120</v>
      </c>
      <c r="U21" s="15">
        <v>73</v>
      </c>
      <c r="V21" s="15">
        <v>47</v>
      </c>
      <c r="W21" s="15">
        <v>221</v>
      </c>
      <c r="X21" s="15">
        <v>134</v>
      </c>
      <c r="Y21" s="15">
        <v>87</v>
      </c>
      <c r="Z21" s="15">
        <v>1488</v>
      </c>
      <c r="AA21" s="15">
        <v>11468250</v>
      </c>
      <c r="AB21" s="15">
        <v>22</v>
      </c>
      <c r="AC21" s="15">
        <v>9</v>
      </c>
      <c r="AD21" s="15">
        <v>13</v>
      </c>
      <c r="AE21" s="15">
        <v>63</v>
      </c>
      <c r="AF21" s="15">
        <v>30</v>
      </c>
      <c r="AG21" s="15">
        <v>33</v>
      </c>
      <c r="AH21" s="15">
        <v>225</v>
      </c>
      <c r="AI21" s="15">
        <v>675000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5987</v>
      </c>
      <c r="E22" s="3">
        <v>3077</v>
      </c>
      <c r="F22" s="3">
        <v>2910</v>
      </c>
      <c r="G22" s="3">
        <v>7138</v>
      </c>
      <c r="H22" s="3">
        <v>3671</v>
      </c>
      <c r="I22" s="3">
        <v>3467</v>
      </c>
      <c r="J22" s="3">
        <v>70982</v>
      </c>
      <c r="K22" s="3">
        <v>152966210</v>
      </c>
      <c r="L22" s="3">
        <v>200</v>
      </c>
      <c r="M22" s="3">
        <v>91</v>
      </c>
      <c r="N22" s="3">
        <v>109</v>
      </c>
      <c r="O22" s="3">
        <v>2506</v>
      </c>
      <c r="P22" s="3">
        <v>1261</v>
      </c>
      <c r="Q22" s="3">
        <v>1245</v>
      </c>
      <c r="R22" s="3">
        <v>2506</v>
      </c>
      <c r="S22" s="3">
        <v>14935485</v>
      </c>
      <c r="T22" s="3">
        <v>120</v>
      </c>
      <c r="U22" s="3">
        <v>73</v>
      </c>
      <c r="V22" s="3">
        <v>47</v>
      </c>
      <c r="W22" s="3">
        <v>221</v>
      </c>
      <c r="X22" s="3">
        <v>134</v>
      </c>
      <c r="Y22" s="3">
        <v>87</v>
      </c>
      <c r="Z22" s="3">
        <v>1488</v>
      </c>
      <c r="AA22" s="3">
        <v>11468250</v>
      </c>
      <c r="AB22" s="3">
        <v>21</v>
      </c>
      <c r="AC22" s="3">
        <v>9</v>
      </c>
      <c r="AD22" s="3">
        <v>12</v>
      </c>
      <c r="AE22" s="3">
        <v>60</v>
      </c>
      <c r="AF22" s="3">
        <v>28</v>
      </c>
      <c r="AG22" s="3">
        <v>32</v>
      </c>
      <c r="AH22" s="3">
        <v>224</v>
      </c>
      <c r="AI22" s="3">
        <v>672000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335</v>
      </c>
      <c r="E23" s="3">
        <v>153</v>
      </c>
      <c r="F23" s="3">
        <v>182</v>
      </c>
      <c r="G23" s="3">
        <v>440</v>
      </c>
      <c r="H23" s="3">
        <v>209</v>
      </c>
      <c r="I23" s="3">
        <v>231</v>
      </c>
      <c r="J23" s="3">
        <v>4108</v>
      </c>
      <c r="K23" s="3">
        <v>8852740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0</v>
      </c>
      <c r="AD23" s="3">
        <v>1</v>
      </c>
      <c r="AE23" s="3">
        <v>3</v>
      </c>
      <c r="AF23" s="3">
        <v>2</v>
      </c>
      <c r="AG23" s="3">
        <v>1</v>
      </c>
      <c r="AH23" s="3">
        <v>1</v>
      </c>
      <c r="AI23" s="3">
        <v>3000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13684</v>
      </c>
      <c r="E24" s="15">
        <v>6955</v>
      </c>
      <c r="F24" s="15">
        <v>6729</v>
      </c>
      <c r="G24" s="15">
        <v>16585</v>
      </c>
      <c r="H24" s="15">
        <v>8429</v>
      </c>
      <c r="I24" s="15">
        <v>8156</v>
      </c>
      <c r="J24" s="15">
        <v>171960</v>
      </c>
      <c r="K24" s="15">
        <v>351870553</v>
      </c>
      <c r="L24" s="15">
        <v>1655</v>
      </c>
      <c r="M24" s="15">
        <v>1173</v>
      </c>
      <c r="N24" s="15">
        <v>482</v>
      </c>
      <c r="O24" s="15">
        <v>2072</v>
      </c>
      <c r="P24" s="15">
        <v>1450</v>
      </c>
      <c r="Q24" s="15">
        <v>622</v>
      </c>
      <c r="R24" s="15">
        <v>6438</v>
      </c>
      <c r="S24" s="15">
        <v>61517849</v>
      </c>
      <c r="T24" s="15">
        <v>150</v>
      </c>
      <c r="U24" s="15">
        <v>90</v>
      </c>
      <c r="V24" s="15">
        <v>60</v>
      </c>
      <c r="W24" s="15">
        <v>286</v>
      </c>
      <c r="X24" s="15">
        <v>176</v>
      </c>
      <c r="Y24" s="15">
        <v>110</v>
      </c>
      <c r="Z24" s="15">
        <v>1810</v>
      </c>
      <c r="AA24" s="15">
        <v>16512250</v>
      </c>
      <c r="AB24" s="15">
        <v>16</v>
      </c>
      <c r="AC24" s="15">
        <v>12</v>
      </c>
      <c r="AD24" s="15">
        <v>4</v>
      </c>
      <c r="AE24" s="15">
        <v>66</v>
      </c>
      <c r="AF24" s="15">
        <v>48</v>
      </c>
      <c r="AG24" s="15">
        <v>18</v>
      </c>
      <c r="AH24" s="15">
        <v>246</v>
      </c>
      <c r="AI24" s="15">
        <v>699034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12840</v>
      </c>
      <c r="E25" s="3">
        <v>6512</v>
      </c>
      <c r="F25" s="3">
        <v>6328</v>
      </c>
      <c r="G25" s="3">
        <v>15516</v>
      </c>
      <c r="H25" s="3">
        <v>7860</v>
      </c>
      <c r="I25" s="3">
        <v>7656</v>
      </c>
      <c r="J25" s="3">
        <v>161195</v>
      </c>
      <c r="K25" s="3">
        <v>329834598</v>
      </c>
      <c r="L25" s="3">
        <v>1635</v>
      </c>
      <c r="M25" s="3">
        <v>1162</v>
      </c>
      <c r="N25" s="3">
        <v>473</v>
      </c>
      <c r="O25" s="3">
        <v>2044</v>
      </c>
      <c r="P25" s="3">
        <v>1436</v>
      </c>
      <c r="Q25" s="3">
        <v>608</v>
      </c>
      <c r="R25" s="3">
        <v>6374</v>
      </c>
      <c r="S25" s="3">
        <v>61012849</v>
      </c>
      <c r="T25" s="3">
        <v>150</v>
      </c>
      <c r="U25" s="3">
        <v>90</v>
      </c>
      <c r="V25" s="3">
        <v>60</v>
      </c>
      <c r="W25" s="3">
        <v>286</v>
      </c>
      <c r="X25" s="3">
        <v>176</v>
      </c>
      <c r="Y25" s="3">
        <v>110</v>
      </c>
      <c r="Z25" s="3">
        <v>1810</v>
      </c>
      <c r="AA25" s="3">
        <v>16512250</v>
      </c>
      <c r="AB25" s="3">
        <v>13</v>
      </c>
      <c r="AC25" s="3">
        <v>10</v>
      </c>
      <c r="AD25" s="3">
        <v>3</v>
      </c>
      <c r="AE25" s="3">
        <v>60</v>
      </c>
      <c r="AF25" s="3">
        <v>43</v>
      </c>
      <c r="AG25" s="3">
        <v>17</v>
      </c>
      <c r="AH25" s="3">
        <v>220</v>
      </c>
      <c r="AI25" s="3">
        <v>623081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844</v>
      </c>
      <c r="E26" s="3">
        <v>443</v>
      </c>
      <c r="F26" s="3">
        <v>401</v>
      </c>
      <c r="G26" s="3">
        <v>1069</v>
      </c>
      <c r="H26" s="3">
        <v>569</v>
      </c>
      <c r="I26" s="3">
        <v>500</v>
      </c>
      <c r="J26" s="3">
        <v>10765</v>
      </c>
      <c r="K26" s="3">
        <v>22035955</v>
      </c>
      <c r="L26" s="3">
        <v>20</v>
      </c>
      <c r="M26" s="3">
        <v>11</v>
      </c>
      <c r="N26" s="3">
        <v>9</v>
      </c>
      <c r="O26" s="3">
        <v>28</v>
      </c>
      <c r="P26" s="3">
        <v>14</v>
      </c>
      <c r="Q26" s="3">
        <v>14</v>
      </c>
      <c r="R26" s="3">
        <v>64</v>
      </c>
      <c r="S26" s="3">
        <v>505000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3</v>
      </c>
      <c r="AC26" s="3">
        <v>2</v>
      </c>
      <c r="AD26" s="3">
        <v>1</v>
      </c>
      <c r="AE26" s="3">
        <v>6</v>
      </c>
      <c r="AF26" s="3">
        <v>5</v>
      </c>
      <c r="AG26" s="3">
        <v>1</v>
      </c>
      <c r="AH26" s="3">
        <v>26</v>
      </c>
      <c r="AI26" s="3">
        <v>75953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7254</v>
      </c>
      <c r="E27" s="15">
        <v>3554</v>
      </c>
      <c r="F27" s="15">
        <v>3700</v>
      </c>
      <c r="G27" s="15">
        <v>8383</v>
      </c>
      <c r="H27" s="15">
        <v>4023</v>
      </c>
      <c r="I27" s="15">
        <v>4360</v>
      </c>
      <c r="J27" s="15">
        <v>87648</v>
      </c>
      <c r="K27" s="15">
        <v>179415456</v>
      </c>
      <c r="L27" s="15">
        <v>9</v>
      </c>
      <c r="M27" s="15">
        <v>6</v>
      </c>
      <c r="N27" s="15">
        <v>3</v>
      </c>
      <c r="O27" s="15">
        <v>127</v>
      </c>
      <c r="P27" s="15">
        <v>70</v>
      </c>
      <c r="Q27" s="15">
        <v>57</v>
      </c>
      <c r="R27" s="15">
        <v>146</v>
      </c>
      <c r="S27" s="15">
        <v>2563700</v>
      </c>
      <c r="T27" s="15">
        <v>37</v>
      </c>
      <c r="U27" s="15">
        <v>20</v>
      </c>
      <c r="V27" s="15">
        <v>17</v>
      </c>
      <c r="W27" s="15">
        <v>62</v>
      </c>
      <c r="X27" s="15">
        <v>36</v>
      </c>
      <c r="Y27" s="15">
        <v>26</v>
      </c>
      <c r="Z27" s="15">
        <v>407</v>
      </c>
      <c r="AA27" s="15">
        <v>3821250</v>
      </c>
      <c r="AB27" s="15">
        <v>115</v>
      </c>
      <c r="AC27" s="15">
        <v>54</v>
      </c>
      <c r="AD27" s="15">
        <v>61</v>
      </c>
      <c r="AE27" s="15">
        <v>187</v>
      </c>
      <c r="AF27" s="15">
        <v>96</v>
      </c>
      <c r="AG27" s="15">
        <v>91</v>
      </c>
      <c r="AH27" s="15">
        <v>1387</v>
      </c>
      <c r="AI27" s="15">
        <v>4161000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7108</v>
      </c>
      <c r="E28" s="3">
        <v>3483</v>
      </c>
      <c r="F28" s="3">
        <v>3625</v>
      </c>
      <c r="G28" s="3">
        <v>8214</v>
      </c>
      <c r="H28" s="3">
        <v>3942</v>
      </c>
      <c r="I28" s="3">
        <v>4272</v>
      </c>
      <c r="J28" s="3">
        <v>85879</v>
      </c>
      <c r="K28" s="3">
        <v>175794313</v>
      </c>
      <c r="L28" s="3">
        <v>9</v>
      </c>
      <c r="M28" s="3">
        <v>6</v>
      </c>
      <c r="N28" s="3">
        <v>3</v>
      </c>
      <c r="O28" s="3">
        <v>126</v>
      </c>
      <c r="P28" s="3">
        <v>69</v>
      </c>
      <c r="Q28" s="3">
        <v>57</v>
      </c>
      <c r="R28" s="3">
        <v>145</v>
      </c>
      <c r="S28" s="3">
        <v>2557634</v>
      </c>
      <c r="T28" s="3">
        <v>37</v>
      </c>
      <c r="U28" s="3">
        <v>20</v>
      </c>
      <c r="V28" s="3">
        <v>17</v>
      </c>
      <c r="W28" s="3">
        <v>62</v>
      </c>
      <c r="X28" s="3">
        <v>36</v>
      </c>
      <c r="Y28" s="3">
        <v>26</v>
      </c>
      <c r="Z28" s="3">
        <v>407</v>
      </c>
      <c r="AA28" s="3">
        <v>3821250</v>
      </c>
      <c r="AB28" s="3">
        <v>113</v>
      </c>
      <c r="AC28" s="3">
        <v>54</v>
      </c>
      <c r="AD28" s="3">
        <v>59</v>
      </c>
      <c r="AE28" s="3">
        <v>183</v>
      </c>
      <c r="AF28" s="3">
        <v>95</v>
      </c>
      <c r="AG28" s="3">
        <v>88</v>
      </c>
      <c r="AH28" s="3">
        <v>1371</v>
      </c>
      <c r="AI28" s="3">
        <v>4113000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146</v>
      </c>
      <c r="E29" s="3">
        <v>71</v>
      </c>
      <c r="F29" s="3">
        <v>75</v>
      </c>
      <c r="G29" s="3">
        <v>169</v>
      </c>
      <c r="H29" s="3">
        <v>81</v>
      </c>
      <c r="I29" s="3">
        <v>88</v>
      </c>
      <c r="J29" s="3">
        <v>1769</v>
      </c>
      <c r="K29" s="3">
        <v>3621143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6066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2</v>
      </c>
      <c r="AC29" s="3">
        <v>0</v>
      </c>
      <c r="AD29" s="3">
        <v>2</v>
      </c>
      <c r="AE29" s="3">
        <v>4</v>
      </c>
      <c r="AF29" s="3">
        <v>1</v>
      </c>
      <c r="AG29" s="3">
        <v>3</v>
      </c>
      <c r="AH29" s="3">
        <v>16</v>
      </c>
      <c r="AI29" s="3">
        <v>48000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10651</v>
      </c>
      <c r="E30" s="15">
        <v>5297</v>
      </c>
      <c r="F30" s="15">
        <v>5354</v>
      </c>
      <c r="G30" s="15">
        <v>12616</v>
      </c>
      <c r="H30" s="15">
        <v>6302</v>
      </c>
      <c r="I30" s="15">
        <v>6314</v>
      </c>
      <c r="J30" s="15">
        <v>131653</v>
      </c>
      <c r="K30" s="15">
        <v>295856653</v>
      </c>
      <c r="L30" s="15">
        <v>16</v>
      </c>
      <c r="M30" s="15">
        <v>7</v>
      </c>
      <c r="N30" s="15">
        <v>9</v>
      </c>
      <c r="O30" s="15">
        <v>106</v>
      </c>
      <c r="P30" s="15">
        <v>57</v>
      </c>
      <c r="Q30" s="15">
        <v>49</v>
      </c>
      <c r="R30" s="15">
        <v>110</v>
      </c>
      <c r="S30" s="15">
        <v>1753495</v>
      </c>
      <c r="T30" s="15">
        <v>93</v>
      </c>
      <c r="U30" s="15">
        <v>44</v>
      </c>
      <c r="V30" s="15">
        <v>49</v>
      </c>
      <c r="W30" s="15">
        <v>213</v>
      </c>
      <c r="X30" s="15">
        <v>107</v>
      </c>
      <c r="Y30" s="15">
        <v>106</v>
      </c>
      <c r="Z30" s="15">
        <v>1178</v>
      </c>
      <c r="AA30" s="15">
        <v>9612080</v>
      </c>
      <c r="AB30" s="15">
        <v>178</v>
      </c>
      <c r="AC30" s="15">
        <v>100</v>
      </c>
      <c r="AD30" s="15">
        <v>78</v>
      </c>
      <c r="AE30" s="15">
        <v>438</v>
      </c>
      <c r="AF30" s="15">
        <v>224</v>
      </c>
      <c r="AG30" s="15">
        <v>214</v>
      </c>
      <c r="AH30" s="15">
        <v>2333</v>
      </c>
      <c r="AI30" s="15">
        <v>6916087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10256</v>
      </c>
      <c r="E31" s="3">
        <v>5086</v>
      </c>
      <c r="F31" s="3">
        <v>5170</v>
      </c>
      <c r="G31" s="3">
        <v>12126</v>
      </c>
      <c r="H31" s="3">
        <v>6044</v>
      </c>
      <c r="I31" s="3">
        <v>6082</v>
      </c>
      <c r="J31" s="3">
        <v>126650</v>
      </c>
      <c r="K31" s="3">
        <v>284712308</v>
      </c>
      <c r="L31" s="3">
        <v>16</v>
      </c>
      <c r="M31" s="3">
        <v>7</v>
      </c>
      <c r="N31" s="3">
        <v>9</v>
      </c>
      <c r="O31" s="3">
        <v>106</v>
      </c>
      <c r="P31" s="3">
        <v>57</v>
      </c>
      <c r="Q31" s="3">
        <v>49</v>
      </c>
      <c r="R31" s="3">
        <v>110</v>
      </c>
      <c r="S31" s="3">
        <v>1753495</v>
      </c>
      <c r="T31" s="3">
        <v>92</v>
      </c>
      <c r="U31" s="3">
        <v>44</v>
      </c>
      <c r="V31" s="3">
        <v>48</v>
      </c>
      <c r="W31" s="3">
        <v>208</v>
      </c>
      <c r="X31" s="3">
        <v>104</v>
      </c>
      <c r="Y31" s="3">
        <v>104</v>
      </c>
      <c r="Z31" s="3">
        <v>1148</v>
      </c>
      <c r="AA31" s="3">
        <v>9330500</v>
      </c>
      <c r="AB31" s="3">
        <v>169</v>
      </c>
      <c r="AC31" s="3">
        <v>95</v>
      </c>
      <c r="AD31" s="3">
        <v>74</v>
      </c>
      <c r="AE31" s="3">
        <v>421</v>
      </c>
      <c r="AF31" s="3">
        <v>217</v>
      </c>
      <c r="AG31" s="3">
        <v>204</v>
      </c>
      <c r="AH31" s="3">
        <v>2259</v>
      </c>
      <c r="AI31" s="3">
        <v>6705327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395</v>
      </c>
      <c r="E32" s="3">
        <v>211</v>
      </c>
      <c r="F32" s="3">
        <v>184</v>
      </c>
      <c r="G32" s="3">
        <v>490</v>
      </c>
      <c r="H32" s="3">
        <v>258</v>
      </c>
      <c r="I32" s="3">
        <v>232</v>
      </c>
      <c r="J32" s="3">
        <v>5003</v>
      </c>
      <c r="K32" s="3">
        <v>11144345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0</v>
      </c>
      <c r="V32" s="3">
        <v>1</v>
      </c>
      <c r="W32" s="3">
        <v>5</v>
      </c>
      <c r="X32" s="3">
        <v>3</v>
      </c>
      <c r="Y32" s="3">
        <v>2</v>
      </c>
      <c r="Z32" s="3">
        <v>30</v>
      </c>
      <c r="AA32" s="3">
        <v>281580</v>
      </c>
      <c r="AB32" s="3">
        <v>9</v>
      </c>
      <c r="AC32" s="3">
        <v>5</v>
      </c>
      <c r="AD32" s="3">
        <v>4</v>
      </c>
      <c r="AE32" s="3">
        <v>17</v>
      </c>
      <c r="AF32" s="3">
        <v>7</v>
      </c>
      <c r="AG32" s="3">
        <v>10</v>
      </c>
      <c r="AH32" s="3">
        <v>74</v>
      </c>
      <c r="AI32" s="3">
        <v>210760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1587</v>
      </c>
      <c r="E33" s="15">
        <v>787</v>
      </c>
      <c r="F33" s="15">
        <v>800</v>
      </c>
      <c r="G33" s="15">
        <v>1768</v>
      </c>
      <c r="H33" s="15">
        <v>882</v>
      </c>
      <c r="I33" s="15">
        <v>886</v>
      </c>
      <c r="J33" s="15">
        <v>17375</v>
      </c>
      <c r="K33" s="15">
        <v>35566625</v>
      </c>
      <c r="L33" s="15">
        <v>6</v>
      </c>
      <c r="M33" s="15">
        <v>3</v>
      </c>
      <c r="N33" s="15">
        <v>3</v>
      </c>
      <c r="O33" s="15">
        <v>12</v>
      </c>
      <c r="P33" s="15">
        <v>4</v>
      </c>
      <c r="Q33" s="15">
        <v>8</v>
      </c>
      <c r="R33" s="15">
        <v>12</v>
      </c>
      <c r="S33" s="15">
        <v>281861</v>
      </c>
      <c r="T33" s="15">
        <v>16</v>
      </c>
      <c r="U33" s="15">
        <v>7</v>
      </c>
      <c r="V33" s="15">
        <v>9</v>
      </c>
      <c r="W33" s="15">
        <v>24</v>
      </c>
      <c r="X33" s="15">
        <v>10</v>
      </c>
      <c r="Y33" s="15">
        <v>14</v>
      </c>
      <c r="Z33" s="15">
        <v>149</v>
      </c>
      <c r="AA33" s="15">
        <v>1295000</v>
      </c>
      <c r="AB33" s="15">
        <v>5</v>
      </c>
      <c r="AC33" s="15">
        <v>4</v>
      </c>
      <c r="AD33" s="15">
        <v>1</v>
      </c>
      <c r="AE33" s="15">
        <v>6</v>
      </c>
      <c r="AF33" s="15">
        <v>5</v>
      </c>
      <c r="AG33" s="15">
        <v>1</v>
      </c>
      <c r="AH33" s="15">
        <v>34</v>
      </c>
      <c r="AI33" s="15">
        <v>102000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1308</v>
      </c>
      <c r="E34" s="3">
        <v>651</v>
      </c>
      <c r="F34" s="3">
        <v>657</v>
      </c>
      <c r="G34" s="3">
        <v>1459</v>
      </c>
      <c r="H34" s="3">
        <v>728</v>
      </c>
      <c r="I34" s="3">
        <v>731</v>
      </c>
      <c r="J34" s="3">
        <v>14381</v>
      </c>
      <c r="K34" s="3">
        <v>29437907</v>
      </c>
      <c r="L34" s="3">
        <v>6</v>
      </c>
      <c r="M34" s="3">
        <v>3</v>
      </c>
      <c r="N34" s="3">
        <v>3</v>
      </c>
      <c r="O34" s="3">
        <v>11</v>
      </c>
      <c r="P34" s="3">
        <v>4</v>
      </c>
      <c r="Q34" s="3">
        <v>7</v>
      </c>
      <c r="R34" s="3">
        <v>11</v>
      </c>
      <c r="S34" s="3">
        <v>246766</v>
      </c>
      <c r="T34" s="3">
        <v>15</v>
      </c>
      <c r="U34" s="3">
        <v>7</v>
      </c>
      <c r="V34" s="3">
        <v>8</v>
      </c>
      <c r="W34" s="3">
        <v>23</v>
      </c>
      <c r="X34" s="3">
        <v>10</v>
      </c>
      <c r="Y34" s="3">
        <v>13</v>
      </c>
      <c r="Z34" s="3">
        <v>147</v>
      </c>
      <c r="AA34" s="3">
        <v>1274000</v>
      </c>
      <c r="AB34" s="3">
        <v>5</v>
      </c>
      <c r="AC34" s="3">
        <v>4</v>
      </c>
      <c r="AD34" s="3">
        <v>1</v>
      </c>
      <c r="AE34" s="3">
        <v>6</v>
      </c>
      <c r="AF34" s="3">
        <v>5</v>
      </c>
      <c r="AG34" s="3">
        <v>1</v>
      </c>
      <c r="AH34" s="3">
        <v>34</v>
      </c>
      <c r="AI34" s="3">
        <v>102000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279</v>
      </c>
      <c r="E35" s="3">
        <v>136</v>
      </c>
      <c r="F35" s="3">
        <v>143</v>
      </c>
      <c r="G35" s="3">
        <v>309</v>
      </c>
      <c r="H35" s="3">
        <v>154</v>
      </c>
      <c r="I35" s="3">
        <v>155</v>
      </c>
      <c r="J35" s="3">
        <v>2994</v>
      </c>
      <c r="K35" s="3">
        <v>6128718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1</v>
      </c>
      <c r="S35" s="3">
        <v>35095</v>
      </c>
      <c r="T35" s="3">
        <v>1</v>
      </c>
      <c r="U35" s="3">
        <v>0</v>
      </c>
      <c r="V35" s="3">
        <v>1</v>
      </c>
      <c r="W35" s="3">
        <v>1</v>
      </c>
      <c r="X35" s="3">
        <v>0</v>
      </c>
      <c r="Y35" s="3">
        <v>1</v>
      </c>
      <c r="Z35" s="3">
        <v>2</v>
      </c>
      <c r="AA35" s="3">
        <v>21000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1503</v>
      </c>
      <c r="E36" s="15">
        <v>763</v>
      </c>
      <c r="F36" s="15">
        <v>740</v>
      </c>
      <c r="G36" s="15">
        <v>1752</v>
      </c>
      <c r="H36" s="15">
        <v>893</v>
      </c>
      <c r="I36" s="15">
        <v>859</v>
      </c>
      <c r="J36" s="15">
        <v>17634</v>
      </c>
      <c r="K36" s="15">
        <v>36014918</v>
      </c>
      <c r="L36" s="15">
        <v>0</v>
      </c>
      <c r="M36" s="15">
        <v>0</v>
      </c>
      <c r="N36" s="15">
        <v>0</v>
      </c>
      <c r="O36" s="15">
        <v>15</v>
      </c>
      <c r="P36" s="15">
        <v>8</v>
      </c>
      <c r="Q36" s="15">
        <v>7</v>
      </c>
      <c r="R36" s="15">
        <v>16</v>
      </c>
      <c r="S36" s="15">
        <v>1021540</v>
      </c>
      <c r="T36" s="15">
        <v>13</v>
      </c>
      <c r="U36" s="15">
        <v>7</v>
      </c>
      <c r="V36" s="15">
        <v>6</v>
      </c>
      <c r="W36" s="15">
        <v>26</v>
      </c>
      <c r="X36" s="15">
        <v>18</v>
      </c>
      <c r="Y36" s="15">
        <v>8</v>
      </c>
      <c r="Z36" s="15">
        <v>108</v>
      </c>
      <c r="AA36" s="15">
        <v>1029750</v>
      </c>
      <c r="AB36" s="15">
        <v>100</v>
      </c>
      <c r="AC36" s="15">
        <v>56</v>
      </c>
      <c r="AD36" s="15">
        <v>44</v>
      </c>
      <c r="AE36" s="15">
        <v>182</v>
      </c>
      <c r="AF36" s="15">
        <v>84</v>
      </c>
      <c r="AG36" s="15">
        <v>98</v>
      </c>
      <c r="AH36" s="15">
        <v>1046</v>
      </c>
      <c r="AI36" s="15">
        <v>3122718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1153</v>
      </c>
      <c r="E37" s="3">
        <v>606</v>
      </c>
      <c r="F37" s="3">
        <v>547</v>
      </c>
      <c r="G37" s="3">
        <v>1345</v>
      </c>
      <c r="H37" s="3">
        <v>706</v>
      </c>
      <c r="I37" s="3">
        <v>639</v>
      </c>
      <c r="J37" s="3">
        <v>13678</v>
      </c>
      <c r="K37" s="3">
        <v>27957926</v>
      </c>
      <c r="L37" s="3">
        <v>0</v>
      </c>
      <c r="M37" s="3">
        <v>0</v>
      </c>
      <c r="N37" s="3">
        <v>0</v>
      </c>
      <c r="O37" s="3">
        <v>14</v>
      </c>
      <c r="P37" s="3">
        <v>7</v>
      </c>
      <c r="Q37" s="3">
        <v>7</v>
      </c>
      <c r="R37" s="3">
        <v>15</v>
      </c>
      <c r="S37" s="3">
        <v>938760</v>
      </c>
      <c r="T37" s="3">
        <v>12</v>
      </c>
      <c r="U37" s="3">
        <v>7</v>
      </c>
      <c r="V37" s="3">
        <v>5</v>
      </c>
      <c r="W37" s="3">
        <v>22</v>
      </c>
      <c r="X37" s="3">
        <v>15</v>
      </c>
      <c r="Y37" s="3">
        <v>7</v>
      </c>
      <c r="Z37" s="3">
        <v>91</v>
      </c>
      <c r="AA37" s="3">
        <v>882750</v>
      </c>
      <c r="AB37" s="3">
        <v>71</v>
      </c>
      <c r="AC37" s="3">
        <v>40</v>
      </c>
      <c r="AD37" s="3">
        <v>31</v>
      </c>
      <c r="AE37" s="3">
        <v>145</v>
      </c>
      <c r="AF37" s="3">
        <v>64</v>
      </c>
      <c r="AG37" s="3">
        <v>81</v>
      </c>
      <c r="AH37" s="3">
        <v>717</v>
      </c>
      <c r="AI37" s="3">
        <v>2135718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350</v>
      </c>
      <c r="E38" s="3">
        <v>157</v>
      </c>
      <c r="F38" s="3">
        <v>193</v>
      </c>
      <c r="G38" s="3">
        <v>407</v>
      </c>
      <c r="H38" s="3">
        <v>187</v>
      </c>
      <c r="I38" s="3">
        <v>220</v>
      </c>
      <c r="J38" s="3">
        <v>3956</v>
      </c>
      <c r="K38" s="3">
        <v>8056992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1</v>
      </c>
      <c r="S38" s="3">
        <v>82780</v>
      </c>
      <c r="T38" s="3">
        <v>1</v>
      </c>
      <c r="U38" s="3">
        <v>0</v>
      </c>
      <c r="V38" s="3">
        <v>1</v>
      </c>
      <c r="W38" s="3">
        <v>4</v>
      </c>
      <c r="X38" s="3">
        <v>3</v>
      </c>
      <c r="Y38" s="3">
        <v>1</v>
      </c>
      <c r="Z38" s="3">
        <v>17</v>
      </c>
      <c r="AA38" s="3">
        <v>147000</v>
      </c>
      <c r="AB38" s="3">
        <v>29</v>
      </c>
      <c r="AC38" s="3">
        <v>16</v>
      </c>
      <c r="AD38" s="3">
        <v>13</v>
      </c>
      <c r="AE38" s="3">
        <v>37</v>
      </c>
      <c r="AF38" s="3">
        <v>20</v>
      </c>
      <c r="AG38" s="3">
        <v>17</v>
      </c>
      <c r="AH38" s="3">
        <v>329</v>
      </c>
      <c r="AI38" s="3">
        <v>987000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1633</v>
      </c>
      <c r="E39" s="15">
        <v>831</v>
      </c>
      <c r="F39" s="15">
        <v>802</v>
      </c>
      <c r="G39" s="15">
        <v>1913</v>
      </c>
      <c r="H39" s="15">
        <v>975</v>
      </c>
      <c r="I39" s="15">
        <v>938</v>
      </c>
      <c r="J39" s="15">
        <v>19022</v>
      </c>
      <c r="K39" s="15">
        <v>38938034</v>
      </c>
      <c r="L39" s="15">
        <v>19</v>
      </c>
      <c r="M39" s="15">
        <v>10</v>
      </c>
      <c r="N39" s="15">
        <v>9</v>
      </c>
      <c r="O39" s="15">
        <v>40</v>
      </c>
      <c r="P39" s="15">
        <v>21</v>
      </c>
      <c r="Q39" s="15">
        <v>19</v>
      </c>
      <c r="R39" s="15">
        <v>663</v>
      </c>
      <c r="S39" s="15">
        <v>774080</v>
      </c>
      <c r="T39" s="15">
        <v>5</v>
      </c>
      <c r="U39" s="15">
        <v>3</v>
      </c>
      <c r="V39" s="15">
        <v>2</v>
      </c>
      <c r="W39" s="15">
        <v>84</v>
      </c>
      <c r="X39" s="15">
        <v>45</v>
      </c>
      <c r="Y39" s="15">
        <v>39</v>
      </c>
      <c r="Z39" s="15">
        <v>78</v>
      </c>
      <c r="AA39" s="15">
        <v>822750</v>
      </c>
      <c r="AB39" s="15">
        <v>41</v>
      </c>
      <c r="AC39" s="15">
        <v>23</v>
      </c>
      <c r="AD39" s="15">
        <v>18</v>
      </c>
      <c r="AE39" s="15">
        <v>59</v>
      </c>
      <c r="AF39" s="15">
        <v>29</v>
      </c>
      <c r="AG39" s="15">
        <v>30</v>
      </c>
      <c r="AH39" s="15">
        <v>457</v>
      </c>
      <c r="AI39" s="15">
        <v>1371000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1402</v>
      </c>
      <c r="E40" s="3">
        <v>708</v>
      </c>
      <c r="F40" s="3">
        <v>694</v>
      </c>
      <c r="G40" s="3">
        <v>1631</v>
      </c>
      <c r="H40" s="3">
        <v>824</v>
      </c>
      <c r="I40" s="3">
        <v>807</v>
      </c>
      <c r="J40" s="3">
        <v>16228</v>
      </c>
      <c r="K40" s="3">
        <v>33218716</v>
      </c>
      <c r="L40" s="3">
        <v>19</v>
      </c>
      <c r="M40" s="3">
        <v>10</v>
      </c>
      <c r="N40" s="3">
        <v>9</v>
      </c>
      <c r="O40" s="3">
        <v>40</v>
      </c>
      <c r="P40" s="3">
        <v>21</v>
      </c>
      <c r="Q40" s="3">
        <v>19</v>
      </c>
      <c r="R40" s="3">
        <v>663</v>
      </c>
      <c r="S40" s="3">
        <v>774080</v>
      </c>
      <c r="T40" s="3">
        <v>5</v>
      </c>
      <c r="U40" s="3">
        <v>3</v>
      </c>
      <c r="V40" s="3">
        <v>2</v>
      </c>
      <c r="W40" s="3">
        <v>84</v>
      </c>
      <c r="X40" s="3">
        <v>45</v>
      </c>
      <c r="Y40" s="3">
        <v>39</v>
      </c>
      <c r="Z40" s="3">
        <v>78</v>
      </c>
      <c r="AA40" s="3">
        <v>822750</v>
      </c>
      <c r="AB40" s="3">
        <v>41</v>
      </c>
      <c r="AC40" s="3">
        <v>23</v>
      </c>
      <c r="AD40" s="3">
        <v>18</v>
      </c>
      <c r="AE40" s="3">
        <v>59</v>
      </c>
      <c r="AF40" s="3">
        <v>29</v>
      </c>
      <c r="AG40" s="3">
        <v>30</v>
      </c>
      <c r="AH40" s="3">
        <v>457</v>
      </c>
      <c r="AI40" s="3">
        <v>1371000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231</v>
      </c>
      <c r="E41" s="3">
        <v>123</v>
      </c>
      <c r="F41" s="3">
        <v>108</v>
      </c>
      <c r="G41" s="3">
        <v>282</v>
      </c>
      <c r="H41" s="3">
        <v>151</v>
      </c>
      <c r="I41" s="3">
        <v>131</v>
      </c>
      <c r="J41" s="3">
        <v>2794</v>
      </c>
      <c r="K41" s="3">
        <v>5719318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7268</v>
      </c>
      <c r="E42" s="15">
        <v>3724</v>
      </c>
      <c r="F42" s="15">
        <v>3544</v>
      </c>
      <c r="G42" s="15">
        <v>7819</v>
      </c>
      <c r="H42" s="15">
        <v>3998</v>
      </c>
      <c r="I42" s="15">
        <v>3821</v>
      </c>
      <c r="J42" s="15">
        <v>80678</v>
      </c>
      <c r="K42" s="15">
        <v>165147866</v>
      </c>
      <c r="L42" s="15">
        <v>69</v>
      </c>
      <c r="M42" s="15">
        <v>36</v>
      </c>
      <c r="N42" s="15">
        <v>33</v>
      </c>
      <c r="O42" s="15">
        <v>132</v>
      </c>
      <c r="P42" s="15">
        <v>67</v>
      </c>
      <c r="Q42" s="15">
        <v>65</v>
      </c>
      <c r="R42" s="15">
        <v>142</v>
      </c>
      <c r="S42" s="15">
        <v>5499103</v>
      </c>
      <c r="T42" s="15">
        <v>93</v>
      </c>
      <c r="U42" s="15">
        <v>39</v>
      </c>
      <c r="V42" s="15">
        <v>54</v>
      </c>
      <c r="W42" s="15">
        <v>160</v>
      </c>
      <c r="X42" s="15">
        <v>94</v>
      </c>
      <c r="Y42" s="15">
        <v>66</v>
      </c>
      <c r="Z42" s="15">
        <v>997</v>
      </c>
      <c r="AA42" s="15">
        <v>9450525</v>
      </c>
      <c r="AB42" s="15">
        <v>81</v>
      </c>
      <c r="AC42" s="15">
        <v>44</v>
      </c>
      <c r="AD42" s="15">
        <v>37</v>
      </c>
      <c r="AE42" s="15">
        <v>264</v>
      </c>
      <c r="AF42" s="15">
        <v>143</v>
      </c>
      <c r="AG42" s="15">
        <v>121</v>
      </c>
      <c r="AH42" s="15">
        <v>1353</v>
      </c>
      <c r="AI42" s="15">
        <v>3767761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7036</v>
      </c>
      <c r="E43" s="3">
        <v>3623</v>
      </c>
      <c r="F43" s="3">
        <v>3413</v>
      </c>
      <c r="G43" s="3">
        <v>7579</v>
      </c>
      <c r="H43" s="3">
        <v>3894</v>
      </c>
      <c r="I43" s="3">
        <v>3685</v>
      </c>
      <c r="J43" s="3">
        <v>76900</v>
      </c>
      <c r="K43" s="3">
        <v>157414300</v>
      </c>
      <c r="L43" s="3">
        <v>69</v>
      </c>
      <c r="M43" s="3">
        <v>36</v>
      </c>
      <c r="N43" s="3">
        <v>33</v>
      </c>
      <c r="O43" s="3">
        <v>132</v>
      </c>
      <c r="P43" s="3">
        <v>67</v>
      </c>
      <c r="Q43" s="3">
        <v>65</v>
      </c>
      <c r="R43" s="3">
        <v>142</v>
      </c>
      <c r="S43" s="3">
        <v>5499103</v>
      </c>
      <c r="T43" s="3">
        <v>93</v>
      </c>
      <c r="U43" s="3">
        <v>39</v>
      </c>
      <c r="V43" s="3">
        <v>54</v>
      </c>
      <c r="W43" s="3">
        <v>160</v>
      </c>
      <c r="X43" s="3">
        <v>94</v>
      </c>
      <c r="Y43" s="3">
        <v>66</v>
      </c>
      <c r="Z43" s="3">
        <v>997</v>
      </c>
      <c r="AA43" s="3">
        <v>9450525</v>
      </c>
      <c r="AB43" s="3">
        <v>77</v>
      </c>
      <c r="AC43" s="3">
        <v>41</v>
      </c>
      <c r="AD43" s="3">
        <v>36</v>
      </c>
      <c r="AE43" s="3">
        <v>260</v>
      </c>
      <c r="AF43" s="3">
        <v>140</v>
      </c>
      <c r="AG43" s="3">
        <v>120</v>
      </c>
      <c r="AH43" s="3">
        <v>1341</v>
      </c>
      <c r="AI43" s="3">
        <v>3731761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232</v>
      </c>
      <c r="E44" s="3">
        <v>101</v>
      </c>
      <c r="F44" s="3">
        <v>131</v>
      </c>
      <c r="G44" s="3">
        <v>240</v>
      </c>
      <c r="H44" s="3">
        <v>104</v>
      </c>
      <c r="I44" s="3">
        <v>136</v>
      </c>
      <c r="J44" s="3">
        <v>3778</v>
      </c>
      <c r="K44" s="3">
        <v>7733566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3</v>
      </c>
      <c r="AD44" s="3">
        <v>1</v>
      </c>
      <c r="AE44" s="3">
        <v>4</v>
      </c>
      <c r="AF44" s="3">
        <v>3</v>
      </c>
      <c r="AG44" s="3">
        <v>1</v>
      </c>
      <c r="AH44" s="3">
        <v>12</v>
      </c>
      <c r="AI44" s="3">
        <v>36000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1274</v>
      </c>
      <c r="E45" s="15">
        <v>627</v>
      </c>
      <c r="F45" s="15">
        <v>647</v>
      </c>
      <c r="G45" s="15">
        <v>1359</v>
      </c>
      <c r="H45" s="15">
        <v>671</v>
      </c>
      <c r="I45" s="15">
        <v>688</v>
      </c>
      <c r="J45" s="15">
        <v>14544</v>
      </c>
      <c r="K45" s="15">
        <v>29762568</v>
      </c>
      <c r="L45" s="15">
        <v>9</v>
      </c>
      <c r="M45" s="15">
        <v>6</v>
      </c>
      <c r="N45" s="15">
        <v>3</v>
      </c>
      <c r="O45" s="15">
        <v>36</v>
      </c>
      <c r="P45" s="15">
        <v>24</v>
      </c>
      <c r="Q45" s="15">
        <v>12</v>
      </c>
      <c r="R45" s="15">
        <v>33</v>
      </c>
      <c r="S45" s="15">
        <v>1572258</v>
      </c>
      <c r="T45" s="15">
        <v>4</v>
      </c>
      <c r="U45" s="15">
        <v>1</v>
      </c>
      <c r="V45" s="15">
        <v>3</v>
      </c>
      <c r="W45" s="15">
        <v>4</v>
      </c>
      <c r="X45" s="15">
        <v>1</v>
      </c>
      <c r="Y45" s="15">
        <v>3</v>
      </c>
      <c r="Z45" s="15">
        <v>30</v>
      </c>
      <c r="AA45" s="15">
        <v>320000</v>
      </c>
      <c r="AB45" s="15">
        <v>6</v>
      </c>
      <c r="AC45" s="15">
        <v>4</v>
      </c>
      <c r="AD45" s="15">
        <v>2</v>
      </c>
      <c r="AE45" s="15">
        <v>23</v>
      </c>
      <c r="AF45" s="15">
        <v>12</v>
      </c>
      <c r="AG45" s="15">
        <v>11</v>
      </c>
      <c r="AH45" s="15">
        <v>133</v>
      </c>
      <c r="AI45" s="15">
        <v>399000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1073</v>
      </c>
      <c r="E46" s="3">
        <v>524</v>
      </c>
      <c r="F46" s="3">
        <v>549</v>
      </c>
      <c r="G46" s="3">
        <v>1142</v>
      </c>
      <c r="H46" s="3">
        <v>562</v>
      </c>
      <c r="I46" s="3">
        <v>580</v>
      </c>
      <c r="J46" s="3">
        <v>9747</v>
      </c>
      <c r="K46" s="3">
        <v>19952109</v>
      </c>
      <c r="L46" s="3">
        <v>7</v>
      </c>
      <c r="M46" s="3">
        <v>5</v>
      </c>
      <c r="N46" s="3">
        <v>2</v>
      </c>
      <c r="O46" s="3">
        <v>27</v>
      </c>
      <c r="P46" s="3">
        <v>17</v>
      </c>
      <c r="Q46" s="3">
        <v>10</v>
      </c>
      <c r="R46" s="3">
        <v>26</v>
      </c>
      <c r="S46" s="3">
        <v>1394498</v>
      </c>
      <c r="T46" s="3">
        <v>4</v>
      </c>
      <c r="U46" s="3">
        <v>1</v>
      </c>
      <c r="V46" s="3">
        <v>3</v>
      </c>
      <c r="W46" s="3">
        <v>4</v>
      </c>
      <c r="X46" s="3">
        <v>1</v>
      </c>
      <c r="Y46" s="3">
        <v>3</v>
      </c>
      <c r="Z46" s="3">
        <v>30</v>
      </c>
      <c r="AA46" s="3">
        <v>320000</v>
      </c>
      <c r="AB46" s="3">
        <v>6</v>
      </c>
      <c r="AC46" s="3">
        <v>4</v>
      </c>
      <c r="AD46" s="3">
        <v>2</v>
      </c>
      <c r="AE46" s="3">
        <v>23</v>
      </c>
      <c r="AF46" s="3">
        <v>12</v>
      </c>
      <c r="AG46" s="3">
        <v>11</v>
      </c>
      <c r="AH46" s="3">
        <v>133</v>
      </c>
      <c r="AI46" s="3">
        <v>399000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201</v>
      </c>
      <c r="E47" s="3">
        <v>103</v>
      </c>
      <c r="F47" s="3">
        <v>98</v>
      </c>
      <c r="G47" s="3">
        <v>217</v>
      </c>
      <c r="H47" s="3">
        <v>109</v>
      </c>
      <c r="I47" s="3">
        <v>108</v>
      </c>
      <c r="J47" s="3">
        <v>4797</v>
      </c>
      <c r="K47" s="3">
        <v>9810459</v>
      </c>
      <c r="L47" s="3">
        <v>2</v>
      </c>
      <c r="M47" s="3">
        <v>1</v>
      </c>
      <c r="N47" s="3">
        <v>1</v>
      </c>
      <c r="O47" s="3">
        <v>9</v>
      </c>
      <c r="P47" s="3">
        <v>7</v>
      </c>
      <c r="Q47" s="3">
        <v>2</v>
      </c>
      <c r="R47" s="3">
        <v>7</v>
      </c>
      <c r="S47" s="3">
        <v>177760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2525</v>
      </c>
      <c r="E48" s="15">
        <v>1279</v>
      </c>
      <c r="F48" s="15">
        <v>1246</v>
      </c>
      <c r="G48" s="15">
        <v>2980</v>
      </c>
      <c r="H48" s="15">
        <v>1500</v>
      </c>
      <c r="I48" s="15">
        <v>1480</v>
      </c>
      <c r="J48" s="15">
        <v>30256</v>
      </c>
      <c r="K48" s="15">
        <v>61934032</v>
      </c>
      <c r="L48" s="15">
        <v>0</v>
      </c>
      <c r="M48" s="15">
        <v>0</v>
      </c>
      <c r="N48" s="15">
        <v>0</v>
      </c>
      <c r="O48" s="15">
        <v>302</v>
      </c>
      <c r="P48" s="15">
        <v>157</v>
      </c>
      <c r="Q48" s="15">
        <v>145</v>
      </c>
      <c r="R48" s="15">
        <v>302</v>
      </c>
      <c r="S48" s="15">
        <v>6793679</v>
      </c>
      <c r="T48" s="15">
        <v>14</v>
      </c>
      <c r="U48" s="15">
        <v>3</v>
      </c>
      <c r="V48" s="15">
        <v>11</v>
      </c>
      <c r="W48" s="15">
        <v>21</v>
      </c>
      <c r="X48" s="15">
        <v>8</v>
      </c>
      <c r="Y48" s="15">
        <v>13</v>
      </c>
      <c r="Z48" s="15">
        <v>82</v>
      </c>
      <c r="AA48" s="15">
        <v>741250</v>
      </c>
      <c r="AB48" s="15">
        <v>16</v>
      </c>
      <c r="AC48" s="15">
        <v>7</v>
      </c>
      <c r="AD48" s="15">
        <v>9</v>
      </c>
      <c r="AE48" s="15">
        <v>117</v>
      </c>
      <c r="AF48" s="15">
        <v>62</v>
      </c>
      <c r="AG48" s="15">
        <v>55</v>
      </c>
      <c r="AH48" s="15">
        <v>495</v>
      </c>
      <c r="AI48" s="15">
        <v>1485000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2491</v>
      </c>
      <c r="E49" s="3">
        <v>1262</v>
      </c>
      <c r="F49" s="3">
        <v>1229</v>
      </c>
      <c r="G49" s="3">
        <v>2938</v>
      </c>
      <c r="H49" s="3">
        <v>1480</v>
      </c>
      <c r="I49" s="3">
        <v>1458</v>
      </c>
      <c r="J49" s="3">
        <v>30184</v>
      </c>
      <c r="K49" s="3">
        <v>61786648</v>
      </c>
      <c r="L49" s="3">
        <v>0</v>
      </c>
      <c r="M49" s="3">
        <v>0</v>
      </c>
      <c r="N49" s="3">
        <v>0</v>
      </c>
      <c r="O49" s="3">
        <v>302</v>
      </c>
      <c r="P49" s="3">
        <v>157</v>
      </c>
      <c r="Q49" s="3">
        <v>145</v>
      </c>
      <c r="R49" s="3">
        <v>302</v>
      </c>
      <c r="S49" s="3">
        <v>6793679</v>
      </c>
      <c r="T49" s="3">
        <v>14</v>
      </c>
      <c r="U49" s="3">
        <v>3</v>
      </c>
      <c r="V49" s="3">
        <v>11</v>
      </c>
      <c r="W49" s="3">
        <v>21</v>
      </c>
      <c r="X49" s="3">
        <v>8</v>
      </c>
      <c r="Y49" s="3">
        <v>13</v>
      </c>
      <c r="Z49" s="3">
        <v>82</v>
      </c>
      <c r="AA49" s="3">
        <v>741250</v>
      </c>
      <c r="AB49" s="3">
        <v>16</v>
      </c>
      <c r="AC49" s="3">
        <v>7</v>
      </c>
      <c r="AD49" s="3">
        <v>9</v>
      </c>
      <c r="AE49" s="3">
        <v>114</v>
      </c>
      <c r="AF49" s="3">
        <v>61</v>
      </c>
      <c r="AG49" s="3">
        <v>53</v>
      </c>
      <c r="AH49" s="3">
        <v>471</v>
      </c>
      <c r="AI49" s="3">
        <v>1413000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34</v>
      </c>
      <c r="E50" s="3">
        <v>17</v>
      </c>
      <c r="F50" s="3">
        <v>17</v>
      </c>
      <c r="G50" s="3">
        <v>42</v>
      </c>
      <c r="H50" s="3">
        <v>20</v>
      </c>
      <c r="I50" s="3">
        <v>22</v>
      </c>
      <c r="J50" s="3">
        <v>72</v>
      </c>
      <c r="K50" s="3">
        <v>147384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3</v>
      </c>
      <c r="AF50" s="3">
        <v>1</v>
      </c>
      <c r="AG50" s="3">
        <v>2</v>
      </c>
      <c r="AH50" s="3">
        <v>24</v>
      </c>
      <c r="AI50" s="3">
        <v>72000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3267</v>
      </c>
      <c r="E51" s="15">
        <v>1633</v>
      </c>
      <c r="F51" s="15">
        <v>1634</v>
      </c>
      <c r="G51" s="15">
        <v>3552</v>
      </c>
      <c r="H51" s="15">
        <v>1769</v>
      </c>
      <c r="I51" s="15">
        <v>1783</v>
      </c>
      <c r="J51" s="15">
        <v>36572</v>
      </c>
      <c r="K51" s="15">
        <v>74862884</v>
      </c>
      <c r="L51" s="15">
        <v>8</v>
      </c>
      <c r="M51" s="15">
        <v>4</v>
      </c>
      <c r="N51" s="15">
        <v>4</v>
      </c>
      <c r="O51" s="15">
        <v>30</v>
      </c>
      <c r="P51" s="15">
        <v>21</v>
      </c>
      <c r="Q51" s="15">
        <v>9</v>
      </c>
      <c r="R51" s="15">
        <v>30</v>
      </c>
      <c r="S51" s="15">
        <v>619450</v>
      </c>
      <c r="T51" s="15">
        <v>12</v>
      </c>
      <c r="U51" s="15">
        <v>6</v>
      </c>
      <c r="V51" s="15">
        <v>6</v>
      </c>
      <c r="W51" s="15">
        <v>19</v>
      </c>
      <c r="X51" s="15">
        <v>11</v>
      </c>
      <c r="Y51" s="15">
        <v>8</v>
      </c>
      <c r="Z51" s="15">
        <v>67</v>
      </c>
      <c r="AA51" s="15">
        <v>603250</v>
      </c>
      <c r="AB51" s="15">
        <v>33</v>
      </c>
      <c r="AC51" s="15">
        <v>18</v>
      </c>
      <c r="AD51" s="15">
        <v>15</v>
      </c>
      <c r="AE51" s="15">
        <v>137</v>
      </c>
      <c r="AF51" s="15">
        <v>79</v>
      </c>
      <c r="AG51" s="15">
        <v>58</v>
      </c>
      <c r="AH51" s="15">
        <v>497</v>
      </c>
      <c r="AI51" s="15">
        <v>1491000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3164</v>
      </c>
      <c r="E52" s="3">
        <v>1583</v>
      </c>
      <c r="F52" s="3">
        <v>1581</v>
      </c>
      <c r="G52" s="3">
        <v>3438</v>
      </c>
      <c r="H52" s="3">
        <v>1714</v>
      </c>
      <c r="I52" s="3">
        <v>1724</v>
      </c>
      <c r="J52" s="3">
        <v>35447</v>
      </c>
      <c r="K52" s="3">
        <v>72560009</v>
      </c>
      <c r="L52" s="3">
        <v>8</v>
      </c>
      <c r="M52" s="3">
        <v>4</v>
      </c>
      <c r="N52" s="3">
        <v>4</v>
      </c>
      <c r="O52" s="3">
        <v>30</v>
      </c>
      <c r="P52" s="3">
        <v>21</v>
      </c>
      <c r="Q52" s="3">
        <v>9</v>
      </c>
      <c r="R52" s="3">
        <v>30</v>
      </c>
      <c r="S52" s="3">
        <v>619450</v>
      </c>
      <c r="T52" s="3">
        <v>12</v>
      </c>
      <c r="U52" s="3">
        <v>6</v>
      </c>
      <c r="V52" s="3">
        <v>6</v>
      </c>
      <c r="W52" s="3">
        <v>19</v>
      </c>
      <c r="X52" s="3">
        <v>11</v>
      </c>
      <c r="Y52" s="3">
        <v>8</v>
      </c>
      <c r="Z52" s="3">
        <v>67</v>
      </c>
      <c r="AA52" s="3">
        <v>603250</v>
      </c>
      <c r="AB52" s="3">
        <v>29</v>
      </c>
      <c r="AC52" s="3">
        <v>16</v>
      </c>
      <c r="AD52" s="3">
        <v>13</v>
      </c>
      <c r="AE52" s="3">
        <v>126</v>
      </c>
      <c r="AF52" s="3">
        <v>73</v>
      </c>
      <c r="AG52" s="3">
        <v>53</v>
      </c>
      <c r="AH52" s="3">
        <v>456</v>
      </c>
      <c r="AI52" s="3">
        <v>1368000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103</v>
      </c>
      <c r="E53" s="3">
        <v>50</v>
      </c>
      <c r="F53" s="3">
        <v>53</v>
      </c>
      <c r="G53" s="3">
        <v>114</v>
      </c>
      <c r="H53" s="3">
        <v>55</v>
      </c>
      <c r="I53" s="3">
        <v>59</v>
      </c>
      <c r="J53" s="3">
        <v>1125</v>
      </c>
      <c r="K53" s="3">
        <v>2302875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4</v>
      </c>
      <c r="AC53" s="3">
        <v>2</v>
      </c>
      <c r="AD53" s="3">
        <v>2</v>
      </c>
      <c r="AE53" s="3">
        <v>11</v>
      </c>
      <c r="AF53" s="3">
        <v>6</v>
      </c>
      <c r="AG53" s="3">
        <v>5</v>
      </c>
      <c r="AH53" s="3">
        <v>41</v>
      </c>
      <c r="AI53" s="3">
        <v>123000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4003</v>
      </c>
      <c r="E54" s="15">
        <v>2000</v>
      </c>
      <c r="F54" s="15">
        <v>2003</v>
      </c>
      <c r="G54" s="15">
        <v>4546</v>
      </c>
      <c r="H54" s="15">
        <v>2304</v>
      </c>
      <c r="I54" s="15">
        <v>2242</v>
      </c>
      <c r="J54" s="15">
        <v>48843</v>
      </c>
      <c r="K54" s="15">
        <v>136880776</v>
      </c>
      <c r="L54" s="15">
        <v>3</v>
      </c>
      <c r="M54" s="15">
        <v>2</v>
      </c>
      <c r="N54" s="15">
        <v>1</v>
      </c>
      <c r="O54" s="15">
        <v>9</v>
      </c>
      <c r="P54" s="15">
        <v>6</v>
      </c>
      <c r="Q54" s="15">
        <v>3</v>
      </c>
      <c r="R54" s="15">
        <v>9</v>
      </c>
      <c r="S54" s="15">
        <v>285266</v>
      </c>
      <c r="T54" s="15">
        <v>65</v>
      </c>
      <c r="U54" s="15">
        <v>36</v>
      </c>
      <c r="V54" s="15">
        <v>29</v>
      </c>
      <c r="W54" s="15">
        <v>106</v>
      </c>
      <c r="X54" s="15">
        <v>61</v>
      </c>
      <c r="Y54" s="15">
        <v>45</v>
      </c>
      <c r="Z54" s="15">
        <v>722</v>
      </c>
      <c r="AA54" s="15">
        <v>6823750</v>
      </c>
      <c r="AB54" s="15">
        <v>6</v>
      </c>
      <c r="AC54" s="15">
        <v>3</v>
      </c>
      <c r="AD54" s="15">
        <v>3</v>
      </c>
      <c r="AE54" s="15">
        <v>9</v>
      </c>
      <c r="AF54" s="15">
        <v>6</v>
      </c>
      <c r="AG54" s="15">
        <v>3</v>
      </c>
      <c r="AH54" s="15">
        <v>33</v>
      </c>
      <c r="AI54" s="15">
        <v>99000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3294</v>
      </c>
      <c r="E55" s="3">
        <v>1626</v>
      </c>
      <c r="F55" s="3">
        <v>1668</v>
      </c>
      <c r="G55" s="3">
        <v>3742</v>
      </c>
      <c r="H55" s="3">
        <v>1874</v>
      </c>
      <c r="I55" s="3">
        <v>1868</v>
      </c>
      <c r="J55" s="3">
        <v>40987</v>
      </c>
      <c r="K55" s="3">
        <v>112891983</v>
      </c>
      <c r="L55" s="3">
        <v>3</v>
      </c>
      <c r="M55" s="3">
        <v>2</v>
      </c>
      <c r="N55" s="3">
        <v>1</v>
      </c>
      <c r="O55" s="3">
        <v>9</v>
      </c>
      <c r="P55" s="3">
        <v>6</v>
      </c>
      <c r="Q55" s="3">
        <v>3</v>
      </c>
      <c r="R55" s="3">
        <v>9</v>
      </c>
      <c r="S55" s="3">
        <v>285266</v>
      </c>
      <c r="T55" s="3">
        <v>63</v>
      </c>
      <c r="U55" s="3">
        <v>35</v>
      </c>
      <c r="V55" s="3">
        <v>28</v>
      </c>
      <c r="W55" s="3">
        <v>96</v>
      </c>
      <c r="X55" s="3">
        <v>55</v>
      </c>
      <c r="Y55" s="3">
        <v>41</v>
      </c>
      <c r="Z55" s="3">
        <v>685</v>
      </c>
      <c r="AA55" s="3">
        <v>6472750</v>
      </c>
      <c r="AB55" s="3">
        <v>4</v>
      </c>
      <c r="AC55" s="3">
        <v>2</v>
      </c>
      <c r="AD55" s="3">
        <v>2</v>
      </c>
      <c r="AE55" s="3">
        <v>7</v>
      </c>
      <c r="AF55" s="3">
        <v>5</v>
      </c>
      <c r="AG55" s="3">
        <v>2</v>
      </c>
      <c r="AH55" s="3">
        <v>27</v>
      </c>
      <c r="AI55" s="3">
        <v>81000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709</v>
      </c>
      <c r="E56" s="3">
        <v>374</v>
      </c>
      <c r="F56" s="3">
        <v>335</v>
      </c>
      <c r="G56" s="3">
        <v>804</v>
      </c>
      <c r="H56" s="3">
        <v>430</v>
      </c>
      <c r="I56" s="3">
        <v>374</v>
      </c>
      <c r="J56" s="3">
        <v>7856</v>
      </c>
      <c r="K56" s="3">
        <v>23988793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1</v>
      </c>
      <c r="V56" s="3">
        <v>1</v>
      </c>
      <c r="W56" s="3">
        <v>10</v>
      </c>
      <c r="X56" s="3">
        <v>6</v>
      </c>
      <c r="Y56" s="3">
        <v>4</v>
      </c>
      <c r="Z56" s="3">
        <v>37</v>
      </c>
      <c r="AA56" s="3">
        <v>351000</v>
      </c>
      <c r="AB56" s="3">
        <v>2</v>
      </c>
      <c r="AC56" s="3">
        <v>1</v>
      </c>
      <c r="AD56" s="3">
        <v>1</v>
      </c>
      <c r="AE56" s="3">
        <v>2</v>
      </c>
      <c r="AF56" s="3">
        <v>1</v>
      </c>
      <c r="AG56" s="3">
        <v>1</v>
      </c>
      <c r="AH56" s="3">
        <v>6</v>
      </c>
      <c r="AI56" s="3">
        <v>18000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2050</v>
      </c>
      <c r="E57" s="15">
        <v>1070</v>
      </c>
      <c r="F57" s="15">
        <v>980</v>
      </c>
      <c r="G57" s="15">
        <v>2409</v>
      </c>
      <c r="H57" s="15">
        <v>1251</v>
      </c>
      <c r="I57" s="15">
        <v>1158</v>
      </c>
      <c r="J57" s="15">
        <v>24585</v>
      </c>
      <c r="K57" s="15">
        <v>83838127</v>
      </c>
      <c r="L57" s="15">
        <v>4</v>
      </c>
      <c r="M57" s="15">
        <v>1</v>
      </c>
      <c r="N57" s="15">
        <v>3</v>
      </c>
      <c r="O57" s="15">
        <v>28</v>
      </c>
      <c r="P57" s="15">
        <v>20</v>
      </c>
      <c r="Q57" s="15">
        <v>8</v>
      </c>
      <c r="R57" s="15">
        <v>37</v>
      </c>
      <c r="S57" s="15">
        <v>765779</v>
      </c>
      <c r="T57" s="15">
        <v>11</v>
      </c>
      <c r="U57" s="15">
        <v>4</v>
      </c>
      <c r="V57" s="15">
        <v>7</v>
      </c>
      <c r="W57" s="15">
        <v>19</v>
      </c>
      <c r="X57" s="15">
        <v>8</v>
      </c>
      <c r="Y57" s="15">
        <v>11</v>
      </c>
      <c r="Z57" s="15">
        <v>119</v>
      </c>
      <c r="AA57" s="15">
        <v>1079250</v>
      </c>
      <c r="AB57" s="15">
        <v>18</v>
      </c>
      <c r="AC57" s="15">
        <v>4</v>
      </c>
      <c r="AD57" s="15">
        <v>14</v>
      </c>
      <c r="AE57" s="15">
        <v>51</v>
      </c>
      <c r="AF57" s="15">
        <v>19</v>
      </c>
      <c r="AG57" s="15">
        <v>32</v>
      </c>
      <c r="AH57" s="15">
        <v>243</v>
      </c>
      <c r="AI57" s="15">
        <v>701844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734</v>
      </c>
      <c r="E58" s="3">
        <v>371</v>
      </c>
      <c r="F58" s="3">
        <v>363</v>
      </c>
      <c r="G58" s="3">
        <v>852</v>
      </c>
      <c r="H58" s="3">
        <v>431</v>
      </c>
      <c r="I58" s="3">
        <v>421</v>
      </c>
      <c r="J58" s="3">
        <v>8869</v>
      </c>
      <c r="K58" s="3">
        <v>30195209</v>
      </c>
      <c r="L58" s="3">
        <v>2</v>
      </c>
      <c r="M58" s="3">
        <v>1</v>
      </c>
      <c r="N58" s="3">
        <v>1</v>
      </c>
      <c r="O58" s="3">
        <v>8</v>
      </c>
      <c r="P58" s="3">
        <v>6</v>
      </c>
      <c r="Q58" s="3">
        <v>2</v>
      </c>
      <c r="R58" s="3">
        <v>9</v>
      </c>
      <c r="S58" s="3">
        <v>219477</v>
      </c>
      <c r="T58" s="3">
        <v>5</v>
      </c>
      <c r="U58" s="3">
        <v>2</v>
      </c>
      <c r="V58" s="3">
        <v>3</v>
      </c>
      <c r="W58" s="3">
        <v>9</v>
      </c>
      <c r="X58" s="3">
        <v>4</v>
      </c>
      <c r="Y58" s="3">
        <v>5</v>
      </c>
      <c r="Z58" s="3">
        <v>57</v>
      </c>
      <c r="AA58" s="3">
        <v>489750</v>
      </c>
      <c r="AB58" s="3">
        <v>6</v>
      </c>
      <c r="AC58" s="3">
        <v>1</v>
      </c>
      <c r="AD58" s="3">
        <v>5</v>
      </c>
      <c r="AE58" s="3">
        <v>12</v>
      </c>
      <c r="AF58" s="3">
        <v>5</v>
      </c>
      <c r="AG58" s="3">
        <v>7</v>
      </c>
      <c r="AH58" s="3">
        <v>65</v>
      </c>
      <c r="AI58" s="3">
        <v>167844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1316</v>
      </c>
      <c r="E59" s="3">
        <v>699</v>
      </c>
      <c r="F59" s="3">
        <v>617</v>
      </c>
      <c r="G59" s="3">
        <v>1557</v>
      </c>
      <c r="H59" s="3">
        <v>820</v>
      </c>
      <c r="I59" s="3">
        <v>737</v>
      </c>
      <c r="J59" s="3">
        <v>15716</v>
      </c>
      <c r="K59" s="3">
        <v>53642918</v>
      </c>
      <c r="L59" s="3">
        <v>2</v>
      </c>
      <c r="M59" s="3">
        <v>0</v>
      </c>
      <c r="N59" s="3">
        <v>2</v>
      </c>
      <c r="O59" s="3">
        <v>20</v>
      </c>
      <c r="P59" s="3">
        <v>14</v>
      </c>
      <c r="Q59" s="3">
        <v>6</v>
      </c>
      <c r="R59" s="3">
        <v>28</v>
      </c>
      <c r="S59" s="3">
        <v>546302</v>
      </c>
      <c r="T59" s="3">
        <v>6</v>
      </c>
      <c r="U59" s="3">
        <v>2</v>
      </c>
      <c r="V59" s="3">
        <v>4</v>
      </c>
      <c r="W59" s="3">
        <v>10</v>
      </c>
      <c r="X59" s="3">
        <v>4</v>
      </c>
      <c r="Y59" s="3">
        <v>6</v>
      </c>
      <c r="Z59" s="3">
        <v>62</v>
      </c>
      <c r="AA59" s="3">
        <v>589500</v>
      </c>
      <c r="AB59" s="3">
        <v>12</v>
      </c>
      <c r="AC59" s="3">
        <v>3</v>
      </c>
      <c r="AD59" s="3">
        <v>9</v>
      </c>
      <c r="AE59" s="3">
        <v>39</v>
      </c>
      <c r="AF59" s="3">
        <v>14</v>
      </c>
      <c r="AG59" s="3">
        <v>25</v>
      </c>
      <c r="AH59" s="3">
        <v>178</v>
      </c>
      <c r="AI59" s="3">
        <v>534000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2648</v>
      </c>
      <c r="E60" s="15">
        <v>1394</v>
      </c>
      <c r="F60" s="15">
        <v>1254</v>
      </c>
      <c r="G60" s="15">
        <v>2922</v>
      </c>
      <c r="H60" s="15">
        <v>1538</v>
      </c>
      <c r="I60" s="15">
        <v>1384</v>
      </c>
      <c r="J60" s="15">
        <v>30980</v>
      </c>
      <c r="K60" s="15">
        <v>70107740</v>
      </c>
      <c r="L60" s="15">
        <v>11</v>
      </c>
      <c r="M60" s="15">
        <v>1</v>
      </c>
      <c r="N60" s="15">
        <v>10</v>
      </c>
      <c r="O60" s="15">
        <v>30</v>
      </c>
      <c r="P60" s="15">
        <v>12</v>
      </c>
      <c r="Q60" s="15">
        <v>18</v>
      </c>
      <c r="R60" s="15">
        <v>56</v>
      </c>
      <c r="S60" s="15">
        <v>419644</v>
      </c>
      <c r="T60" s="15">
        <v>8</v>
      </c>
      <c r="U60" s="15">
        <v>4</v>
      </c>
      <c r="V60" s="15">
        <v>4</v>
      </c>
      <c r="W60" s="15">
        <v>15</v>
      </c>
      <c r="X60" s="15">
        <v>9</v>
      </c>
      <c r="Y60" s="15">
        <v>6</v>
      </c>
      <c r="Z60" s="15">
        <v>26</v>
      </c>
      <c r="AA60" s="15">
        <v>199644</v>
      </c>
      <c r="AB60" s="15">
        <v>10</v>
      </c>
      <c r="AC60" s="15">
        <v>6</v>
      </c>
      <c r="AD60" s="15">
        <v>4</v>
      </c>
      <c r="AE60" s="15">
        <v>85</v>
      </c>
      <c r="AF60" s="15">
        <v>50</v>
      </c>
      <c r="AG60" s="15">
        <v>35</v>
      </c>
      <c r="AH60" s="15">
        <v>541</v>
      </c>
      <c r="AI60" s="15">
        <v>1490989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1089</v>
      </c>
      <c r="E61" s="3">
        <v>568</v>
      </c>
      <c r="F61" s="3">
        <v>521</v>
      </c>
      <c r="G61" s="3">
        <v>1179</v>
      </c>
      <c r="H61" s="3">
        <v>618</v>
      </c>
      <c r="I61" s="3">
        <v>561</v>
      </c>
      <c r="J61" s="3">
        <v>12636</v>
      </c>
      <c r="K61" s="3">
        <v>28595268</v>
      </c>
      <c r="L61" s="3">
        <v>8</v>
      </c>
      <c r="M61" s="3">
        <v>1</v>
      </c>
      <c r="N61" s="3">
        <v>7</v>
      </c>
      <c r="O61" s="3">
        <v>16</v>
      </c>
      <c r="P61" s="3">
        <v>5</v>
      </c>
      <c r="Q61" s="3">
        <v>11</v>
      </c>
      <c r="R61" s="3">
        <v>31</v>
      </c>
      <c r="S61" s="3">
        <v>135347</v>
      </c>
      <c r="T61" s="3">
        <v>4</v>
      </c>
      <c r="U61" s="3">
        <v>2</v>
      </c>
      <c r="V61" s="3">
        <v>2</v>
      </c>
      <c r="W61" s="3">
        <v>9</v>
      </c>
      <c r="X61" s="3">
        <v>5</v>
      </c>
      <c r="Y61" s="3">
        <v>4</v>
      </c>
      <c r="Z61" s="3">
        <v>18</v>
      </c>
      <c r="AA61" s="3">
        <v>121932</v>
      </c>
      <c r="AB61" s="3">
        <v>4</v>
      </c>
      <c r="AC61" s="3">
        <v>2</v>
      </c>
      <c r="AD61" s="3">
        <v>2</v>
      </c>
      <c r="AE61" s="3">
        <v>42</v>
      </c>
      <c r="AF61" s="3">
        <v>24</v>
      </c>
      <c r="AG61" s="3">
        <v>18</v>
      </c>
      <c r="AH61" s="3">
        <v>256</v>
      </c>
      <c r="AI61" s="3">
        <v>751188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1559</v>
      </c>
      <c r="E62" s="3">
        <v>826</v>
      </c>
      <c r="F62" s="3">
        <v>733</v>
      </c>
      <c r="G62" s="3">
        <v>1743</v>
      </c>
      <c r="H62" s="3">
        <v>920</v>
      </c>
      <c r="I62" s="3">
        <v>823</v>
      </c>
      <c r="J62" s="3">
        <v>18344</v>
      </c>
      <c r="K62" s="3">
        <v>41512472</v>
      </c>
      <c r="L62" s="3">
        <v>3</v>
      </c>
      <c r="M62" s="3">
        <v>0</v>
      </c>
      <c r="N62" s="3">
        <v>3</v>
      </c>
      <c r="O62" s="3">
        <v>14</v>
      </c>
      <c r="P62" s="3">
        <v>7</v>
      </c>
      <c r="Q62" s="3">
        <v>7</v>
      </c>
      <c r="R62" s="3">
        <v>25</v>
      </c>
      <c r="S62" s="3">
        <v>284297</v>
      </c>
      <c r="T62" s="3">
        <v>4</v>
      </c>
      <c r="U62" s="3">
        <v>2</v>
      </c>
      <c r="V62" s="3">
        <v>2</v>
      </c>
      <c r="W62" s="3">
        <v>6</v>
      </c>
      <c r="X62" s="3">
        <v>4</v>
      </c>
      <c r="Y62" s="3">
        <v>2</v>
      </c>
      <c r="Z62" s="3">
        <v>8</v>
      </c>
      <c r="AA62" s="3">
        <v>77712</v>
      </c>
      <c r="AB62" s="3">
        <v>6</v>
      </c>
      <c r="AC62" s="3">
        <v>4</v>
      </c>
      <c r="AD62" s="3">
        <v>2</v>
      </c>
      <c r="AE62" s="3">
        <v>43</v>
      </c>
      <c r="AF62" s="3">
        <v>26</v>
      </c>
      <c r="AG62" s="3">
        <v>17</v>
      </c>
      <c r="AH62" s="3">
        <v>285</v>
      </c>
      <c r="AI62" s="3">
        <v>739801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196</v>
      </c>
      <c r="E63" s="15">
        <v>96</v>
      </c>
      <c r="F63" s="15">
        <v>100</v>
      </c>
      <c r="G63" s="15">
        <v>229</v>
      </c>
      <c r="H63" s="15">
        <v>113</v>
      </c>
      <c r="I63" s="15">
        <v>116</v>
      </c>
      <c r="J63" s="15">
        <v>2392</v>
      </c>
      <c r="K63" s="15">
        <v>4896424</v>
      </c>
      <c r="L63" s="15">
        <v>1</v>
      </c>
      <c r="M63" s="15">
        <v>0</v>
      </c>
      <c r="N63" s="15">
        <v>1</v>
      </c>
      <c r="O63" s="15">
        <v>7</v>
      </c>
      <c r="P63" s="15">
        <v>3</v>
      </c>
      <c r="Q63" s="15">
        <v>4</v>
      </c>
      <c r="R63" s="15">
        <v>9</v>
      </c>
      <c r="S63" s="15">
        <v>133997</v>
      </c>
      <c r="T63" s="15">
        <v>2</v>
      </c>
      <c r="U63" s="15">
        <v>1</v>
      </c>
      <c r="V63" s="15">
        <v>1</v>
      </c>
      <c r="W63" s="15">
        <v>4</v>
      </c>
      <c r="X63" s="15">
        <v>1</v>
      </c>
      <c r="Y63" s="15">
        <v>3</v>
      </c>
      <c r="Z63" s="15">
        <v>17</v>
      </c>
      <c r="AA63" s="15">
        <v>320875</v>
      </c>
      <c r="AB63" s="15">
        <v>2</v>
      </c>
      <c r="AC63" s="15">
        <v>1</v>
      </c>
      <c r="AD63" s="15">
        <v>1</v>
      </c>
      <c r="AE63" s="15">
        <v>8</v>
      </c>
      <c r="AF63" s="15">
        <v>4</v>
      </c>
      <c r="AG63" s="15">
        <v>4</v>
      </c>
      <c r="AH63" s="15">
        <v>10</v>
      </c>
      <c r="AI63" s="15">
        <v>21812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187</v>
      </c>
      <c r="E64" s="3">
        <v>91</v>
      </c>
      <c r="F64" s="3">
        <v>96</v>
      </c>
      <c r="G64" s="3">
        <v>220</v>
      </c>
      <c r="H64" s="3">
        <v>108</v>
      </c>
      <c r="I64" s="3">
        <v>112</v>
      </c>
      <c r="J64" s="3">
        <v>2286</v>
      </c>
      <c r="K64" s="3">
        <v>4679442</v>
      </c>
      <c r="L64" s="3">
        <v>1</v>
      </c>
      <c r="M64" s="3">
        <v>0</v>
      </c>
      <c r="N64" s="3">
        <v>1</v>
      </c>
      <c r="O64" s="3">
        <v>7</v>
      </c>
      <c r="P64" s="3">
        <v>3</v>
      </c>
      <c r="Q64" s="3">
        <v>4</v>
      </c>
      <c r="R64" s="3">
        <v>9</v>
      </c>
      <c r="S64" s="3">
        <v>133997</v>
      </c>
      <c r="T64" s="3">
        <v>2</v>
      </c>
      <c r="U64" s="3">
        <v>1</v>
      </c>
      <c r="V64" s="3">
        <v>1</v>
      </c>
      <c r="W64" s="3">
        <v>4</v>
      </c>
      <c r="X64" s="3">
        <v>1</v>
      </c>
      <c r="Y64" s="3">
        <v>3</v>
      </c>
      <c r="Z64" s="3">
        <v>17</v>
      </c>
      <c r="AA64" s="3">
        <v>320875</v>
      </c>
      <c r="AB64" s="3">
        <v>2</v>
      </c>
      <c r="AC64" s="3">
        <v>1</v>
      </c>
      <c r="AD64" s="3">
        <v>1</v>
      </c>
      <c r="AE64" s="3">
        <v>8</v>
      </c>
      <c r="AF64" s="3">
        <v>4</v>
      </c>
      <c r="AG64" s="3">
        <v>4</v>
      </c>
      <c r="AH64" s="3">
        <v>10</v>
      </c>
      <c r="AI64" s="3">
        <v>21812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9</v>
      </c>
      <c r="E65" s="3">
        <v>5</v>
      </c>
      <c r="F65" s="3">
        <v>4</v>
      </c>
      <c r="G65" s="3">
        <v>9</v>
      </c>
      <c r="H65" s="3">
        <v>5</v>
      </c>
      <c r="I65" s="3">
        <v>4</v>
      </c>
      <c r="J65" s="3">
        <v>106</v>
      </c>
      <c r="K65" s="3">
        <v>216982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1590</v>
      </c>
      <c r="E66" s="15">
        <v>783</v>
      </c>
      <c r="F66" s="15">
        <v>807</v>
      </c>
      <c r="G66" s="15">
        <v>1782</v>
      </c>
      <c r="H66" s="15">
        <v>909</v>
      </c>
      <c r="I66" s="15">
        <v>873</v>
      </c>
      <c r="J66" s="15">
        <v>17969</v>
      </c>
      <c r="K66" s="15">
        <v>36782543</v>
      </c>
      <c r="L66" s="15">
        <v>8</v>
      </c>
      <c r="M66" s="15">
        <v>6</v>
      </c>
      <c r="N66" s="15">
        <v>2</v>
      </c>
      <c r="O66" s="15">
        <v>10</v>
      </c>
      <c r="P66" s="15">
        <v>6</v>
      </c>
      <c r="Q66" s="15">
        <v>4</v>
      </c>
      <c r="R66" s="15">
        <v>11</v>
      </c>
      <c r="S66" s="15">
        <v>369161</v>
      </c>
      <c r="T66" s="15">
        <v>3</v>
      </c>
      <c r="U66" s="15">
        <v>3</v>
      </c>
      <c r="V66" s="15">
        <v>0</v>
      </c>
      <c r="W66" s="15">
        <v>16</v>
      </c>
      <c r="X66" s="15">
        <v>7</v>
      </c>
      <c r="Y66" s="15">
        <v>9</v>
      </c>
      <c r="Z66" s="15">
        <v>85</v>
      </c>
      <c r="AA66" s="15">
        <v>705500</v>
      </c>
      <c r="AB66" s="15">
        <v>3</v>
      </c>
      <c r="AC66" s="15">
        <v>2</v>
      </c>
      <c r="AD66" s="15">
        <v>1</v>
      </c>
      <c r="AE66" s="15">
        <v>4</v>
      </c>
      <c r="AF66" s="15">
        <v>3</v>
      </c>
      <c r="AG66" s="15">
        <v>1</v>
      </c>
      <c r="AH66" s="15">
        <v>33</v>
      </c>
      <c r="AI66" s="15">
        <v>99000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1449</v>
      </c>
      <c r="E67" s="3">
        <v>723</v>
      </c>
      <c r="F67" s="3">
        <v>726</v>
      </c>
      <c r="G67" s="3">
        <v>1603</v>
      </c>
      <c r="H67" s="3">
        <v>825</v>
      </c>
      <c r="I67" s="3">
        <v>778</v>
      </c>
      <c r="J67" s="3">
        <v>16396</v>
      </c>
      <c r="K67" s="3">
        <v>33562612</v>
      </c>
      <c r="L67" s="3">
        <v>8</v>
      </c>
      <c r="M67" s="3">
        <v>6</v>
      </c>
      <c r="N67" s="3">
        <v>2</v>
      </c>
      <c r="O67" s="3">
        <v>10</v>
      </c>
      <c r="P67" s="3">
        <v>6</v>
      </c>
      <c r="Q67" s="3">
        <v>4</v>
      </c>
      <c r="R67" s="3">
        <v>11</v>
      </c>
      <c r="S67" s="3">
        <v>369161</v>
      </c>
      <c r="T67" s="3">
        <v>3</v>
      </c>
      <c r="U67" s="3">
        <v>3</v>
      </c>
      <c r="V67" s="3">
        <v>0</v>
      </c>
      <c r="W67" s="3">
        <v>16</v>
      </c>
      <c r="X67" s="3">
        <v>7</v>
      </c>
      <c r="Y67" s="3">
        <v>9</v>
      </c>
      <c r="Z67" s="3">
        <v>85</v>
      </c>
      <c r="AA67" s="3">
        <v>705500</v>
      </c>
      <c r="AB67" s="3">
        <v>3</v>
      </c>
      <c r="AC67" s="3">
        <v>2</v>
      </c>
      <c r="AD67" s="3">
        <v>1</v>
      </c>
      <c r="AE67" s="3">
        <v>4</v>
      </c>
      <c r="AF67" s="3">
        <v>3</v>
      </c>
      <c r="AG67" s="3">
        <v>1</v>
      </c>
      <c r="AH67" s="3">
        <v>33</v>
      </c>
      <c r="AI67" s="3">
        <v>99000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141</v>
      </c>
      <c r="E68" s="3">
        <v>60</v>
      </c>
      <c r="F68" s="3">
        <v>81</v>
      </c>
      <c r="G68" s="3">
        <v>179</v>
      </c>
      <c r="H68" s="3">
        <v>84</v>
      </c>
      <c r="I68" s="3">
        <v>95</v>
      </c>
      <c r="J68" s="3">
        <v>1573</v>
      </c>
      <c r="K68" s="3">
        <v>3219931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904</v>
      </c>
      <c r="E69" s="15">
        <v>460</v>
      </c>
      <c r="F69" s="15">
        <v>444</v>
      </c>
      <c r="G69" s="15">
        <v>1039</v>
      </c>
      <c r="H69" s="15">
        <v>530</v>
      </c>
      <c r="I69" s="15">
        <v>509</v>
      </c>
      <c r="J69" s="15">
        <v>10527</v>
      </c>
      <c r="K69" s="15">
        <v>21548769</v>
      </c>
      <c r="L69" s="15">
        <v>3</v>
      </c>
      <c r="M69" s="15">
        <v>2</v>
      </c>
      <c r="N69" s="15">
        <v>1</v>
      </c>
      <c r="O69" s="15">
        <v>12</v>
      </c>
      <c r="P69" s="15">
        <v>7</v>
      </c>
      <c r="Q69" s="15">
        <v>5</v>
      </c>
      <c r="R69" s="15">
        <v>12</v>
      </c>
      <c r="S69" s="15">
        <v>232241</v>
      </c>
      <c r="T69" s="15">
        <v>15</v>
      </c>
      <c r="U69" s="15">
        <v>10</v>
      </c>
      <c r="V69" s="15">
        <v>5</v>
      </c>
      <c r="W69" s="15">
        <v>19</v>
      </c>
      <c r="X69" s="15">
        <v>12</v>
      </c>
      <c r="Y69" s="15">
        <v>7</v>
      </c>
      <c r="Z69" s="15">
        <v>146</v>
      </c>
      <c r="AA69" s="15">
        <v>1523250</v>
      </c>
      <c r="AB69" s="15">
        <v>10</v>
      </c>
      <c r="AC69" s="15">
        <v>6</v>
      </c>
      <c r="AD69" s="15">
        <v>4</v>
      </c>
      <c r="AE69" s="15">
        <v>39</v>
      </c>
      <c r="AF69" s="15">
        <v>17</v>
      </c>
      <c r="AG69" s="15">
        <v>22</v>
      </c>
      <c r="AH69" s="15">
        <v>209</v>
      </c>
      <c r="AI69" s="15">
        <v>556543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841</v>
      </c>
      <c r="E70" s="3">
        <v>423</v>
      </c>
      <c r="F70" s="3">
        <v>418</v>
      </c>
      <c r="G70" s="3">
        <v>960</v>
      </c>
      <c r="H70" s="3">
        <v>483</v>
      </c>
      <c r="I70" s="3">
        <v>477</v>
      </c>
      <c r="J70" s="3">
        <v>9881</v>
      </c>
      <c r="K70" s="3">
        <v>20226407</v>
      </c>
      <c r="L70" s="3">
        <v>3</v>
      </c>
      <c r="M70" s="3">
        <v>2</v>
      </c>
      <c r="N70" s="3">
        <v>1</v>
      </c>
      <c r="O70" s="3">
        <v>12</v>
      </c>
      <c r="P70" s="3">
        <v>7</v>
      </c>
      <c r="Q70" s="3">
        <v>5</v>
      </c>
      <c r="R70" s="3">
        <v>12</v>
      </c>
      <c r="S70" s="3">
        <v>232241</v>
      </c>
      <c r="T70" s="3">
        <v>15</v>
      </c>
      <c r="U70" s="3">
        <v>10</v>
      </c>
      <c r="V70" s="3">
        <v>5</v>
      </c>
      <c r="W70" s="3">
        <v>19</v>
      </c>
      <c r="X70" s="3">
        <v>12</v>
      </c>
      <c r="Y70" s="3">
        <v>7</v>
      </c>
      <c r="Z70" s="3">
        <v>146</v>
      </c>
      <c r="AA70" s="3">
        <v>1523250</v>
      </c>
      <c r="AB70" s="3">
        <v>10</v>
      </c>
      <c r="AC70" s="3">
        <v>6</v>
      </c>
      <c r="AD70" s="3">
        <v>4</v>
      </c>
      <c r="AE70" s="3">
        <v>39</v>
      </c>
      <c r="AF70" s="3">
        <v>17</v>
      </c>
      <c r="AG70" s="3">
        <v>22</v>
      </c>
      <c r="AH70" s="3">
        <v>209</v>
      </c>
      <c r="AI70" s="3">
        <v>556543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63</v>
      </c>
      <c r="E71" s="3">
        <v>37</v>
      </c>
      <c r="F71" s="3">
        <v>26</v>
      </c>
      <c r="G71" s="3">
        <v>79</v>
      </c>
      <c r="H71" s="3">
        <v>47</v>
      </c>
      <c r="I71" s="3">
        <v>32</v>
      </c>
      <c r="J71" s="3">
        <v>646</v>
      </c>
      <c r="K71" s="3">
        <v>1322362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1460</v>
      </c>
      <c r="E72" s="15">
        <v>750</v>
      </c>
      <c r="F72" s="15">
        <v>710</v>
      </c>
      <c r="G72" s="15">
        <v>1575</v>
      </c>
      <c r="H72" s="15">
        <v>804</v>
      </c>
      <c r="I72" s="15">
        <v>771</v>
      </c>
      <c r="J72" s="15">
        <v>17566</v>
      </c>
      <c r="K72" s="15">
        <v>35957602</v>
      </c>
      <c r="L72" s="15">
        <v>3</v>
      </c>
      <c r="M72" s="15">
        <v>1</v>
      </c>
      <c r="N72" s="15">
        <v>2</v>
      </c>
      <c r="O72" s="15">
        <v>12</v>
      </c>
      <c r="P72" s="15">
        <v>4</v>
      </c>
      <c r="Q72" s="15">
        <v>8</v>
      </c>
      <c r="R72" s="15">
        <v>13</v>
      </c>
      <c r="S72" s="15">
        <v>316451</v>
      </c>
      <c r="T72" s="15">
        <v>5</v>
      </c>
      <c r="U72" s="15">
        <v>4</v>
      </c>
      <c r="V72" s="15">
        <v>1</v>
      </c>
      <c r="W72" s="15">
        <v>40</v>
      </c>
      <c r="X72" s="15">
        <v>24</v>
      </c>
      <c r="Y72" s="15">
        <v>16</v>
      </c>
      <c r="Z72" s="15">
        <v>144</v>
      </c>
      <c r="AA72" s="15">
        <v>986650</v>
      </c>
      <c r="AB72" s="15">
        <v>4</v>
      </c>
      <c r="AC72" s="15">
        <v>1</v>
      </c>
      <c r="AD72" s="15">
        <v>3</v>
      </c>
      <c r="AE72" s="15">
        <v>22</v>
      </c>
      <c r="AF72" s="15">
        <v>13</v>
      </c>
      <c r="AG72" s="15">
        <v>9</v>
      </c>
      <c r="AH72" s="15">
        <v>100</v>
      </c>
      <c r="AI72" s="15">
        <v>300000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1440</v>
      </c>
      <c r="E73" s="3">
        <v>741</v>
      </c>
      <c r="F73" s="3">
        <v>699</v>
      </c>
      <c r="G73" s="3">
        <v>1555</v>
      </c>
      <c r="H73" s="3">
        <v>795</v>
      </c>
      <c r="I73" s="3">
        <v>760</v>
      </c>
      <c r="J73" s="3">
        <v>17351</v>
      </c>
      <c r="K73" s="3">
        <v>35517497</v>
      </c>
      <c r="L73" s="3">
        <v>3</v>
      </c>
      <c r="M73" s="3">
        <v>1</v>
      </c>
      <c r="N73" s="3">
        <v>2</v>
      </c>
      <c r="O73" s="3">
        <v>12</v>
      </c>
      <c r="P73" s="3">
        <v>4</v>
      </c>
      <c r="Q73" s="3">
        <v>8</v>
      </c>
      <c r="R73" s="3">
        <v>13</v>
      </c>
      <c r="S73" s="3">
        <v>316451</v>
      </c>
      <c r="T73" s="3">
        <v>5</v>
      </c>
      <c r="U73" s="3">
        <v>4</v>
      </c>
      <c r="V73" s="3">
        <v>1</v>
      </c>
      <c r="W73" s="3">
        <v>40</v>
      </c>
      <c r="X73" s="3">
        <v>24</v>
      </c>
      <c r="Y73" s="3">
        <v>16</v>
      </c>
      <c r="Z73" s="3">
        <v>144</v>
      </c>
      <c r="AA73" s="3">
        <v>986650</v>
      </c>
      <c r="AB73" s="3">
        <v>4</v>
      </c>
      <c r="AC73" s="3">
        <v>1</v>
      </c>
      <c r="AD73" s="3">
        <v>3</v>
      </c>
      <c r="AE73" s="3">
        <v>20</v>
      </c>
      <c r="AF73" s="3">
        <v>12</v>
      </c>
      <c r="AG73" s="3">
        <v>8</v>
      </c>
      <c r="AH73" s="3">
        <v>88</v>
      </c>
      <c r="AI73" s="3">
        <v>264000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20</v>
      </c>
      <c r="E74" s="3">
        <v>9</v>
      </c>
      <c r="F74" s="3">
        <v>11</v>
      </c>
      <c r="G74" s="3">
        <v>20</v>
      </c>
      <c r="H74" s="3">
        <v>9</v>
      </c>
      <c r="I74" s="3">
        <v>11</v>
      </c>
      <c r="J74" s="3">
        <v>215</v>
      </c>
      <c r="K74" s="3">
        <v>440105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2</v>
      </c>
      <c r="AF74" s="3">
        <v>1</v>
      </c>
      <c r="AG74" s="3">
        <v>1</v>
      </c>
      <c r="AH74" s="3">
        <v>12</v>
      </c>
      <c r="AI74" s="3">
        <v>36000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160</v>
      </c>
      <c r="E75" s="15">
        <v>81</v>
      </c>
      <c r="F75" s="15">
        <v>79</v>
      </c>
      <c r="G75" s="15">
        <v>170</v>
      </c>
      <c r="H75" s="15">
        <v>87</v>
      </c>
      <c r="I75" s="15">
        <v>83</v>
      </c>
      <c r="J75" s="15">
        <v>1783</v>
      </c>
      <c r="K75" s="15">
        <v>3649801</v>
      </c>
      <c r="L75" s="15">
        <v>12</v>
      </c>
      <c r="M75" s="15">
        <v>9</v>
      </c>
      <c r="N75" s="15">
        <v>3</v>
      </c>
      <c r="O75" s="15">
        <v>14</v>
      </c>
      <c r="P75" s="15">
        <v>10</v>
      </c>
      <c r="Q75" s="15">
        <v>4</v>
      </c>
      <c r="R75" s="15">
        <v>25</v>
      </c>
      <c r="S75" s="15">
        <v>1085462</v>
      </c>
      <c r="T75" s="15">
        <v>4</v>
      </c>
      <c r="U75" s="15">
        <v>1</v>
      </c>
      <c r="V75" s="15">
        <v>3</v>
      </c>
      <c r="W75" s="15">
        <v>6</v>
      </c>
      <c r="X75" s="15">
        <v>3</v>
      </c>
      <c r="Y75" s="15">
        <v>3</v>
      </c>
      <c r="Z75" s="15">
        <v>50</v>
      </c>
      <c r="AA75" s="15">
        <v>382500</v>
      </c>
      <c r="AB75" s="15">
        <v>2</v>
      </c>
      <c r="AC75" s="15">
        <v>2</v>
      </c>
      <c r="AD75" s="15">
        <v>0</v>
      </c>
      <c r="AE75" s="15">
        <v>3</v>
      </c>
      <c r="AF75" s="15">
        <v>3</v>
      </c>
      <c r="AG75" s="15">
        <v>0</v>
      </c>
      <c r="AH75" s="15">
        <v>24</v>
      </c>
      <c r="AI75" s="15">
        <v>72000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156</v>
      </c>
      <c r="E76" s="3">
        <v>79</v>
      </c>
      <c r="F76" s="3">
        <v>77</v>
      </c>
      <c r="G76" s="3">
        <v>163</v>
      </c>
      <c r="H76" s="3">
        <v>83</v>
      </c>
      <c r="I76" s="3">
        <v>80</v>
      </c>
      <c r="J76" s="3">
        <v>1752</v>
      </c>
      <c r="K76" s="3">
        <v>3586344</v>
      </c>
      <c r="L76" s="3">
        <v>12</v>
      </c>
      <c r="M76" s="3">
        <v>9</v>
      </c>
      <c r="N76" s="3">
        <v>3</v>
      </c>
      <c r="O76" s="3">
        <v>14</v>
      </c>
      <c r="P76" s="3">
        <v>10</v>
      </c>
      <c r="Q76" s="3">
        <v>4</v>
      </c>
      <c r="R76" s="3">
        <v>25</v>
      </c>
      <c r="S76" s="3">
        <v>1085462</v>
      </c>
      <c r="T76" s="3">
        <v>4</v>
      </c>
      <c r="U76" s="3">
        <v>1</v>
      </c>
      <c r="V76" s="3">
        <v>3</v>
      </c>
      <c r="W76" s="3">
        <v>6</v>
      </c>
      <c r="X76" s="3">
        <v>3</v>
      </c>
      <c r="Y76" s="3">
        <v>3</v>
      </c>
      <c r="Z76" s="3">
        <v>50</v>
      </c>
      <c r="AA76" s="3">
        <v>382500</v>
      </c>
      <c r="AB76" s="3">
        <v>2</v>
      </c>
      <c r="AC76" s="3">
        <v>2</v>
      </c>
      <c r="AD76" s="3">
        <v>0</v>
      </c>
      <c r="AE76" s="3">
        <v>3</v>
      </c>
      <c r="AF76" s="3">
        <v>3</v>
      </c>
      <c r="AG76" s="3">
        <v>0</v>
      </c>
      <c r="AH76" s="3">
        <v>24</v>
      </c>
      <c r="AI76" s="3">
        <v>72000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4</v>
      </c>
      <c r="E77" s="3">
        <v>2</v>
      </c>
      <c r="F77" s="3">
        <v>2</v>
      </c>
      <c r="G77" s="3">
        <v>7</v>
      </c>
      <c r="H77" s="3">
        <v>4</v>
      </c>
      <c r="I77" s="3">
        <v>3</v>
      </c>
      <c r="J77" s="3">
        <v>31</v>
      </c>
      <c r="K77" s="3">
        <v>63457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13</v>
      </c>
      <c r="E78" s="15">
        <v>5</v>
      </c>
      <c r="F78" s="15">
        <v>8</v>
      </c>
      <c r="G78" s="15">
        <v>14</v>
      </c>
      <c r="H78" s="15">
        <v>6</v>
      </c>
      <c r="I78" s="15">
        <v>8</v>
      </c>
      <c r="J78" s="15">
        <v>162</v>
      </c>
      <c r="K78" s="15">
        <v>349110</v>
      </c>
      <c r="L78" s="15">
        <v>0</v>
      </c>
      <c r="M78" s="15">
        <v>0</v>
      </c>
      <c r="N78" s="15">
        <v>0</v>
      </c>
      <c r="O78" s="15">
        <v>2</v>
      </c>
      <c r="P78" s="15">
        <v>1</v>
      </c>
      <c r="Q78" s="15">
        <v>1</v>
      </c>
      <c r="R78" s="15">
        <v>2</v>
      </c>
      <c r="S78" s="15">
        <v>1652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3</v>
      </c>
      <c r="AI78" s="15">
        <v>9000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13</v>
      </c>
      <c r="E79" s="3">
        <v>5</v>
      </c>
      <c r="F79" s="3">
        <v>8</v>
      </c>
      <c r="G79" s="3">
        <v>14</v>
      </c>
      <c r="H79" s="3">
        <v>6</v>
      </c>
      <c r="I79" s="3">
        <v>8</v>
      </c>
      <c r="J79" s="3">
        <v>162</v>
      </c>
      <c r="K79" s="3">
        <v>349110</v>
      </c>
      <c r="L79" s="3">
        <v>0</v>
      </c>
      <c r="M79" s="3">
        <v>0</v>
      </c>
      <c r="N79" s="3">
        <v>0</v>
      </c>
      <c r="O79" s="3">
        <v>2</v>
      </c>
      <c r="P79" s="3">
        <v>1</v>
      </c>
      <c r="Q79" s="3">
        <v>1</v>
      </c>
      <c r="R79" s="3">
        <v>2</v>
      </c>
      <c r="S79" s="3">
        <v>1652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3</v>
      </c>
      <c r="AI79" s="3">
        <v>9000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180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94050</v>
      </c>
      <c r="E85" s="15">
        <v>47589</v>
      </c>
      <c r="F85" s="15">
        <v>46461</v>
      </c>
      <c r="G85" s="15">
        <v>108754</v>
      </c>
      <c r="H85" s="15">
        <v>55023</v>
      </c>
      <c r="I85" s="15">
        <v>53731</v>
      </c>
      <c r="J85" s="15">
        <v>1131488</v>
      </c>
      <c r="K85" s="15">
        <v>2433135997</v>
      </c>
      <c r="L85" s="15">
        <v>4475</v>
      </c>
      <c r="M85" s="15">
        <v>2671</v>
      </c>
      <c r="N85" s="15">
        <v>1804</v>
      </c>
      <c r="O85" s="15">
        <v>9570</v>
      </c>
      <c r="P85" s="15">
        <v>5463</v>
      </c>
      <c r="Q85" s="15">
        <v>4107</v>
      </c>
      <c r="R85" s="15">
        <v>18580</v>
      </c>
      <c r="S85" s="15">
        <v>150399327</v>
      </c>
      <c r="T85" s="15">
        <v>990</v>
      </c>
      <c r="U85" s="15">
        <v>550</v>
      </c>
      <c r="V85" s="15">
        <v>440</v>
      </c>
      <c r="W85" s="15">
        <v>1840</v>
      </c>
      <c r="X85" s="15">
        <v>1046</v>
      </c>
      <c r="Y85" s="15">
        <v>794</v>
      </c>
      <c r="Z85" s="15">
        <v>11316</v>
      </c>
      <c r="AA85" s="15">
        <v>97981790</v>
      </c>
      <c r="AB85" s="15">
        <v>1136</v>
      </c>
      <c r="AC85" s="15">
        <v>593</v>
      </c>
      <c r="AD85" s="15">
        <v>543</v>
      </c>
      <c r="AE85" s="15">
        <v>2779</v>
      </c>
      <c r="AF85" s="15">
        <v>1446</v>
      </c>
      <c r="AG85" s="15">
        <v>1333</v>
      </c>
      <c r="AH85" s="15">
        <v>15544</v>
      </c>
      <c r="AI85" s="15">
        <v>45609764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85877</v>
      </c>
      <c r="E86" s="3">
        <v>43399</v>
      </c>
      <c r="F86" s="3">
        <v>42478</v>
      </c>
      <c r="G86" s="3">
        <v>99189</v>
      </c>
      <c r="H86" s="3">
        <v>50099</v>
      </c>
      <c r="I86" s="3">
        <v>49090</v>
      </c>
      <c r="J86" s="3">
        <v>1031134</v>
      </c>
      <c r="K86" s="3">
        <v>2192790937</v>
      </c>
      <c r="L86" s="3">
        <v>4445</v>
      </c>
      <c r="M86" s="3">
        <v>2657</v>
      </c>
      <c r="N86" s="3">
        <v>1788</v>
      </c>
      <c r="O86" s="3">
        <v>9487</v>
      </c>
      <c r="P86" s="3">
        <v>5415</v>
      </c>
      <c r="Q86" s="3">
        <v>4072</v>
      </c>
      <c r="R86" s="3">
        <v>18456</v>
      </c>
      <c r="S86" s="3">
        <v>148891111</v>
      </c>
      <c r="T86" s="3">
        <v>975</v>
      </c>
      <c r="U86" s="3">
        <v>545</v>
      </c>
      <c r="V86" s="3">
        <v>430</v>
      </c>
      <c r="W86" s="3">
        <v>1804</v>
      </c>
      <c r="X86" s="3">
        <v>1026</v>
      </c>
      <c r="Y86" s="3">
        <v>778</v>
      </c>
      <c r="Z86" s="3">
        <v>11160</v>
      </c>
      <c r="AA86" s="3">
        <v>96513998</v>
      </c>
      <c r="AB86" s="3">
        <v>1064</v>
      </c>
      <c r="AC86" s="3">
        <v>557</v>
      </c>
      <c r="AD86" s="3">
        <v>507</v>
      </c>
      <c r="AE86" s="3">
        <v>2593</v>
      </c>
      <c r="AF86" s="3">
        <v>1354</v>
      </c>
      <c r="AG86" s="3">
        <v>1239</v>
      </c>
      <c r="AH86" s="3">
        <v>14458</v>
      </c>
      <c r="AI86" s="3">
        <v>42480250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8173</v>
      </c>
      <c r="E87" s="3">
        <v>4190</v>
      </c>
      <c r="F87" s="3">
        <v>3983</v>
      </c>
      <c r="G87" s="3">
        <v>9565</v>
      </c>
      <c r="H87" s="3">
        <v>4924</v>
      </c>
      <c r="I87" s="3">
        <v>4641</v>
      </c>
      <c r="J87" s="3">
        <v>100354</v>
      </c>
      <c r="K87" s="3">
        <v>240345060</v>
      </c>
      <c r="L87" s="3">
        <v>30</v>
      </c>
      <c r="M87" s="3">
        <v>14</v>
      </c>
      <c r="N87" s="3">
        <v>16</v>
      </c>
      <c r="O87" s="3">
        <v>83</v>
      </c>
      <c r="P87" s="3">
        <v>48</v>
      </c>
      <c r="Q87" s="3">
        <v>35</v>
      </c>
      <c r="R87" s="3">
        <v>124</v>
      </c>
      <c r="S87" s="3">
        <v>1508216</v>
      </c>
      <c r="T87" s="3">
        <v>15</v>
      </c>
      <c r="U87" s="3">
        <v>5</v>
      </c>
      <c r="V87" s="3">
        <v>10</v>
      </c>
      <c r="W87" s="3">
        <v>36</v>
      </c>
      <c r="X87" s="3">
        <v>20</v>
      </c>
      <c r="Y87" s="3">
        <v>16</v>
      </c>
      <c r="Z87" s="3">
        <v>156</v>
      </c>
      <c r="AA87" s="3">
        <v>1467792</v>
      </c>
      <c r="AB87" s="3">
        <v>72</v>
      </c>
      <c r="AC87" s="3">
        <v>36</v>
      </c>
      <c r="AD87" s="3">
        <v>36</v>
      </c>
      <c r="AE87" s="3">
        <v>186</v>
      </c>
      <c r="AF87" s="3">
        <v>92</v>
      </c>
      <c r="AG87" s="3">
        <v>94</v>
      </c>
      <c r="AH87" s="3">
        <v>1086</v>
      </c>
      <c r="AI87" s="3">
        <v>3129514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24058</v>
      </c>
      <c r="E88" s="15">
        <v>12270</v>
      </c>
      <c r="F88" s="15">
        <v>11788</v>
      </c>
      <c r="G88" s="15">
        <v>27763</v>
      </c>
      <c r="H88" s="15">
        <v>14159</v>
      </c>
      <c r="I88" s="15">
        <v>13604</v>
      </c>
      <c r="J88" s="15">
        <v>294249</v>
      </c>
      <c r="K88" s="15">
        <v>607936566</v>
      </c>
      <c r="L88" s="15">
        <v>2411</v>
      </c>
      <c r="M88" s="15">
        <v>1294</v>
      </c>
      <c r="N88" s="15">
        <v>1117</v>
      </c>
      <c r="O88" s="15">
        <v>3964</v>
      </c>
      <c r="P88" s="15">
        <v>2201</v>
      </c>
      <c r="Q88" s="15">
        <v>1763</v>
      </c>
      <c r="R88" s="15">
        <v>6635</v>
      </c>
      <c r="S88" s="15">
        <v>32941564</v>
      </c>
      <c r="T88" s="15">
        <v>174</v>
      </c>
      <c r="U88" s="15">
        <v>115</v>
      </c>
      <c r="V88" s="15">
        <v>59</v>
      </c>
      <c r="W88" s="15">
        <v>245</v>
      </c>
      <c r="X88" s="15">
        <v>150</v>
      </c>
      <c r="Y88" s="15">
        <v>95</v>
      </c>
      <c r="Z88" s="15">
        <v>1914</v>
      </c>
      <c r="AA88" s="15">
        <v>14791200</v>
      </c>
      <c r="AB88" s="15">
        <v>188</v>
      </c>
      <c r="AC88" s="15">
        <v>91</v>
      </c>
      <c r="AD88" s="15">
        <v>97</v>
      </c>
      <c r="AE88" s="15">
        <v>407</v>
      </c>
      <c r="AF88" s="15">
        <v>204</v>
      </c>
      <c r="AG88" s="15">
        <v>203</v>
      </c>
      <c r="AH88" s="15">
        <v>2498</v>
      </c>
      <c r="AI88" s="15">
        <v>7137976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22856</v>
      </c>
      <c r="E89" s="3">
        <v>11657</v>
      </c>
      <c r="F89" s="3">
        <v>11199</v>
      </c>
      <c r="G89" s="3">
        <v>26375</v>
      </c>
      <c r="H89" s="3">
        <v>13451</v>
      </c>
      <c r="I89" s="3">
        <v>12924</v>
      </c>
      <c r="J89" s="3">
        <v>279537</v>
      </c>
      <c r="K89" s="3">
        <v>577539739</v>
      </c>
      <c r="L89" s="3">
        <v>2411</v>
      </c>
      <c r="M89" s="3">
        <v>1294</v>
      </c>
      <c r="N89" s="3">
        <v>1117</v>
      </c>
      <c r="O89" s="3">
        <v>3964</v>
      </c>
      <c r="P89" s="3">
        <v>2201</v>
      </c>
      <c r="Q89" s="3">
        <v>1763</v>
      </c>
      <c r="R89" s="3">
        <v>6635</v>
      </c>
      <c r="S89" s="3">
        <v>32941564</v>
      </c>
      <c r="T89" s="3">
        <v>174</v>
      </c>
      <c r="U89" s="3">
        <v>115</v>
      </c>
      <c r="V89" s="3">
        <v>59</v>
      </c>
      <c r="W89" s="3">
        <v>245</v>
      </c>
      <c r="X89" s="3">
        <v>150</v>
      </c>
      <c r="Y89" s="3">
        <v>95</v>
      </c>
      <c r="Z89" s="3">
        <v>1914</v>
      </c>
      <c r="AA89" s="3">
        <v>14791200</v>
      </c>
      <c r="AB89" s="3">
        <v>188</v>
      </c>
      <c r="AC89" s="3">
        <v>91</v>
      </c>
      <c r="AD89" s="3">
        <v>97</v>
      </c>
      <c r="AE89" s="3">
        <v>407</v>
      </c>
      <c r="AF89" s="3">
        <v>204</v>
      </c>
      <c r="AG89" s="3">
        <v>203</v>
      </c>
      <c r="AH89" s="3">
        <v>2498</v>
      </c>
      <c r="AI89" s="3">
        <v>7137976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1202</v>
      </c>
      <c r="E90" s="3">
        <v>613</v>
      </c>
      <c r="F90" s="3">
        <v>589</v>
      </c>
      <c r="G90" s="3">
        <v>1388</v>
      </c>
      <c r="H90" s="3">
        <v>708</v>
      </c>
      <c r="I90" s="3">
        <v>680</v>
      </c>
      <c r="J90" s="3">
        <v>14712</v>
      </c>
      <c r="K90" s="3">
        <v>30396827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19</v>
      </c>
      <c r="M91" s="15">
        <v>13</v>
      </c>
      <c r="N91" s="15">
        <v>6</v>
      </c>
      <c r="O91" s="15">
        <v>107</v>
      </c>
      <c r="P91" s="15">
        <v>58</v>
      </c>
      <c r="Q91" s="15">
        <v>49</v>
      </c>
      <c r="R91" s="15">
        <v>171</v>
      </c>
      <c r="S91" s="15">
        <v>9118090</v>
      </c>
      <c r="T91" s="15">
        <v>146</v>
      </c>
      <c r="U91" s="15">
        <v>79</v>
      </c>
      <c r="V91" s="15">
        <v>67</v>
      </c>
      <c r="W91" s="15">
        <v>250</v>
      </c>
      <c r="X91" s="15">
        <v>131</v>
      </c>
      <c r="Y91" s="15">
        <v>119</v>
      </c>
      <c r="Z91" s="15">
        <v>1679</v>
      </c>
      <c r="AA91" s="15">
        <v>15492816</v>
      </c>
      <c r="AB91" s="15">
        <v>279</v>
      </c>
      <c r="AC91" s="15">
        <v>145</v>
      </c>
      <c r="AD91" s="15">
        <v>134</v>
      </c>
      <c r="AE91" s="15">
        <v>608</v>
      </c>
      <c r="AF91" s="15">
        <v>314</v>
      </c>
      <c r="AG91" s="15">
        <v>294</v>
      </c>
      <c r="AH91" s="15">
        <v>3644</v>
      </c>
      <c r="AI91" s="15">
        <v>10932000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17</v>
      </c>
      <c r="M92" s="3">
        <v>11</v>
      </c>
      <c r="N92" s="3">
        <v>6</v>
      </c>
      <c r="O92" s="3">
        <v>105</v>
      </c>
      <c r="P92" s="3">
        <v>56</v>
      </c>
      <c r="Q92" s="3">
        <v>49</v>
      </c>
      <c r="R92" s="3">
        <v>169</v>
      </c>
      <c r="S92" s="3">
        <v>9103090</v>
      </c>
      <c r="T92" s="3">
        <v>146</v>
      </c>
      <c r="U92" s="3">
        <v>79</v>
      </c>
      <c r="V92" s="3">
        <v>67</v>
      </c>
      <c r="W92" s="3">
        <v>250</v>
      </c>
      <c r="X92" s="3">
        <v>131</v>
      </c>
      <c r="Y92" s="3">
        <v>119</v>
      </c>
      <c r="Z92" s="3">
        <v>1679</v>
      </c>
      <c r="AA92" s="3">
        <v>15492816</v>
      </c>
      <c r="AB92" s="3">
        <v>279</v>
      </c>
      <c r="AC92" s="3">
        <v>145</v>
      </c>
      <c r="AD92" s="3">
        <v>134</v>
      </c>
      <c r="AE92" s="3">
        <v>593</v>
      </c>
      <c r="AF92" s="3">
        <v>309</v>
      </c>
      <c r="AG92" s="3">
        <v>284</v>
      </c>
      <c r="AH92" s="3">
        <v>3562</v>
      </c>
      <c r="AI92" s="3">
        <v>10686000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2</v>
      </c>
      <c r="M93" s="3">
        <v>2</v>
      </c>
      <c r="N93" s="3">
        <v>0</v>
      </c>
      <c r="O93" s="3">
        <v>2</v>
      </c>
      <c r="P93" s="3">
        <v>2</v>
      </c>
      <c r="Q93" s="3">
        <v>0</v>
      </c>
      <c r="R93" s="3">
        <v>2</v>
      </c>
      <c r="S93" s="3">
        <v>15000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15</v>
      </c>
      <c r="AF93" s="3">
        <v>5</v>
      </c>
      <c r="AG93" s="3">
        <v>10</v>
      </c>
      <c r="AH93" s="3">
        <v>82</v>
      </c>
      <c r="AI93" s="3">
        <v>246000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6322</v>
      </c>
      <c r="E94" s="15">
        <v>3230</v>
      </c>
      <c r="F94" s="15">
        <v>3092</v>
      </c>
      <c r="G94" s="15">
        <v>7578</v>
      </c>
      <c r="H94" s="15">
        <v>3880</v>
      </c>
      <c r="I94" s="15">
        <v>3698</v>
      </c>
      <c r="J94" s="15">
        <v>75090</v>
      </c>
      <c r="K94" s="15">
        <v>161818950</v>
      </c>
      <c r="L94" s="15">
        <v>200</v>
      </c>
      <c r="M94" s="15">
        <v>91</v>
      </c>
      <c r="N94" s="15">
        <v>109</v>
      </c>
      <c r="O94" s="15">
        <v>2504</v>
      </c>
      <c r="P94" s="15">
        <v>1261</v>
      </c>
      <c r="Q94" s="15">
        <v>1243</v>
      </c>
      <c r="R94" s="15">
        <v>3712</v>
      </c>
      <c r="S94" s="15">
        <v>23010166</v>
      </c>
      <c r="T94" s="15">
        <v>120</v>
      </c>
      <c r="U94" s="15">
        <v>73</v>
      </c>
      <c r="V94" s="15">
        <v>47</v>
      </c>
      <c r="W94" s="15">
        <v>221</v>
      </c>
      <c r="X94" s="15">
        <v>134</v>
      </c>
      <c r="Y94" s="15">
        <v>87</v>
      </c>
      <c r="Z94" s="15">
        <v>1488</v>
      </c>
      <c r="AA94" s="15">
        <v>11468250</v>
      </c>
      <c r="AB94" s="15">
        <v>22</v>
      </c>
      <c r="AC94" s="15">
        <v>9</v>
      </c>
      <c r="AD94" s="15">
        <v>13</v>
      </c>
      <c r="AE94" s="15">
        <v>63</v>
      </c>
      <c r="AF94" s="15">
        <v>30</v>
      </c>
      <c r="AG94" s="15">
        <v>33</v>
      </c>
      <c r="AH94" s="15">
        <v>225</v>
      </c>
      <c r="AI94" s="15">
        <v>675000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5987</v>
      </c>
      <c r="E95" s="3">
        <v>3077</v>
      </c>
      <c r="F95" s="3">
        <v>2910</v>
      </c>
      <c r="G95" s="3">
        <v>7138</v>
      </c>
      <c r="H95" s="3">
        <v>3671</v>
      </c>
      <c r="I95" s="3">
        <v>3467</v>
      </c>
      <c r="J95" s="3">
        <v>70982</v>
      </c>
      <c r="K95" s="3">
        <v>152966210</v>
      </c>
      <c r="L95" s="3">
        <v>200</v>
      </c>
      <c r="M95" s="3">
        <v>91</v>
      </c>
      <c r="N95" s="3">
        <v>109</v>
      </c>
      <c r="O95" s="3">
        <v>2504</v>
      </c>
      <c r="P95" s="3">
        <v>1261</v>
      </c>
      <c r="Q95" s="3">
        <v>1243</v>
      </c>
      <c r="R95" s="3">
        <v>3712</v>
      </c>
      <c r="S95" s="3">
        <v>23010166</v>
      </c>
      <c r="T95" s="3">
        <v>120</v>
      </c>
      <c r="U95" s="3">
        <v>73</v>
      </c>
      <c r="V95" s="3">
        <v>47</v>
      </c>
      <c r="W95" s="3">
        <v>221</v>
      </c>
      <c r="X95" s="3">
        <v>134</v>
      </c>
      <c r="Y95" s="3">
        <v>87</v>
      </c>
      <c r="Z95" s="3">
        <v>1488</v>
      </c>
      <c r="AA95" s="3">
        <v>11468250</v>
      </c>
      <c r="AB95" s="3">
        <v>21</v>
      </c>
      <c r="AC95" s="3">
        <v>9</v>
      </c>
      <c r="AD95" s="3">
        <v>12</v>
      </c>
      <c r="AE95" s="3">
        <v>60</v>
      </c>
      <c r="AF95" s="3">
        <v>28</v>
      </c>
      <c r="AG95" s="3">
        <v>32</v>
      </c>
      <c r="AH95" s="3">
        <v>224</v>
      </c>
      <c r="AI95" s="3">
        <v>672000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335</v>
      </c>
      <c r="E96" s="3">
        <v>153</v>
      </c>
      <c r="F96" s="3">
        <v>182</v>
      </c>
      <c r="G96" s="3">
        <v>440</v>
      </c>
      <c r="H96" s="3">
        <v>209</v>
      </c>
      <c r="I96" s="3">
        <v>231</v>
      </c>
      <c r="J96" s="3">
        <v>4108</v>
      </c>
      <c r="K96" s="3">
        <v>8852740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3</v>
      </c>
      <c r="AF96" s="3">
        <v>2</v>
      </c>
      <c r="AG96" s="3">
        <v>1</v>
      </c>
      <c r="AH96" s="3">
        <v>1</v>
      </c>
      <c r="AI96" s="3">
        <v>3000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13684</v>
      </c>
      <c r="E97" s="15">
        <v>6955</v>
      </c>
      <c r="F97" s="15">
        <v>6729</v>
      </c>
      <c r="G97" s="15">
        <v>16585</v>
      </c>
      <c r="H97" s="15">
        <v>8429</v>
      </c>
      <c r="I97" s="15">
        <v>8156</v>
      </c>
      <c r="J97" s="15">
        <v>171960</v>
      </c>
      <c r="K97" s="15">
        <v>351870553</v>
      </c>
      <c r="L97" s="15">
        <v>1655</v>
      </c>
      <c r="M97" s="15">
        <v>1173</v>
      </c>
      <c r="N97" s="15">
        <v>482</v>
      </c>
      <c r="O97" s="15">
        <v>2072</v>
      </c>
      <c r="P97" s="15">
        <v>1450</v>
      </c>
      <c r="Q97" s="15">
        <v>622</v>
      </c>
      <c r="R97" s="15">
        <v>6438</v>
      </c>
      <c r="S97" s="15">
        <v>61517849</v>
      </c>
      <c r="T97" s="15">
        <v>150</v>
      </c>
      <c r="U97" s="15">
        <v>90</v>
      </c>
      <c r="V97" s="15">
        <v>60</v>
      </c>
      <c r="W97" s="15">
        <v>286</v>
      </c>
      <c r="X97" s="15">
        <v>176</v>
      </c>
      <c r="Y97" s="15">
        <v>110</v>
      </c>
      <c r="Z97" s="15">
        <v>1810</v>
      </c>
      <c r="AA97" s="15">
        <v>16512250</v>
      </c>
      <c r="AB97" s="15">
        <v>16</v>
      </c>
      <c r="AC97" s="15">
        <v>12</v>
      </c>
      <c r="AD97" s="15">
        <v>4</v>
      </c>
      <c r="AE97" s="15">
        <v>66</v>
      </c>
      <c r="AF97" s="15">
        <v>48</v>
      </c>
      <c r="AG97" s="15">
        <v>18</v>
      </c>
      <c r="AH97" s="15">
        <v>246</v>
      </c>
      <c r="AI97" s="15">
        <v>699034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12840</v>
      </c>
      <c r="E98" s="3">
        <v>6512</v>
      </c>
      <c r="F98" s="3">
        <v>6328</v>
      </c>
      <c r="G98" s="3">
        <v>15516</v>
      </c>
      <c r="H98" s="3">
        <v>7860</v>
      </c>
      <c r="I98" s="3">
        <v>7656</v>
      </c>
      <c r="J98" s="3">
        <v>161195</v>
      </c>
      <c r="K98" s="3">
        <v>329834598</v>
      </c>
      <c r="L98" s="3">
        <v>1635</v>
      </c>
      <c r="M98" s="3">
        <v>1162</v>
      </c>
      <c r="N98" s="3">
        <v>473</v>
      </c>
      <c r="O98" s="3">
        <v>2044</v>
      </c>
      <c r="P98" s="3">
        <v>1436</v>
      </c>
      <c r="Q98" s="3">
        <v>608</v>
      </c>
      <c r="R98" s="3">
        <v>6374</v>
      </c>
      <c r="S98" s="3">
        <v>61012849</v>
      </c>
      <c r="T98" s="3">
        <v>150</v>
      </c>
      <c r="U98" s="3">
        <v>90</v>
      </c>
      <c r="V98" s="3">
        <v>60</v>
      </c>
      <c r="W98" s="3">
        <v>286</v>
      </c>
      <c r="X98" s="3">
        <v>176</v>
      </c>
      <c r="Y98" s="3">
        <v>110</v>
      </c>
      <c r="Z98" s="3">
        <v>1810</v>
      </c>
      <c r="AA98" s="3">
        <v>16512250</v>
      </c>
      <c r="AB98" s="3">
        <v>13</v>
      </c>
      <c r="AC98" s="3">
        <v>10</v>
      </c>
      <c r="AD98" s="3">
        <v>3</v>
      </c>
      <c r="AE98" s="3">
        <v>60</v>
      </c>
      <c r="AF98" s="3">
        <v>43</v>
      </c>
      <c r="AG98" s="3">
        <v>17</v>
      </c>
      <c r="AH98" s="3">
        <v>220</v>
      </c>
      <c r="AI98" s="3">
        <v>623081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844</v>
      </c>
      <c r="E99" s="3">
        <v>443</v>
      </c>
      <c r="F99" s="3">
        <v>401</v>
      </c>
      <c r="G99" s="3">
        <v>1069</v>
      </c>
      <c r="H99" s="3">
        <v>569</v>
      </c>
      <c r="I99" s="3">
        <v>500</v>
      </c>
      <c r="J99" s="3">
        <v>10765</v>
      </c>
      <c r="K99" s="3">
        <v>22035955</v>
      </c>
      <c r="L99" s="3">
        <v>20</v>
      </c>
      <c r="M99" s="3">
        <v>11</v>
      </c>
      <c r="N99" s="3">
        <v>9</v>
      </c>
      <c r="O99" s="3">
        <v>28</v>
      </c>
      <c r="P99" s="3">
        <v>14</v>
      </c>
      <c r="Q99" s="3">
        <v>14</v>
      </c>
      <c r="R99" s="3">
        <v>64</v>
      </c>
      <c r="S99" s="3">
        <v>505000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3</v>
      </c>
      <c r="AC99" s="3">
        <v>2</v>
      </c>
      <c r="AD99" s="3">
        <v>1</v>
      </c>
      <c r="AE99" s="3">
        <v>6</v>
      </c>
      <c r="AF99" s="3">
        <v>5</v>
      </c>
      <c r="AG99" s="3">
        <v>1</v>
      </c>
      <c r="AH99" s="3">
        <v>26</v>
      </c>
      <c r="AI99" s="3">
        <v>75953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7254</v>
      </c>
      <c r="E100" s="15">
        <v>3554</v>
      </c>
      <c r="F100" s="15">
        <v>3700</v>
      </c>
      <c r="G100" s="15">
        <v>8383</v>
      </c>
      <c r="H100" s="15">
        <v>4023</v>
      </c>
      <c r="I100" s="15">
        <v>4360</v>
      </c>
      <c r="J100" s="15">
        <v>87648</v>
      </c>
      <c r="K100" s="15">
        <v>179415456</v>
      </c>
      <c r="L100" s="15">
        <v>9</v>
      </c>
      <c r="M100" s="15">
        <v>6</v>
      </c>
      <c r="N100" s="15">
        <v>3</v>
      </c>
      <c r="O100" s="15">
        <v>127</v>
      </c>
      <c r="P100" s="15">
        <v>70</v>
      </c>
      <c r="Q100" s="15">
        <v>57</v>
      </c>
      <c r="R100" s="15">
        <v>146</v>
      </c>
      <c r="S100" s="15">
        <v>2563700</v>
      </c>
      <c r="T100" s="15">
        <v>37</v>
      </c>
      <c r="U100" s="15">
        <v>20</v>
      </c>
      <c r="V100" s="15">
        <v>17</v>
      </c>
      <c r="W100" s="15">
        <v>62</v>
      </c>
      <c r="X100" s="15">
        <v>36</v>
      </c>
      <c r="Y100" s="15">
        <v>26</v>
      </c>
      <c r="Z100" s="15">
        <v>407</v>
      </c>
      <c r="AA100" s="15">
        <v>3821250</v>
      </c>
      <c r="AB100" s="15">
        <v>115</v>
      </c>
      <c r="AC100" s="15">
        <v>54</v>
      </c>
      <c r="AD100" s="15">
        <v>61</v>
      </c>
      <c r="AE100" s="15">
        <v>187</v>
      </c>
      <c r="AF100" s="15">
        <v>96</v>
      </c>
      <c r="AG100" s="15">
        <v>91</v>
      </c>
      <c r="AH100" s="15">
        <v>1387</v>
      </c>
      <c r="AI100" s="15">
        <v>4161000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7108</v>
      </c>
      <c r="E101" s="3">
        <v>3483</v>
      </c>
      <c r="F101" s="3">
        <v>3625</v>
      </c>
      <c r="G101" s="3">
        <v>8214</v>
      </c>
      <c r="H101" s="3">
        <v>3942</v>
      </c>
      <c r="I101" s="3">
        <v>4272</v>
      </c>
      <c r="J101" s="3">
        <v>85879</v>
      </c>
      <c r="K101" s="3">
        <v>175794313</v>
      </c>
      <c r="L101" s="3">
        <v>9</v>
      </c>
      <c r="M101" s="3">
        <v>6</v>
      </c>
      <c r="N101" s="3">
        <v>3</v>
      </c>
      <c r="O101" s="3">
        <v>126</v>
      </c>
      <c r="P101" s="3">
        <v>69</v>
      </c>
      <c r="Q101" s="3">
        <v>57</v>
      </c>
      <c r="R101" s="3">
        <v>145</v>
      </c>
      <c r="S101" s="3">
        <v>2557634</v>
      </c>
      <c r="T101" s="3">
        <v>37</v>
      </c>
      <c r="U101" s="3">
        <v>20</v>
      </c>
      <c r="V101" s="3">
        <v>17</v>
      </c>
      <c r="W101" s="3">
        <v>62</v>
      </c>
      <c r="X101" s="3">
        <v>36</v>
      </c>
      <c r="Y101" s="3">
        <v>26</v>
      </c>
      <c r="Z101" s="3">
        <v>407</v>
      </c>
      <c r="AA101" s="3">
        <v>3821250</v>
      </c>
      <c r="AB101" s="3">
        <v>113</v>
      </c>
      <c r="AC101" s="3">
        <v>54</v>
      </c>
      <c r="AD101" s="3">
        <v>59</v>
      </c>
      <c r="AE101" s="3">
        <v>183</v>
      </c>
      <c r="AF101" s="3">
        <v>95</v>
      </c>
      <c r="AG101" s="3">
        <v>88</v>
      </c>
      <c r="AH101" s="3">
        <v>1371</v>
      </c>
      <c r="AI101" s="3">
        <v>4113000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146</v>
      </c>
      <c r="E102" s="3">
        <v>71</v>
      </c>
      <c r="F102" s="3">
        <v>75</v>
      </c>
      <c r="G102" s="3">
        <v>169</v>
      </c>
      <c r="H102" s="3">
        <v>81</v>
      </c>
      <c r="I102" s="3">
        <v>88</v>
      </c>
      <c r="J102" s="3">
        <v>1769</v>
      </c>
      <c r="K102" s="3">
        <v>3621143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6066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2</v>
      </c>
      <c r="AC102" s="3">
        <v>0</v>
      </c>
      <c r="AD102" s="3">
        <v>2</v>
      </c>
      <c r="AE102" s="3">
        <v>4</v>
      </c>
      <c r="AF102" s="3">
        <v>1</v>
      </c>
      <c r="AG102" s="3">
        <v>3</v>
      </c>
      <c r="AH102" s="3">
        <v>16</v>
      </c>
      <c r="AI102" s="3">
        <v>48000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10651</v>
      </c>
      <c r="E103" s="15">
        <v>5297</v>
      </c>
      <c r="F103" s="15">
        <v>5354</v>
      </c>
      <c r="G103" s="15">
        <v>12616</v>
      </c>
      <c r="H103" s="15">
        <v>6302</v>
      </c>
      <c r="I103" s="15">
        <v>6314</v>
      </c>
      <c r="J103" s="15">
        <v>131653</v>
      </c>
      <c r="K103" s="15">
        <v>295856653</v>
      </c>
      <c r="L103" s="15">
        <v>16</v>
      </c>
      <c r="M103" s="15">
        <v>7</v>
      </c>
      <c r="N103" s="15">
        <v>9</v>
      </c>
      <c r="O103" s="15">
        <v>106</v>
      </c>
      <c r="P103" s="15">
        <v>57</v>
      </c>
      <c r="Q103" s="15">
        <v>49</v>
      </c>
      <c r="R103" s="15">
        <v>110</v>
      </c>
      <c r="S103" s="15">
        <v>1753495</v>
      </c>
      <c r="T103" s="15">
        <v>93</v>
      </c>
      <c r="U103" s="15">
        <v>44</v>
      </c>
      <c r="V103" s="15">
        <v>49</v>
      </c>
      <c r="W103" s="15">
        <v>213</v>
      </c>
      <c r="X103" s="15">
        <v>107</v>
      </c>
      <c r="Y103" s="15">
        <v>106</v>
      </c>
      <c r="Z103" s="15">
        <v>1178</v>
      </c>
      <c r="AA103" s="15">
        <v>9612080</v>
      </c>
      <c r="AB103" s="15">
        <v>178</v>
      </c>
      <c r="AC103" s="15">
        <v>100</v>
      </c>
      <c r="AD103" s="15">
        <v>78</v>
      </c>
      <c r="AE103" s="15">
        <v>438</v>
      </c>
      <c r="AF103" s="15">
        <v>224</v>
      </c>
      <c r="AG103" s="15">
        <v>214</v>
      </c>
      <c r="AH103" s="15">
        <v>2333</v>
      </c>
      <c r="AI103" s="15">
        <v>6916087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10256</v>
      </c>
      <c r="E104" s="3">
        <v>5086</v>
      </c>
      <c r="F104" s="3">
        <v>5170</v>
      </c>
      <c r="G104" s="3">
        <v>12126</v>
      </c>
      <c r="H104" s="3">
        <v>6044</v>
      </c>
      <c r="I104" s="3">
        <v>6082</v>
      </c>
      <c r="J104" s="3">
        <v>126650</v>
      </c>
      <c r="K104" s="3">
        <v>284712308</v>
      </c>
      <c r="L104" s="3">
        <v>16</v>
      </c>
      <c r="M104" s="3">
        <v>7</v>
      </c>
      <c r="N104" s="3">
        <v>9</v>
      </c>
      <c r="O104" s="3">
        <v>106</v>
      </c>
      <c r="P104" s="3">
        <v>57</v>
      </c>
      <c r="Q104" s="3">
        <v>49</v>
      </c>
      <c r="R104" s="3">
        <v>110</v>
      </c>
      <c r="S104" s="3">
        <v>1753495</v>
      </c>
      <c r="T104" s="3">
        <v>92</v>
      </c>
      <c r="U104" s="3">
        <v>44</v>
      </c>
      <c r="V104" s="3">
        <v>48</v>
      </c>
      <c r="W104" s="3">
        <v>208</v>
      </c>
      <c r="X104" s="3">
        <v>104</v>
      </c>
      <c r="Y104" s="3">
        <v>104</v>
      </c>
      <c r="Z104" s="3">
        <v>1148</v>
      </c>
      <c r="AA104" s="3">
        <v>9330500</v>
      </c>
      <c r="AB104" s="3">
        <v>169</v>
      </c>
      <c r="AC104" s="3">
        <v>95</v>
      </c>
      <c r="AD104" s="3">
        <v>74</v>
      </c>
      <c r="AE104" s="3">
        <v>421</v>
      </c>
      <c r="AF104" s="3">
        <v>217</v>
      </c>
      <c r="AG104" s="3">
        <v>204</v>
      </c>
      <c r="AH104" s="3">
        <v>2259</v>
      </c>
      <c r="AI104" s="3">
        <v>6705327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395</v>
      </c>
      <c r="E105" s="3">
        <v>211</v>
      </c>
      <c r="F105" s="3">
        <v>184</v>
      </c>
      <c r="G105" s="3">
        <v>490</v>
      </c>
      <c r="H105" s="3">
        <v>258</v>
      </c>
      <c r="I105" s="3">
        <v>232</v>
      </c>
      <c r="J105" s="3">
        <v>5003</v>
      </c>
      <c r="K105" s="3">
        <v>11144345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1</v>
      </c>
      <c r="U105" s="3">
        <v>0</v>
      </c>
      <c r="V105" s="3">
        <v>1</v>
      </c>
      <c r="W105" s="3">
        <v>5</v>
      </c>
      <c r="X105" s="3">
        <v>3</v>
      </c>
      <c r="Y105" s="3">
        <v>2</v>
      </c>
      <c r="Z105" s="3">
        <v>30</v>
      </c>
      <c r="AA105" s="3">
        <v>281580</v>
      </c>
      <c r="AB105" s="3">
        <v>9</v>
      </c>
      <c r="AC105" s="3">
        <v>5</v>
      </c>
      <c r="AD105" s="3">
        <v>4</v>
      </c>
      <c r="AE105" s="3">
        <v>17</v>
      </c>
      <c r="AF105" s="3">
        <v>7</v>
      </c>
      <c r="AG105" s="3">
        <v>10</v>
      </c>
      <c r="AH105" s="3">
        <v>74</v>
      </c>
      <c r="AI105" s="3">
        <v>210760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1587</v>
      </c>
      <c r="E106" s="15">
        <v>787</v>
      </c>
      <c r="F106" s="15">
        <v>800</v>
      </c>
      <c r="G106" s="15">
        <v>1768</v>
      </c>
      <c r="H106" s="15">
        <v>882</v>
      </c>
      <c r="I106" s="15">
        <v>886</v>
      </c>
      <c r="J106" s="15">
        <v>17375</v>
      </c>
      <c r="K106" s="15">
        <v>35566625</v>
      </c>
      <c r="L106" s="15">
        <v>6</v>
      </c>
      <c r="M106" s="15">
        <v>3</v>
      </c>
      <c r="N106" s="15">
        <v>3</v>
      </c>
      <c r="O106" s="15">
        <v>12</v>
      </c>
      <c r="P106" s="15">
        <v>4</v>
      </c>
      <c r="Q106" s="15">
        <v>8</v>
      </c>
      <c r="R106" s="15">
        <v>12</v>
      </c>
      <c r="S106" s="15">
        <v>281861</v>
      </c>
      <c r="T106" s="15">
        <v>16</v>
      </c>
      <c r="U106" s="15">
        <v>7</v>
      </c>
      <c r="V106" s="15">
        <v>9</v>
      </c>
      <c r="W106" s="15">
        <v>24</v>
      </c>
      <c r="X106" s="15">
        <v>10</v>
      </c>
      <c r="Y106" s="15">
        <v>14</v>
      </c>
      <c r="Z106" s="15">
        <v>149</v>
      </c>
      <c r="AA106" s="15">
        <v>1295000</v>
      </c>
      <c r="AB106" s="15">
        <v>5</v>
      </c>
      <c r="AC106" s="15">
        <v>4</v>
      </c>
      <c r="AD106" s="15">
        <v>1</v>
      </c>
      <c r="AE106" s="15">
        <v>6</v>
      </c>
      <c r="AF106" s="15">
        <v>5</v>
      </c>
      <c r="AG106" s="15">
        <v>1</v>
      </c>
      <c r="AH106" s="15">
        <v>34</v>
      </c>
      <c r="AI106" s="15">
        <v>102000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1308</v>
      </c>
      <c r="E107" s="3">
        <v>651</v>
      </c>
      <c r="F107" s="3">
        <v>657</v>
      </c>
      <c r="G107" s="3">
        <v>1459</v>
      </c>
      <c r="H107" s="3">
        <v>728</v>
      </c>
      <c r="I107" s="3">
        <v>731</v>
      </c>
      <c r="J107" s="3">
        <v>14381</v>
      </c>
      <c r="K107" s="3">
        <v>29437907</v>
      </c>
      <c r="L107" s="3">
        <v>6</v>
      </c>
      <c r="M107" s="3">
        <v>3</v>
      </c>
      <c r="N107" s="3">
        <v>3</v>
      </c>
      <c r="O107" s="3">
        <v>11</v>
      </c>
      <c r="P107" s="3">
        <v>4</v>
      </c>
      <c r="Q107" s="3">
        <v>7</v>
      </c>
      <c r="R107" s="3">
        <v>11</v>
      </c>
      <c r="S107" s="3">
        <v>246766</v>
      </c>
      <c r="T107" s="3">
        <v>15</v>
      </c>
      <c r="U107" s="3">
        <v>7</v>
      </c>
      <c r="V107" s="3">
        <v>8</v>
      </c>
      <c r="W107" s="3">
        <v>23</v>
      </c>
      <c r="X107" s="3">
        <v>10</v>
      </c>
      <c r="Y107" s="3">
        <v>13</v>
      </c>
      <c r="Z107" s="3">
        <v>147</v>
      </c>
      <c r="AA107" s="3">
        <v>1274000</v>
      </c>
      <c r="AB107" s="3">
        <v>5</v>
      </c>
      <c r="AC107" s="3">
        <v>4</v>
      </c>
      <c r="AD107" s="3">
        <v>1</v>
      </c>
      <c r="AE107" s="3">
        <v>6</v>
      </c>
      <c r="AF107" s="3">
        <v>5</v>
      </c>
      <c r="AG107" s="3">
        <v>1</v>
      </c>
      <c r="AH107" s="3">
        <v>34</v>
      </c>
      <c r="AI107" s="3">
        <v>102000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279</v>
      </c>
      <c r="E108" s="3">
        <v>136</v>
      </c>
      <c r="F108" s="3">
        <v>143</v>
      </c>
      <c r="G108" s="3">
        <v>309</v>
      </c>
      <c r="H108" s="3">
        <v>154</v>
      </c>
      <c r="I108" s="3">
        <v>155</v>
      </c>
      <c r="J108" s="3">
        <v>2994</v>
      </c>
      <c r="K108" s="3">
        <v>6128718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1</v>
      </c>
      <c r="S108" s="3">
        <v>35095</v>
      </c>
      <c r="T108" s="3">
        <v>1</v>
      </c>
      <c r="U108" s="3">
        <v>0</v>
      </c>
      <c r="V108" s="3">
        <v>1</v>
      </c>
      <c r="W108" s="3">
        <v>1</v>
      </c>
      <c r="X108" s="3">
        <v>0</v>
      </c>
      <c r="Y108" s="3">
        <v>1</v>
      </c>
      <c r="Z108" s="3">
        <v>2</v>
      </c>
      <c r="AA108" s="3">
        <v>21000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1503</v>
      </c>
      <c r="E109" s="15">
        <v>763</v>
      </c>
      <c r="F109" s="15">
        <v>740</v>
      </c>
      <c r="G109" s="15">
        <v>1752</v>
      </c>
      <c r="H109" s="15">
        <v>893</v>
      </c>
      <c r="I109" s="15">
        <v>859</v>
      </c>
      <c r="J109" s="15">
        <v>17634</v>
      </c>
      <c r="K109" s="15">
        <v>36014918</v>
      </c>
      <c r="L109" s="15">
        <v>8</v>
      </c>
      <c r="M109" s="15">
        <v>6</v>
      </c>
      <c r="N109" s="15">
        <v>2</v>
      </c>
      <c r="O109" s="15">
        <v>16</v>
      </c>
      <c r="P109" s="15">
        <v>8</v>
      </c>
      <c r="Q109" s="15">
        <v>8</v>
      </c>
      <c r="R109" s="15">
        <v>16</v>
      </c>
      <c r="S109" s="15">
        <v>632520</v>
      </c>
      <c r="T109" s="15">
        <v>13</v>
      </c>
      <c r="U109" s="15">
        <v>7</v>
      </c>
      <c r="V109" s="15">
        <v>6</v>
      </c>
      <c r="W109" s="15">
        <v>26</v>
      </c>
      <c r="X109" s="15">
        <v>18</v>
      </c>
      <c r="Y109" s="15">
        <v>8</v>
      </c>
      <c r="Z109" s="15">
        <v>108</v>
      </c>
      <c r="AA109" s="15">
        <v>1029750</v>
      </c>
      <c r="AB109" s="15">
        <v>100</v>
      </c>
      <c r="AC109" s="15">
        <v>56</v>
      </c>
      <c r="AD109" s="15">
        <v>44</v>
      </c>
      <c r="AE109" s="15">
        <v>182</v>
      </c>
      <c r="AF109" s="15">
        <v>84</v>
      </c>
      <c r="AG109" s="15">
        <v>98</v>
      </c>
      <c r="AH109" s="15">
        <v>1046</v>
      </c>
      <c r="AI109" s="15">
        <v>3122718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1153</v>
      </c>
      <c r="E110" s="3">
        <v>606</v>
      </c>
      <c r="F110" s="3">
        <v>547</v>
      </c>
      <c r="G110" s="3">
        <v>1345</v>
      </c>
      <c r="H110" s="3">
        <v>706</v>
      </c>
      <c r="I110" s="3">
        <v>639</v>
      </c>
      <c r="J110" s="3">
        <v>13678</v>
      </c>
      <c r="K110" s="3">
        <v>27957926</v>
      </c>
      <c r="L110" s="3">
        <v>8</v>
      </c>
      <c r="M110" s="3">
        <v>6</v>
      </c>
      <c r="N110" s="3">
        <v>2</v>
      </c>
      <c r="O110" s="3">
        <v>15</v>
      </c>
      <c r="P110" s="3">
        <v>7</v>
      </c>
      <c r="Q110" s="3">
        <v>8</v>
      </c>
      <c r="R110" s="3">
        <v>15</v>
      </c>
      <c r="S110" s="3">
        <v>549740</v>
      </c>
      <c r="T110" s="3">
        <v>12</v>
      </c>
      <c r="U110" s="3">
        <v>7</v>
      </c>
      <c r="V110" s="3">
        <v>5</v>
      </c>
      <c r="W110" s="3">
        <v>22</v>
      </c>
      <c r="X110" s="3">
        <v>15</v>
      </c>
      <c r="Y110" s="3">
        <v>7</v>
      </c>
      <c r="Z110" s="3">
        <v>91</v>
      </c>
      <c r="AA110" s="3">
        <v>882750</v>
      </c>
      <c r="AB110" s="3">
        <v>71</v>
      </c>
      <c r="AC110" s="3">
        <v>40</v>
      </c>
      <c r="AD110" s="3">
        <v>31</v>
      </c>
      <c r="AE110" s="3">
        <v>145</v>
      </c>
      <c r="AF110" s="3">
        <v>64</v>
      </c>
      <c r="AG110" s="3">
        <v>81</v>
      </c>
      <c r="AH110" s="3">
        <v>717</v>
      </c>
      <c r="AI110" s="3">
        <v>2135718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350</v>
      </c>
      <c r="E111" s="3">
        <v>157</v>
      </c>
      <c r="F111" s="3">
        <v>193</v>
      </c>
      <c r="G111" s="3">
        <v>407</v>
      </c>
      <c r="H111" s="3">
        <v>187</v>
      </c>
      <c r="I111" s="3">
        <v>220</v>
      </c>
      <c r="J111" s="3">
        <v>3956</v>
      </c>
      <c r="K111" s="3">
        <v>8056992</v>
      </c>
      <c r="L111" s="3">
        <v>0</v>
      </c>
      <c r="M111" s="3">
        <v>0</v>
      </c>
      <c r="N111" s="3">
        <v>0</v>
      </c>
      <c r="O111" s="3">
        <v>1</v>
      </c>
      <c r="P111" s="3">
        <v>1</v>
      </c>
      <c r="Q111" s="3">
        <v>0</v>
      </c>
      <c r="R111" s="3">
        <v>1</v>
      </c>
      <c r="S111" s="3">
        <v>82780</v>
      </c>
      <c r="T111" s="3">
        <v>1</v>
      </c>
      <c r="U111" s="3">
        <v>0</v>
      </c>
      <c r="V111" s="3">
        <v>1</v>
      </c>
      <c r="W111" s="3">
        <v>4</v>
      </c>
      <c r="X111" s="3">
        <v>3</v>
      </c>
      <c r="Y111" s="3">
        <v>1</v>
      </c>
      <c r="Z111" s="3">
        <v>17</v>
      </c>
      <c r="AA111" s="3">
        <v>147000</v>
      </c>
      <c r="AB111" s="3">
        <v>29</v>
      </c>
      <c r="AC111" s="3">
        <v>16</v>
      </c>
      <c r="AD111" s="3">
        <v>13</v>
      </c>
      <c r="AE111" s="3">
        <v>37</v>
      </c>
      <c r="AF111" s="3">
        <v>20</v>
      </c>
      <c r="AG111" s="3">
        <v>17</v>
      </c>
      <c r="AH111" s="3">
        <v>329</v>
      </c>
      <c r="AI111" s="3">
        <v>987000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1633</v>
      </c>
      <c r="E112" s="15">
        <v>831</v>
      </c>
      <c r="F112" s="15">
        <v>802</v>
      </c>
      <c r="G112" s="15">
        <v>1913</v>
      </c>
      <c r="H112" s="15">
        <v>975</v>
      </c>
      <c r="I112" s="15">
        <v>938</v>
      </c>
      <c r="J112" s="15">
        <v>19022</v>
      </c>
      <c r="K112" s="15">
        <v>38938034</v>
      </c>
      <c r="L112" s="15">
        <v>19</v>
      </c>
      <c r="M112" s="15">
        <v>10</v>
      </c>
      <c r="N112" s="15">
        <v>9</v>
      </c>
      <c r="O112" s="15">
        <v>40</v>
      </c>
      <c r="P112" s="15">
        <v>21</v>
      </c>
      <c r="Q112" s="15">
        <v>19</v>
      </c>
      <c r="R112" s="15">
        <v>663</v>
      </c>
      <c r="S112" s="15">
        <v>774080</v>
      </c>
      <c r="T112" s="15">
        <v>5</v>
      </c>
      <c r="U112" s="15">
        <v>3</v>
      </c>
      <c r="V112" s="15">
        <v>2</v>
      </c>
      <c r="W112" s="15">
        <v>84</v>
      </c>
      <c r="X112" s="15">
        <v>45</v>
      </c>
      <c r="Y112" s="15">
        <v>39</v>
      </c>
      <c r="Z112" s="15">
        <v>78</v>
      </c>
      <c r="AA112" s="15">
        <v>822750</v>
      </c>
      <c r="AB112" s="15">
        <v>41</v>
      </c>
      <c r="AC112" s="15">
        <v>23</v>
      </c>
      <c r="AD112" s="15">
        <v>18</v>
      </c>
      <c r="AE112" s="15">
        <v>59</v>
      </c>
      <c r="AF112" s="15">
        <v>29</v>
      </c>
      <c r="AG112" s="15">
        <v>30</v>
      </c>
      <c r="AH112" s="15">
        <v>457</v>
      </c>
      <c r="AI112" s="15">
        <v>1371000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1402</v>
      </c>
      <c r="E113" s="3">
        <v>708</v>
      </c>
      <c r="F113" s="3">
        <v>694</v>
      </c>
      <c r="G113" s="3">
        <v>1631</v>
      </c>
      <c r="H113" s="3">
        <v>824</v>
      </c>
      <c r="I113" s="3">
        <v>807</v>
      </c>
      <c r="J113" s="3">
        <v>16228</v>
      </c>
      <c r="K113" s="3">
        <v>33218716</v>
      </c>
      <c r="L113" s="3">
        <v>19</v>
      </c>
      <c r="M113" s="3">
        <v>10</v>
      </c>
      <c r="N113" s="3">
        <v>9</v>
      </c>
      <c r="O113" s="3">
        <v>40</v>
      </c>
      <c r="P113" s="3">
        <v>21</v>
      </c>
      <c r="Q113" s="3">
        <v>19</v>
      </c>
      <c r="R113" s="3">
        <v>663</v>
      </c>
      <c r="S113" s="3">
        <v>774080</v>
      </c>
      <c r="T113" s="3">
        <v>5</v>
      </c>
      <c r="U113" s="3">
        <v>3</v>
      </c>
      <c r="V113" s="3">
        <v>2</v>
      </c>
      <c r="W113" s="3">
        <v>84</v>
      </c>
      <c r="X113" s="3">
        <v>45</v>
      </c>
      <c r="Y113" s="3">
        <v>39</v>
      </c>
      <c r="Z113" s="3">
        <v>78</v>
      </c>
      <c r="AA113" s="3">
        <v>822750</v>
      </c>
      <c r="AB113" s="3">
        <v>41</v>
      </c>
      <c r="AC113" s="3">
        <v>23</v>
      </c>
      <c r="AD113" s="3">
        <v>18</v>
      </c>
      <c r="AE113" s="3">
        <v>59</v>
      </c>
      <c r="AF113" s="3">
        <v>29</v>
      </c>
      <c r="AG113" s="3">
        <v>30</v>
      </c>
      <c r="AH113" s="3">
        <v>457</v>
      </c>
      <c r="AI113" s="3">
        <v>1371000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231</v>
      </c>
      <c r="E114" s="3">
        <v>123</v>
      </c>
      <c r="F114" s="3">
        <v>108</v>
      </c>
      <c r="G114" s="3">
        <v>282</v>
      </c>
      <c r="H114" s="3">
        <v>151</v>
      </c>
      <c r="I114" s="3">
        <v>131</v>
      </c>
      <c r="J114" s="3">
        <v>2794</v>
      </c>
      <c r="K114" s="3">
        <v>5719318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7268</v>
      </c>
      <c r="E115" s="15">
        <v>3724</v>
      </c>
      <c r="F115" s="15">
        <v>3544</v>
      </c>
      <c r="G115" s="15">
        <v>7819</v>
      </c>
      <c r="H115" s="15">
        <v>3998</v>
      </c>
      <c r="I115" s="15">
        <v>3821</v>
      </c>
      <c r="J115" s="15">
        <v>80678</v>
      </c>
      <c r="K115" s="15">
        <v>165147866</v>
      </c>
      <c r="L115" s="15">
        <v>69</v>
      </c>
      <c r="M115" s="15">
        <v>36</v>
      </c>
      <c r="N115" s="15">
        <v>33</v>
      </c>
      <c r="O115" s="15">
        <v>132</v>
      </c>
      <c r="P115" s="15">
        <v>67</v>
      </c>
      <c r="Q115" s="15">
        <v>65</v>
      </c>
      <c r="R115" s="15">
        <v>142</v>
      </c>
      <c r="S115" s="15">
        <v>5499103</v>
      </c>
      <c r="T115" s="15">
        <v>93</v>
      </c>
      <c r="U115" s="15">
        <v>39</v>
      </c>
      <c r="V115" s="15">
        <v>54</v>
      </c>
      <c r="W115" s="15">
        <v>160</v>
      </c>
      <c r="X115" s="15">
        <v>94</v>
      </c>
      <c r="Y115" s="15">
        <v>66</v>
      </c>
      <c r="Z115" s="15">
        <v>997</v>
      </c>
      <c r="AA115" s="15">
        <v>9450525</v>
      </c>
      <c r="AB115" s="15">
        <v>81</v>
      </c>
      <c r="AC115" s="15">
        <v>44</v>
      </c>
      <c r="AD115" s="15">
        <v>37</v>
      </c>
      <c r="AE115" s="15">
        <v>264</v>
      </c>
      <c r="AF115" s="15">
        <v>143</v>
      </c>
      <c r="AG115" s="15">
        <v>121</v>
      </c>
      <c r="AH115" s="15">
        <v>1353</v>
      </c>
      <c r="AI115" s="15">
        <v>3767761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7036</v>
      </c>
      <c r="E116" s="3">
        <v>3623</v>
      </c>
      <c r="F116" s="3">
        <v>3413</v>
      </c>
      <c r="G116" s="3">
        <v>7579</v>
      </c>
      <c r="H116" s="3">
        <v>3894</v>
      </c>
      <c r="I116" s="3">
        <v>3685</v>
      </c>
      <c r="J116" s="3">
        <v>76900</v>
      </c>
      <c r="K116" s="3">
        <v>157414300</v>
      </c>
      <c r="L116" s="3">
        <v>69</v>
      </c>
      <c r="M116" s="3">
        <v>36</v>
      </c>
      <c r="N116" s="3">
        <v>33</v>
      </c>
      <c r="O116" s="3">
        <v>132</v>
      </c>
      <c r="P116" s="3">
        <v>67</v>
      </c>
      <c r="Q116" s="3">
        <v>65</v>
      </c>
      <c r="R116" s="3">
        <v>142</v>
      </c>
      <c r="S116" s="3">
        <v>5499103</v>
      </c>
      <c r="T116" s="3">
        <v>93</v>
      </c>
      <c r="U116" s="3">
        <v>39</v>
      </c>
      <c r="V116" s="3">
        <v>54</v>
      </c>
      <c r="W116" s="3">
        <v>160</v>
      </c>
      <c r="X116" s="3">
        <v>94</v>
      </c>
      <c r="Y116" s="3">
        <v>66</v>
      </c>
      <c r="Z116" s="3">
        <v>997</v>
      </c>
      <c r="AA116" s="3">
        <v>9450525</v>
      </c>
      <c r="AB116" s="3">
        <v>77</v>
      </c>
      <c r="AC116" s="3">
        <v>41</v>
      </c>
      <c r="AD116" s="3">
        <v>36</v>
      </c>
      <c r="AE116" s="3">
        <v>260</v>
      </c>
      <c r="AF116" s="3">
        <v>140</v>
      </c>
      <c r="AG116" s="3">
        <v>120</v>
      </c>
      <c r="AH116" s="3">
        <v>1341</v>
      </c>
      <c r="AI116" s="3">
        <v>3731761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232</v>
      </c>
      <c r="E117" s="3">
        <v>101</v>
      </c>
      <c r="F117" s="3">
        <v>131</v>
      </c>
      <c r="G117" s="3">
        <v>240</v>
      </c>
      <c r="H117" s="3">
        <v>104</v>
      </c>
      <c r="I117" s="3">
        <v>136</v>
      </c>
      <c r="J117" s="3">
        <v>3778</v>
      </c>
      <c r="K117" s="3">
        <v>7733566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4</v>
      </c>
      <c r="AC117" s="3">
        <v>3</v>
      </c>
      <c r="AD117" s="3">
        <v>1</v>
      </c>
      <c r="AE117" s="3">
        <v>4</v>
      </c>
      <c r="AF117" s="3">
        <v>3</v>
      </c>
      <c r="AG117" s="3">
        <v>1</v>
      </c>
      <c r="AH117" s="3">
        <v>12</v>
      </c>
      <c r="AI117" s="3">
        <v>36000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1274</v>
      </c>
      <c r="E118" s="15">
        <v>627</v>
      </c>
      <c r="F118" s="15">
        <v>647</v>
      </c>
      <c r="G118" s="15">
        <v>1359</v>
      </c>
      <c r="H118" s="15">
        <v>671</v>
      </c>
      <c r="I118" s="15">
        <v>688</v>
      </c>
      <c r="J118" s="15">
        <v>14544</v>
      </c>
      <c r="K118" s="15">
        <v>29762568</v>
      </c>
      <c r="L118" s="15">
        <v>9</v>
      </c>
      <c r="M118" s="15">
        <v>6</v>
      </c>
      <c r="N118" s="15">
        <v>3</v>
      </c>
      <c r="O118" s="15">
        <v>36</v>
      </c>
      <c r="P118" s="15">
        <v>24</v>
      </c>
      <c r="Q118" s="15">
        <v>12</v>
      </c>
      <c r="R118" s="15">
        <v>33</v>
      </c>
      <c r="S118" s="15">
        <v>1572258</v>
      </c>
      <c r="T118" s="15">
        <v>4</v>
      </c>
      <c r="U118" s="15">
        <v>1</v>
      </c>
      <c r="V118" s="15">
        <v>3</v>
      </c>
      <c r="W118" s="15">
        <v>4</v>
      </c>
      <c r="X118" s="15">
        <v>1</v>
      </c>
      <c r="Y118" s="15">
        <v>3</v>
      </c>
      <c r="Z118" s="15">
        <v>30</v>
      </c>
      <c r="AA118" s="15">
        <v>320000</v>
      </c>
      <c r="AB118" s="15">
        <v>6</v>
      </c>
      <c r="AC118" s="15">
        <v>4</v>
      </c>
      <c r="AD118" s="15">
        <v>2</v>
      </c>
      <c r="AE118" s="15">
        <v>23</v>
      </c>
      <c r="AF118" s="15">
        <v>12</v>
      </c>
      <c r="AG118" s="15">
        <v>11</v>
      </c>
      <c r="AH118" s="15">
        <v>133</v>
      </c>
      <c r="AI118" s="15">
        <v>399000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1073</v>
      </c>
      <c r="E119" s="3">
        <v>524</v>
      </c>
      <c r="F119" s="3">
        <v>549</v>
      </c>
      <c r="G119" s="3">
        <v>1142</v>
      </c>
      <c r="H119" s="3">
        <v>562</v>
      </c>
      <c r="I119" s="3">
        <v>580</v>
      </c>
      <c r="J119" s="3">
        <v>9747</v>
      </c>
      <c r="K119" s="3">
        <v>19952109</v>
      </c>
      <c r="L119" s="3">
        <v>7</v>
      </c>
      <c r="M119" s="3">
        <v>5</v>
      </c>
      <c r="N119" s="3">
        <v>2</v>
      </c>
      <c r="O119" s="3">
        <v>27</v>
      </c>
      <c r="P119" s="3">
        <v>17</v>
      </c>
      <c r="Q119" s="3">
        <v>10</v>
      </c>
      <c r="R119" s="3">
        <v>26</v>
      </c>
      <c r="S119" s="3">
        <v>1394498</v>
      </c>
      <c r="T119" s="3">
        <v>4</v>
      </c>
      <c r="U119" s="3">
        <v>1</v>
      </c>
      <c r="V119" s="3">
        <v>3</v>
      </c>
      <c r="W119" s="3">
        <v>4</v>
      </c>
      <c r="X119" s="3">
        <v>1</v>
      </c>
      <c r="Y119" s="3">
        <v>3</v>
      </c>
      <c r="Z119" s="3">
        <v>30</v>
      </c>
      <c r="AA119" s="3">
        <v>320000</v>
      </c>
      <c r="AB119" s="3">
        <v>6</v>
      </c>
      <c r="AC119" s="3">
        <v>4</v>
      </c>
      <c r="AD119" s="3">
        <v>2</v>
      </c>
      <c r="AE119" s="3">
        <v>23</v>
      </c>
      <c r="AF119" s="3">
        <v>12</v>
      </c>
      <c r="AG119" s="3">
        <v>11</v>
      </c>
      <c r="AH119" s="3">
        <v>133</v>
      </c>
      <c r="AI119" s="3">
        <v>399000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201</v>
      </c>
      <c r="E120" s="3">
        <v>103</v>
      </c>
      <c r="F120" s="3">
        <v>98</v>
      </c>
      <c r="G120" s="3">
        <v>217</v>
      </c>
      <c r="H120" s="3">
        <v>109</v>
      </c>
      <c r="I120" s="3">
        <v>108</v>
      </c>
      <c r="J120" s="3">
        <v>4797</v>
      </c>
      <c r="K120" s="3">
        <v>9810459</v>
      </c>
      <c r="L120" s="3">
        <v>2</v>
      </c>
      <c r="M120" s="3">
        <v>1</v>
      </c>
      <c r="N120" s="3">
        <v>1</v>
      </c>
      <c r="O120" s="3">
        <v>9</v>
      </c>
      <c r="P120" s="3">
        <v>7</v>
      </c>
      <c r="Q120" s="3">
        <v>2</v>
      </c>
      <c r="R120" s="3">
        <v>7</v>
      </c>
      <c r="S120" s="3">
        <v>177760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2525</v>
      </c>
      <c r="E121" s="15">
        <v>1279</v>
      </c>
      <c r="F121" s="15">
        <v>1246</v>
      </c>
      <c r="G121" s="15">
        <v>2980</v>
      </c>
      <c r="H121" s="15">
        <v>1500</v>
      </c>
      <c r="I121" s="15">
        <v>1480</v>
      </c>
      <c r="J121" s="15">
        <v>30256</v>
      </c>
      <c r="K121" s="15">
        <v>61934032</v>
      </c>
      <c r="L121" s="15">
        <v>0</v>
      </c>
      <c r="M121" s="15">
        <v>0</v>
      </c>
      <c r="N121" s="15">
        <v>0</v>
      </c>
      <c r="O121" s="15">
        <v>302</v>
      </c>
      <c r="P121" s="15">
        <v>157</v>
      </c>
      <c r="Q121" s="15">
        <v>145</v>
      </c>
      <c r="R121" s="15">
        <v>302</v>
      </c>
      <c r="S121" s="15">
        <v>6793679</v>
      </c>
      <c r="T121" s="15">
        <v>14</v>
      </c>
      <c r="U121" s="15">
        <v>3</v>
      </c>
      <c r="V121" s="15">
        <v>11</v>
      </c>
      <c r="W121" s="15">
        <v>21</v>
      </c>
      <c r="X121" s="15">
        <v>8</v>
      </c>
      <c r="Y121" s="15">
        <v>13</v>
      </c>
      <c r="Z121" s="15">
        <v>82</v>
      </c>
      <c r="AA121" s="15">
        <v>741250</v>
      </c>
      <c r="AB121" s="15">
        <v>16</v>
      </c>
      <c r="AC121" s="15">
        <v>7</v>
      </c>
      <c r="AD121" s="15">
        <v>9</v>
      </c>
      <c r="AE121" s="15">
        <v>117</v>
      </c>
      <c r="AF121" s="15">
        <v>62</v>
      </c>
      <c r="AG121" s="15">
        <v>55</v>
      </c>
      <c r="AH121" s="15">
        <v>495</v>
      </c>
      <c r="AI121" s="15">
        <v>1485000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2491</v>
      </c>
      <c r="E122" s="3">
        <v>1262</v>
      </c>
      <c r="F122" s="3">
        <v>1229</v>
      </c>
      <c r="G122" s="3">
        <v>2938</v>
      </c>
      <c r="H122" s="3">
        <v>1480</v>
      </c>
      <c r="I122" s="3">
        <v>1458</v>
      </c>
      <c r="J122" s="3">
        <v>30184</v>
      </c>
      <c r="K122" s="3">
        <v>61786648</v>
      </c>
      <c r="L122" s="3">
        <v>0</v>
      </c>
      <c r="M122" s="3">
        <v>0</v>
      </c>
      <c r="N122" s="3">
        <v>0</v>
      </c>
      <c r="O122" s="3">
        <v>302</v>
      </c>
      <c r="P122" s="3">
        <v>157</v>
      </c>
      <c r="Q122" s="3">
        <v>145</v>
      </c>
      <c r="R122" s="3">
        <v>302</v>
      </c>
      <c r="S122" s="3">
        <v>6793679</v>
      </c>
      <c r="T122" s="3">
        <v>14</v>
      </c>
      <c r="U122" s="3">
        <v>3</v>
      </c>
      <c r="V122" s="3">
        <v>11</v>
      </c>
      <c r="W122" s="3">
        <v>21</v>
      </c>
      <c r="X122" s="3">
        <v>8</v>
      </c>
      <c r="Y122" s="3">
        <v>13</v>
      </c>
      <c r="Z122" s="3">
        <v>82</v>
      </c>
      <c r="AA122" s="3">
        <v>741250</v>
      </c>
      <c r="AB122" s="3">
        <v>16</v>
      </c>
      <c r="AC122" s="3">
        <v>7</v>
      </c>
      <c r="AD122" s="3">
        <v>9</v>
      </c>
      <c r="AE122" s="3">
        <v>114</v>
      </c>
      <c r="AF122" s="3">
        <v>61</v>
      </c>
      <c r="AG122" s="3">
        <v>53</v>
      </c>
      <c r="AH122" s="3">
        <v>471</v>
      </c>
      <c r="AI122" s="3">
        <v>1413000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34</v>
      </c>
      <c r="E123" s="3">
        <v>17</v>
      </c>
      <c r="F123" s="3">
        <v>17</v>
      </c>
      <c r="G123" s="3">
        <v>42</v>
      </c>
      <c r="H123" s="3">
        <v>20</v>
      </c>
      <c r="I123" s="3">
        <v>22</v>
      </c>
      <c r="J123" s="3">
        <v>72</v>
      </c>
      <c r="K123" s="3">
        <v>147384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3</v>
      </c>
      <c r="AF123" s="3">
        <v>1</v>
      </c>
      <c r="AG123" s="3">
        <v>2</v>
      </c>
      <c r="AH123" s="3">
        <v>24</v>
      </c>
      <c r="AI123" s="3">
        <v>72000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3267</v>
      </c>
      <c r="E124" s="15">
        <v>1633</v>
      </c>
      <c r="F124" s="15">
        <v>1634</v>
      </c>
      <c r="G124" s="15">
        <v>3552</v>
      </c>
      <c r="H124" s="15">
        <v>1769</v>
      </c>
      <c r="I124" s="15">
        <v>1783</v>
      </c>
      <c r="J124" s="15">
        <v>36572</v>
      </c>
      <c r="K124" s="15">
        <v>74862884</v>
      </c>
      <c r="L124" s="15">
        <v>8</v>
      </c>
      <c r="M124" s="15">
        <v>4</v>
      </c>
      <c r="N124" s="15">
        <v>4</v>
      </c>
      <c r="O124" s="15">
        <v>21</v>
      </c>
      <c r="P124" s="15">
        <v>15</v>
      </c>
      <c r="Q124" s="15">
        <v>6</v>
      </c>
      <c r="R124" s="15">
        <v>34</v>
      </c>
      <c r="S124" s="15">
        <v>667760</v>
      </c>
      <c r="T124" s="15">
        <v>12</v>
      </c>
      <c r="U124" s="15">
        <v>6</v>
      </c>
      <c r="V124" s="15">
        <v>6</v>
      </c>
      <c r="W124" s="15">
        <v>19</v>
      </c>
      <c r="X124" s="15">
        <v>11</v>
      </c>
      <c r="Y124" s="15">
        <v>8</v>
      </c>
      <c r="Z124" s="15">
        <v>67</v>
      </c>
      <c r="AA124" s="15">
        <v>603250</v>
      </c>
      <c r="AB124" s="15">
        <v>33</v>
      </c>
      <c r="AC124" s="15">
        <v>18</v>
      </c>
      <c r="AD124" s="15">
        <v>15</v>
      </c>
      <c r="AE124" s="15">
        <v>137</v>
      </c>
      <c r="AF124" s="15">
        <v>79</v>
      </c>
      <c r="AG124" s="15">
        <v>58</v>
      </c>
      <c r="AH124" s="15">
        <v>497</v>
      </c>
      <c r="AI124" s="15">
        <v>1491000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3164</v>
      </c>
      <c r="E125" s="3">
        <v>1583</v>
      </c>
      <c r="F125" s="3">
        <v>1581</v>
      </c>
      <c r="G125" s="3">
        <v>3438</v>
      </c>
      <c r="H125" s="3">
        <v>1714</v>
      </c>
      <c r="I125" s="3">
        <v>1724</v>
      </c>
      <c r="J125" s="3">
        <v>35453</v>
      </c>
      <c r="K125" s="3">
        <v>72572291</v>
      </c>
      <c r="L125" s="3">
        <v>8</v>
      </c>
      <c r="M125" s="3">
        <v>4</v>
      </c>
      <c r="N125" s="3">
        <v>4</v>
      </c>
      <c r="O125" s="3">
        <v>21</v>
      </c>
      <c r="P125" s="3">
        <v>15</v>
      </c>
      <c r="Q125" s="3">
        <v>6</v>
      </c>
      <c r="R125" s="3">
        <v>34</v>
      </c>
      <c r="S125" s="3">
        <v>667760</v>
      </c>
      <c r="T125" s="3">
        <v>12</v>
      </c>
      <c r="U125" s="3">
        <v>6</v>
      </c>
      <c r="V125" s="3">
        <v>6</v>
      </c>
      <c r="W125" s="3">
        <v>19</v>
      </c>
      <c r="X125" s="3">
        <v>11</v>
      </c>
      <c r="Y125" s="3">
        <v>8</v>
      </c>
      <c r="Z125" s="3">
        <v>67</v>
      </c>
      <c r="AA125" s="3">
        <v>603250</v>
      </c>
      <c r="AB125" s="3">
        <v>29</v>
      </c>
      <c r="AC125" s="3">
        <v>16</v>
      </c>
      <c r="AD125" s="3">
        <v>13</v>
      </c>
      <c r="AE125" s="3">
        <v>126</v>
      </c>
      <c r="AF125" s="3">
        <v>73</v>
      </c>
      <c r="AG125" s="3">
        <v>53</v>
      </c>
      <c r="AH125" s="3">
        <v>456</v>
      </c>
      <c r="AI125" s="3">
        <v>1368000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103</v>
      </c>
      <c r="E126" s="3">
        <v>50</v>
      </c>
      <c r="F126" s="3">
        <v>53</v>
      </c>
      <c r="G126" s="3">
        <v>114</v>
      </c>
      <c r="H126" s="3">
        <v>55</v>
      </c>
      <c r="I126" s="3">
        <v>59</v>
      </c>
      <c r="J126" s="3">
        <v>1119</v>
      </c>
      <c r="K126" s="3">
        <v>2290593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4</v>
      </c>
      <c r="AC126" s="3">
        <v>2</v>
      </c>
      <c r="AD126" s="3">
        <v>2</v>
      </c>
      <c r="AE126" s="3">
        <v>11</v>
      </c>
      <c r="AF126" s="3">
        <v>6</v>
      </c>
      <c r="AG126" s="3">
        <v>5</v>
      </c>
      <c r="AH126" s="3">
        <v>41</v>
      </c>
      <c r="AI126" s="3">
        <v>123000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4003</v>
      </c>
      <c r="E127" s="15">
        <v>2000</v>
      </c>
      <c r="F127" s="15">
        <v>2003</v>
      </c>
      <c r="G127" s="15">
        <v>4546</v>
      </c>
      <c r="H127" s="15">
        <v>2304</v>
      </c>
      <c r="I127" s="15">
        <v>2242</v>
      </c>
      <c r="J127" s="15">
        <v>48843</v>
      </c>
      <c r="K127" s="15">
        <v>136880776</v>
      </c>
      <c r="L127" s="15">
        <v>3</v>
      </c>
      <c r="M127" s="15">
        <v>2</v>
      </c>
      <c r="N127" s="15">
        <v>1</v>
      </c>
      <c r="O127" s="15">
        <v>9</v>
      </c>
      <c r="P127" s="15">
        <v>6</v>
      </c>
      <c r="Q127" s="15">
        <v>3</v>
      </c>
      <c r="R127" s="15">
        <v>9</v>
      </c>
      <c r="S127" s="15">
        <v>285266</v>
      </c>
      <c r="T127" s="15">
        <v>65</v>
      </c>
      <c r="U127" s="15">
        <v>36</v>
      </c>
      <c r="V127" s="15">
        <v>29</v>
      </c>
      <c r="W127" s="15">
        <v>106</v>
      </c>
      <c r="X127" s="15">
        <v>61</v>
      </c>
      <c r="Y127" s="15">
        <v>45</v>
      </c>
      <c r="Z127" s="15">
        <v>722</v>
      </c>
      <c r="AA127" s="15">
        <v>6823750</v>
      </c>
      <c r="AB127" s="15">
        <v>6</v>
      </c>
      <c r="AC127" s="15">
        <v>3</v>
      </c>
      <c r="AD127" s="15">
        <v>3</v>
      </c>
      <c r="AE127" s="15">
        <v>9</v>
      </c>
      <c r="AF127" s="15">
        <v>6</v>
      </c>
      <c r="AG127" s="15">
        <v>3</v>
      </c>
      <c r="AH127" s="15">
        <v>33</v>
      </c>
      <c r="AI127" s="15">
        <v>99000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3294</v>
      </c>
      <c r="E128" s="3">
        <v>1626</v>
      </c>
      <c r="F128" s="3">
        <v>1668</v>
      </c>
      <c r="G128" s="3">
        <v>3742</v>
      </c>
      <c r="H128" s="3">
        <v>1874</v>
      </c>
      <c r="I128" s="3">
        <v>1868</v>
      </c>
      <c r="J128" s="3">
        <v>40987</v>
      </c>
      <c r="K128" s="3">
        <v>112891983</v>
      </c>
      <c r="L128" s="3">
        <v>3</v>
      </c>
      <c r="M128" s="3">
        <v>2</v>
      </c>
      <c r="N128" s="3">
        <v>1</v>
      </c>
      <c r="O128" s="3">
        <v>9</v>
      </c>
      <c r="P128" s="3">
        <v>6</v>
      </c>
      <c r="Q128" s="3">
        <v>3</v>
      </c>
      <c r="R128" s="3">
        <v>9</v>
      </c>
      <c r="S128" s="3">
        <v>285266</v>
      </c>
      <c r="T128" s="3">
        <v>63</v>
      </c>
      <c r="U128" s="3">
        <v>35</v>
      </c>
      <c r="V128" s="3">
        <v>28</v>
      </c>
      <c r="W128" s="3">
        <v>96</v>
      </c>
      <c r="X128" s="3">
        <v>55</v>
      </c>
      <c r="Y128" s="3">
        <v>41</v>
      </c>
      <c r="Z128" s="3">
        <v>685</v>
      </c>
      <c r="AA128" s="3">
        <v>6472750</v>
      </c>
      <c r="AB128" s="3">
        <v>4</v>
      </c>
      <c r="AC128" s="3">
        <v>2</v>
      </c>
      <c r="AD128" s="3">
        <v>2</v>
      </c>
      <c r="AE128" s="3">
        <v>7</v>
      </c>
      <c r="AF128" s="3">
        <v>5</v>
      </c>
      <c r="AG128" s="3">
        <v>2</v>
      </c>
      <c r="AH128" s="3">
        <v>27</v>
      </c>
      <c r="AI128" s="3">
        <v>81000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709</v>
      </c>
      <c r="E129" s="3">
        <v>374</v>
      </c>
      <c r="F129" s="3">
        <v>335</v>
      </c>
      <c r="G129" s="3">
        <v>804</v>
      </c>
      <c r="H129" s="3">
        <v>430</v>
      </c>
      <c r="I129" s="3">
        <v>374</v>
      </c>
      <c r="J129" s="3">
        <v>7856</v>
      </c>
      <c r="K129" s="3">
        <v>23988793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</v>
      </c>
      <c r="U129" s="3">
        <v>1</v>
      </c>
      <c r="V129" s="3">
        <v>1</v>
      </c>
      <c r="W129" s="3">
        <v>10</v>
      </c>
      <c r="X129" s="3">
        <v>6</v>
      </c>
      <c r="Y129" s="3">
        <v>4</v>
      </c>
      <c r="Z129" s="3">
        <v>37</v>
      </c>
      <c r="AA129" s="3">
        <v>351000</v>
      </c>
      <c r="AB129" s="3">
        <v>2</v>
      </c>
      <c r="AC129" s="3">
        <v>1</v>
      </c>
      <c r="AD129" s="3">
        <v>1</v>
      </c>
      <c r="AE129" s="3">
        <v>2</v>
      </c>
      <c r="AF129" s="3">
        <v>1</v>
      </c>
      <c r="AG129" s="3">
        <v>1</v>
      </c>
      <c r="AH129" s="3">
        <v>6</v>
      </c>
      <c r="AI129" s="3">
        <v>18000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2050</v>
      </c>
      <c r="E130" s="15">
        <v>1070</v>
      </c>
      <c r="F130" s="15">
        <v>980</v>
      </c>
      <c r="G130" s="15">
        <v>2409</v>
      </c>
      <c r="H130" s="15">
        <v>1251</v>
      </c>
      <c r="I130" s="15">
        <v>1158</v>
      </c>
      <c r="J130" s="15">
        <v>24585</v>
      </c>
      <c r="K130" s="15">
        <v>83838127</v>
      </c>
      <c r="L130" s="15">
        <v>4</v>
      </c>
      <c r="M130" s="15">
        <v>1</v>
      </c>
      <c r="N130" s="15">
        <v>3</v>
      </c>
      <c r="O130" s="15">
        <v>28</v>
      </c>
      <c r="P130" s="15">
        <v>20</v>
      </c>
      <c r="Q130" s="15">
        <v>8</v>
      </c>
      <c r="R130" s="15">
        <v>24</v>
      </c>
      <c r="S130" s="15">
        <v>429328</v>
      </c>
      <c r="T130" s="15">
        <v>11</v>
      </c>
      <c r="U130" s="15">
        <v>4</v>
      </c>
      <c r="V130" s="15">
        <v>7</v>
      </c>
      <c r="W130" s="15">
        <v>19</v>
      </c>
      <c r="X130" s="15">
        <v>8</v>
      </c>
      <c r="Y130" s="15">
        <v>11</v>
      </c>
      <c r="Z130" s="15">
        <v>119</v>
      </c>
      <c r="AA130" s="15">
        <v>1079250</v>
      </c>
      <c r="AB130" s="15">
        <v>18</v>
      </c>
      <c r="AC130" s="15">
        <v>4</v>
      </c>
      <c r="AD130" s="15">
        <v>14</v>
      </c>
      <c r="AE130" s="15">
        <v>51</v>
      </c>
      <c r="AF130" s="15">
        <v>19</v>
      </c>
      <c r="AG130" s="15">
        <v>32</v>
      </c>
      <c r="AH130" s="15">
        <v>243</v>
      </c>
      <c r="AI130" s="15">
        <v>701844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734</v>
      </c>
      <c r="E131" s="3">
        <v>371</v>
      </c>
      <c r="F131" s="3">
        <v>363</v>
      </c>
      <c r="G131" s="3">
        <v>852</v>
      </c>
      <c r="H131" s="3">
        <v>431</v>
      </c>
      <c r="I131" s="3">
        <v>421</v>
      </c>
      <c r="J131" s="3">
        <v>8869</v>
      </c>
      <c r="K131" s="3">
        <v>30195209</v>
      </c>
      <c r="L131" s="3">
        <v>2</v>
      </c>
      <c r="M131" s="3">
        <v>1</v>
      </c>
      <c r="N131" s="3">
        <v>1</v>
      </c>
      <c r="O131" s="3">
        <v>8</v>
      </c>
      <c r="P131" s="3">
        <v>6</v>
      </c>
      <c r="Q131" s="3">
        <v>2</v>
      </c>
      <c r="R131" s="3">
        <v>6</v>
      </c>
      <c r="S131" s="3">
        <v>27110</v>
      </c>
      <c r="T131" s="3">
        <v>5</v>
      </c>
      <c r="U131" s="3">
        <v>2</v>
      </c>
      <c r="V131" s="3">
        <v>3</v>
      </c>
      <c r="W131" s="3">
        <v>9</v>
      </c>
      <c r="X131" s="3">
        <v>4</v>
      </c>
      <c r="Y131" s="3">
        <v>5</v>
      </c>
      <c r="Z131" s="3">
        <v>57</v>
      </c>
      <c r="AA131" s="3">
        <v>489750</v>
      </c>
      <c r="AB131" s="3">
        <v>6</v>
      </c>
      <c r="AC131" s="3">
        <v>1</v>
      </c>
      <c r="AD131" s="3">
        <v>5</v>
      </c>
      <c r="AE131" s="3">
        <v>12</v>
      </c>
      <c r="AF131" s="3">
        <v>5</v>
      </c>
      <c r="AG131" s="3">
        <v>7</v>
      </c>
      <c r="AH131" s="3">
        <v>65</v>
      </c>
      <c r="AI131" s="3">
        <v>167844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1316</v>
      </c>
      <c r="E132" s="3">
        <v>699</v>
      </c>
      <c r="F132" s="3">
        <v>617</v>
      </c>
      <c r="G132" s="3">
        <v>1557</v>
      </c>
      <c r="H132" s="3">
        <v>820</v>
      </c>
      <c r="I132" s="3">
        <v>737</v>
      </c>
      <c r="J132" s="3">
        <v>15716</v>
      </c>
      <c r="K132" s="3">
        <v>53642918</v>
      </c>
      <c r="L132" s="3">
        <v>2</v>
      </c>
      <c r="M132" s="3">
        <v>0</v>
      </c>
      <c r="N132" s="3">
        <v>2</v>
      </c>
      <c r="O132" s="3">
        <v>20</v>
      </c>
      <c r="P132" s="3">
        <v>14</v>
      </c>
      <c r="Q132" s="3">
        <v>6</v>
      </c>
      <c r="R132" s="3">
        <v>18</v>
      </c>
      <c r="S132" s="3">
        <v>402218</v>
      </c>
      <c r="T132" s="3">
        <v>6</v>
      </c>
      <c r="U132" s="3">
        <v>2</v>
      </c>
      <c r="V132" s="3">
        <v>4</v>
      </c>
      <c r="W132" s="3">
        <v>10</v>
      </c>
      <c r="X132" s="3">
        <v>4</v>
      </c>
      <c r="Y132" s="3">
        <v>6</v>
      </c>
      <c r="Z132" s="3">
        <v>62</v>
      </c>
      <c r="AA132" s="3">
        <v>589500</v>
      </c>
      <c r="AB132" s="3">
        <v>12</v>
      </c>
      <c r="AC132" s="3">
        <v>3</v>
      </c>
      <c r="AD132" s="3">
        <v>9</v>
      </c>
      <c r="AE132" s="3">
        <v>39</v>
      </c>
      <c r="AF132" s="3">
        <v>14</v>
      </c>
      <c r="AG132" s="3">
        <v>25</v>
      </c>
      <c r="AH132" s="3">
        <v>178</v>
      </c>
      <c r="AI132" s="3">
        <v>534000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2648</v>
      </c>
      <c r="E133" s="15">
        <v>1394</v>
      </c>
      <c r="F133" s="15">
        <v>1254</v>
      </c>
      <c r="G133" s="15">
        <v>2922</v>
      </c>
      <c r="H133" s="15">
        <v>1538</v>
      </c>
      <c r="I133" s="15">
        <v>1384</v>
      </c>
      <c r="J133" s="15">
        <v>30980</v>
      </c>
      <c r="K133" s="15">
        <v>70107740</v>
      </c>
      <c r="L133" s="15">
        <v>11</v>
      </c>
      <c r="M133" s="15">
        <v>1</v>
      </c>
      <c r="N133" s="15">
        <v>10</v>
      </c>
      <c r="O133" s="15">
        <v>30</v>
      </c>
      <c r="P133" s="15">
        <v>12</v>
      </c>
      <c r="Q133" s="15">
        <v>18</v>
      </c>
      <c r="R133" s="15">
        <v>56</v>
      </c>
      <c r="S133" s="15">
        <v>419644</v>
      </c>
      <c r="T133" s="15">
        <v>8</v>
      </c>
      <c r="U133" s="15">
        <v>4</v>
      </c>
      <c r="V133" s="15">
        <v>4</v>
      </c>
      <c r="W133" s="15">
        <v>15</v>
      </c>
      <c r="X133" s="15">
        <v>9</v>
      </c>
      <c r="Y133" s="15">
        <v>6</v>
      </c>
      <c r="Z133" s="15">
        <v>26</v>
      </c>
      <c r="AA133" s="15">
        <v>199644</v>
      </c>
      <c r="AB133" s="15">
        <v>10</v>
      </c>
      <c r="AC133" s="15">
        <v>6</v>
      </c>
      <c r="AD133" s="15">
        <v>4</v>
      </c>
      <c r="AE133" s="15">
        <v>85</v>
      </c>
      <c r="AF133" s="15">
        <v>50</v>
      </c>
      <c r="AG133" s="15">
        <v>35</v>
      </c>
      <c r="AH133" s="15">
        <v>541</v>
      </c>
      <c r="AI133" s="15">
        <v>1490989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1089</v>
      </c>
      <c r="E134" s="3">
        <v>568</v>
      </c>
      <c r="F134" s="3">
        <v>521</v>
      </c>
      <c r="G134" s="3">
        <v>1179</v>
      </c>
      <c r="H134" s="3">
        <v>618</v>
      </c>
      <c r="I134" s="3">
        <v>561</v>
      </c>
      <c r="J134" s="3">
        <v>12636</v>
      </c>
      <c r="K134" s="3">
        <v>28595268</v>
      </c>
      <c r="L134" s="3">
        <v>8</v>
      </c>
      <c r="M134" s="3">
        <v>1</v>
      </c>
      <c r="N134" s="3">
        <v>7</v>
      </c>
      <c r="O134" s="3">
        <v>16</v>
      </c>
      <c r="P134" s="3">
        <v>5</v>
      </c>
      <c r="Q134" s="3">
        <v>11</v>
      </c>
      <c r="R134" s="3">
        <v>31</v>
      </c>
      <c r="S134" s="3">
        <v>135347</v>
      </c>
      <c r="T134" s="3">
        <v>4</v>
      </c>
      <c r="U134" s="3">
        <v>2</v>
      </c>
      <c r="V134" s="3">
        <v>2</v>
      </c>
      <c r="W134" s="3">
        <v>9</v>
      </c>
      <c r="X134" s="3">
        <v>5</v>
      </c>
      <c r="Y134" s="3">
        <v>4</v>
      </c>
      <c r="Z134" s="3">
        <v>18</v>
      </c>
      <c r="AA134" s="3">
        <v>121932</v>
      </c>
      <c r="AB134" s="3">
        <v>4</v>
      </c>
      <c r="AC134" s="3">
        <v>2</v>
      </c>
      <c r="AD134" s="3">
        <v>2</v>
      </c>
      <c r="AE134" s="3">
        <v>42</v>
      </c>
      <c r="AF134" s="3">
        <v>24</v>
      </c>
      <c r="AG134" s="3">
        <v>18</v>
      </c>
      <c r="AH134" s="3">
        <v>256</v>
      </c>
      <c r="AI134" s="3">
        <v>751188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1559</v>
      </c>
      <c r="E135" s="3">
        <v>826</v>
      </c>
      <c r="F135" s="3">
        <v>733</v>
      </c>
      <c r="G135" s="3">
        <v>1743</v>
      </c>
      <c r="H135" s="3">
        <v>920</v>
      </c>
      <c r="I135" s="3">
        <v>823</v>
      </c>
      <c r="J135" s="3">
        <v>18344</v>
      </c>
      <c r="K135" s="3">
        <v>41512472</v>
      </c>
      <c r="L135" s="3">
        <v>3</v>
      </c>
      <c r="M135" s="3">
        <v>0</v>
      </c>
      <c r="N135" s="3">
        <v>3</v>
      </c>
      <c r="O135" s="3">
        <v>14</v>
      </c>
      <c r="P135" s="3">
        <v>7</v>
      </c>
      <c r="Q135" s="3">
        <v>7</v>
      </c>
      <c r="R135" s="3">
        <v>25</v>
      </c>
      <c r="S135" s="3">
        <v>284297</v>
      </c>
      <c r="T135" s="3">
        <v>4</v>
      </c>
      <c r="U135" s="3">
        <v>2</v>
      </c>
      <c r="V135" s="3">
        <v>2</v>
      </c>
      <c r="W135" s="3">
        <v>6</v>
      </c>
      <c r="X135" s="3">
        <v>4</v>
      </c>
      <c r="Y135" s="3">
        <v>2</v>
      </c>
      <c r="Z135" s="3">
        <v>8</v>
      </c>
      <c r="AA135" s="3">
        <v>77712</v>
      </c>
      <c r="AB135" s="3">
        <v>6</v>
      </c>
      <c r="AC135" s="3">
        <v>4</v>
      </c>
      <c r="AD135" s="3">
        <v>2</v>
      </c>
      <c r="AE135" s="3">
        <v>43</v>
      </c>
      <c r="AF135" s="3">
        <v>26</v>
      </c>
      <c r="AG135" s="3">
        <v>17</v>
      </c>
      <c r="AH135" s="3">
        <v>285</v>
      </c>
      <c r="AI135" s="3">
        <v>739801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196</v>
      </c>
      <c r="E136" s="15">
        <v>96</v>
      </c>
      <c r="F136" s="15">
        <v>100</v>
      </c>
      <c r="G136" s="15">
        <v>229</v>
      </c>
      <c r="H136" s="15">
        <v>113</v>
      </c>
      <c r="I136" s="15">
        <v>116</v>
      </c>
      <c r="J136" s="15">
        <v>2392</v>
      </c>
      <c r="K136" s="15">
        <v>4896424</v>
      </c>
      <c r="L136" s="15">
        <v>2</v>
      </c>
      <c r="M136" s="15">
        <v>0</v>
      </c>
      <c r="N136" s="15">
        <v>2</v>
      </c>
      <c r="O136" s="15">
        <v>14</v>
      </c>
      <c r="P136" s="15">
        <v>4</v>
      </c>
      <c r="Q136" s="15">
        <v>10</v>
      </c>
      <c r="R136" s="15">
        <v>14</v>
      </c>
      <c r="S136" s="15">
        <v>133997</v>
      </c>
      <c r="T136" s="15">
        <v>2</v>
      </c>
      <c r="U136" s="15">
        <v>1</v>
      </c>
      <c r="V136" s="15">
        <v>1</v>
      </c>
      <c r="W136" s="15">
        <v>4</v>
      </c>
      <c r="X136" s="15">
        <v>1</v>
      </c>
      <c r="Y136" s="15">
        <v>3</v>
      </c>
      <c r="Z136" s="15">
        <v>37</v>
      </c>
      <c r="AA136" s="15">
        <v>320875</v>
      </c>
      <c r="AB136" s="15">
        <v>2</v>
      </c>
      <c r="AC136" s="15">
        <v>1</v>
      </c>
      <c r="AD136" s="15">
        <v>1</v>
      </c>
      <c r="AE136" s="15">
        <v>8</v>
      </c>
      <c r="AF136" s="15">
        <v>4</v>
      </c>
      <c r="AG136" s="15">
        <v>4</v>
      </c>
      <c r="AH136" s="15">
        <v>10</v>
      </c>
      <c r="AI136" s="15">
        <v>21812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187</v>
      </c>
      <c r="E137" s="3">
        <v>91</v>
      </c>
      <c r="F137" s="3">
        <v>96</v>
      </c>
      <c r="G137" s="3">
        <v>220</v>
      </c>
      <c r="H137" s="3">
        <v>108</v>
      </c>
      <c r="I137" s="3">
        <v>112</v>
      </c>
      <c r="J137" s="3">
        <v>2286</v>
      </c>
      <c r="K137" s="3">
        <v>4679442</v>
      </c>
      <c r="L137" s="3">
        <v>1</v>
      </c>
      <c r="M137" s="3">
        <v>0</v>
      </c>
      <c r="N137" s="3">
        <v>1</v>
      </c>
      <c r="O137" s="3">
        <v>7</v>
      </c>
      <c r="P137" s="3">
        <v>2</v>
      </c>
      <c r="Q137" s="3">
        <v>5</v>
      </c>
      <c r="R137" s="3">
        <v>9</v>
      </c>
      <c r="S137" s="3">
        <v>133997</v>
      </c>
      <c r="T137" s="3">
        <v>2</v>
      </c>
      <c r="U137" s="3">
        <v>1</v>
      </c>
      <c r="V137" s="3">
        <v>1</v>
      </c>
      <c r="W137" s="3">
        <v>4</v>
      </c>
      <c r="X137" s="3">
        <v>1</v>
      </c>
      <c r="Y137" s="3">
        <v>3</v>
      </c>
      <c r="Z137" s="3">
        <v>37</v>
      </c>
      <c r="AA137" s="3">
        <v>320875</v>
      </c>
      <c r="AB137" s="3">
        <v>2</v>
      </c>
      <c r="AC137" s="3">
        <v>1</v>
      </c>
      <c r="AD137" s="3">
        <v>1</v>
      </c>
      <c r="AE137" s="3">
        <v>8</v>
      </c>
      <c r="AF137" s="3">
        <v>4</v>
      </c>
      <c r="AG137" s="3">
        <v>4</v>
      </c>
      <c r="AH137" s="3">
        <v>10</v>
      </c>
      <c r="AI137" s="3">
        <v>21812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9</v>
      </c>
      <c r="E138" s="3">
        <v>5</v>
      </c>
      <c r="F138" s="3">
        <v>4</v>
      </c>
      <c r="G138" s="3">
        <v>9</v>
      </c>
      <c r="H138" s="3">
        <v>5</v>
      </c>
      <c r="I138" s="3">
        <v>4</v>
      </c>
      <c r="J138" s="3">
        <v>106</v>
      </c>
      <c r="K138" s="3">
        <v>216982</v>
      </c>
      <c r="L138" s="3">
        <v>1</v>
      </c>
      <c r="M138" s="3">
        <v>0</v>
      </c>
      <c r="N138" s="3">
        <v>1</v>
      </c>
      <c r="O138" s="3">
        <v>7</v>
      </c>
      <c r="P138" s="3">
        <v>2</v>
      </c>
      <c r="Q138" s="3">
        <v>5</v>
      </c>
      <c r="R138" s="3">
        <v>5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1590</v>
      </c>
      <c r="E139" s="15">
        <v>783</v>
      </c>
      <c r="F139" s="15">
        <v>807</v>
      </c>
      <c r="G139" s="15">
        <v>1782</v>
      </c>
      <c r="H139" s="15">
        <v>909</v>
      </c>
      <c r="I139" s="15">
        <v>873</v>
      </c>
      <c r="J139" s="15">
        <v>17969</v>
      </c>
      <c r="K139" s="15">
        <v>36782543</v>
      </c>
      <c r="L139" s="15">
        <v>8</v>
      </c>
      <c r="M139" s="15">
        <v>6</v>
      </c>
      <c r="N139" s="15">
        <v>2</v>
      </c>
      <c r="O139" s="15">
        <v>10</v>
      </c>
      <c r="P139" s="15">
        <v>6</v>
      </c>
      <c r="Q139" s="15">
        <v>4</v>
      </c>
      <c r="R139" s="15">
        <v>11</v>
      </c>
      <c r="S139" s="15">
        <v>369161</v>
      </c>
      <c r="T139" s="15">
        <v>3</v>
      </c>
      <c r="U139" s="15">
        <v>3</v>
      </c>
      <c r="V139" s="15">
        <v>0</v>
      </c>
      <c r="W139" s="15">
        <v>16</v>
      </c>
      <c r="X139" s="15">
        <v>7</v>
      </c>
      <c r="Y139" s="15">
        <v>9</v>
      </c>
      <c r="Z139" s="15">
        <v>85</v>
      </c>
      <c r="AA139" s="15">
        <v>705500</v>
      </c>
      <c r="AB139" s="15">
        <v>3</v>
      </c>
      <c r="AC139" s="15">
        <v>2</v>
      </c>
      <c r="AD139" s="15">
        <v>1</v>
      </c>
      <c r="AE139" s="15">
        <v>4</v>
      </c>
      <c r="AF139" s="15">
        <v>3</v>
      </c>
      <c r="AG139" s="15">
        <v>1</v>
      </c>
      <c r="AH139" s="15">
        <v>33</v>
      </c>
      <c r="AI139" s="15">
        <v>99000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1449</v>
      </c>
      <c r="E140" s="3">
        <v>723</v>
      </c>
      <c r="F140" s="3">
        <v>726</v>
      </c>
      <c r="G140" s="3">
        <v>1603</v>
      </c>
      <c r="H140" s="3">
        <v>825</v>
      </c>
      <c r="I140" s="3">
        <v>778</v>
      </c>
      <c r="J140" s="3">
        <v>16396</v>
      </c>
      <c r="K140" s="3">
        <v>33562612</v>
      </c>
      <c r="L140" s="3">
        <v>8</v>
      </c>
      <c r="M140" s="3">
        <v>6</v>
      </c>
      <c r="N140" s="3">
        <v>2</v>
      </c>
      <c r="O140" s="3">
        <v>10</v>
      </c>
      <c r="P140" s="3">
        <v>6</v>
      </c>
      <c r="Q140" s="3">
        <v>4</v>
      </c>
      <c r="R140" s="3">
        <v>11</v>
      </c>
      <c r="S140" s="3">
        <v>369161</v>
      </c>
      <c r="T140" s="3">
        <v>3</v>
      </c>
      <c r="U140" s="3">
        <v>3</v>
      </c>
      <c r="V140" s="3">
        <v>0</v>
      </c>
      <c r="W140" s="3">
        <v>16</v>
      </c>
      <c r="X140" s="3">
        <v>7</v>
      </c>
      <c r="Y140" s="3">
        <v>9</v>
      </c>
      <c r="Z140" s="3">
        <v>85</v>
      </c>
      <c r="AA140" s="3">
        <v>705500</v>
      </c>
      <c r="AB140" s="3">
        <v>3</v>
      </c>
      <c r="AC140" s="3">
        <v>2</v>
      </c>
      <c r="AD140" s="3">
        <v>1</v>
      </c>
      <c r="AE140" s="3">
        <v>4</v>
      </c>
      <c r="AF140" s="3">
        <v>3</v>
      </c>
      <c r="AG140" s="3">
        <v>1</v>
      </c>
      <c r="AH140" s="3">
        <v>33</v>
      </c>
      <c r="AI140" s="3">
        <v>99000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141</v>
      </c>
      <c r="E141" s="3">
        <v>60</v>
      </c>
      <c r="F141" s="3">
        <v>81</v>
      </c>
      <c r="G141" s="3">
        <v>179</v>
      </c>
      <c r="H141" s="3">
        <v>84</v>
      </c>
      <c r="I141" s="3">
        <v>95</v>
      </c>
      <c r="J141" s="3">
        <v>1573</v>
      </c>
      <c r="K141" s="3">
        <v>3219931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904</v>
      </c>
      <c r="E142" s="15">
        <v>460</v>
      </c>
      <c r="F142" s="15">
        <v>444</v>
      </c>
      <c r="G142" s="15">
        <v>1039</v>
      </c>
      <c r="H142" s="15">
        <v>530</v>
      </c>
      <c r="I142" s="15">
        <v>509</v>
      </c>
      <c r="J142" s="15">
        <v>10527</v>
      </c>
      <c r="K142" s="15">
        <v>21548769</v>
      </c>
      <c r="L142" s="15">
        <v>3</v>
      </c>
      <c r="M142" s="15">
        <v>2</v>
      </c>
      <c r="N142" s="15">
        <v>1</v>
      </c>
      <c r="O142" s="15">
        <v>12</v>
      </c>
      <c r="P142" s="15">
        <v>7</v>
      </c>
      <c r="Q142" s="15">
        <v>5</v>
      </c>
      <c r="R142" s="15">
        <v>12</v>
      </c>
      <c r="S142" s="15">
        <v>232241</v>
      </c>
      <c r="T142" s="15">
        <v>15</v>
      </c>
      <c r="U142" s="15">
        <v>10</v>
      </c>
      <c r="V142" s="15">
        <v>5</v>
      </c>
      <c r="W142" s="15">
        <v>19</v>
      </c>
      <c r="X142" s="15">
        <v>12</v>
      </c>
      <c r="Y142" s="15">
        <v>7</v>
      </c>
      <c r="Z142" s="15">
        <v>146</v>
      </c>
      <c r="AA142" s="15">
        <v>1523250</v>
      </c>
      <c r="AB142" s="15">
        <v>10</v>
      </c>
      <c r="AC142" s="15">
        <v>6</v>
      </c>
      <c r="AD142" s="15">
        <v>4</v>
      </c>
      <c r="AE142" s="15">
        <v>39</v>
      </c>
      <c r="AF142" s="15">
        <v>17</v>
      </c>
      <c r="AG142" s="15">
        <v>22</v>
      </c>
      <c r="AH142" s="15">
        <v>209</v>
      </c>
      <c r="AI142" s="15">
        <v>556543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841</v>
      </c>
      <c r="E143" s="3">
        <v>423</v>
      </c>
      <c r="F143" s="3">
        <v>418</v>
      </c>
      <c r="G143" s="3">
        <v>960</v>
      </c>
      <c r="H143" s="3">
        <v>483</v>
      </c>
      <c r="I143" s="3">
        <v>477</v>
      </c>
      <c r="J143" s="3">
        <v>9881</v>
      </c>
      <c r="K143" s="3">
        <v>20226407</v>
      </c>
      <c r="L143" s="3">
        <v>3</v>
      </c>
      <c r="M143" s="3">
        <v>2</v>
      </c>
      <c r="N143" s="3">
        <v>1</v>
      </c>
      <c r="O143" s="3">
        <v>12</v>
      </c>
      <c r="P143" s="3">
        <v>7</v>
      </c>
      <c r="Q143" s="3">
        <v>5</v>
      </c>
      <c r="R143" s="3">
        <v>12</v>
      </c>
      <c r="S143" s="3">
        <v>232241</v>
      </c>
      <c r="T143" s="3">
        <v>15</v>
      </c>
      <c r="U143" s="3">
        <v>10</v>
      </c>
      <c r="V143" s="3">
        <v>5</v>
      </c>
      <c r="W143" s="3">
        <v>19</v>
      </c>
      <c r="X143" s="3">
        <v>12</v>
      </c>
      <c r="Y143" s="3">
        <v>7</v>
      </c>
      <c r="Z143" s="3">
        <v>146</v>
      </c>
      <c r="AA143" s="3">
        <v>1523250</v>
      </c>
      <c r="AB143" s="3">
        <v>10</v>
      </c>
      <c r="AC143" s="3">
        <v>6</v>
      </c>
      <c r="AD143" s="3">
        <v>4</v>
      </c>
      <c r="AE143" s="3">
        <v>39</v>
      </c>
      <c r="AF143" s="3">
        <v>17</v>
      </c>
      <c r="AG143" s="3">
        <v>22</v>
      </c>
      <c r="AH143" s="3">
        <v>209</v>
      </c>
      <c r="AI143" s="3">
        <v>556543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63</v>
      </c>
      <c r="E144" s="3">
        <v>37</v>
      </c>
      <c r="F144" s="3">
        <v>26</v>
      </c>
      <c r="G144" s="3">
        <v>79</v>
      </c>
      <c r="H144" s="3">
        <v>47</v>
      </c>
      <c r="I144" s="3">
        <v>32</v>
      </c>
      <c r="J144" s="3">
        <v>646</v>
      </c>
      <c r="K144" s="3">
        <v>1322362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1460</v>
      </c>
      <c r="E145" s="15">
        <v>750</v>
      </c>
      <c r="F145" s="15">
        <v>710</v>
      </c>
      <c r="G145" s="15">
        <v>1575</v>
      </c>
      <c r="H145" s="15">
        <v>804</v>
      </c>
      <c r="I145" s="15">
        <v>771</v>
      </c>
      <c r="J145" s="15">
        <v>17566</v>
      </c>
      <c r="K145" s="15">
        <v>35957602</v>
      </c>
      <c r="L145" s="15">
        <v>3</v>
      </c>
      <c r="M145" s="15">
        <v>1</v>
      </c>
      <c r="N145" s="15">
        <v>2</v>
      </c>
      <c r="O145" s="15">
        <v>12</v>
      </c>
      <c r="P145" s="15">
        <v>4</v>
      </c>
      <c r="Q145" s="15">
        <v>8</v>
      </c>
      <c r="R145" s="15">
        <v>13</v>
      </c>
      <c r="S145" s="15">
        <v>316451</v>
      </c>
      <c r="T145" s="15">
        <v>5</v>
      </c>
      <c r="U145" s="15">
        <v>4</v>
      </c>
      <c r="V145" s="15">
        <v>1</v>
      </c>
      <c r="W145" s="15">
        <v>40</v>
      </c>
      <c r="X145" s="15">
        <v>24</v>
      </c>
      <c r="Y145" s="15">
        <v>16</v>
      </c>
      <c r="Z145" s="15">
        <v>144</v>
      </c>
      <c r="AA145" s="15">
        <v>986650</v>
      </c>
      <c r="AB145" s="15">
        <v>4</v>
      </c>
      <c r="AC145" s="15">
        <v>1</v>
      </c>
      <c r="AD145" s="15">
        <v>3</v>
      </c>
      <c r="AE145" s="15">
        <v>22</v>
      </c>
      <c r="AF145" s="15">
        <v>13</v>
      </c>
      <c r="AG145" s="15">
        <v>9</v>
      </c>
      <c r="AH145" s="15">
        <v>100</v>
      </c>
      <c r="AI145" s="15">
        <v>300000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1440</v>
      </c>
      <c r="E146" s="3">
        <v>741</v>
      </c>
      <c r="F146" s="3">
        <v>699</v>
      </c>
      <c r="G146" s="3">
        <v>1555</v>
      </c>
      <c r="H146" s="3">
        <v>795</v>
      </c>
      <c r="I146" s="3">
        <v>760</v>
      </c>
      <c r="J146" s="3">
        <v>17351</v>
      </c>
      <c r="K146" s="3">
        <v>35517497</v>
      </c>
      <c r="L146" s="3">
        <v>3</v>
      </c>
      <c r="M146" s="3">
        <v>1</v>
      </c>
      <c r="N146" s="3">
        <v>2</v>
      </c>
      <c r="O146" s="3">
        <v>12</v>
      </c>
      <c r="P146" s="3">
        <v>4</v>
      </c>
      <c r="Q146" s="3">
        <v>8</v>
      </c>
      <c r="R146" s="3">
        <v>13</v>
      </c>
      <c r="S146" s="3">
        <v>316451</v>
      </c>
      <c r="T146" s="3">
        <v>5</v>
      </c>
      <c r="U146" s="3">
        <v>4</v>
      </c>
      <c r="V146" s="3">
        <v>1</v>
      </c>
      <c r="W146" s="3">
        <v>40</v>
      </c>
      <c r="X146" s="3">
        <v>24</v>
      </c>
      <c r="Y146" s="3">
        <v>16</v>
      </c>
      <c r="Z146" s="3">
        <v>144</v>
      </c>
      <c r="AA146" s="3">
        <v>986650</v>
      </c>
      <c r="AB146" s="3">
        <v>4</v>
      </c>
      <c r="AC146" s="3">
        <v>1</v>
      </c>
      <c r="AD146" s="3">
        <v>3</v>
      </c>
      <c r="AE146" s="3">
        <v>20</v>
      </c>
      <c r="AF146" s="3">
        <v>12</v>
      </c>
      <c r="AG146" s="3">
        <v>8</v>
      </c>
      <c r="AH146" s="3">
        <v>88</v>
      </c>
      <c r="AI146" s="3">
        <v>264000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20</v>
      </c>
      <c r="E147" s="3">
        <v>9</v>
      </c>
      <c r="F147" s="3">
        <v>11</v>
      </c>
      <c r="G147" s="3">
        <v>20</v>
      </c>
      <c r="H147" s="3">
        <v>9</v>
      </c>
      <c r="I147" s="3">
        <v>11</v>
      </c>
      <c r="J147" s="3">
        <v>215</v>
      </c>
      <c r="K147" s="3">
        <v>440105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2</v>
      </c>
      <c r="AF147" s="3">
        <v>1</v>
      </c>
      <c r="AG147" s="3">
        <v>1</v>
      </c>
      <c r="AH147" s="3">
        <v>12</v>
      </c>
      <c r="AI147" s="3">
        <v>36000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160</v>
      </c>
      <c r="E148" s="15">
        <v>81</v>
      </c>
      <c r="F148" s="15">
        <v>79</v>
      </c>
      <c r="G148" s="15">
        <v>170</v>
      </c>
      <c r="H148" s="15">
        <v>87</v>
      </c>
      <c r="I148" s="15">
        <v>83</v>
      </c>
      <c r="J148" s="15">
        <v>1783</v>
      </c>
      <c r="K148" s="15">
        <v>3649801</v>
      </c>
      <c r="L148" s="15">
        <v>12</v>
      </c>
      <c r="M148" s="15">
        <v>9</v>
      </c>
      <c r="N148" s="15">
        <v>3</v>
      </c>
      <c r="O148" s="15">
        <v>14</v>
      </c>
      <c r="P148" s="15">
        <v>10</v>
      </c>
      <c r="Q148" s="15">
        <v>4</v>
      </c>
      <c r="R148" s="15">
        <v>25</v>
      </c>
      <c r="S148" s="15">
        <v>1085462</v>
      </c>
      <c r="T148" s="15">
        <v>4</v>
      </c>
      <c r="U148" s="15">
        <v>1</v>
      </c>
      <c r="V148" s="15">
        <v>3</v>
      </c>
      <c r="W148" s="15">
        <v>6</v>
      </c>
      <c r="X148" s="15">
        <v>3</v>
      </c>
      <c r="Y148" s="15">
        <v>3</v>
      </c>
      <c r="Z148" s="15">
        <v>50</v>
      </c>
      <c r="AA148" s="15">
        <v>382500</v>
      </c>
      <c r="AB148" s="15">
        <v>2</v>
      </c>
      <c r="AC148" s="15">
        <v>2</v>
      </c>
      <c r="AD148" s="15">
        <v>0</v>
      </c>
      <c r="AE148" s="15">
        <v>3</v>
      </c>
      <c r="AF148" s="15">
        <v>3</v>
      </c>
      <c r="AG148" s="15">
        <v>0</v>
      </c>
      <c r="AH148" s="15">
        <v>24</v>
      </c>
      <c r="AI148" s="15">
        <v>72000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156</v>
      </c>
      <c r="E149" s="3">
        <v>79</v>
      </c>
      <c r="F149" s="3">
        <v>77</v>
      </c>
      <c r="G149" s="3">
        <v>163</v>
      </c>
      <c r="H149" s="3">
        <v>83</v>
      </c>
      <c r="I149" s="3">
        <v>80</v>
      </c>
      <c r="J149" s="3">
        <v>1752</v>
      </c>
      <c r="K149" s="3">
        <v>3586344</v>
      </c>
      <c r="L149" s="3">
        <v>12</v>
      </c>
      <c r="M149" s="3">
        <v>9</v>
      </c>
      <c r="N149" s="3">
        <v>3</v>
      </c>
      <c r="O149" s="3">
        <v>14</v>
      </c>
      <c r="P149" s="3">
        <v>10</v>
      </c>
      <c r="Q149" s="3">
        <v>4</v>
      </c>
      <c r="R149" s="3">
        <v>25</v>
      </c>
      <c r="S149" s="3">
        <v>1085462</v>
      </c>
      <c r="T149" s="3">
        <v>4</v>
      </c>
      <c r="U149" s="3">
        <v>1</v>
      </c>
      <c r="V149" s="3">
        <v>3</v>
      </c>
      <c r="W149" s="3">
        <v>6</v>
      </c>
      <c r="X149" s="3">
        <v>3</v>
      </c>
      <c r="Y149" s="3">
        <v>3</v>
      </c>
      <c r="Z149" s="3">
        <v>50</v>
      </c>
      <c r="AA149" s="3">
        <v>382500</v>
      </c>
      <c r="AB149" s="3">
        <v>2</v>
      </c>
      <c r="AC149" s="3">
        <v>2</v>
      </c>
      <c r="AD149" s="3">
        <v>0</v>
      </c>
      <c r="AE149" s="3">
        <v>3</v>
      </c>
      <c r="AF149" s="3">
        <v>3</v>
      </c>
      <c r="AG149" s="3">
        <v>0</v>
      </c>
      <c r="AH149" s="3">
        <v>24</v>
      </c>
      <c r="AI149" s="3">
        <v>72000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4</v>
      </c>
      <c r="E150" s="3">
        <v>2</v>
      </c>
      <c r="F150" s="3">
        <v>2</v>
      </c>
      <c r="G150" s="3">
        <v>7</v>
      </c>
      <c r="H150" s="3">
        <v>4</v>
      </c>
      <c r="I150" s="3">
        <v>3</v>
      </c>
      <c r="J150" s="3">
        <v>31</v>
      </c>
      <c r="K150" s="3">
        <v>63457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13</v>
      </c>
      <c r="E151" s="15">
        <v>5</v>
      </c>
      <c r="F151" s="15">
        <v>8</v>
      </c>
      <c r="G151" s="15">
        <v>14</v>
      </c>
      <c r="H151" s="15">
        <v>6</v>
      </c>
      <c r="I151" s="15">
        <v>8</v>
      </c>
      <c r="J151" s="15">
        <v>162</v>
      </c>
      <c r="K151" s="15">
        <v>349110</v>
      </c>
      <c r="L151" s="15">
        <v>0</v>
      </c>
      <c r="M151" s="15">
        <v>0</v>
      </c>
      <c r="N151" s="15">
        <v>0</v>
      </c>
      <c r="O151" s="15">
        <v>2</v>
      </c>
      <c r="P151" s="15">
        <v>1</v>
      </c>
      <c r="Q151" s="15">
        <v>1</v>
      </c>
      <c r="R151" s="15">
        <v>2</v>
      </c>
      <c r="S151" s="15">
        <v>1652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1</v>
      </c>
      <c r="AC151" s="15">
        <v>1</v>
      </c>
      <c r="AD151" s="15">
        <v>0</v>
      </c>
      <c r="AE151" s="15">
        <v>1</v>
      </c>
      <c r="AF151" s="15">
        <v>1</v>
      </c>
      <c r="AG151" s="15">
        <v>0</v>
      </c>
      <c r="AH151" s="15">
        <v>3</v>
      </c>
      <c r="AI151" s="15">
        <v>9000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13</v>
      </c>
      <c r="E152" s="3">
        <v>5</v>
      </c>
      <c r="F152" s="3">
        <v>8</v>
      </c>
      <c r="G152" s="3">
        <v>14</v>
      </c>
      <c r="H152" s="3">
        <v>6</v>
      </c>
      <c r="I152" s="3">
        <v>8</v>
      </c>
      <c r="J152" s="3">
        <v>162</v>
      </c>
      <c r="K152" s="3">
        <v>349110</v>
      </c>
      <c r="L152" s="3">
        <v>0</v>
      </c>
      <c r="M152" s="3">
        <v>0</v>
      </c>
      <c r="N152" s="3">
        <v>0</v>
      </c>
      <c r="O152" s="3">
        <v>2</v>
      </c>
      <c r="P152" s="3">
        <v>1</v>
      </c>
      <c r="Q152" s="3">
        <v>1</v>
      </c>
      <c r="R152" s="3">
        <v>2</v>
      </c>
      <c r="S152" s="3">
        <v>1652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1</v>
      </c>
      <c r="AC152" s="3">
        <v>1</v>
      </c>
      <c r="AD152" s="3">
        <v>0</v>
      </c>
      <c r="AE152" s="3">
        <v>1</v>
      </c>
      <c r="AF152" s="3">
        <v>1</v>
      </c>
      <c r="AG152" s="3">
        <v>0</v>
      </c>
      <c r="AH152" s="3">
        <v>3</v>
      </c>
      <c r="AI152" s="3">
        <v>9000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31" t="s">
        <v>38</v>
      </c>
      <c r="B155" s="19" t="s">
        <v>56</v>
      </c>
      <c r="C155" s="20" t="s">
        <v>58</v>
      </c>
      <c r="D155" s="15" t="str">
        <f>IF(D12=D85,"","*")</f>
        <v/>
      </c>
      <c r="E155" s="15" t="str">
        <f t="shared" ref="E155:AI163" si="4">IF(E12=E85,"","*")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>*</v>
      </c>
      <c r="M155" s="15" t="str">
        <f t="shared" si="4"/>
        <v>*</v>
      </c>
      <c r="N155" s="15" t="str">
        <f t="shared" si="4"/>
        <v>*</v>
      </c>
      <c r="O155" s="15" t="str">
        <f t="shared" si="4"/>
        <v>*</v>
      </c>
      <c r="P155" s="15" t="str">
        <f t="shared" si="4"/>
        <v>*</v>
      </c>
      <c r="Q155" s="15" t="str">
        <f t="shared" si="4"/>
        <v>*</v>
      </c>
      <c r="R155" s="15" t="str">
        <f t="shared" si="4"/>
        <v>*</v>
      </c>
      <c r="S155" s="15" t="str">
        <f t="shared" si="4"/>
        <v>*</v>
      </c>
      <c r="T155" s="15" t="str">
        <f t="shared" si="4"/>
        <v/>
      </c>
      <c r="U155" s="15" t="str">
        <f t="shared" si="4"/>
        <v/>
      </c>
      <c r="V155" s="15" t="str">
        <f t="shared" si="4"/>
        <v/>
      </c>
      <c r="W155" s="15" t="str">
        <f t="shared" si="4"/>
        <v/>
      </c>
      <c r="X155" s="15" t="str">
        <f t="shared" si="4"/>
        <v/>
      </c>
      <c r="Y155" s="15" t="str">
        <f t="shared" si="4"/>
        <v/>
      </c>
      <c r="Z155" s="15" t="str">
        <f t="shared" si="4"/>
        <v>*</v>
      </c>
      <c r="AA155" s="15" t="str">
        <f t="shared" si="4"/>
        <v/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ref="D156:S219" si="5">IF(D13=D86,"","*")</f>
        <v/>
      </c>
      <c r="E156" s="3" t="str">
        <f t="shared" si="5"/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4"/>
        <v/>
      </c>
      <c r="U156" s="3" t="str">
        <f t="shared" si="4"/>
        <v/>
      </c>
      <c r="V156" s="3" t="str">
        <f t="shared" si="4"/>
        <v/>
      </c>
      <c r="W156" s="3" t="str">
        <f t="shared" si="4"/>
        <v/>
      </c>
      <c r="X156" s="3" t="str">
        <f t="shared" si="4"/>
        <v/>
      </c>
      <c r="Y156" s="3" t="str">
        <f t="shared" si="4"/>
        <v/>
      </c>
      <c r="Z156" s="3" t="str">
        <f t="shared" si="4"/>
        <v>*</v>
      </c>
      <c r="AA156" s="3" t="str">
        <f t="shared" si="4"/>
        <v/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>*</v>
      </c>
      <c r="K157" s="3" t="str">
        <f t="shared" si="4"/>
        <v>*</v>
      </c>
      <c r="L157" s="3" t="str">
        <f t="shared" si="4"/>
        <v>*</v>
      </c>
      <c r="M157" s="3" t="str">
        <f t="shared" si="4"/>
        <v/>
      </c>
      <c r="N157" s="3" t="str">
        <f t="shared" si="4"/>
        <v>*</v>
      </c>
      <c r="O157" s="3" t="str">
        <f t="shared" si="4"/>
        <v>*</v>
      </c>
      <c r="P157" s="3" t="str">
        <f t="shared" si="4"/>
        <v>*</v>
      </c>
      <c r="Q157" s="3" t="str">
        <f t="shared" si="4"/>
        <v>*</v>
      </c>
      <c r="R157" s="3" t="str">
        <f t="shared" si="4"/>
        <v>*</v>
      </c>
      <c r="S157" s="3" t="str">
        <f t="shared" si="4"/>
        <v>*</v>
      </c>
      <c r="T157" s="3" t="str">
        <f t="shared" si="4"/>
        <v/>
      </c>
      <c r="U157" s="3" t="str">
        <f t="shared" si="4"/>
        <v/>
      </c>
      <c r="V157" s="3" t="str">
        <f t="shared" si="4"/>
        <v/>
      </c>
      <c r="W157" s="3" t="str">
        <f t="shared" si="4"/>
        <v/>
      </c>
      <c r="X157" s="3" t="str">
        <f t="shared" si="4"/>
        <v/>
      </c>
      <c r="Y157" s="3" t="str">
        <f t="shared" si="4"/>
        <v/>
      </c>
      <c r="Z157" s="3" t="str">
        <f t="shared" si="4"/>
        <v/>
      </c>
      <c r="AA157" s="3" t="str">
        <f t="shared" si="4"/>
        <v/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2" t="s">
        <v>111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66" t="s">
        <v>1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67"/>
      <c r="B160" s="21" t="s">
        <v>64</v>
      </c>
      <c r="C160" s="22" t="s">
        <v>172</v>
      </c>
      <c r="D160" s="3" t="str">
        <f t="shared" si="5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2" t="s">
        <v>112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/>
      </c>
      <c r="U161" s="15" t="str">
        <f t="shared" si="4"/>
        <v/>
      </c>
      <c r="V161" s="15" t="str">
        <f t="shared" si="4"/>
        <v/>
      </c>
      <c r="W161" s="15" t="str">
        <f t="shared" si="4"/>
        <v/>
      </c>
      <c r="X161" s="15" t="str">
        <f t="shared" si="4"/>
        <v/>
      </c>
      <c r="Y161" s="15" t="str">
        <f t="shared" si="4"/>
        <v/>
      </c>
      <c r="Z161" s="15" t="str">
        <f t="shared" si="4"/>
        <v/>
      </c>
      <c r="AA161" s="15" t="str">
        <f t="shared" si="4"/>
        <v/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66" t="s">
        <v>2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/>
      </c>
      <c r="U162" s="3" t="str">
        <f t="shared" si="4"/>
        <v/>
      </c>
      <c r="V162" s="3" t="str">
        <f t="shared" si="4"/>
        <v/>
      </c>
      <c r="W162" s="3" t="str">
        <f t="shared" si="4"/>
        <v/>
      </c>
      <c r="X162" s="3" t="str">
        <f t="shared" si="4"/>
        <v/>
      </c>
      <c r="Y162" s="3" t="str">
        <f t="shared" si="4"/>
        <v/>
      </c>
      <c r="Z162" s="3" t="str">
        <f t="shared" si="4"/>
        <v/>
      </c>
      <c r="AA162" s="3" t="str">
        <f t="shared" si="4"/>
        <v/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67"/>
      <c r="B163" s="23" t="s">
        <v>64</v>
      </c>
      <c r="C163" s="24" t="s">
        <v>172</v>
      </c>
      <c r="D163" s="3" t="str">
        <f t="shared" si="5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/>
      </c>
      <c r="U163" s="3" t="str">
        <f t="shared" si="4"/>
        <v/>
      </c>
      <c r="V163" s="3" t="str">
        <f t="shared" si="4"/>
        <v/>
      </c>
      <c r="W163" s="3" t="str">
        <f t="shared" si="4"/>
        <v/>
      </c>
      <c r="X163" s="3" t="str">
        <f t="shared" si="4"/>
        <v/>
      </c>
      <c r="Y163" s="3" t="str">
        <f t="shared" si="4"/>
        <v/>
      </c>
      <c r="Z163" s="3" t="str">
        <f t="shared" si="4"/>
        <v/>
      </c>
      <c r="AA163" s="3" t="str">
        <f t="shared" ref="E163:AI171" si="6">IF(AA20=AA93,"","*")</f>
        <v/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2" t="s">
        <v>113</v>
      </c>
      <c r="B164" s="19" t="s">
        <v>56</v>
      </c>
      <c r="C164" s="20" t="s">
        <v>58</v>
      </c>
      <c r="D164" s="15" t="str">
        <f t="shared" si="5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>*</v>
      </c>
      <c r="P164" s="15" t="str">
        <f t="shared" si="6"/>
        <v/>
      </c>
      <c r="Q164" s="15" t="str">
        <f t="shared" si="6"/>
        <v>*</v>
      </c>
      <c r="R164" s="15" t="str">
        <f t="shared" si="6"/>
        <v>*</v>
      </c>
      <c r="S164" s="15" t="str">
        <f t="shared" si="6"/>
        <v>*</v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66" t="s">
        <v>24</v>
      </c>
      <c r="B165" s="21" t="s">
        <v>60</v>
      </c>
      <c r="C165" s="22" t="s">
        <v>62</v>
      </c>
      <c r="D165" s="3" t="str">
        <f t="shared" si="5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>*</v>
      </c>
      <c r="P165" s="3" t="str">
        <f t="shared" si="6"/>
        <v/>
      </c>
      <c r="Q165" s="3" t="str">
        <f t="shared" si="6"/>
        <v>*</v>
      </c>
      <c r="R165" s="3" t="str">
        <f t="shared" si="6"/>
        <v>*</v>
      </c>
      <c r="S165" s="3" t="str">
        <f t="shared" si="6"/>
        <v>*</v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67"/>
      <c r="B166" s="23" t="s">
        <v>64</v>
      </c>
      <c r="C166" s="24" t="s">
        <v>172</v>
      </c>
      <c r="D166" s="3" t="str">
        <f t="shared" si="5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2" t="s">
        <v>114</v>
      </c>
      <c r="B167" s="19" t="s">
        <v>56</v>
      </c>
      <c r="C167" s="20" t="s">
        <v>58</v>
      </c>
      <c r="D167" s="15" t="str">
        <f t="shared" si="5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66" t="s">
        <v>3</v>
      </c>
      <c r="B168" s="21" t="s">
        <v>60</v>
      </c>
      <c r="C168" s="22" t="s">
        <v>62</v>
      </c>
      <c r="D168" s="3" t="str">
        <f t="shared" si="5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67"/>
      <c r="B169" s="23" t="s">
        <v>64</v>
      </c>
      <c r="C169" s="24" t="s">
        <v>172</v>
      </c>
      <c r="D169" s="3" t="str">
        <f t="shared" si="5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2" t="s">
        <v>115</v>
      </c>
      <c r="B170" s="19" t="s">
        <v>56</v>
      </c>
      <c r="C170" s="20" t="s">
        <v>58</v>
      </c>
      <c r="D170" s="15" t="str">
        <f t="shared" si="5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66" t="s">
        <v>4</v>
      </c>
      <c r="B171" s="21" t="s">
        <v>60</v>
      </c>
      <c r="C171" s="22" t="s">
        <v>62</v>
      </c>
      <c r="D171" s="3" t="str">
        <f t="shared" si="5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IF(AH28=AH101,"","*")</f>
        <v/>
      </c>
      <c r="AI171" s="3" t="str">
        <f t="shared" si="7"/>
        <v/>
      </c>
    </row>
    <row r="172" spans="1:35" ht="14.25" hidden="1" customHeight="1" x14ac:dyDescent="0.2">
      <c r="A172" s="67"/>
      <c r="B172" s="23" t="s">
        <v>64</v>
      </c>
      <c r="C172" s="24" t="s">
        <v>172</v>
      </c>
      <c r="D172" s="3" t="str">
        <f t="shared" si="5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1" t="s">
        <v>39</v>
      </c>
      <c r="B173" s="19" t="s">
        <v>56</v>
      </c>
      <c r="C173" s="20" t="s">
        <v>58</v>
      </c>
      <c r="D173" s="15" t="str">
        <f t="shared" si="5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66" t="s">
        <v>5</v>
      </c>
      <c r="B174" s="21" t="s">
        <v>60</v>
      </c>
      <c r="C174" s="22" t="s">
        <v>62</v>
      </c>
      <c r="D174" s="3" t="str">
        <f t="shared" si="5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67"/>
      <c r="B175" s="23" t="s">
        <v>64</v>
      </c>
      <c r="C175" s="24" t="s">
        <v>172</v>
      </c>
      <c r="D175" s="3" t="str">
        <f t="shared" si="5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32" t="s">
        <v>95</v>
      </c>
      <c r="B176" s="19" t="s">
        <v>56</v>
      </c>
      <c r="C176" s="20" t="s">
        <v>58</v>
      </c>
      <c r="D176" s="15" t="str">
        <f t="shared" si="5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5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5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32" t="s">
        <v>96</v>
      </c>
      <c r="B179" s="19" t="s">
        <v>56</v>
      </c>
      <c r="C179" s="20" t="s">
        <v>58</v>
      </c>
      <c r="D179" s="15" t="str">
        <f t="shared" si="5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>*</v>
      </c>
      <c r="M179" s="15" t="str">
        <f t="shared" si="7"/>
        <v>*</v>
      </c>
      <c r="N179" s="15" t="str">
        <f t="shared" si="7"/>
        <v>*</v>
      </c>
      <c r="O179" s="15" t="str">
        <f t="shared" si="7"/>
        <v>*</v>
      </c>
      <c r="P179" s="15" t="str">
        <f t="shared" si="7"/>
        <v/>
      </c>
      <c r="Q179" s="15" t="str">
        <f t="shared" si="7"/>
        <v>*</v>
      </c>
      <c r="R179" s="15" t="str">
        <f t="shared" si="7"/>
        <v/>
      </c>
      <c r="S179" s="15" t="str">
        <f t="shared" si="7"/>
        <v>*</v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5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IF(J37=J110,"","*")</f>
        <v/>
      </c>
      <c r="K180" s="3" t="str">
        <f t="shared" si="8"/>
        <v/>
      </c>
      <c r="L180" s="3" t="str">
        <f t="shared" si="8"/>
        <v>*</v>
      </c>
      <c r="M180" s="3" t="str">
        <f t="shared" si="8"/>
        <v>*</v>
      </c>
      <c r="N180" s="3" t="str">
        <f t="shared" si="8"/>
        <v>*</v>
      </c>
      <c r="O180" s="3" t="str">
        <f t="shared" si="8"/>
        <v>*</v>
      </c>
      <c r="P180" s="3" t="str">
        <f t="shared" si="8"/>
        <v/>
      </c>
      <c r="Q180" s="3" t="str">
        <f t="shared" si="8"/>
        <v>*</v>
      </c>
      <c r="R180" s="3" t="str">
        <f t="shared" si="8"/>
        <v/>
      </c>
      <c r="S180" s="3" t="str">
        <f t="shared" si="8"/>
        <v>*</v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5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/>
      </c>
      <c r="M181" s="3" t="str">
        <f t="shared" si="8"/>
        <v/>
      </c>
      <c r="N181" s="3" t="str">
        <f t="shared" si="8"/>
        <v/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/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32" t="s">
        <v>97</v>
      </c>
      <c r="B182" s="19" t="s">
        <v>56</v>
      </c>
      <c r="C182" s="20" t="s">
        <v>58</v>
      </c>
      <c r="D182" s="15" t="str">
        <f t="shared" si="5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5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5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32" t="s">
        <v>98</v>
      </c>
      <c r="B185" s="19" t="s">
        <v>56</v>
      </c>
      <c r="C185" s="20" t="s">
        <v>58</v>
      </c>
      <c r="D185" s="15" t="str">
        <f t="shared" si="5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5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5"/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32" t="s">
        <v>99</v>
      </c>
      <c r="B188" s="19" t="s">
        <v>56</v>
      </c>
      <c r="C188" s="20" t="s">
        <v>58</v>
      </c>
      <c r="D188" s="15" t="str">
        <f t="shared" si="5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9">IF(Q45=Q118,"","*")</f>
        <v/>
      </c>
      <c r="R188" s="15" t="str">
        <f t="shared" si="9"/>
        <v/>
      </c>
      <c r="S188" s="15" t="str">
        <f t="shared" si="9"/>
        <v/>
      </c>
      <c r="T188" s="15" t="str">
        <f t="shared" si="9"/>
        <v/>
      </c>
      <c r="U188" s="15" t="str">
        <f t="shared" si="9"/>
        <v/>
      </c>
      <c r="V188" s="15" t="str">
        <f t="shared" si="9"/>
        <v/>
      </c>
      <c r="W188" s="15" t="str">
        <f t="shared" si="9"/>
        <v/>
      </c>
      <c r="X188" s="15" t="str">
        <f t="shared" si="9"/>
        <v/>
      </c>
      <c r="Y188" s="15" t="str">
        <f t="shared" si="9"/>
        <v/>
      </c>
      <c r="Z188" s="15" t="str">
        <f t="shared" si="9"/>
        <v/>
      </c>
      <c r="AA188" s="15" t="str">
        <f t="shared" si="9"/>
        <v/>
      </c>
      <c r="AB188" s="15" t="str">
        <f t="shared" si="9"/>
        <v/>
      </c>
      <c r="AC188" s="15" t="str">
        <f t="shared" si="9"/>
        <v/>
      </c>
      <c r="AD188" s="15" t="str">
        <f t="shared" si="9"/>
        <v/>
      </c>
      <c r="AE188" s="15" t="str">
        <f t="shared" si="9"/>
        <v/>
      </c>
      <c r="AF188" s="15" t="str">
        <f t="shared" si="9"/>
        <v/>
      </c>
      <c r="AG188" s="15" t="str">
        <f t="shared" si="9"/>
        <v/>
      </c>
      <c r="AH188" s="15" t="str">
        <f t="shared" si="9"/>
        <v/>
      </c>
      <c r="AI188" s="15" t="str">
        <f t="shared" si="9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5"/>
        <v/>
      </c>
      <c r="E189" s="3" t="str">
        <f t="shared" si="9"/>
        <v/>
      </c>
      <c r="F189" s="3" t="str">
        <f t="shared" si="9"/>
        <v/>
      </c>
      <c r="G189" s="3" t="str">
        <f t="shared" si="9"/>
        <v/>
      </c>
      <c r="H189" s="3" t="str">
        <f t="shared" si="9"/>
        <v/>
      </c>
      <c r="I189" s="3" t="str">
        <f t="shared" si="9"/>
        <v/>
      </c>
      <c r="J189" s="3" t="str">
        <f t="shared" si="9"/>
        <v/>
      </c>
      <c r="K189" s="3" t="str">
        <f t="shared" si="9"/>
        <v/>
      </c>
      <c r="L189" s="3" t="str">
        <f t="shared" si="9"/>
        <v/>
      </c>
      <c r="M189" s="3" t="str">
        <f t="shared" si="9"/>
        <v/>
      </c>
      <c r="N189" s="3" t="str">
        <f t="shared" si="9"/>
        <v/>
      </c>
      <c r="O189" s="3" t="str">
        <f t="shared" si="9"/>
        <v/>
      </c>
      <c r="P189" s="3" t="str">
        <f t="shared" si="9"/>
        <v/>
      </c>
      <c r="Q189" s="3" t="str">
        <f t="shared" si="9"/>
        <v/>
      </c>
      <c r="R189" s="3" t="str">
        <f t="shared" si="9"/>
        <v/>
      </c>
      <c r="S189" s="3" t="str">
        <f t="shared" si="9"/>
        <v/>
      </c>
      <c r="T189" s="3" t="str">
        <f t="shared" si="9"/>
        <v/>
      </c>
      <c r="U189" s="3" t="str">
        <f t="shared" si="9"/>
        <v/>
      </c>
      <c r="V189" s="3" t="str">
        <f t="shared" si="9"/>
        <v/>
      </c>
      <c r="W189" s="3" t="str">
        <f t="shared" si="9"/>
        <v/>
      </c>
      <c r="X189" s="3" t="str">
        <f t="shared" si="9"/>
        <v/>
      </c>
      <c r="Y189" s="3" t="str">
        <f t="shared" si="9"/>
        <v/>
      </c>
      <c r="Z189" s="3" t="str">
        <f t="shared" si="9"/>
        <v/>
      </c>
      <c r="AA189" s="3" t="str">
        <f t="shared" si="9"/>
        <v/>
      </c>
      <c r="AB189" s="3" t="str">
        <f t="shared" si="9"/>
        <v/>
      </c>
      <c r="AC189" s="3" t="str">
        <f t="shared" si="9"/>
        <v/>
      </c>
      <c r="AD189" s="3" t="str">
        <f t="shared" si="9"/>
        <v/>
      </c>
      <c r="AE189" s="3" t="str">
        <f t="shared" si="9"/>
        <v/>
      </c>
      <c r="AF189" s="3" t="str">
        <f t="shared" si="9"/>
        <v/>
      </c>
      <c r="AG189" s="3" t="str">
        <f t="shared" si="9"/>
        <v/>
      </c>
      <c r="AH189" s="3" t="str">
        <f t="shared" si="9"/>
        <v/>
      </c>
      <c r="AI189" s="3" t="str">
        <f t="shared" si="9"/>
        <v/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5"/>
        <v/>
      </c>
      <c r="E190" s="3" t="str">
        <f t="shared" si="9"/>
        <v/>
      </c>
      <c r="F190" s="3" t="str">
        <f t="shared" si="9"/>
        <v/>
      </c>
      <c r="G190" s="3" t="str">
        <f t="shared" si="9"/>
        <v/>
      </c>
      <c r="H190" s="3" t="str">
        <f t="shared" si="9"/>
        <v/>
      </c>
      <c r="I190" s="3" t="str">
        <f t="shared" si="9"/>
        <v/>
      </c>
      <c r="J190" s="3" t="str">
        <f t="shared" si="9"/>
        <v/>
      </c>
      <c r="K190" s="3" t="str">
        <f t="shared" si="9"/>
        <v/>
      </c>
      <c r="L190" s="3" t="str">
        <f t="shared" si="9"/>
        <v/>
      </c>
      <c r="M190" s="3" t="str">
        <f t="shared" si="9"/>
        <v/>
      </c>
      <c r="N190" s="3" t="str">
        <f t="shared" si="9"/>
        <v/>
      </c>
      <c r="O190" s="3" t="str">
        <f t="shared" si="9"/>
        <v/>
      </c>
      <c r="P190" s="3" t="str">
        <f t="shared" si="9"/>
        <v/>
      </c>
      <c r="Q190" s="3" t="str">
        <f t="shared" si="9"/>
        <v/>
      </c>
      <c r="R190" s="3" t="str">
        <f t="shared" si="9"/>
        <v/>
      </c>
      <c r="S190" s="3" t="str">
        <f t="shared" si="9"/>
        <v/>
      </c>
      <c r="T190" s="3" t="str">
        <f t="shared" si="9"/>
        <v/>
      </c>
      <c r="U190" s="3" t="str">
        <f t="shared" si="9"/>
        <v/>
      </c>
      <c r="V190" s="3" t="str">
        <f t="shared" si="9"/>
        <v/>
      </c>
      <c r="W190" s="3" t="str">
        <f t="shared" si="9"/>
        <v/>
      </c>
      <c r="X190" s="3" t="str">
        <f t="shared" si="9"/>
        <v/>
      </c>
      <c r="Y190" s="3" t="str">
        <f t="shared" si="9"/>
        <v/>
      </c>
      <c r="Z190" s="3" t="str">
        <f t="shared" si="9"/>
        <v/>
      </c>
      <c r="AA190" s="3" t="str">
        <f t="shared" si="9"/>
        <v/>
      </c>
      <c r="AB190" s="3" t="str">
        <f t="shared" si="9"/>
        <v/>
      </c>
      <c r="AC190" s="3" t="str">
        <f t="shared" si="9"/>
        <v/>
      </c>
      <c r="AD190" s="3" t="str">
        <f t="shared" si="9"/>
        <v/>
      </c>
      <c r="AE190" s="3" t="str">
        <f t="shared" si="9"/>
        <v/>
      </c>
      <c r="AF190" s="3" t="str">
        <f t="shared" si="9"/>
        <v/>
      </c>
      <c r="AG190" s="3" t="str">
        <f t="shared" si="9"/>
        <v/>
      </c>
      <c r="AH190" s="3" t="str">
        <f t="shared" si="9"/>
        <v/>
      </c>
      <c r="AI190" s="3" t="str">
        <f t="shared" si="9"/>
        <v/>
      </c>
    </row>
    <row r="191" spans="1:35" ht="14.25" hidden="1" customHeight="1" x14ac:dyDescent="0.2">
      <c r="A191" s="32" t="s">
        <v>100</v>
      </c>
      <c r="B191" s="19" t="s">
        <v>56</v>
      </c>
      <c r="C191" s="20" t="s">
        <v>58</v>
      </c>
      <c r="D191" s="15" t="str">
        <f t="shared" si="5"/>
        <v/>
      </c>
      <c r="E191" s="15" t="str">
        <f t="shared" si="9"/>
        <v/>
      </c>
      <c r="F191" s="15" t="str">
        <f t="shared" si="9"/>
        <v/>
      </c>
      <c r="G191" s="15" t="str">
        <f t="shared" si="9"/>
        <v/>
      </c>
      <c r="H191" s="15" t="str">
        <f t="shared" si="9"/>
        <v/>
      </c>
      <c r="I191" s="15" t="str">
        <f t="shared" si="9"/>
        <v/>
      </c>
      <c r="J191" s="15" t="str">
        <f t="shared" si="9"/>
        <v/>
      </c>
      <c r="K191" s="15" t="str">
        <f t="shared" si="9"/>
        <v/>
      </c>
      <c r="L191" s="15" t="str">
        <f t="shared" si="9"/>
        <v/>
      </c>
      <c r="M191" s="15" t="str">
        <f t="shared" si="9"/>
        <v/>
      </c>
      <c r="N191" s="15" t="str">
        <f t="shared" si="9"/>
        <v/>
      </c>
      <c r="O191" s="15" t="str">
        <f t="shared" si="9"/>
        <v/>
      </c>
      <c r="P191" s="15" t="str">
        <f t="shared" si="9"/>
        <v/>
      </c>
      <c r="Q191" s="15" t="str">
        <f t="shared" si="9"/>
        <v/>
      </c>
      <c r="R191" s="15" t="str">
        <f t="shared" si="9"/>
        <v/>
      </c>
      <c r="S191" s="15" t="str">
        <f t="shared" si="9"/>
        <v/>
      </c>
      <c r="T191" s="15" t="str">
        <f t="shared" si="9"/>
        <v/>
      </c>
      <c r="U191" s="15" t="str">
        <f t="shared" si="9"/>
        <v/>
      </c>
      <c r="V191" s="15" t="str">
        <f t="shared" si="9"/>
        <v/>
      </c>
      <c r="W191" s="15" t="str">
        <f t="shared" si="9"/>
        <v/>
      </c>
      <c r="X191" s="15" t="str">
        <f t="shared" si="9"/>
        <v/>
      </c>
      <c r="Y191" s="15" t="str">
        <f t="shared" si="9"/>
        <v/>
      </c>
      <c r="Z191" s="15" t="str">
        <f t="shared" si="9"/>
        <v/>
      </c>
      <c r="AA191" s="15" t="str">
        <f t="shared" si="9"/>
        <v/>
      </c>
      <c r="AB191" s="15" t="str">
        <f t="shared" si="9"/>
        <v/>
      </c>
      <c r="AC191" s="15" t="str">
        <f t="shared" si="9"/>
        <v/>
      </c>
      <c r="AD191" s="15" t="str">
        <f t="shared" si="9"/>
        <v/>
      </c>
      <c r="AE191" s="15" t="str">
        <f t="shared" si="9"/>
        <v/>
      </c>
      <c r="AF191" s="15" t="str">
        <f t="shared" si="9"/>
        <v/>
      </c>
      <c r="AG191" s="15" t="str">
        <f t="shared" si="9"/>
        <v/>
      </c>
      <c r="AH191" s="15" t="str">
        <f t="shared" si="9"/>
        <v/>
      </c>
      <c r="AI191" s="15" t="str">
        <f t="shared" si="9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5"/>
        <v/>
      </c>
      <c r="E192" s="3" t="str">
        <f t="shared" si="9"/>
        <v/>
      </c>
      <c r="F192" s="3" t="str">
        <f t="shared" si="9"/>
        <v/>
      </c>
      <c r="G192" s="3" t="str">
        <f t="shared" si="9"/>
        <v/>
      </c>
      <c r="H192" s="3" t="str">
        <f t="shared" si="9"/>
        <v/>
      </c>
      <c r="I192" s="3" t="str">
        <f t="shared" si="9"/>
        <v/>
      </c>
      <c r="J192" s="3" t="str">
        <f t="shared" si="9"/>
        <v/>
      </c>
      <c r="K192" s="3" t="str">
        <f t="shared" si="9"/>
        <v/>
      </c>
      <c r="L192" s="3" t="str">
        <f t="shared" si="9"/>
        <v/>
      </c>
      <c r="M192" s="3" t="str">
        <f t="shared" si="9"/>
        <v/>
      </c>
      <c r="N192" s="3" t="str">
        <f t="shared" si="9"/>
        <v/>
      </c>
      <c r="O192" s="3" t="str">
        <f t="shared" si="9"/>
        <v/>
      </c>
      <c r="P192" s="3" t="str">
        <f t="shared" si="9"/>
        <v/>
      </c>
      <c r="Q192" s="3" t="str">
        <f t="shared" si="9"/>
        <v/>
      </c>
      <c r="R192" s="3" t="str">
        <f t="shared" si="9"/>
        <v/>
      </c>
      <c r="S192" s="3" t="str">
        <f t="shared" si="9"/>
        <v/>
      </c>
      <c r="T192" s="3" t="str">
        <f t="shared" si="9"/>
        <v/>
      </c>
      <c r="U192" s="3" t="str">
        <f t="shared" si="9"/>
        <v/>
      </c>
      <c r="V192" s="3" t="str">
        <f t="shared" si="9"/>
        <v/>
      </c>
      <c r="W192" s="3" t="str">
        <f t="shared" si="9"/>
        <v/>
      </c>
      <c r="X192" s="3" t="str">
        <f t="shared" si="9"/>
        <v/>
      </c>
      <c r="Y192" s="3" t="str">
        <f t="shared" si="9"/>
        <v/>
      </c>
      <c r="Z192" s="3" t="str">
        <f t="shared" si="9"/>
        <v/>
      </c>
      <c r="AA192" s="3" t="str">
        <f t="shared" si="9"/>
        <v/>
      </c>
      <c r="AB192" s="3" t="str">
        <f t="shared" si="9"/>
        <v/>
      </c>
      <c r="AC192" s="3" t="str">
        <f t="shared" si="9"/>
        <v/>
      </c>
      <c r="AD192" s="3" t="str">
        <f t="shared" si="9"/>
        <v/>
      </c>
      <c r="AE192" s="3" t="str">
        <f t="shared" si="9"/>
        <v/>
      </c>
      <c r="AF192" s="3" t="str">
        <f t="shared" si="9"/>
        <v/>
      </c>
      <c r="AG192" s="3" t="str">
        <f t="shared" si="9"/>
        <v/>
      </c>
      <c r="AH192" s="3" t="str">
        <f t="shared" si="9"/>
        <v/>
      </c>
      <c r="AI192" s="3" t="str">
        <f t="shared" si="9"/>
        <v/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5"/>
        <v/>
      </c>
      <c r="E193" s="3" t="str">
        <f t="shared" si="9"/>
        <v/>
      </c>
      <c r="F193" s="3" t="str">
        <f t="shared" si="9"/>
        <v/>
      </c>
      <c r="G193" s="3" t="str">
        <f t="shared" si="9"/>
        <v/>
      </c>
      <c r="H193" s="3" t="str">
        <f t="shared" si="9"/>
        <v/>
      </c>
      <c r="I193" s="3" t="str">
        <f t="shared" si="9"/>
        <v/>
      </c>
      <c r="J193" s="3" t="str">
        <f t="shared" si="9"/>
        <v/>
      </c>
      <c r="K193" s="3" t="str">
        <f t="shared" si="9"/>
        <v/>
      </c>
      <c r="L193" s="3" t="str">
        <f t="shared" si="9"/>
        <v/>
      </c>
      <c r="M193" s="3" t="str">
        <f t="shared" si="9"/>
        <v/>
      </c>
      <c r="N193" s="3" t="str">
        <f t="shared" si="9"/>
        <v/>
      </c>
      <c r="O193" s="3" t="str">
        <f t="shared" si="9"/>
        <v/>
      </c>
      <c r="P193" s="3" t="str">
        <f t="shared" si="9"/>
        <v/>
      </c>
      <c r="Q193" s="3" t="str">
        <f t="shared" si="9"/>
        <v/>
      </c>
      <c r="R193" s="3" t="str">
        <f t="shared" si="9"/>
        <v/>
      </c>
      <c r="S193" s="3" t="str">
        <f t="shared" si="9"/>
        <v/>
      </c>
      <c r="T193" s="3" t="str">
        <f t="shared" si="9"/>
        <v/>
      </c>
      <c r="U193" s="3" t="str">
        <f t="shared" si="9"/>
        <v/>
      </c>
      <c r="V193" s="3" t="str">
        <f t="shared" si="9"/>
        <v/>
      </c>
      <c r="W193" s="3" t="str">
        <f t="shared" si="9"/>
        <v/>
      </c>
      <c r="X193" s="3" t="str">
        <f t="shared" si="9"/>
        <v/>
      </c>
      <c r="Y193" s="3" t="str">
        <f t="shared" si="9"/>
        <v/>
      </c>
      <c r="Z193" s="3" t="str">
        <f t="shared" si="9"/>
        <v/>
      </c>
      <c r="AA193" s="3" t="str">
        <f t="shared" si="9"/>
        <v/>
      </c>
      <c r="AB193" s="3" t="str">
        <f t="shared" si="9"/>
        <v/>
      </c>
      <c r="AC193" s="3" t="str">
        <f t="shared" si="9"/>
        <v/>
      </c>
      <c r="AD193" s="3" t="str">
        <f t="shared" si="9"/>
        <v/>
      </c>
      <c r="AE193" s="3" t="str">
        <f t="shared" si="9"/>
        <v/>
      </c>
      <c r="AF193" s="3" t="str">
        <f t="shared" si="9"/>
        <v/>
      </c>
      <c r="AG193" s="3" t="str">
        <f t="shared" si="9"/>
        <v/>
      </c>
      <c r="AH193" s="3" t="str">
        <f t="shared" si="9"/>
        <v/>
      </c>
      <c r="AI193" s="3" t="str">
        <f t="shared" si="9"/>
        <v/>
      </c>
    </row>
    <row r="194" spans="1:35" ht="14.25" hidden="1" customHeight="1" x14ac:dyDescent="0.2">
      <c r="A194" s="32" t="s">
        <v>101</v>
      </c>
      <c r="B194" s="19" t="s">
        <v>56</v>
      </c>
      <c r="C194" s="20" t="s">
        <v>58</v>
      </c>
      <c r="D194" s="15" t="str">
        <f t="shared" si="5"/>
        <v/>
      </c>
      <c r="E194" s="15" t="str">
        <f t="shared" si="9"/>
        <v/>
      </c>
      <c r="F194" s="15" t="str">
        <f t="shared" si="9"/>
        <v/>
      </c>
      <c r="G194" s="15" t="str">
        <f t="shared" si="9"/>
        <v/>
      </c>
      <c r="H194" s="15" t="str">
        <f t="shared" si="9"/>
        <v/>
      </c>
      <c r="I194" s="15" t="str">
        <f t="shared" si="9"/>
        <v/>
      </c>
      <c r="J194" s="15" t="str">
        <f t="shared" si="9"/>
        <v/>
      </c>
      <c r="K194" s="15" t="str">
        <f t="shared" si="9"/>
        <v/>
      </c>
      <c r="L194" s="15" t="str">
        <f t="shared" si="9"/>
        <v/>
      </c>
      <c r="M194" s="15" t="str">
        <f t="shared" si="9"/>
        <v/>
      </c>
      <c r="N194" s="15" t="str">
        <f t="shared" si="9"/>
        <v/>
      </c>
      <c r="O194" s="15" t="str">
        <f t="shared" si="9"/>
        <v>*</v>
      </c>
      <c r="P194" s="15" t="str">
        <f t="shared" si="9"/>
        <v>*</v>
      </c>
      <c r="Q194" s="15" t="str">
        <f t="shared" si="9"/>
        <v>*</v>
      </c>
      <c r="R194" s="15" t="str">
        <f t="shared" si="9"/>
        <v>*</v>
      </c>
      <c r="S194" s="15" t="str">
        <f t="shared" si="9"/>
        <v>*</v>
      </c>
      <c r="T194" s="15" t="str">
        <f t="shared" si="9"/>
        <v/>
      </c>
      <c r="U194" s="15" t="str">
        <f t="shared" si="9"/>
        <v/>
      </c>
      <c r="V194" s="15" t="str">
        <f t="shared" si="9"/>
        <v/>
      </c>
      <c r="W194" s="15" t="str">
        <f t="shared" si="9"/>
        <v/>
      </c>
      <c r="X194" s="15" t="str">
        <f t="shared" si="9"/>
        <v/>
      </c>
      <c r="Y194" s="15" t="str">
        <f t="shared" si="9"/>
        <v/>
      </c>
      <c r="Z194" s="15" t="str">
        <f t="shared" si="9"/>
        <v/>
      </c>
      <c r="AA194" s="15" t="str">
        <f t="shared" si="9"/>
        <v/>
      </c>
      <c r="AB194" s="15" t="str">
        <f t="shared" si="9"/>
        <v/>
      </c>
      <c r="AC194" s="15" t="str">
        <f t="shared" si="9"/>
        <v/>
      </c>
      <c r="AD194" s="15" t="str">
        <f t="shared" si="9"/>
        <v/>
      </c>
      <c r="AE194" s="15" t="str">
        <f t="shared" si="9"/>
        <v/>
      </c>
      <c r="AF194" s="15" t="str">
        <f t="shared" si="9"/>
        <v/>
      </c>
      <c r="AG194" s="15" t="str">
        <f t="shared" si="9"/>
        <v/>
      </c>
      <c r="AH194" s="15" t="str">
        <f t="shared" si="9"/>
        <v/>
      </c>
      <c r="AI194" s="15" t="str">
        <f t="shared" si="9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5"/>
        <v/>
      </c>
      <c r="E195" s="3" t="str">
        <f t="shared" si="9"/>
        <v/>
      </c>
      <c r="F195" s="3" t="str">
        <f t="shared" si="9"/>
        <v/>
      </c>
      <c r="G195" s="3" t="str">
        <f t="shared" si="9"/>
        <v/>
      </c>
      <c r="H195" s="3" t="str">
        <f t="shared" si="9"/>
        <v/>
      </c>
      <c r="I195" s="3" t="str">
        <f t="shared" si="9"/>
        <v/>
      </c>
      <c r="J195" s="3" t="str">
        <f t="shared" si="9"/>
        <v>*</v>
      </c>
      <c r="K195" s="3" t="str">
        <f t="shared" si="9"/>
        <v>*</v>
      </c>
      <c r="L195" s="3" t="str">
        <f t="shared" si="9"/>
        <v/>
      </c>
      <c r="M195" s="3" t="str">
        <f t="shared" si="9"/>
        <v/>
      </c>
      <c r="N195" s="3" t="str">
        <f t="shared" si="9"/>
        <v/>
      </c>
      <c r="O195" s="3" t="str">
        <f t="shared" si="9"/>
        <v>*</v>
      </c>
      <c r="P195" s="3" t="str">
        <f t="shared" si="9"/>
        <v>*</v>
      </c>
      <c r="Q195" s="3" t="str">
        <f t="shared" si="9"/>
        <v>*</v>
      </c>
      <c r="R195" s="3" t="str">
        <f t="shared" si="9"/>
        <v>*</v>
      </c>
      <c r="S195" s="3" t="str">
        <f t="shared" si="9"/>
        <v>*</v>
      </c>
      <c r="T195" s="3" t="str">
        <f t="shared" si="9"/>
        <v/>
      </c>
      <c r="U195" s="3" t="str">
        <f t="shared" si="9"/>
        <v/>
      </c>
      <c r="V195" s="3" t="str">
        <f t="shared" si="9"/>
        <v/>
      </c>
      <c r="W195" s="3" t="str">
        <f t="shared" si="9"/>
        <v/>
      </c>
      <c r="X195" s="3" t="str">
        <f t="shared" si="9"/>
        <v/>
      </c>
      <c r="Y195" s="3" t="str">
        <f t="shared" si="9"/>
        <v/>
      </c>
      <c r="Z195" s="3" t="str">
        <f t="shared" si="9"/>
        <v/>
      </c>
      <c r="AA195" s="3" t="str">
        <f t="shared" si="9"/>
        <v/>
      </c>
      <c r="AB195" s="3" t="str">
        <f t="shared" si="9"/>
        <v/>
      </c>
      <c r="AC195" s="3" t="str">
        <f t="shared" si="9"/>
        <v/>
      </c>
      <c r="AD195" s="3" t="str">
        <f t="shared" si="9"/>
        <v/>
      </c>
      <c r="AE195" s="3" t="str">
        <f t="shared" si="9"/>
        <v/>
      </c>
      <c r="AF195" s="3" t="str">
        <f t="shared" si="9"/>
        <v/>
      </c>
      <c r="AG195" s="3" t="str">
        <f t="shared" si="9"/>
        <v/>
      </c>
      <c r="AH195" s="3" t="str">
        <f t="shared" si="9"/>
        <v/>
      </c>
      <c r="AI195" s="3" t="str">
        <f t="shared" si="9"/>
        <v/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5"/>
        <v/>
      </c>
      <c r="E196" s="3" t="str">
        <f t="shared" si="9"/>
        <v/>
      </c>
      <c r="F196" s="3" t="str">
        <f t="shared" si="9"/>
        <v/>
      </c>
      <c r="G196" s="3" t="str">
        <f t="shared" si="9"/>
        <v/>
      </c>
      <c r="H196" s="3" t="str">
        <f t="shared" si="9"/>
        <v/>
      </c>
      <c r="I196" s="3" t="str">
        <f t="shared" si="9"/>
        <v/>
      </c>
      <c r="J196" s="3" t="str">
        <f t="shared" si="9"/>
        <v>*</v>
      </c>
      <c r="K196" s="3" t="str">
        <f t="shared" si="9"/>
        <v>*</v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/>
      </c>
      <c r="P196" s="3" t="str">
        <f t="shared" si="9"/>
        <v/>
      </c>
      <c r="Q196" s="3" t="str">
        <f t="shared" si="9"/>
        <v/>
      </c>
      <c r="R196" s="3" t="str">
        <f t="shared" si="9"/>
        <v/>
      </c>
      <c r="S196" s="3" t="str">
        <f t="shared" si="9"/>
        <v/>
      </c>
      <c r="T196" s="3" t="str">
        <f t="shared" si="9"/>
        <v/>
      </c>
      <c r="U196" s="3" t="str">
        <f t="shared" si="9"/>
        <v/>
      </c>
      <c r="V196" s="3" t="str">
        <f t="shared" si="9"/>
        <v/>
      </c>
      <c r="W196" s="3" t="str">
        <f t="shared" si="9"/>
        <v/>
      </c>
      <c r="X196" s="3" t="str">
        <f t="shared" ref="E196:AI204" si="10">IF(X53=X126,"","*")</f>
        <v/>
      </c>
      <c r="Y196" s="3" t="str">
        <f t="shared" si="10"/>
        <v/>
      </c>
      <c r="Z196" s="3" t="str">
        <f t="shared" si="10"/>
        <v/>
      </c>
      <c r="AA196" s="3" t="str">
        <f t="shared" si="10"/>
        <v/>
      </c>
      <c r="AB196" s="3" t="str">
        <f t="shared" si="10"/>
        <v/>
      </c>
      <c r="AC196" s="3" t="str">
        <f t="shared" si="10"/>
        <v/>
      </c>
      <c r="AD196" s="3" t="str">
        <f t="shared" si="10"/>
        <v/>
      </c>
      <c r="AE196" s="3" t="str">
        <f t="shared" si="10"/>
        <v/>
      </c>
      <c r="AF196" s="3" t="str">
        <f t="shared" si="10"/>
        <v/>
      </c>
      <c r="AG196" s="3" t="str">
        <f t="shared" si="10"/>
        <v/>
      </c>
      <c r="AH196" s="3" t="str">
        <f t="shared" si="10"/>
        <v/>
      </c>
      <c r="AI196" s="3" t="str">
        <f t="shared" si="10"/>
        <v/>
      </c>
    </row>
    <row r="197" spans="1:35" ht="14.25" hidden="1" customHeight="1" x14ac:dyDescent="0.2">
      <c r="A197" s="32" t="s">
        <v>102</v>
      </c>
      <c r="B197" s="19" t="s">
        <v>56</v>
      </c>
      <c r="C197" s="20" t="s">
        <v>58</v>
      </c>
      <c r="D197" s="15" t="str">
        <f t="shared" si="5"/>
        <v/>
      </c>
      <c r="E197" s="15" t="str">
        <f t="shared" si="10"/>
        <v/>
      </c>
      <c r="F197" s="15" t="str">
        <f t="shared" si="10"/>
        <v/>
      </c>
      <c r="G197" s="15" t="str">
        <f t="shared" si="10"/>
        <v/>
      </c>
      <c r="H197" s="15" t="str">
        <f t="shared" si="10"/>
        <v/>
      </c>
      <c r="I197" s="15" t="str">
        <f t="shared" si="10"/>
        <v/>
      </c>
      <c r="J197" s="15" t="str">
        <f t="shared" si="10"/>
        <v/>
      </c>
      <c r="K197" s="15" t="str">
        <f t="shared" si="10"/>
        <v/>
      </c>
      <c r="L197" s="15" t="str">
        <f t="shared" si="10"/>
        <v/>
      </c>
      <c r="M197" s="15" t="str">
        <f t="shared" si="10"/>
        <v/>
      </c>
      <c r="N197" s="15" t="str">
        <f t="shared" si="10"/>
        <v/>
      </c>
      <c r="O197" s="15" t="str">
        <f t="shared" si="10"/>
        <v/>
      </c>
      <c r="P197" s="15" t="str">
        <f t="shared" si="10"/>
        <v/>
      </c>
      <c r="Q197" s="15" t="str">
        <f t="shared" si="10"/>
        <v/>
      </c>
      <c r="R197" s="15" t="str">
        <f t="shared" si="10"/>
        <v/>
      </c>
      <c r="S197" s="15" t="str">
        <f t="shared" si="10"/>
        <v/>
      </c>
      <c r="T197" s="15" t="str">
        <f t="shared" si="10"/>
        <v/>
      </c>
      <c r="U197" s="15" t="str">
        <f t="shared" si="10"/>
        <v/>
      </c>
      <c r="V197" s="15" t="str">
        <f t="shared" si="10"/>
        <v/>
      </c>
      <c r="W197" s="15" t="str">
        <f t="shared" si="10"/>
        <v/>
      </c>
      <c r="X197" s="15" t="str">
        <f t="shared" si="10"/>
        <v/>
      </c>
      <c r="Y197" s="15" t="str">
        <f t="shared" si="10"/>
        <v/>
      </c>
      <c r="Z197" s="15" t="str">
        <f t="shared" si="10"/>
        <v/>
      </c>
      <c r="AA197" s="15" t="str">
        <f t="shared" si="10"/>
        <v/>
      </c>
      <c r="AB197" s="15" t="str">
        <f t="shared" si="10"/>
        <v/>
      </c>
      <c r="AC197" s="15" t="str">
        <f t="shared" si="10"/>
        <v/>
      </c>
      <c r="AD197" s="15" t="str">
        <f t="shared" si="10"/>
        <v/>
      </c>
      <c r="AE197" s="15" t="str">
        <f t="shared" si="10"/>
        <v/>
      </c>
      <c r="AF197" s="15" t="str">
        <f t="shared" si="10"/>
        <v/>
      </c>
      <c r="AG197" s="15" t="str">
        <f t="shared" si="10"/>
        <v/>
      </c>
      <c r="AH197" s="15" t="str">
        <f t="shared" si="10"/>
        <v/>
      </c>
      <c r="AI197" s="15" t="str">
        <f t="shared" si="10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5"/>
        <v/>
      </c>
      <c r="E198" s="3" t="str">
        <f t="shared" si="10"/>
        <v/>
      </c>
      <c r="F198" s="3" t="str">
        <f t="shared" si="10"/>
        <v/>
      </c>
      <c r="G198" s="3" t="str">
        <f t="shared" si="10"/>
        <v/>
      </c>
      <c r="H198" s="3" t="str">
        <f t="shared" si="10"/>
        <v/>
      </c>
      <c r="I198" s="3" t="str">
        <f t="shared" si="10"/>
        <v/>
      </c>
      <c r="J198" s="3" t="str">
        <f t="shared" si="10"/>
        <v/>
      </c>
      <c r="K198" s="3" t="str">
        <f t="shared" si="10"/>
        <v/>
      </c>
      <c r="L198" s="3" t="str">
        <f t="shared" si="10"/>
        <v/>
      </c>
      <c r="M198" s="3" t="str">
        <f t="shared" si="10"/>
        <v/>
      </c>
      <c r="N198" s="3" t="str">
        <f t="shared" si="10"/>
        <v/>
      </c>
      <c r="O198" s="3" t="str">
        <f t="shared" si="10"/>
        <v/>
      </c>
      <c r="P198" s="3" t="str">
        <f t="shared" si="10"/>
        <v/>
      </c>
      <c r="Q198" s="3" t="str">
        <f t="shared" si="10"/>
        <v/>
      </c>
      <c r="R198" s="3" t="str">
        <f t="shared" si="10"/>
        <v/>
      </c>
      <c r="S198" s="3" t="str">
        <f t="shared" si="10"/>
        <v/>
      </c>
      <c r="T198" s="3" t="str">
        <f t="shared" si="10"/>
        <v/>
      </c>
      <c r="U198" s="3" t="str">
        <f t="shared" si="10"/>
        <v/>
      </c>
      <c r="V198" s="3" t="str">
        <f t="shared" si="10"/>
        <v/>
      </c>
      <c r="W198" s="3" t="str">
        <f t="shared" si="10"/>
        <v/>
      </c>
      <c r="X198" s="3" t="str">
        <f t="shared" si="10"/>
        <v/>
      </c>
      <c r="Y198" s="3" t="str">
        <f t="shared" si="10"/>
        <v/>
      </c>
      <c r="Z198" s="3" t="str">
        <f t="shared" si="10"/>
        <v/>
      </c>
      <c r="AA198" s="3" t="str">
        <f t="shared" si="10"/>
        <v/>
      </c>
      <c r="AB198" s="3" t="str">
        <f t="shared" si="10"/>
        <v/>
      </c>
      <c r="AC198" s="3" t="str">
        <f t="shared" si="10"/>
        <v/>
      </c>
      <c r="AD198" s="3" t="str">
        <f t="shared" si="10"/>
        <v/>
      </c>
      <c r="AE198" s="3" t="str">
        <f t="shared" si="10"/>
        <v/>
      </c>
      <c r="AF198" s="3" t="str">
        <f t="shared" si="10"/>
        <v/>
      </c>
      <c r="AG198" s="3" t="str">
        <f t="shared" si="10"/>
        <v/>
      </c>
      <c r="AH198" s="3" t="str">
        <f t="shared" si="10"/>
        <v/>
      </c>
      <c r="AI198" s="3" t="str">
        <f t="shared" si="10"/>
        <v/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5"/>
        <v/>
      </c>
      <c r="E199" s="3" t="str">
        <f t="shared" si="10"/>
        <v/>
      </c>
      <c r="F199" s="3" t="str">
        <f t="shared" si="10"/>
        <v/>
      </c>
      <c r="G199" s="3" t="str">
        <f t="shared" si="10"/>
        <v/>
      </c>
      <c r="H199" s="3" t="str">
        <f t="shared" si="10"/>
        <v/>
      </c>
      <c r="I199" s="3" t="str">
        <f t="shared" si="10"/>
        <v/>
      </c>
      <c r="J199" s="3" t="str">
        <f t="shared" si="10"/>
        <v/>
      </c>
      <c r="K199" s="3" t="str">
        <f t="shared" si="10"/>
        <v/>
      </c>
      <c r="L199" s="3" t="str">
        <f t="shared" si="10"/>
        <v/>
      </c>
      <c r="M199" s="3" t="str">
        <f t="shared" si="10"/>
        <v/>
      </c>
      <c r="N199" s="3" t="str">
        <f t="shared" si="10"/>
        <v/>
      </c>
      <c r="O199" s="3" t="str">
        <f t="shared" si="10"/>
        <v/>
      </c>
      <c r="P199" s="3" t="str">
        <f t="shared" si="10"/>
        <v/>
      </c>
      <c r="Q199" s="3" t="str">
        <f t="shared" si="10"/>
        <v/>
      </c>
      <c r="R199" s="3" t="str">
        <f t="shared" si="10"/>
        <v/>
      </c>
      <c r="S199" s="3" t="str">
        <f t="shared" si="10"/>
        <v/>
      </c>
      <c r="T199" s="3" t="str">
        <f t="shared" si="10"/>
        <v/>
      </c>
      <c r="U199" s="3" t="str">
        <f t="shared" si="10"/>
        <v/>
      </c>
      <c r="V199" s="3" t="str">
        <f t="shared" si="10"/>
        <v/>
      </c>
      <c r="W199" s="3" t="str">
        <f t="shared" si="10"/>
        <v/>
      </c>
      <c r="X199" s="3" t="str">
        <f t="shared" si="10"/>
        <v/>
      </c>
      <c r="Y199" s="3" t="str">
        <f t="shared" si="10"/>
        <v/>
      </c>
      <c r="Z199" s="3" t="str">
        <f t="shared" si="10"/>
        <v/>
      </c>
      <c r="AA199" s="3" t="str">
        <f t="shared" si="10"/>
        <v/>
      </c>
      <c r="AB199" s="3" t="str">
        <f t="shared" si="10"/>
        <v/>
      </c>
      <c r="AC199" s="3" t="str">
        <f t="shared" si="10"/>
        <v/>
      </c>
      <c r="AD199" s="3" t="str">
        <f t="shared" si="10"/>
        <v/>
      </c>
      <c r="AE199" s="3" t="str">
        <f t="shared" si="10"/>
        <v/>
      </c>
      <c r="AF199" s="3" t="str">
        <f t="shared" si="10"/>
        <v/>
      </c>
      <c r="AG199" s="3" t="str">
        <f t="shared" si="10"/>
        <v/>
      </c>
      <c r="AH199" s="3" t="str">
        <f t="shared" si="10"/>
        <v/>
      </c>
      <c r="AI199" s="3" t="str">
        <f t="shared" si="10"/>
        <v/>
      </c>
    </row>
    <row r="200" spans="1:35" ht="14.25" hidden="1" customHeight="1" x14ac:dyDescent="0.2">
      <c r="A200" s="32" t="s">
        <v>103</v>
      </c>
      <c r="B200" s="19" t="s">
        <v>56</v>
      </c>
      <c r="C200" s="20" t="s">
        <v>58</v>
      </c>
      <c r="D200" s="15" t="str">
        <f t="shared" si="5"/>
        <v/>
      </c>
      <c r="E200" s="15" t="str">
        <f t="shared" si="10"/>
        <v/>
      </c>
      <c r="F200" s="15" t="str">
        <f t="shared" si="10"/>
        <v/>
      </c>
      <c r="G200" s="15" t="str">
        <f t="shared" si="10"/>
        <v/>
      </c>
      <c r="H200" s="15" t="str">
        <f t="shared" si="10"/>
        <v/>
      </c>
      <c r="I200" s="15" t="str">
        <f t="shared" si="10"/>
        <v/>
      </c>
      <c r="J200" s="15" t="str">
        <f t="shared" si="10"/>
        <v/>
      </c>
      <c r="K200" s="15" t="str">
        <f t="shared" si="10"/>
        <v/>
      </c>
      <c r="L200" s="15" t="str">
        <f t="shared" si="10"/>
        <v/>
      </c>
      <c r="M200" s="15" t="str">
        <f t="shared" si="10"/>
        <v/>
      </c>
      <c r="N200" s="15" t="str">
        <f t="shared" si="10"/>
        <v/>
      </c>
      <c r="O200" s="15" t="str">
        <f t="shared" si="10"/>
        <v/>
      </c>
      <c r="P200" s="15" t="str">
        <f t="shared" si="10"/>
        <v/>
      </c>
      <c r="Q200" s="15" t="str">
        <f t="shared" si="10"/>
        <v/>
      </c>
      <c r="R200" s="15" t="str">
        <f t="shared" si="10"/>
        <v>*</v>
      </c>
      <c r="S200" s="15" t="str">
        <f t="shared" si="10"/>
        <v>*</v>
      </c>
      <c r="T200" s="15" t="str">
        <f t="shared" si="10"/>
        <v/>
      </c>
      <c r="U200" s="15" t="str">
        <f t="shared" si="10"/>
        <v/>
      </c>
      <c r="V200" s="15" t="str">
        <f t="shared" si="10"/>
        <v/>
      </c>
      <c r="W200" s="15" t="str">
        <f t="shared" si="10"/>
        <v/>
      </c>
      <c r="X200" s="15" t="str">
        <f t="shared" si="10"/>
        <v/>
      </c>
      <c r="Y200" s="15" t="str">
        <f t="shared" si="10"/>
        <v/>
      </c>
      <c r="Z200" s="15" t="str">
        <f t="shared" si="10"/>
        <v/>
      </c>
      <c r="AA200" s="15" t="str">
        <f t="shared" si="10"/>
        <v/>
      </c>
      <c r="AB200" s="15" t="str">
        <f t="shared" si="10"/>
        <v/>
      </c>
      <c r="AC200" s="15" t="str">
        <f t="shared" si="10"/>
        <v/>
      </c>
      <c r="AD200" s="15" t="str">
        <f t="shared" si="10"/>
        <v/>
      </c>
      <c r="AE200" s="15" t="str">
        <f t="shared" si="10"/>
        <v/>
      </c>
      <c r="AF200" s="15" t="str">
        <f t="shared" si="10"/>
        <v/>
      </c>
      <c r="AG200" s="15" t="str">
        <f t="shared" si="10"/>
        <v/>
      </c>
      <c r="AH200" s="15" t="str">
        <f t="shared" si="10"/>
        <v/>
      </c>
      <c r="AI200" s="15" t="str">
        <f t="shared" si="10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5"/>
        <v/>
      </c>
      <c r="E201" s="3" t="str">
        <f t="shared" si="10"/>
        <v/>
      </c>
      <c r="F201" s="3" t="str">
        <f t="shared" si="10"/>
        <v/>
      </c>
      <c r="G201" s="3" t="str">
        <f t="shared" si="10"/>
        <v/>
      </c>
      <c r="H201" s="3" t="str">
        <f t="shared" si="10"/>
        <v/>
      </c>
      <c r="I201" s="3" t="str">
        <f t="shared" si="10"/>
        <v/>
      </c>
      <c r="J201" s="3" t="str">
        <f t="shared" si="10"/>
        <v/>
      </c>
      <c r="K201" s="3" t="str">
        <f t="shared" si="10"/>
        <v/>
      </c>
      <c r="L201" s="3" t="str">
        <f t="shared" si="10"/>
        <v/>
      </c>
      <c r="M201" s="3" t="str">
        <f t="shared" si="10"/>
        <v/>
      </c>
      <c r="N201" s="3" t="str">
        <f t="shared" si="10"/>
        <v/>
      </c>
      <c r="O201" s="3" t="str">
        <f t="shared" si="10"/>
        <v/>
      </c>
      <c r="P201" s="3" t="str">
        <f t="shared" si="10"/>
        <v/>
      </c>
      <c r="Q201" s="3" t="str">
        <f t="shared" si="10"/>
        <v/>
      </c>
      <c r="R201" s="3" t="str">
        <f t="shared" si="10"/>
        <v>*</v>
      </c>
      <c r="S201" s="3" t="str">
        <f t="shared" si="10"/>
        <v>*</v>
      </c>
      <c r="T201" s="3" t="str">
        <f t="shared" si="10"/>
        <v/>
      </c>
      <c r="U201" s="3" t="str">
        <f t="shared" si="10"/>
        <v/>
      </c>
      <c r="V201" s="3" t="str">
        <f t="shared" si="10"/>
        <v/>
      </c>
      <c r="W201" s="3" t="str">
        <f t="shared" si="10"/>
        <v/>
      </c>
      <c r="X201" s="3" t="str">
        <f t="shared" si="10"/>
        <v/>
      </c>
      <c r="Y201" s="3" t="str">
        <f t="shared" si="10"/>
        <v/>
      </c>
      <c r="Z201" s="3" t="str">
        <f t="shared" si="10"/>
        <v/>
      </c>
      <c r="AA201" s="3" t="str">
        <f t="shared" si="10"/>
        <v/>
      </c>
      <c r="AB201" s="3" t="str">
        <f t="shared" si="10"/>
        <v/>
      </c>
      <c r="AC201" s="3" t="str">
        <f t="shared" si="10"/>
        <v/>
      </c>
      <c r="AD201" s="3" t="str">
        <f t="shared" si="10"/>
        <v/>
      </c>
      <c r="AE201" s="3" t="str">
        <f t="shared" si="10"/>
        <v/>
      </c>
      <c r="AF201" s="3" t="str">
        <f t="shared" si="10"/>
        <v/>
      </c>
      <c r="AG201" s="3" t="str">
        <f t="shared" si="10"/>
        <v/>
      </c>
      <c r="AH201" s="3" t="str">
        <f t="shared" si="10"/>
        <v/>
      </c>
      <c r="AI201" s="3" t="str">
        <f t="shared" si="10"/>
        <v/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5"/>
        <v/>
      </c>
      <c r="E202" s="3" t="str">
        <f t="shared" si="10"/>
        <v/>
      </c>
      <c r="F202" s="3" t="str">
        <f t="shared" si="10"/>
        <v/>
      </c>
      <c r="G202" s="3" t="str">
        <f t="shared" si="10"/>
        <v/>
      </c>
      <c r="H202" s="3" t="str">
        <f t="shared" si="10"/>
        <v/>
      </c>
      <c r="I202" s="3" t="str">
        <f t="shared" si="10"/>
        <v/>
      </c>
      <c r="J202" s="3" t="str">
        <f t="shared" si="10"/>
        <v/>
      </c>
      <c r="K202" s="3" t="str">
        <f t="shared" si="10"/>
        <v/>
      </c>
      <c r="L202" s="3" t="str">
        <f t="shared" si="10"/>
        <v/>
      </c>
      <c r="M202" s="3" t="str">
        <f t="shared" si="10"/>
        <v/>
      </c>
      <c r="N202" s="3" t="str">
        <f t="shared" si="10"/>
        <v/>
      </c>
      <c r="O202" s="3" t="str">
        <f t="shared" si="10"/>
        <v/>
      </c>
      <c r="P202" s="3" t="str">
        <f t="shared" si="10"/>
        <v/>
      </c>
      <c r="Q202" s="3" t="str">
        <f t="shared" si="10"/>
        <v/>
      </c>
      <c r="R202" s="3" t="str">
        <f t="shared" si="10"/>
        <v>*</v>
      </c>
      <c r="S202" s="3" t="str">
        <f t="shared" si="10"/>
        <v>*</v>
      </c>
      <c r="T202" s="3" t="str">
        <f t="shared" si="10"/>
        <v/>
      </c>
      <c r="U202" s="3" t="str">
        <f t="shared" si="10"/>
        <v/>
      </c>
      <c r="V202" s="3" t="str">
        <f t="shared" si="10"/>
        <v/>
      </c>
      <c r="W202" s="3" t="str">
        <f t="shared" si="10"/>
        <v/>
      </c>
      <c r="X202" s="3" t="str">
        <f t="shared" si="10"/>
        <v/>
      </c>
      <c r="Y202" s="3" t="str">
        <f t="shared" si="10"/>
        <v/>
      </c>
      <c r="Z202" s="3" t="str">
        <f t="shared" si="10"/>
        <v/>
      </c>
      <c r="AA202" s="3" t="str">
        <f t="shared" si="10"/>
        <v/>
      </c>
      <c r="AB202" s="3" t="str">
        <f t="shared" si="10"/>
        <v/>
      </c>
      <c r="AC202" s="3" t="str">
        <f t="shared" si="10"/>
        <v/>
      </c>
      <c r="AD202" s="3" t="str">
        <f t="shared" si="10"/>
        <v/>
      </c>
      <c r="AE202" s="3" t="str">
        <f t="shared" si="10"/>
        <v/>
      </c>
      <c r="AF202" s="3" t="str">
        <f t="shared" si="10"/>
        <v/>
      </c>
      <c r="AG202" s="3" t="str">
        <f t="shared" si="10"/>
        <v/>
      </c>
      <c r="AH202" s="3" t="str">
        <f t="shared" si="10"/>
        <v/>
      </c>
      <c r="AI202" s="3" t="str">
        <f t="shared" si="10"/>
        <v/>
      </c>
    </row>
    <row r="203" spans="1:35" ht="14.25" hidden="1" customHeight="1" x14ac:dyDescent="0.2">
      <c r="A203" s="32" t="s">
        <v>104</v>
      </c>
      <c r="B203" s="19" t="s">
        <v>56</v>
      </c>
      <c r="C203" s="20" t="s">
        <v>58</v>
      </c>
      <c r="D203" s="15" t="str">
        <f t="shared" si="5"/>
        <v/>
      </c>
      <c r="E203" s="15" t="str">
        <f t="shared" si="10"/>
        <v/>
      </c>
      <c r="F203" s="15" t="str">
        <f t="shared" si="10"/>
        <v/>
      </c>
      <c r="G203" s="15" t="str">
        <f t="shared" si="10"/>
        <v/>
      </c>
      <c r="H203" s="15" t="str">
        <f t="shared" si="10"/>
        <v/>
      </c>
      <c r="I203" s="15" t="str">
        <f t="shared" si="10"/>
        <v/>
      </c>
      <c r="J203" s="15" t="str">
        <f t="shared" si="10"/>
        <v/>
      </c>
      <c r="K203" s="15" t="str">
        <f t="shared" si="10"/>
        <v/>
      </c>
      <c r="L203" s="15" t="str">
        <f t="shared" si="10"/>
        <v/>
      </c>
      <c r="M203" s="15" t="str">
        <f t="shared" si="10"/>
        <v/>
      </c>
      <c r="N203" s="15" t="str">
        <f t="shared" si="10"/>
        <v/>
      </c>
      <c r="O203" s="15" t="str">
        <f t="shared" si="10"/>
        <v/>
      </c>
      <c r="P203" s="15" t="str">
        <f t="shared" si="10"/>
        <v/>
      </c>
      <c r="Q203" s="15" t="str">
        <f t="shared" si="10"/>
        <v/>
      </c>
      <c r="R203" s="15" t="str">
        <f t="shared" si="10"/>
        <v/>
      </c>
      <c r="S203" s="15" t="str">
        <f t="shared" si="10"/>
        <v/>
      </c>
      <c r="T203" s="15" t="str">
        <f t="shared" si="10"/>
        <v/>
      </c>
      <c r="U203" s="15" t="str">
        <f t="shared" si="10"/>
        <v/>
      </c>
      <c r="V203" s="15" t="str">
        <f t="shared" si="10"/>
        <v/>
      </c>
      <c r="W203" s="15" t="str">
        <f t="shared" si="10"/>
        <v/>
      </c>
      <c r="X203" s="15" t="str">
        <f t="shared" si="10"/>
        <v/>
      </c>
      <c r="Y203" s="15" t="str">
        <f t="shared" si="10"/>
        <v/>
      </c>
      <c r="Z203" s="15" t="str">
        <f t="shared" si="10"/>
        <v/>
      </c>
      <c r="AA203" s="15" t="str">
        <f t="shared" si="10"/>
        <v/>
      </c>
      <c r="AB203" s="15" t="str">
        <f t="shared" si="10"/>
        <v/>
      </c>
      <c r="AC203" s="15" t="str">
        <f t="shared" si="10"/>
        <v/>
      </c>
      <c r="AD203" s="15" t="str">
        <f t="shared" si="10"/>
        <v/>
      </c>
      <c r="AE203" s="15" t="str">
        <f t="shared" si="10"/>
        <v/>
      </c>
      <c r="AF203" s="15" t="str">
        <f t="shared" si="10"/>
        <v/>
      </c>
      <c r="AG203" s="15" t="str">
        <f t="shared" si="10"/>
        <v/>
      </c>
      <c r="AH203" s="15" t="str">
        <f t="shared" si="10"/>
        <v/>
      </c>
      <c r="AI203" s="15" t="str">
        <f t="shared" si="10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5"/>
        <v/>
      </c>
      <c r="E204" s="3" t="str">
        <f t="shared" si="10"/>
        <v/>
      </c>
      <c r="F204" s="3" t="str">
        <f t="shared" si="10"/>
        <v/>
      </c>
      <c r="G204" s="3" t="str">
        <f t="shared" si="10"/>
        <v/>
      </c>
      <c r="H204" s="3" t="str">
        <f t="shared" si="10"/>
        <v/>
      </c>
      <c r="I204" s="3" t="str">
        <f t="shared" si="10"/>
        <v/>
      </c>
      <c r="J204" s="3" t="str">
        <f t="shared" si="10"/>
        <v/>
      </c>
      <c r="K204" s="3" t="str">
        <f t="shared" si="10"/>
        <v/>
      </c>
      <c r="L204" s="3" t="str">
        <f t="shared" si="10"/>
        <v/>
      </c>
      <c r="M204" s="3" t="str">
        <f t="shared" si="10"/>
        <v/>
      </c>
      <c r="N204" s="3" t="str">
        <f t="shared" si="10"/>
        <v/>
      </c>
      <c r="O204" s="3" t="str">
        <f t="shared" si="10"/>
        <v/>
      </c>
      <c r="P204" s="3" t="str">
        <f t="shared" si="10"/>
        <v/>
      </c>
      <c r="Q204" s="3" t="str">
        <f t="shared" si="10"/>
        <v/>
      </c>
      <c r="R204" s="3" t="str">
        <f t="shared" si="10"/>
        <v/>
      </c>
      <c r="S204" s="3" t="str">
        <f t="shared" si="10"/>
        <v/>
      </c>
      <c r="T204" s="3" t="str">
        <f t="shared" si="10"/>
        <v/>
      </c>
      <c r="U204" s="3" t="str">
        <f t="shared" si="10"/>
        <v/>
      </c>
      <c r="V204" s="3" t="str">
        <f t="shared" si="10"/>
        <v/>
      </c>
      <c r="W204" s="3" t="str">
        <f t="shared" si="10"/>
        <v/>
      </c>
      <c r="X204" s="3" t="str">
        <f t="shared" si="10"/>
        <v/>
      </c>
      <c r="Y204" s="3" t="str">
        <f t="shared" si="10"/>
        <v/>
      </c>
      <c r="Z204" s="3" t="str">
        <f t="shared" si="10"/>
        <v/>
      </c>
      <c r="AA204" s="3" t="str">
        <f t="shared" si="10"/>
        <v/>
      </c>
      <c r="AB204" s="3" t="str">
        <f t="shared" si="10"/>
        <v/>
      </c>
      <c r="AC204" s="3" t="str">
        <f t="shared" si="10"/>
        <v/>
      </c>
      <c r="AD204" s="3" t="str">
        <f t="shared" si="10"/>
        <v/>
      </c>
      <c r="AE204" s="3" t="str">
        <f t="shared" ref="E204:AI213" si="11">IF(AE61=AE134,"","*")</f>
        <v/>
      </c>
      <c r="AF204" s="3" t="str">
        <f t="shared" si="11"/>
        <v/>
      </c>
      <c r="AG204" s="3" t="str">
        <f t="shared" si="11"/>
        <v/>
      </c>
      <c r="AH204" s="3" t="str">
        <f t="shared" si="11"/>
        <v/>
      </c>
      <c r="AI204" s="3" t="str">
        <f t="shared" si="11"/>
        <v/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5"/>
        <v/>
      </c>
      <c r="E205" s="3" t="str">
        <f t="shared" si="11"/>
        <v/>
      </c>
      <c r="F205" s="3" t="str">
        <f t="shared" si="11"/>
        <v/>
      </c>
      <c r="G205" s="3" t="str">
        <f t="shared" si="11"/>
        <v/>
      </c>
      <c r="H205" s="3" t="str">
        <f t="shared" si="11"/>
        <v/>
      </c>
      <c r="I205" s="3" t="str">
        <f t="shared" si="11"/>
        <v/>
      </c>
      <c r="J205" s="3" t="str">
        <f t="shared" si="11"/>
        <v/>
      </c>
      <c r="K205" s="3" t="str">
        <f t="shared" si="11"/>
        <v/>
      </c>
      <c r="L205" s="3" t="str">
        <f t="shared" si="11"/>
        <v/>
      </c>
      <c r="M205" s="3" t="str">
        <f t="shared" si="11"/>
        <v/>
      </c>
      <c r="N205" s="3" t="str">
        <f t="shared" si="11"/>
        <v/>
      </c>
      <c r="O205" s="3" t="str">
        <f t="shared" si="11"/>
        <v/>
      </c>
      <c r="P205" s="3" t="str">
        <f t="shared" si="11"/>
        <v/>
      </c>
      <c r="Q205" s="3" t="str">
        <f t="shared" si="11"/>
        <v/>
      </c>
      <c r="R205" s="3" t="str">
        <f t="shared" si="11"/>
        <v/>
      </c>
      <c r="S205" s="3" t="str">
        <f t="shared" si="11"/>
        <v/>
      </c>
      <c r="T205" s="3" t="str">
        <f t="shared" si="11"/>
        <v/>
      </c>
      <c r="U205" s="3" t="str">
        <f t="shared" si="11"/>
        <v/>
      </c>
      <c r="V205" s="3" t="str">
        <f t="shared" si="11"/>
        <v/>
      </c>
      <c r="W205" s="3" t="str">
        <f t="shared" si="11"/>
        <v/>
      </c>
      <c r="X205" s="3" t="str">
        <f t="shared" si="11"/>
        <v/>
      </c>
      <c r="Y205" s="3" t="str">
        <f t="shared" si="11"/>
        <v/>
      </c>
      <c r="Z205" s="3" t="str">
        <f t="shared" si="11"/>
        <v/>
      </c>
      <c r="AA205" s="3" t="str">
        <f t="shared" si="11"/>
        <v/>
      </c>
      <c r="AB205" s="3" t="str">
        <f t="shared" si="11"/>
        <v/>
      </c>
      <c r="AC205" s="3" t="str">
        <f t="shared" si="11"/>
        <v/>
      </c>
      <c r="AD205" s="3" t="str">
        <f t="shared" si="11"/>
        <v/>
      </c>
      <c r="AE205" s="3" t="str">
        <f t="shared" si="11"/>
        <v/>
      </c>
      <c r="AF205" s="3" t="str">
        <f t="shared" si="11"/>
        <v/>
      </c>
      <c r="AG205" s="3" t="str">
        <f t="shared" si="11"/>
        <v/>
      </c>
      <c r="AH205" s="3" t="str">
        <f t="shared" si="11"/>
        <v/>
      </c>
      <c r="AI205" s="3" t="str">
        <f t="shared" si="11"/>
        <v/>
      </c>
    </row>
    <row r="206" spans="1:35" ht="14.25" hidden="1" customHeight="1" x14ac:dyDescent="0.2">
      <c r="A206" s="32" t="s">
        <v>105</v>
      </c>
      <c r="B206" s="19" t="s">
        <v>56</v>
      </c>
      <c r="C206" s="20" t="s">
        <v>58</v>
      </c>
      <c r="D206" s="15" t="str">
        <f t="shared" si="5"/>
        <v/>
      </c>
      <c r="E206" s="15" t="str">
        <f t="shared" si="11"/>
        <v/>
      </c>
      <c r="F206" s="15" t="str">
        <f t="shared" si="11"/>
        <v/>
      </c>
      <c r="G206" s="15" t="str">
        <f t="shared" si="11"/>
        <v/>
      </c>
      <c r="H206" s="15" t="str">
        <f t="shared" si="11"/>
        <v/>
      </c>
      <c r="I206" s="15" t="str">
        <f t="shared" si="11"/>
        <v/>
      </c>
      <c r="J206" s="15" t="str">
        <f t="shared" si="11"/>
        <v/>
      </c>
      <c r="K206" s="15" t="str">
        <f t="shared" si="11"/>
        <v/>
      </c>
      <c r="L206" s="15" t="str">
        <f t="shared" si="11"/>
        <v>*</v>
      </c>
      <c r="M206" s="15" t="str">
        <f t="shared" si="11"/>
        <v/>
      </c>
      <c r="N206" s="15" t="str">
        <f t="shared" si="11"/>
        <v>*</v>
      </c>
      <c r="O206" s="15" t="str">
        <f t="shared" si="11"/>
        <v>*</v>
      </c>
      <c r="P206" s="15" t="str">
        <f t="shared" si="11"/>
        <v>*</v>
      </c>
      <c r="Q206" s="15" t="str">
        <f t="shared" si="11"/>
        <v>*</v>
      </c>
      <c r="R206" s="15" t="str">
        <f t="shared" si="11"/>
        <v>*</v>
      </c>
      <c r="S206" s="15" t="str">
        <f t="shared" si="11"/>
        <v/>
      </c>
      <c r="T206" s="15" t="str">
        <f t="shared" si="11"/>
        <v/>
      </c>
      <c r="U206" s="15" t="str">
        <f t="shared" si="11"/>
        <v/>
      </c>
      <c r="V206" s="15" t="str">
        <f t="shared" si="11"/>
        <v/>
      </c>
      <c r="W206" s="15" t="str">
        <f t="shared" si="11"/>
        <v/>
      </c>
      <c r="X206" s="15" t="str">
        <f t="shared" si="11"/>
        <v/>
      </c>
      <c r="Y206" s="15" t="str">
        <f t="shared" si="11"/>
        <v/>
      </c>
      <c r="Z206" s="15" t="str">
        <f t="shared" si="11"/>
        <v>*</v>
      </c>
      <c r="AA206" s="15" t="str">
        <f t="shared" si="11"/>
        <v/>
      </c>
      <c r="AB206" s="15" t="str">
        <f t="shared" si="11"/>
        <v/>
      </c>
      <c r="AC206" s="15" t="str">
        <f t="shared" si="11"/>
        <v/>
      </c>
      <c r="AD206" s="15" t="str">
        <f t="shared" si="11"/>
        <v/>
      </c>
      <c r="AE206" s="15" t="str">
        <f t="shared" si="11"/>
        <v/>
      </c>
      <c r="AF206" s="15" t="str">
        <f t="shared" si="11"/>
        <v/>
      </c>
      <c r="AG206" s="15" t="str">
        <f t="shared" si="11"/>
        <v/>
      </c>
      <c r="AH206" s="15" t="str">
        <f t="shared" si="11"/>
        <v/>
      </c>
      <c r="AI206" s="15" t="str">
        <f t="shared" si="11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5"/>
        <v/>
      </c>
      <c r="E207" s="3" t="str">
        <f t="shared" si="11"/>
        <v/>
      </c>
      <c r="F207" s="3" t="str">
        <f t="shared" si="11"/>
        <v/>
      </c>
      <c r="G207" s="3" t="str">
        <f t="shared" si="11"/>
        <v/>
      </c>
      <c r="H207" s="3" t="str">
        <f t="shared" si="11"/>
        <v/>
      </c>
      <c r="I207" s="3" t="str">
        <f t="shared" si="11"/>
        <v/>
      </c>
      <c r="J207" s="3" t="str">
        <f t="shared" si="11"/>
        <v/>
      </c>
      <c r="K207" s="3" t="str">
        <f t="shared" si="11"/>
        <v/>
      </c>
      <c r="L207" s="3" t="str">
        <f t="shared" si="11"/>
        <v/>
      </c>
      <c r="M207" s="3" t="str">
        <f t="shared" si="11"/>
        <v/>
      </c>
      <c r="N207" s="3" t="str">
        <f t="shared" si="11"/>
        <v/>
      </c>
      <c r="O207" s="3" t="str">
        <f t="shared" si="11"/>
        <v/>
      </c>
      <c r="P207" s="3" t="str">
        <f t="shared" si="11"/>
        <v>*</v>
      </c>
      <c r="Q207" s="3" t="str">
        <f t="shared" si="11"/>
        <v>*</v>
      </c>
      <c r="R207" s="3" t="str">
        <f t="shared" si="11"/>
        <v/>
      </c>
      <c r="S207" s="3" t="str">
        <f t="shared" si="11"/>
        <v/>
      </c>
      <c r="T207" s="3" t="str">
        <f t="shared" si="11"/>
        <v/>
      </c>
      <c r="U207" s="3" t="str">
        <f t="shared" si="11"/>
        <v/>
      </c>
      <c r="V207" s="3" t="str">
        <f t="shared" si="11"/>
        <v/>
      </c>
      <c r="W207" s="3" t="str">
        <f t="shared" si="11"/>
        <v/>
      </c>
      <c r="X207" s="3" t="str">
        <f t="shared" si="11"/>
        <v/>
      </c>
      <c r="Y207" s="3" t="str">
        <f t="shared" si="11"/>
        <v/>
      </c>
      <c r="Z207" s="3" t="str">
        <f t="shared" si="11"/>
        <v>*</v>
      </c>
      <c r="AA207" s="3" t="str">
        <f t="shared" si="11"/>
        <v/>
      </c>
      <c r="AB207" s="3" t="str">
        <f t="shared" si="11"/>
        <v/>
      </c>
      <c r="AC207" s="3" t="str">
        <f t="shared" si="11"/>
        <v/>
      </c>
      <c r="AD207" s="3" t="str">
        <f t="shared" si="11"/>
        <v/>
      </c>
      <c r="AE207" s="3" t="str">
        <f t="shared" si="11"/>
        <v/>
      </c>
      <c r="AF207" s="3" t="str">
        <f t="shared" si="11"/>
        <v/>
      </c>
      <c r="AG207" s="3" t="str">
        <f t="shared" si="11"/>
        <v/>
      </c>
      <c r="AH207" s="3" t="str">
        <f t="shared" si="11"/>
        <v/>
      </c>
      <c r="AI207" s="3" t="str">
        <f t="shared" si="11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5"/>
        <v/>
      </c>
      <c r="E208" s="3" t="str">
        <f t="shared" si="11"/>
        <v/>
      </c>
      <c r="F208" s="3" t="str">
        <f t="shared" si="11"/>
        <v/>
      </c>
      <c r="G208" s="3" t="str">
        <f t="shared" si="11"/>
        <v/>
      </c>
      <c r="H208" s="3" t="str">
        <f t="shared" si="11"/>
        <v/>
      </c>
      <c r="I208" s="3" t="str">
        <f t="shared" si="11"/>
        <v/>
      </c>
      <c r="J208" s="3" t="str">
        <f t="shared" si="11"/>
        <v/>
      </c>
      <c r="K208" s="3" t="str">
        <f t="shared" si="11"/>
        <v/>
      </c>
      <c r="L208" s="3" t="str">
        <f t="shared" si="11"/>
        <v>*</v>
      </c>
      <c r="M208" s="3" t="str">
        <f t="shared" si="11"/>
        <v/>
      </c>
      <c r="N208" s="3" t="str">
        <f t="shared" si="11"/>
        <v>*</v>
      </c>
      <c r="O208" s="3" t="str">
        <f t="shared" si="11"/>
        <v>*</v>
      </c>
      <c r="P208" s="3" t="str">
        <f t="shared" si="11"/>
        <v>*</v>
      </c>
      <c r="Q208" s="3" t="str">
        <f t="shared" si="11"/>
        <v>*</v>
      </c>
      <c r="R208" s="3" t="str">
        <f t="shared" si="11"/>
        <v>*</v>
      </c>
      <c r="S208" s="3" t="str">
        <f t="shared" si="11"/>
        <v/>
      </c>
      <c r="T208" s="3" t="str">
        <f t="shared" si="11"/>
        <v/>
      </c>
      <c r="U208" s="3" t="str">
        <f t="shared" si="11"/>
        <v/>
      </c>
      <c r="V208" s="3" t="str">
        <f t="shared" si="11"/>
        <v/>
      </c>
      <c r="W208" s="3" t="str">
        <f t="shared" si="11"/>
        <v/>
      </c>
      <c r="X208" s="3" t="str">
        <f t="shared" si="11"/>
        <v/>
      </c>
      <c r="Y208" s="3" t="str">
        <f t="shared" si="11"/>
        <v/>
      </c>
      <c r="Z208" s="3" t="str">
        <f t="shared" si="11"/>
        <v/>
      </c>
      <c r="AA208" s="3" t="str">
        <f t="shared" si="11"/>
        <v/>
      </c>
      <c r="AB208" s="3" t="str">
        <f t="shared" si="11"/>
        <v/>
      </c>
      <c r="AC208" s="3" t="str">
        <f t="shared" si="11"/>
        <v/>
      </c>
      <c r="AD208" s="3" t="str">
        <f t="shared" si="11"/>
        <v/>
      </c>
      <c r="AE208" s="3" t="str">
        <f t="shared" si="11"/>
        <v/>
      </c>
      <c r="AF208" s="3" t="str">
        <f t="shared" si="11"/>
        <v/>
      </c>
      <c r="AG208" s="3" t="str">
        <f t="shared" si="11"/>
        <v/>
      </c>
      <c r="AH208" s="3" t="str">
        <f t="shared" si="11"/>
        <v/>
      </c>
      <c r="AI208" s="3" t="str">
        <f t="shared" si="11"/>
        <v/>
      </c>
    </row>
    <row r="209" spans="1:35" ht="14.25" hidden="1" customHeight="1" x14ac:dyDescent="0.2">
      <c r="A209" s="32" t="s">
        <v>106</v>
      </c>
      <c r="B209" s="19" t="s">
        <v>56</v>
      </c>
      <c r="C209" s="20" t="s">
        <v>58</v>
      </c>
      <c r="D209" s="15" t="str">
        <f t="shared" si="5"/>
        <v/>
      </c>
      <c r="E209" s="15" t="str">
        <f t="shared" si="11"/>
        <v/>
      </c>
      <c r="F209" s="15" t="str">
        <f t="shared" si="11"/>
        <v/>
      </c>
      <c r="G209" s="15" t="str">
        <f t="shared" si="11"/>
        <v/>
      </c>
      <c r="H209" s="15" t="str">
        <f t="shared" si="11"/>
        <v/>
      </c>
      <c r="I209" s="15" t="str">
        <f t="shared" si="11"/>
        <v/>
      </c>
      <c r="J209" s="15" t="str">
        <f t="shared" si="11"/>
        <v/>
      </c>
      <c r="K209" s="15" t="str">
        <f t="shared" si="11"/>
        <v/>
      </c>
      <c r="L209" s="15" t="str">
        <f t="shared" si="11"/>
        <v/>
      </c>
      <c r="M209" s="15" t="str">
        <f t="shared" si="11"/>
        <v/>
      </c>
      <c r="N209" s="15" t="str">
        <f t="shared" si="11"/>
        <v/>
      </c>
      <c r="O209" s="15" t="str">
        <f t="shared" si="11"/>
        <v/>
      </c>
      <c r="P209" s="15" t="str">
        <f t="shared" si="11"/>
        <v/>
      </c>
      <c r="Q209" s="15" t="str">
        <f t="shared" si="11"/>
        <v/>
      </c>
      <c r="R209" s="15" t="str">
        <f t="shared" si="11"/>
        <v/>
      </c>
      <c r="S209" s="15" t="str">
        <f t="shared" si="11"/>
        <v/>
      </c>
      <c r="T209" s="15" t="str">
        <f t="shared" si="11"/>
        <v/>
      </c>
      <c r="U209" s="15" t="str">
        <f t="shared" si="11"/>
        <v/>
      </c>
      <c r="V209" s="15" t="str">
        <f t="shared" si="11"/>
        <v/>
      </c>
      <c r="W209" s="15" t="str">
        <f t="shared" si="11"/>
        <v/>
      </c>
      <c r="X209" s="15" t="str">
        <f t="shared" si="11"/>
        <v/>
      </c>
      <c r="Y209" s="15" t="str">
        <f t="shared" si="11"/>
        <v/>
      </c>
      <c r="Z209" s="15" t="str">
        <f t="shared" si="11"/>
        <v/>
      </c>
      <c r="AA209" s="15" t="str">
        <f t="shared" si="11"/>
        <v/>
      </c>
      <c r="AB209" s="15" t="str">
        <f t="shared" si="11"/>
        <v/>
      </c>
      <c r="AC209" s="15" t="str">
        <f t="shared" si="11"/>
        <v/>
      </c>
      <c r="AD209" s="15" t="str">
        <f t="shared" si="11"/>
        <v/>
      </c>
      <c r="AE209" s="15" t="str">
        <f t="shared" si="11"/>
        <v/>
      </c>
      <c r="AF209" s="15" t="str">
        <f t="shared" si="11"/>
        <v/>
      </c>
      <c r="AG209" s="15" t="str">
        <f t="shared" si="11"/>
        <v/>
      </c>
      <c r="AH209" s="15" t="str">
        <f t="shared" si="11"/>
        <v/>
      </c>
      <c r="AI209" s="15" t="str">
        <f t="shared" si="11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5"/>
        <v/>
      </c>
      <c r="E210" s="3" t="str">
        <f t="shared" si="11"/>
        <v/>
      </c>
      <c r="F210" s="3" t="str">
        <f t="shared" si="11"/>
        <v/>
      </c>
      <c r="G210" s="3" t="str">
        <f t="shared" si="11"/>
        <v/>
      </c>
      <c r="H210" s="3" t="str">
        <f t="shared" si="11"/>
        <v/>
      </c>
      <c r="I210" s="3" t="str">
        <f t="shared" si="11"/>
        <v/>
      </c>
      <c r="J210" s="3" t="str">
        <f t="shared" si="11"/>
        <v/>
      </c>
      <c r="K210" s="3" t="str">
        <f t="shared" si="11"/>
        <v/>
      </c>
      <c r="L210" s="3" t="str">
        <f t="shared" si="11"/>
        <v/>
      </c>
      <c r="M210" s="3" t="str">
        <f t="shared" si="11"/>
        <v/>
      </c>
      <c r="N210" s="3" t="str">
        <f t="shared" si="11"/>
        <v/>
      </c>
      <c r="O210" s="3" t="str">
        <f t="shared" si="11"/>
        <v/>
      </c>
      <c r="P210" s="3" t="str">
        <f t="shared" si="11"/>
        <v/>
      </c>
      <c r="Q210" s="3" t="str">
        <f t="shared" si="11"/>
        <v/>
      </c>
      <c r="R210" s="3" t="str">
        <f t="shared" si="11"/>
        <v/>
      </c>
      <c r="S210" s="3" t="str">
        <f t="shared" si="11"/>
        <v/>
      </c>
      <c r="T210" s="3" t="str">
        <f t="shared" si="11"/>
        <v/>
      </c>
      <c r="U210" s="3" t="str">
        <f t="shared" si="11"/>
        <v/>
      </c>
      <c r="V210" s="3" t="str">
        <f t="shared" si="11"/>
        <v/>
      </c>
      <c r="W210" s="3" t="str">
        <f t="shared" si="11"/>
        <v/>
      </c>
      <c r="X210" s="3" t="str">
        <f t="shared" si="11"/>
        <v/>
      </c>
      <c r="Y210" s="3" t="str">
        <f t="shared" si="11"/>
        <v/>
      </c>
      <c r="Z210" s="3" t="str">
        <f t="shared" si="11"/>
        <v/>
      </c>
      <c r="AA210" s="3" t="str">
        <f t="shared" si="11"/>
        <v/>
      </c>
      <c r="AB210" s="3" t="str">
        <f t="shared" si="11"/>
        <v/>
      </c>
      <c r="AC210" s="3" t="str">
        <f t="shared" si="11"/>
        <v/>
      </c>
      <c r="AD210" s="3" t="str">
        <f t="shared" si="11"/>
        <v/>
      </c>
      <c r="AE210" s="3" t="str">
        <f t="shared" si="11"/>
        <v/>
      </c>
      <c r="AF210" s="3" t="str">
        <f t="shared" si="11"/>
        <v/>
      </c>
      <c r="AG210" s="3" t="str">
        <f t="shared" si="11"/>
        <v/>
      </c>
      <c r="AH210" s="3" t="str">
        <f t="shared" si="11"/>
        <v/>
      </c>
      <c r="AI210" s="3" t="str">
        <f t="shared" si="11"/>
        <v/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5"/>
        <v/>
      </c>
      <c r="E211" s="3" t="str">
        <f t="shared" si="11"/>
        <v/>
      </c>
      <c r="F211" s="3" t="str">
        <f t="shared" si="11"/>
        <v/>
      </c>
      <c r="G211" s="3" t="str">
        <f t="shared" si="11"/>
        <v/>
      </c>
      <c r="H211" s="3" t="str">
        <f t="shared" si="11"/>
        <v/>
      </c>
      <c r="I211" s="3" t="str">
        <f t="shared" si="11"/>
        <v/>
      </c>
      <c r="J211" s="3" t="str">
        <f t="shared" si="11"/>
        <v/>
      </c>
      <c r="K211" s="3" t="str">
        <f t="shared" si="11"/>
        <v/>
      </c>
      <c r="L211" s="3" t="str">
        <f t="shared" si="11"/>
        <v/>
      </c>
      <c r="M211" s="3" t="str">
        <f t="shared" si="11"/>
        <v/>
      </c>
      <c r="N211" s="3" t="str">
        <f t="shared" si="11"/>
        <v/>
      </c>
      <c r="O211" s="3" t="str">
        <f t="shared" si="11"/>
        <v/>
      </c>
      <c r="P211" s="3" t="str">
        <f t="shared" si="11"/>
        <v/>
      </c>
      <c r="Q211" s="3" t="str">
        <f t="shared" si="11"/>
        <v/>
      </c>
      <c r="R211" s="3" t="str">
        <f t="shared" si="11"/>
        <v/>
      </c>
      <c r="S211" s="3" t="str">
        <f t="shared" si="11"/>
        <v/>
      </c>
      <c r="T211" s="3" t="str">
        <f t="shared" si="11"/>
        <v/>
      </c>
      <c r="U211" s="3" t="str">
        <f t="shared" si="11"/>
        <v/>
      </c>
      <c r="V211" s="3" t="str">
        <f t="shared" si="11"/>
        <v/>
      </c>
      <c r="W211" s="3" t="str">
        <f t="shared" si="11"/>
        <v/>
      </c>
      <c r="X211" s="3" t="str">
        <f t="shared" si="11"/>
        <v/>
      </c>
      <c r="Y211" s="3" t="str">
        <f t="shared" si="11"/>
        <v/>
      </c>
      <c r="Z211" s="3" t="str">
        <f t="shared" si="11"/>
        <v/>
      </c>
      <c r="AA211" s="3" t="str">
        <f t="shared" si="11"/>
        <v/>
      </c>
      <c r="AB211" s="3" t="str">
        <f t="shared" si="11"/>
        <v/>
      </c>
      <c r="AC211" s="3" t="str">
        <f t="shared" si="11"/>
        <v/>
      </c>
      <c r="AD211" s="3" t="str">
        <f t="shared" si="11"/>
        <v/>
      </c>
      <c r="AE211" s="3" t="str">
        <f t="shared" si="11"/>
        <v/>
      </c>
      <c r="AF211" s="3" t="str">
        <f t="shared" si="11"/>
        <v/>
      </c>
      <c r="AG211" s="3" t="str">
        <f t="shared" si="11"/>
        <v/>
      </c>
      <c r="AH211" s="3" t="str">
        <f t="shared" si="11"/>
        <v/>
      </c>
      <c r="AI211" s="3" t="str">
        <f t="shared" si="11"/>
        <v/>
      </c>
    </row>
    <row r="212" spans="1:35" ht="14.25" hidden="1" customHeight="1" x14ac:dyDescent="0.2">
      <c r="A212" s="32" t="s">
        <v>107</v>
      </c>
      <c r="B212" s="19" t="s">
        <v>56</v>
      </c>
      <c r="C212" s="20" t="s">
        <v>58</v>
      </c>
      <c r="D212" s="15" t="str">
        <f t="shared" si="5"/>
        <v/>
      </c>
      <c r="E212" s="15" t="str">
        <f t="shared" si="11"/>
        <v/>
      </c>
      <c r="F212" s="15" t="str">
        <f t="shared" si="11"/>
        <v/>
      </c>
      <c r="G212" s="15" t="str">
        <f t="shared" si="11"/>
        <v/>
      </c>
      <c r="H212" s="15" t="str">
        <f t="shared" si="11"/>
        <v/>
      </c>
      <c r="I212" s="15" t="str">
        <f t="shared" si="11"/>
        <v/>
      </c>
      <c r="J212" s="15" t="str">
        <f t="shared" si="11"/>
        <v/>
      </c>
      <c r="K212" s="15" t="str">
        <f t="shared" si="11"/>
        <v/>
      </c>
      <c r="L212" s="15" t="str">
        <f t="shared" si="11"/>
        <v/>
      </c>
      <c r="M212" s="15" t="str">
        <f t="shared" si="11"/>
        <v/>
      </c>
      <c r="N212" s="15" t="str">
        <f t="shared" si="11"/>
        <v/>
      </c>
      <c r="O212" s="15" t="str">
        <f t="shared" si="11"/>
        <v/>
      </c>
      <c r="P212" s="15" t="str">
        <f t="shared" si="11"/>
        <v/>
      </c>
      <c r="Q212" s="15" t="str">
        <f t="shared" si="11"/>
        <v/>
      </c>
      <c r="R212" s="15" t="str">
        <f t="shared" si="11"/>
        <v/>
      </c>
      <c r="S212" s="15" t="str">
        <f t="shared" si="11"/>
        <v/>
      </c>
      <c r="T212" s="15" t="str">
        <f t="shared" si="11"/>
        <v/>
      </c>
      <c r="U212" s="15" t="str">
        <f t="shared" si="11"/>
        <v/>
      </c>
      <c r="V212" s="15" t="str">
        <f t="shared" si="11"/>
        <v/>
      </c>
      <c r="W212" s="15" t="str">
        <f t="shared" si="11"/>
        <v/>
      </c>
      <c r="X212" s="15" t="str">
        <f t="shared" si="11"/>
        <v/>
      </c>
      <c r="Y212" s="15" t="str">
        <f t="shared" si="11"/>
        <v/>
      </c>
      <c r="Z212" s="15" t="str">
        <f t="shared" si="11"/>
        <v/>
      </c>
      <c r="AA212" s="15" t="str">
        <f t="shared" si="11"/>
        <v/>
      </c>
      <c r="AB212" s="15" t="str">
        <f t="shared" si="11"/>
        <v/>
      </c>
      <c r="AC212" s="15" t="str">
        <f t="shared" si="11"/>
        <v/>
      </c>
      <c r="AD212" s="15" t="str">
        <f t="shared" si="11"/>
        <v/>
      </c>
      <c r="AE212" s="15" t="str">
        <f t="shared" si="11"/>
        <v/>
      </c>
      <c r="AF212" s="15" t="str">
        <f t="shared" si="11"/>
        <v/>
      </c>
      <c r="AG212" s="15" t="str">
        <f t="shared" si="11"/>
        <v/>
      </c>
      <c r="AH212" s="15" t="str">
        <f t="shared" si="11"/>
        <v/>
      </c>
      <c r="AI212" s="15" t="str">
        <f t="shared" si="11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5"/>
        <v/>
      </c>
      <c r="E213" s="3" t="str">
        <f t="shared" si="11"/>
        <v/>
      </c>
      <c r="F213" s="3" t="str">
        <f t="shared" si="11"/>
        <v/>
      </c>
      <c r="G213" s="3" t="str">
        <f t="shared" ref="E213:AI221" si="12">IF(G70=G143,"","*")</f>
        <v/>
      </c>
      <c r="H213" s="3" t="str">
        <f t="shared" si="12"/>
        <v/>
      </c>
      <c r="I213" s="3" t="str">
        <f t="shared" si="12"/>
        <v/>
      </c>
      <c r="J213" s="3" t="str">
        <f t="shared" si="12"/>
        <v/>
      </c>
      <c r="K213" s="3" t="str">
        <f t="shared" si="12"/>
        <v/>
      </c>
      <c r="L213" s="3" t="str">
        <f t="shared" si="12"/>
        <v/>
      </c>
      <c r="M213" s="3" t="str">
        <f t="shared" si="12"/>
        <v/>
      </c>
      <c r="N213" s="3" t="str">
        <f t="shared" si="12"/>
        <v/>
      </c>
      <c r="O213" s="3" t="str">
        <f t="shared" si="12"/>
        <v/>
      </c>
      <c r="P213" s="3" t="str">
        <f t="shared" si="12"/>
        <v/>
      </c>
      <c r="Q213" s="3" t="str">
        <f t="shared" si="12"/>
        <v/>
      </c>
      <c r="R213" s="3" t="str">
        <f t="shared" si="12"/>
        <v/>
      </c>
      <c r="S213" s="3" t="str">
        <f t="shared" si="12"/>
        <v/>
      </c>
      <c r="T213" s="3" t="str">
        <f t="shared" si="12"/>
        <v/>
      </c>
      <c r="U213" s="3" t="str">
        <f t="shared" si="12"/>
        <v/>
      </c>
      <c r="V213" s="3" t="str">
        <f t="shared" si="12"/>
        <v/>
      </c>
      <c r="W213" s="3" t="str">
        <f t="shared" si="12"/>
        <v/>
      </c>
      <c r="X213" s="3" t="str">
        <f t="shared" si="12"/>
        <v/>
      </c>
      <c r="Y213" s="3" t="str">
        <f t="shared" si="12"/>
        <v/>
      </c>
      <c r="Z213" s="3" t="str">
        <f t="shared" si="12"/>
        <v/>
      </c>
      <c r="AA213" s="3" t="str">
        <f t="shared" si="12"/>
        <v/>
      </c>
      <c r="AB213" s="3" t="str">
        <f t="shared" si="12"/>
        <v/>
      </c>
      <c r="AC213" s="3" t="str">
        <f t="shared" si="12"/>
        <v/>
      </c>
      <c r="AD213" s="3" t="str">
        <f t="shared" si="12"/>
        <v/>
      </c>
      <c r="AE213" s="3" t="str">
        <f t="shared" si="12"/>
        <v/>
      </c>
      <c r="AF213" s="3" t="str">
        <f t="shared" si="12"/>
        <v/>
      </c>
      <c r="AG213" s="3" t="str">
        <f t="shared" si="12"/>
        <v/>
      </c>
      <c r="AH213" s="3" t="str">
        <f t="shared" si="12"/>
        <v/>
      </c>
      <c r="AI213" s="3" t="str">
        <f t="shared" si="12"/>
        <v/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5"/>
        <v/>
      </c>
      <c r="E214" s="3" t="str">
        <f t="shared" si="12"/>
        <v/>
      </c>
      <c r="F214" s="3" t="str">
        <f t="shared" si="12"/>
        <v/>
      </c>
      <c r="G214" s="3" t="str">
        <f t="shared" si="12"/>
        <v/>
      </c>
      <c r="H214" s="3" t="str">
        <f t="shared" si="12"/>
        <v/>
      </c>
      <c r="I214" s="3" t="str">
        <f t="shared" si="12"/>
        <v/>
      </c>
      <c r="J214" s="3" t="str">
        <f t="shared" si="12"/>
        <v/>
      </c>
      <c r="K214" s="3" t="str">
        <f t="shared" si="12"/>
        <v/>
      </c>
      <c r="L214" s="3" t="str">
        <f t="shared" si="12"/>
        <v/>
      </c>
      <c r="M214" s="3" t="str">
        <f t="shared" si="12"/>
        <v/>
      </c>
      <c r="N214" s="3" t="str">
        <f t="shared" si="12"/>
        <v/>
      </c>
      <c r="O214" s="3" t="str">
        <f t="shared" si="12"/>
        <v/>
      </c>
      <c r="P214" s="3" t="str">
        <f t="shared" si="12"/>
        <v/>
      </c>
      <c r="Q214" s="3" t="str">
        <f t="shared" si="12"/>
        <v/>
      </c>
      <c r="R214" s="3" t="str">
        <f t="shared" si="12"/>
        <v/>
      </c>
      <c r="S214" s="3" t="str">
        <f t="shared" si="12"/>
        <v/>
      </c>
      <c r="T214" s="3" t="str">
        <f t="shared" si="12"/>
        <v/>
      </c>
      <c r="U214" s="3" t="str">
        <f t="shared" si="12"/>
        <v/>
      </c>
      <c r="V214" s="3" t="str">
        <f t="shared" si="12"/>
        <v/>
      </c>
      <c r="W214" s="3" t="str">
        <f t="shared" si="12"/>
        <v/>
      </c>
      <c r="X214" s="3" t="str">
        <f t="shared" si="12"/>
        <v/>
      </c>
      <c r="Y214" s="3" t="str">
        <f t="shared" si="12"/>
        <v/>
      </c>
      <c r="Z214" s="3" t="str">
        <f t="shared" si="12"/>
        <v/>
      </c>
      <c r="AA214" s="3" t="str">
        <f t="shared" si="12"/>
        <v/>
      </c>
      <c r="AB214" s="3" t="str">
        <f t="shared" si="12"/>
        <v/>
      </c>
      <c r="AC214" s="3" t="str">
        <f t="shared" si="12"/>
        <v/>
      </c>
      <c r="AD214" s="3" t="str">
        <f t="shared" si="12"/>
        <v/>
      </c>
      <c r="AE214" s="3" t="str">
        <f t="shared" si="12"/>
        <v/>
      </c>
      <c r="AF214" s="3" t="str">
        <f t="shared" si="12"/>
        <v/>
      </c>
      <c r="AG214" s="3" t="str">
        <f t="shared" si="12"/>
        <v/>
      </c>
      <c r="AH214" s="3" t="str">
        <f t="shared" si="12"/>
        <v/>
      </c>
      <c r="AI214" s="3" t="str">
        <f t="shared" si="12"/>
        <v/>
      </c>
    </row>
    <row r="215" spans="1:35" ht="14.25" hidden="1" customHeight="1" x14ac:dyDescent="0.2">
      <c r="A215" s="32" t="s">
        <v>108</v>
      </c>
      <c r="B215" s="19" t="s">
        <v>56</v>
      </c>
      <c r="C215" s="20" t="s">
        <v>58</v>
      </c>
      <c r="D215" s="15" t="str">
        <f t="shared" si="5"/>
        <v/>
      </c>
      <c r="E215" s="15" t="str">
        <f t="shared" si="12"/>
        <v/>
      </c>
      <c r="F215" s="15" t="str">
        <f t="shared" si="12"/>
        <v/>
      </c>
      <c r="G215" s="15" t="str">
        <f t="shared" si="12"/>
        <v/>
      </c>
      <c r="H215" s="15" t="str">
        <f t="shared" si="12"/>
        <v/>
      </c>
      <c r="I215" s="15" t="str">
        <f t="shared" si="12"/>
        <v/>
      </c>
      <c r="J215" s="15" t="str">
        <f t="shared" si="12"/>
        <v/>
      </c>
      <c r="K215" s="15" t="str">
        <f t="shared" si="12"/>
        <v/>
      </c>
      <c r="L215" s="15" t="str">
        <f t="shared" si="12"/>
        <v/>
      </c>
      <c r="M215" s="15" t="str">
        <f t="shared" si="12"/>
        <v/>
      </c>
      <c r="N215" s="15" t="str">
        <f t="shared" si="12"/>
        <v/>
      </c>
      <c r="O215" s="15" t="str">
        <f t="shared" si="12"/>
        <v/>
      </c>
      <c r="P215" s="15" t="str">
        <f t="shared" si="12"/>
        <v/>
      </c>
      <c r="Q215" s="15" t="str">
        <f t="shared" si="12"/>
        <v/>
      </c>
      <c r="R215" s="15" t="str">
        <f t="shared" si="12"/>
        <v/>
      </c>
      <c r="S215" s="15" t="str">
        <f t="shared" si="12"/>
        <v/>
      </c>
      <c r="T215" s="15" t="str">
        <f t="shared" si="12"/>
        <v/>
      </c>
      <c r="U215" s="15" t="str">
        <f t="shared" si="12"/>
        <v/>
      </c>
      <c r="V215" s="15" t="str">
        <f t="shared" si="12"/>
        <v/>
      </c>
      <c r="W215" s="15" t="str">
        <f t="shared" si="12"/>
        <v/>
      </c>
      <c r="X215" s="15" t="str">
        <f t="shared" si="12"/>
        <v/>
      </c>
      <c r="Y215" s="15" t="str">
        <f t="shared" si="12"/>
        <v/>
      </c>
      <c r="Z215" s="15" t="str">
        <f t="shared" si="12"/>
        <v/>
      </c>
      <c r="AA215" s="15" t="str">
        <f t="shared" si="12"/>
        <v/>
      </c>
      <c r="AB215" s="15" t="str">
        <f t="shared" si="12"/>
        <v/>
      </c>
      <c r="AC215" s="15" t="str">
        <f t="shared" si="12"/>
        <v/>
      </c>
      <c r="AD215" s="15" t="str">
        <f t="shared" si="12"/>
        <v/>
      </c>
      <c r="AE215" s="15" t="str">
        <f t="shared" si="12"/>
        <v/>
      </c>
      <c r="AF215" s="15" t="str">
        <f t="shared" si="12"/>
        <v/>
      </c>
      <c r="AG215" s="15" t="str">
        <f t="shared" si="12"/>
        <v/>
      </c>
      <c r="AH215" s="15" t="str">
        <f t="shared" si="12"/>
        <v/>
      </c>
      <c r="AI215" s="15" t="str">
        <f t="shared" si="12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5"/>
        <v/>
      </c>
      <c r="E216" s="3" t="str">
        <f t="shared" si="12"/>
        <v/>
      </c>
      <c r="F216" s="3" t="str">
        <f t="shared" si="12"/>
        <v/>
      </c>
      <c r="G216" s="3" t="str">
        <f t="shared" si="12"/>
        <v/>
      </c>
      <c r="H216" s="3" t="str">
        <f t="shared" si="12"/>
        <v/>
      </c>
      <c r="I216" s="3" t="str">
        <f t="shared" si="12"/>
        <v/>
      </c>
      <c r="J216" s="3" t="str">
        <f t="shared" si="12"/>
        <v/>
      </c>
      <c r="K216" s="3" t="str">
        <f t="shared" si="12"/>
        <v/>
      </c>
      <c r="L216" s="3" t="str">
        <f t="shared" si="12"/>
        <v/>
      </c>
      <c r="M216" s="3" t="str">
        <f t="shared" si="12"/>
        <v/>
      </c>
      <c r="N216" s="3" t="str">
        <f t="shared" si="12"/>
        <v/>
      </c>
      <c r="O216" s="3" t="str">
        <f t="shared" si="12"/>
        <v/>
      </c>
      <c r="P216" s="3" t="str">
        <f t="shared" si="12"/>
        <v/>
      </c>
      <c r="Q216" s="3" t="str">
        <f t="shared" si="12"/>
        <v/>
      </c>
      <c r="R216" s="3" t="str">
        <f t="shared" si="12"/>
        <v/>
      </c>
      <c r="S216" s="3" t="str">
        <f t="shared" si="12"/>
        <v/>
      </c>
      <c r="T216" s="3" t="str">
        <f t="shared" si="12"/>
        <v/>
      </c>
      <c r="U216" s="3" t="str">
        <f t="shared" si="12"/>
        <v/>
      </c>
      <c r="V216" s="3" t="str">
        <f t="shared" si="12"/>
        <v/>
      </c>
      <c r="W216" s="3" t="str">
        <f t="shared" si="12"/>
        <v/>
      </c>
      <c r="X216" s="3" t="str">
        <f t="shared" si="12"/>
        <v/>
      </c>
      <c r="Y216" s="3" t="str">
        <f t="shared" si="12"/>
        <v/>
      </c>
      <c r="Z216" s="3" t="str">
        <f t="shared" si="12"/>
        <v/>
      </c>
      <c r="AA216" s="3" t="str">
        <f t="shared" si="12"/>
        <v/>
      </c>
      <c r="AB216" s="3" t="str">
        <f t="shared" si="12"/>
        <v/>
      </c>
      <c r="AC216" s="3" t="str">
        <f t="shared" si="12"/>
        <v/>
      </c>
      <c r="AD216" s="3" t="str">
        <f t="shared" si="12"/>
        <v/>
      </c>
      <c r="AE216" s="3" t="str">
        <f t="shared" si="12"/>
        <v/>
      </c>
      <c r="AF216" s="3" t="str">
        <f t="shared" si="12"/>
        <v/>
      </c>
      <c r="AG216" s="3" t="str">
        <f t="shared" si="12"/>
        <v/>
      </c>
      <c r="AH216" s="3" t="str">
        <f t="shared" si="12"/>
        <v/>
      </c>
      <c r="AI216" s="3" t="str">
        <f t="shared" si="12"/>
        <v/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5"/>
        <v/>
      </c>
      <c r="E217" s="3" t="str">
        <f t="shared" si="12"/>
        <v/>
      </c>
      <c r="F217" s="3" t="str">
        <f t="shared" si="12"/>
        <v/>
      </c>
      <c r="G217" s="3" t="str">
        <f t="shared" si="12"/>
        <v/>
      </c>
      <c r="H217" s="3" t="str">
        <f t="shared" si="12"/>
        <v/>
      </c>
      <c r="I217" s="3" t="str">
        <f t="shared" si="12"/>
        <v/>
      </c>
      <c r="J217" s="3" t="str">
        <f t="shared" si="12"/>
        <v/>
      </c>
      <c r="K217" s="3" t="str">
        <f t="shared" si="12"/>
        <v/>
      </c>
      <c r="L217" s="3" t="str">
        <f t="shared" si="12"/>
        <v/>
      </c>
      <c r="M217" s="3" t="str">
        <f t="shared" si="12"/>
        <v/>
      </c>
      <c r="N217" s="3" t="str">
        <f t="shared" si="12"/>
        <v/>
      </c>
      <c r="O217" s="3" t="str">
        <f t="shared" si="12"/>
        <v/>
      </c>
      <c r="P217" s="3" t="str">
        <f t="shared" si="12"/>
        <v/>
      </c>
      <c r="Q217" s="3" t="str">
        <f t="shared" si="12"/>
        <v/>
      </c>
      <c r="R217" s="3" t="str">
        <f t="shared" si="12"/>
        <v/>
      </c>
      <c r="S217" s="3" t="str">
        <f t="shared" si="12"/>
        <v/>
      </c>
      <c r="T217" s="3" t="str">
        <f t="shared" si="12"/>
        <v/>
      </c>
      <c r="U217" s="3" t="str">
        <f t="shared" si="12"/>
        <v/>
      </c>
      <c r="V217" s="3" t="str">
        <f t="shared" si="12"/>
        <v/>
      </c>
      <c r="W217" s="3" t="str">
        <f t="shared" si="12"/>
        <v/>
      </c>
      <c r="X217" s="3" t="str">
        <f t="shared" si="12"/>
        <v/>
      </c>
      <c r="Y217" s="3" t="str">
        <f t="shared" si="12"/>
        <v/>
      </c>
      <c r="Z217" s="3" t="str">
        <f t="shared" si="12"/>
        <v/>
      </c>
      <c r="AA217" s="3" t="str">
        <f t="shared" si="12"/>
        <v/>
      </c>
      <c r="AB217" s="3" t="str">
        <f t="shared" si="12"/>
        <v/>
      </c>
      <c r="AC217" s="3" t="str">
        <f t="shared" si="12"/>
        <v/>
      </c>
      <c r="AD217" s="3" t="str">
        <f t="shared" si="12"/>
        <v/>
      </c>
      <c r="AE217" s="3" t="str">
        <f t="shared" si="12"/>
        <v/>
      </c>
      <c r="AF217" s="3" t="str">
        <f t="shared" si="12"/>
        <v/>
      </c>
      <c r="AG217" s="3" t="str">
        <f t="shared" si="12"/>
        <v/>
      </c>
      <c r="AH217" s="3" t="str">
        <f t="shared" si="12"/>
        <v/>
      </c>
      <c r="AI217" s="3" t="str">
        <f t="shared" si="12"/>
        <v/>
      </c>
    </row>
    <row r="218" spans="1:35" ht="14.25" hidden="1" customHeight="1" x14ac:dyDescent="0.2">
      <c r="A218" s="32" t="s">
        <v>109</v>
      </c>
      <c r="B218" s="19" t="s">
        <v>56</v>
      </c>
      <c r="C218" s="20" t="s">
        <v>58</v>
      </c>
      <c r="D218" s="15" t="str">
        <f t="shared" si="5"/>
        <v/>
      </c>
      <c r="E218" s="15" t="str">
        <f t="shared" si="12"/>
        <v/>
      </c>
      <c r="F218" s="15" t="str">
        <f t="shared" si="12"/>
        <v/>
      </c>
      <c r="G218" s="15" t="str">
        <f t="shared" si="12"/>
        <v/>
      </c>
      <c r="H218" s="15" t="str">
        <f t="shared" si="12"/>
        <v/>
      </c>
      <c r="I218" s="15" t="str">
        <f t="shared" si="12"/>
        <v/>
      </c>
      <c r="J218" s="15" t="str">
        <f t="shared" si="12"/>
        <v/>
      </c>
      <c r="K218" s="15" t="str">
        <f t="shared" si="12"/>
        <v/>
      </c>
      <c r="L218" s="15" t="str">
        <f t="shared" si="12"/>
        <v/>
      </c>
      <c r="M218" s="15" t="str">
        <f t="shared" si="12"/>
        <v/>
      </c>
      <c r="N218" s="15" t="str">
        <f t="shared" si="12"/>
        <v/>
      </c>
      <c r="O218" s="15" t="str">
        <f t="shared" si="12"/>
        <v/>
      </c>
      <c r="P218" s="15" t="str">
        <f t="shared" si="12"/>
        <v/>
      </c>
      <c r="Q218" s="15" t="str">
        <f t="shared" si="12"/>
        <v/>
      </c>
      <c r="R218" s="15" t="str">
        <f t="shared" si="12"/>
        <v/>
      </c>
      <c r="S218" s="15" t="str">
        <f t="shared" si="12"/>
        <v/>
      </c>
      <c r="T218" s="15" t="str">
        <f t="shared" si="12"/>
        <v/>
      </c>
      <c r="U218" s="15" t="str">
        <f t="shared" si="12"/>
        <v/>
      </c>
      <c r="V218" s="15" t="str">
        <f t="shared" si="12"/>
        <v/>
      </c>
      <c r="W218" s="15" t="str">
        <f t="shared" si="12"/>
        <v/>
      </c>
      <c r="X218" s="15" t="str">
        <f t="shared" si="12"/>
        <v/>
      </c>
      <c r="Y218" s="15" t="str">
        <f t="shared" si="12"/>
        <v/>
      </c>
      <c r="Z218" s="15" t="str">
        <f t="shared" si="12"/>
        <v/>
      </c>
      <c r="AA218" s="15" t="str">
        <f t="shared" si="12"/>
        <v/>
      </c>
      <c r="AB218" s="15" t="str">
        <f t="shared" si="12"/>
        <v/>
      </c>
      <c r="AC218" s="15" t="str">
        <f t="shared" si="12"/>
        <v/>
      </c>
      <c r="AD218" s="15" t="str">
        <f t="shared" si="12"/>
        <v/>
      </c>
      <c r="AE218" s="15" t="str">
        <f t="shared" si="12"/>
        <v/>
      </c>
      <c r="AF218" s="15" t="str">
        <f t="shared" si="12"/>
        <v/>
      </c>
      <c r="AG218" s="15" t="str">
        <f t="shared" si="12"/>
        <v/>
      </c>
      <c r="AH218" s="15" t="str">
        <f t="shared" si="12"/>
        <v/>
      </c>
      <c r="AI218" s="15" t="str">
        <f t="shared" si="12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 t="shared" si="5"/>
        <v/>
      </c>
      <c r="E219" s="3" t="str">
        <f t="shared" si="12"/>
        <v/>
      </c>
      <c r="F219" s="3" t="str">
        <f t="shared" si="12"/>
        <v/>
      </c>
      <c r="G219" s="3" t="str">
        <f t="shared" si="12"/>
        <v/>
      </c>
      <c r="H219" s="3" t="str">
        <f t="shared" si="12"/>
        <v/>
      </c>
      <c r="I219" s="3" t="str">
        <f t="shared" si="12"/>
        <v/>
      </c>
      <c r="J219" s="3" t="str">
        <f t="shared" si="12"/>
        <v/>
      </c>
      <c r="K219" s="3" t="str">
        <f t="shared" si="12"/>
        <v/>
      </c>
      <c r="L219" s="3" t="str">
        <f t="shared" si="12"/>
        <v/>
      </c>
      <c r="M219" s="3" t="str">
        <f t="shared" si="12"/>
        <v/>
      </c>
      <c r="N219" s="3" t="str">
        <f t="shared" si="12"/>
        <v/>
      </c>
      <c r="O219" s="3" t="str">
        <f t="shared" si="12"/>
        <v/>
      </c>
      <c r="P219" s="3" t="str">
        <f t="shared" si="12"/>
        <v/>
      </c>
      <c r="Q219" s="3" t="str">
        <f t="shared" si="12"/>
        <v/>
      </c>
      <c r="R219" s="3" t="str">
        <f t="shared" si="12"/>
        <v/>
      </c>
      <c r="S219" s="3" t="str">
        <f t="shared" si="12"/>
        <v/>
      </c>
      <c r="T219" s="3" t="str">
        <f t="shared" si="12"/>
        <v/>
      </c>
      <c r="U219" s="3" t="str">
        <f t="shared" si="12"/>
        <v/>
      </c>
      <c r="V219" s="3" t="str">
        <f t="shared" si="12"/>
        <v/>
      </c>
      <c r="W219" s="3" t="str">
        <f t="shared" si="12"/>
        <v/>
      </c>
      <c r="X219" s="3" t="str">
        <f t="shared" si="12"/>
        <v/>
      </c>
      <c r="Y219" s="3" t="str">
        <f t="shared" si="12"/>
        <v/>
      </c>
      <c r="Z219" s="3" t="str">
        <f t="shared" si="12"/>
        <v/>
      </c>
      <c r="AA219" s="3" t="str">
        <f t="shared" si="12"/>
        <v/>
      </c>
      <c r="AB219" s="3" t="str">
        <f t="shared" si="12"/>
        <v/>
      </c>
      <c r="AC219" s="3" t="str">
        <f t="shared" si="12"/>
        <v/>
      </c>
      <c r="AD219" s="3" t="str">
        <f t="shared" si="12"/>
        <v/>
      </c>
      <c r="AE219" s="3" t="str">
        <f t="shared" si="12"/>
        <v/>
      </c>
      <c r="AF219" s="3" t="str">
        <f t="shared" si="12"/>
        <v/>
      </c>
      <c r="AG219" s="3" t="str">
        <f t="shared" si="12"/>
        <v/>
      </c>
      <c r="AH219" s="3" t="str">
        <f t="shared" si="12"/>
        <v/>
      </c>
      <c r="AI219" s="3" t="str">
        <f t="shared" si="12"/>
        <v/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 t="shared" ref="D220:S223" si="13">IF(D77=D150,"","*")</f>
        <v/>
      </c>
      <c r="E220" s="3" t="str">
        <f t="shared" si="13"/>
        <v/>
      </c>
      <c r="F220" s="3" t="str">
        <f t="shared" si="13"/>
        <v/>
      </c>
      <c r="G220" s="3" t="str">
        <f t="shared" si="13"/>
        <v/>
      </c>
      <c r="H220" s="3" t="str">
        <f t="shared" si="13"/>
        <v/>
      </c>
      <c r="I220" s="3" t="str">
        <f t="shared" si="13"/>
        <v/>
      </c>
      <c r="J220" s="3" t="str">
        <f t="shared" si="13"/>
        <v/>
      </c>
      <c r="K220" s="3" t="str">
        <f t="shared" si="13"/>
        <v/>
      </c>
      <c r="L220" s="3" t="str">
        <f t="shared" si="13"/>
        <v/>
      </c>
      <c r="M220" s="3" t="str">
        <f t="shared" si="13"/>
        <v/>
      </c>
      <c r="N220" s="3" t="str">
        <f t="shared" si="13"/>
        <v/>
      </c>
      <c r="O220" s="3" t="str">
        <f t="shared" si="13"/>
        <v/>
      </c>
      <c r="P220" s="3" t="str">
        <f t="shared" si="13"/>
        <v/>
      </c>
      <c r="Q220" s="3" t="str">
        <f t="shared" si="13"/>
        <v/>
      </c>
      <c r="R220" s="3" t="str">
        <f t="shared" si="13"/>
        <v/>
      </c>
      <c r="S220" s="3" t="str">
        <f t="shared" si="13"/>
        <v/>
      </c>
      <c r="T220" s="3" t="str">
        <f t="shared" si="12"/>
        <v/>
      </c>
      <c r="U220" s="3" t="str">
        <f t="shared" si="12"/>
        <v/>
      </c>
      <c r="V220" s="3" t="str">
        <f t="shared" si="12"/>
        <v/>
      </c>
      <c r="W220" s="3" t="str">
        <f t="shared" si="12"/>
        <v/>
      </c>
      <c r="X220" s="3" t="str">
        <f t="shared" si="12"/>
        <v/>
      </c>
      <c r="Y220" s="3" t="str">
        <f t="shared" si="12"/>
        <v/>
      </c>
      <c r="Z220" s="3" t="str">
        <f t="shared" si="12"/>
        <v/>
      </c>
      <c r="AA220" s="3" t="str">
        <f t="shared" si="12"/>
        <v/>
      </c>
      <c r="AB220" s="3" t="str">
        <f t="shared" si="12"/>
        <v/>
      </c>
      <c r="AC220" s="3" t="str">
        <f t="shared" si="12"/>
        <v/>
      </c>
      <c r="AD220" s="3" t="str">
        <f t="shared" si="12"/>
        <v/>
      </c>
      <c r="AE220" s="3" t="str">
        <f t="shared" si="12"/>
        <v/>
      </c>
      <c r="AF220" s="3" t="str">
        <f t="shared" si="12"/>
        <v/>
      </c>
      <c r="AG220" s="3" t="str">
        <f t="shared" si="12"/>
        <v/>
      </c>
      <c r="AH220" s="3" t="str">
        <f t="shared" si="12"/>
        <v/>
      </c>
      <c r="AI220" s="3" t="str">
        <f t="shared" si="12"/>
        <v/>
      </c>
    </row>
    <row r="221" spans="1:35" ht="14.25" hidden="1" customHeight="1" x14ac:dyDescent="0.2">
      <c r="A221" s="32" t="s">
        <v>110</v>
      </c>
      <c r="B221" s="19" t="s">
        <v>56</v>
      </c>
      <c r="C221" s="20" t="s">
        <v>58</v>
      </c>
      <c r="D221" s="15" t="str">
        <f t="shared" si="13"/>
        <v/>
      </c>
      <c r="E221" s="15" t="str">
        <f t="shared" si="12"/>
        <v/>
      </c>
      <c r="F221" s="15" t="str">
        <f t="shared" si="12"/>
        <v/>
      </c>
      <c r="G221" s="15" t="str">
        <f t="shared" si="12"/>
        <v/>
      </c>
      <c r="H221" s="15" t="str">
        <f t="shared" si="12"/>
        <v/>
      </c>
      <c r="I221" s="15" t="str">
        <f t="shared" si="12"/>
        <v/>
      </c>
      <c r="J221" s="15" t="str">
        <f t="shared" si="12"/>
        <v/>
      </c>
      <c r="K221" s="15" t="str">
        <f t="shared" si="12"/>
        <v/>
      </c>
      <c r="L221" s="15" t="str">
        <f t="shared" si="12"/>
        <v/>
      </c>
      <c r="M221" s="15" t="str">
        <f t="shared" si="12"/>
        <v/>
      </c>
      <c r="N221" s="15" t="str">
        <f t="shared" si="12"/>
        <v/>
      </c>
      <c r="O221" s="15" t="str">
        <f t="shared" si="12"/>
        <v/>
      </c>
      <c r="P221" s="15" t="str">
        <f t="shared" si="12"/>
        <v/>
      </c>
      <c r="Q221" s="15" t="str">
        <f t="shared" si="12"/>
        <v/>
      </c>
      <c r="R221" s="15" t="str">
        <f t="shared" si="12"/>
        <v/>
      </c>
      <c r="S221" s="15" t="str">
        <f t="shared" si="12"/>
        <v/>
      </c>
      <c r="T221" s="15" t="str">
        <f t="shared" si="12"/>
        <v/>
      </c>
      <c r="U221" s="15" t="str">
        <f t="shared" si="12"/>
        <v/>
      </c>
      <c r="V221" s="15" t="str">
        <f t="shared" si="12"/>
        <v/>
      </c>
      <c r="W221" s="15" t="str">
        <f t="shared" si="12"/>
        <v/>
      </c>
      <c r="X221" s="15" t="str">
        <f t="shared" si="12"/>
        <v/>
      </c>
      <c r="Y221" s="15" t="str">
        <f t="shared" si="12"/>
        <v/>
      </c>
      <c r="Z221" s="15" t="str">
        <f t="shared" si="12"/>
        <v/>
      </c>
      <c r="AA221" s="15" t="str">
        <f t="shared" si="12"/>
        <v/>
      </c>
      <c r="AB221" s="15" t="str">
        <f t="shared" si="12"/>
        <v/>
      </c>
      <c r="AC221" s="15" t="str">
        <f t="shared" ref="E221:AI223" si="14">IF(AC78=AC151,"","*")</f>
        <v/>
      </c>
      <c r="AD221" s="15" t="str">
        <f t="shared" si="14"/>
        <v/>
      </c>
      <c r="AE221" s="15" t="str">
        <f t="shared" si="14"/>
        <v/>
      </c>
      <c r="AF221" s="15" t="str">
        <f t="shared" si="14"/>
        <v/>
      </c>
      <c r="AG221" s="15" t="str">
        <f t="shared" si="14"/>
        <v/>
      </c>
      <c r="AH221" s="15" t="str">
        <f t="shared" si="14"/>
        <v/>
      </c>
      <c r="AI221" s="15" t="str">
        <f t="shared" si="14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 t="shared" si="13"/>
        <v/>
      </c>
      <c r="E222" s="3" t="str">
        <f t="shared" si="14"/>
        <v/>
      </c>
      <c r="F222" s="3" t="str">
        <f t="shared" si="14"/>
        <v/>
      </c>
      <c r="G222" s="3" t="str">
        <f t="shared" si="14"/>
        <v/>
      </c>
      <c r="H222" s="3" t="str">
        <f t="shared" si="14"/>
        <v/>
      </c>
      <c r="I222" s="3" t="str">
        <f t="shared" si="14"/>
        <v/>
      </c>
      <c r="J222" s="3" t="str">
        <f t="shared" si="14"/>
        <v/>
      </c>
      <c r="K222" s="3" t="str">
        <f t="shared" si="14"/>
        <v/>
      </c>
      <c r="L222" s="3" t="str">
        <f t="shared" si="14"/>
        <v/>
      </c>
      <c r="M222" s="3" t="str">
        <f t="shared" si="14"/>
        <v/>
      </c>
      <c r="N222" s="3" t="str">
        <f t="shared" si="14"/>
        <v/>
      </c>
      <c r="O222" s="3" t="str">
        <f t="shared" si="14"/>
        <v/>
      </c>
      <c r="P222" s="3" t="str">
        <f t="shared" si="14"/>
        <v/>
      </c>
      <c r="Q222" s="3" t="str">
        <f t="shared" si="14"/>
        <v/>
      </c>
      <c r="R222" s="3" t="str">
        <f t="shared" si="14"/>
        <v/>
      </c>
      <c r="S222" s="3" t="str">
        <f t="shared" si="14"/>
        <v/>
      </c>
      <c r="T222" s="3" t="str">
        <f t="shared" si="14"/>
        <v/>
      </c>
      <c r="U222" s="3" t="str">
        <f t="shared" si="14"/>
        <v/>
      </c>
      <c r="V222" s="3" t="str">
        <f t="shared" si="14"/>
        <v/>
      </c>
      <c r="W222" s="3" t="str">
        <f t="shared" si="14"/>
        <v/>
      </c>
      <c r="X222" s="3" t="str">
        <f t="shared" si="14"/>
        <v/>
      </c>
      <c r="Y222" s="3" t="str">
        <f t="shared" si="14"/>
        <v/>
      </c>
      <c r="Z222" s="3" t="str">
        <f t="shared" si="14"/>
        <v/>
      </c>
      <c r="AA222" s="3" t="str">
        <f t="shared" si="14"/>
        <v/>
      </c>
      <c r="AB222" s="3" t="str">
        <f t="shared" si="14"/>
        <v/>
      </c>
      <c r="AC222" s="3" t="str">
        <f t="shared" si="14"/>
        <v/>
      </c>
      <c r="AD222" s="3" t="str">
        <f t="shared" si="14"/>
        <v/>
      </c>
      <c r="AE222" s="3" t="str">
        <f t="shared" si="14"/>
        <v/>
      </c>
      <c r="AF222" s="3" t="str">
        <f t="shared" si="14"/>
        <v/>
      </c>
      <c r="AG222" s="3" t="str">
        <f t="shared" si="14"/>
        <v/>
      </c>
      <c r="AH222" s="3" t="str">
        <f t="shared" si="14"/>
        <v/>
      </c>
      <c r="AI222" s="3" t="str">
        <f t="shared" si="14"/>
        <v/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 t="shared" si="13"/>
        <v/>
      </c>
      <c r="E223" s="4" t="str">
        <f t="shared" si="14"/>
        <v/>
      </c>
      <c r="F223" s="4" t="str">
        <f t="shared" si="14"/>
        <v/>
      </c>
      <c r="G223" s="4" t="str">
        <f t="shared" si="14"/>
        <v/>
      </c>
      <c r="H223" s="4" t="str">
        <f t="shared" si="14"/>
        <v/>
      </c>
      <c r="I223" s="4" t="str">
        <f t="shared" si="14"/>
        <v/>
      </c>
      <c r="J223" s="4" t="str">
        <f t="shared" si="14"/>
        <v/>
      </c>
      <c r="K223" s="4" t="str">
        <f t="shared" si="14"/>
        <v/>
      </c>
      <c r="L223" s="4" t="str">
        <f t="shared" si="14"/>
        <v/>
      </c>
      <c r="M223" s="4" t="str">
        <f t="shared" si="14"/>
        <v/>
      </c>
      <c r="N223" s="4" t="str">
        <f t="shared" si="14"/>
        <v/>
      </c>
      <c r="O223" s="4" t="str">
        <f t="shared" si="14"/>
        <v/>
      </c>
      <c r="P223" s="4" t="str">
        <f t="shared" si="14"/>
        <v/>
      </c>
      <c r="Q223" s="4" t="str">
        <f t="shared" si="14"/>
        <v/>
      </c>
      <c r="R223" s="4" t="str">
        <f t="shared" si="14"/>
        <v/>
      </c>
      <c r="S223" s="4" t="str">
        <f t="shared" si="14"/>
        <v/>
      </c>
      <c r="T223" s="4" t="str">
        <f t="shared" si="14"/>
        <v/>
      </c>
      <c r="U223" s="4" t="str">
        <f t="shared" si="14"/>
        <v/>
      </c>
      <c r="V223" s="4" t="str">
        <f t="shared" si="14"/>
        <v/>
      </c>
      <c r="W223" s="4" t="str">
        <f t="shared" si="14"/>
        <v/>
      </c>
      <c r="X223" s="4" t="str">
        <f t="shared" si="14"/>
        <v/>
      </c>
      <c r="Y223" s="4" t="str">
        <f t="shared" si="14"/>
        <v/>
      </c>
      <c r="Z223" s="4" t="str">
        <f t="shared" si="14"/>
        <v/>
      </c>
      <c r="AA223" s="4" t="str">
        <f t="shared" si="14"/>
        <v/>
      </c>
      <c r="AB223" s="4" t="str">
        <f t="shared" si="14"/>
        <v/>
      </c>
      <c r="AC223" s="4" t="str">
        <f t="shared" si="14"/>
        <v/>
      </c>
      <c r="AD223" s="4" t="str">
        <f t="shared" si="14"/>
        <v/>
      </c>
      <c r="AE223" s="4" t="str">
        <f t="shared" si="14"/>
        <v/>
      </c>
      <c r="AF223" s="4" t="str">
        <f t="shared" si="14"/>
        <v/>
      </c>
      <c r="AG223" s="4" t="str">
        <f t="shared" si="14"/>
        <v/>
      </c>
      <c r="AH223" s="4" t="str">
        <f t="shared" si="14"/>
        <v/>
      </c>
      <c r="AI223" s="4" t="str">
        <f t="shared" si="14"/>
        <v/>
      </c>
    </row>
  </sheetData>
  <mergeCells count="114">
    <mergeCell ref="AB4:AI6"/>
    <mergeCell ref="D7:F8"/>
    <mergeCell ref="G7:I8"/>
    <mergeCell ref="J7:J11"/>
    <mergeCell ref="K7:K11"/>
    <mergeCell ref="L7:N8"/>
    <mergeCell ref="AE7:AG8"/>
    <mergeCell ref="AH7:AH11"/>
    <mergeCell ref="AI7:AI11"/>
    <mergeCell ref="D9:D11"/>
    <mergeCell ref="E9:E11"/>
    <mergeCell ref="F9:F11"/>
    <mergeCell ref="G9:G11"/>
    <mergeCell ref="Z7:Z11"/>
    <mergeCell ref="Q9:Q11"/>
    <mergeCell ref="T9:T11"/>
    <mergeCell ref="AE9:AE11"/>
    <mergeCell ref="AF9:AF11"/>
    <mergeCell ref="AG9:AG11"/>
    <mergeCell ref="AC9:AC11"/>
    <mergeCell ref="AD9:AD11"/>
    <mergeCell ref="AB9:AB11"/>
    <mergeCell ref="AA7:AA11"/>
    <mergeCell ref="AB7:AD8"/>
    <mergeCell ref="A19:A20"/>
    <mergeCell ref="W9:W11"/>
    <mergeCell ref="X9:X11"/>
    <mergeCell ref="Y9:Y11"/>
    <mergeCell ref="A4:C11"/>
    <mergeCell ref="H9:H11"/>
    <mergeCell ref="O7:Q8"/>
    <mergeCell ref="R7:R11"/>
    <mergeCell ref="S7:S11"/>
    <mergeCell ref="T7:V8"/>
    <mergeCell ref="D4:K6"/>
    <mergeCell ref="L4:S6"/>
    <mergeCell ref="T4:AA6"/>
    <mergeCell ref="U9:U11"/>
    <mergeCell ref="V9:V11"/>
    <mergeCell ref="W7:Y8"/>
    <mergeCell ref="A13:A14"/>
    <mergeCell ref="A16:A17"/>
    <mergeCell ref="I9:I11"/>
    <mergeCell ref="L9:L11"/>
    <mergeCell ref="M9:M11"/>
    <mergeCell ref="N9:N11"/>
    <mergeCell ref="O9:O11"/>
    <mergeCell ref="P9:P11"/>
    <mergeCell ref="A55:A56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86:A87"/>
    <mergeCell ref="A89:A90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131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35" t="s">
        <v>167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48" t="s">
        <v>66</v>
      </c>
      <c r="B4" s="57"/>
      <c r="C4" s="58"/>
      <c r="D4" s="48" t="s">
        <v>67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25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98142</v>
      </c>
      <c r="E12" s="15">
        <v>49836</v>
      </c>
      <c r="F12" s="15">
        <v>48306</v>
      </c>
      <c r="G12" s="15">
        <v>115978</v>
      </c>
      <c r="H12" s="15">
        <v>58227</v>
      </c>
      <c r="I12" s="15">
        <v>57751</v>
      </c>
      <c r="J12" s="15">
        <v>1157898</v>
      </c>
      <c r="K12" s="15">
        <v>2423920410</v>
      </c>
      <c r="L12" s="15">
        <v>4033</v>
      </c>
      <c r="M12" s="15">
        <v>2413</v>
      </c>
      <c r="N12" s="15">
        <v>1620</v>
      </c>
      <c r="O12" s="15">
        <v>8840</v>
      </c>
      <c r="P12" s="15">
        <v>5092</v>
      </c>
      <c r="Q12" s="15">
        <v>3748</v>
      </c>
      <c r="R12" s="15">
        <v>16056</v>
      </c>
      <c r="S12" s="15">
        <v>142400564</v>
      </c>
      <c r="T12" s="15">
        <v>1074</v>
      </c>
      <c r="U12" s="15">
        <v>583</v>
      </c>
      <c r="V12" s="15">
        <v>491</v>
      </c>
      <c r="W12" s="15">
        <v>2948</v>
      </c>
      <c r="X12" s="15">
        <v>1629</v>
      </c>
      <c r="Y12" s="15">
        <v>1319</v>
      </c>
      <c r="Z12" s="15">
        <v>10802</v>
      </c>
      <c r="AA12" s="15">
        <v>79255157</v>
      </c>
      <c r="AB12" s="15">
        <v>1324</v>
      </c>
      <c r="AC12" s="15">
        <v>665</v>
      </c>
      <c r="AD12" s="15">
        <v>659</v>
      </c>
      <c r="AE12" s="15">
        <v>3567</v>
      </c>
      <c r="AF12" s="15">
        <v>1852</v>
      </c>
      <c r="AG12" s="15">
        <v>1715</v>
      </c>
      <c r="AH12" s="15">
        <v>19753</v>
      </c>
      <c r="AI12" s="15">
        <v>57281519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89708</v>
      </c>
      <c r="E13" s="3">
        <v>45535</v>
      </c>
      <c r="F13" s="3">
        <v>44173</v>
      </c>
      <c r="G13" s="3">
        <v>106096</v>
      </c>
      <c r="H13" s="3">
        <v>53213</v>
      </c>
      <c r="I13" s="3">
        <v>52883</v>
      </c>
      <c r="J13" s="3">
        <v>1060854</v>
      </c>
      <c r="K13" s="3">
        <v>2216504181</v>
      </c>
      <c r="L13" s="3">
        <v>3996</v>
      </c>
      <c r="M13" s="3">
        <v>2395</v>
      </c>
      <c r="N13" s="3">
        <v>1601</v>
      </c>
      <c r="O13" s="3">
        <v>8735</v>
      </c>
      <c r="P13" s="3">
        <v>5035</v>
      </c>
      <c r="Q13" s="3">
        <v>3700</v>
      </c>
      <c r="R13" s="3">
        <v>15939</v>
      </c>
      <c r="S13" s="3">
        <v>140722614</v>
      </c>
      <c r="T13" s="3">
        <v>1060</v>
      </c>
      <c r="U13" s="3">
        <v>577</v>
      </c>
      <c r="V13" s="3">
        <v>483</v>
      </c>
      <c r="W13" s="3">
        <v>2914</v>
      </c>
      <c r="X13" s="3">
        <v>1612</v>
      </c>
      <c r="Y13" s="3">
        <v>1302</v>
      </c>
      <c r="Z13" s="3">
        <v>10635</v>
      </c>
      <c r="AA13" s="3">
        <v>78106849</v>
      </c>
      <c r="AB13" s="3">
        <v>1213</v>
      </c>
      <c r="AC13" s="3">
        <v>619</v>
      </c>
      <c r="AD13" s="3">
        <v>594</v>
      </c>
      <c r="AE13" s="3">
        <v>3296</v>
      </c>
      <c r="AF13" s="3">
        <v>1723</v>
      </c>
      <c r="AG13" s="3">
        <v>1573</v>
      </c>
      <c r="AH13" s="3">
        <v>18184</v>
      </c>
      <c r="AI13" s="3">
        <v>52731479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8434</v>
      </c>
      <c r="E14" s="3">
        <v>4301</v>
      </c>
      <c r="F14" s="3">
        <v>4133</v>
      </c>
      <c r="G14" s="3">
        <v>9882</v>
      </c>
      <c r="H14" s="3">
        <v>5014</v>
      </c>
      <c r="I14" s="3">
        <v>4868</v>
      </c>
      <c r="J14" s="3">
        <v>97044</v>
      </c>
      <c r="K14" s="3">
        <v>207416229</v>
      </c>
      <c r="L14" s="3">
        <v>37</v>
      </c>
      <c r="M14" s="3">
        <v>18</v>
      </c>
      <c r="N14" s="3">
        <v>19</v>
      </c>
      <c r="O14" s="3">
        <v>105</v>
      </c>
      <c r="P14" s="3">
        <v>57</v>
      </c>
      <c r="Q14" s="3">
        <v>48</v>
      </c>
      <c r="R14" s="3">
        <v>117</v>
      </c>
      <c r="S14" s="3">
        <v>1677950</v>
      </c>
      <c r="T14" s="3">
        <v>14</v>
      </c>
      <c r="U14" s="3">
        <v>6</v>
      </c>
      <c r="V14" s="3">
        <v>8</v>
      </c>
      <c r="W14" s="3">
        <v>34</v>
      </c>
      <c r="X14" s="3">
        <v>17</v>
      </c>
      <c r="Y14" s="3">
        <v>17</v>
      </c>
      <c r="Z14" s="3">
        <v>167</v>
      </c>
      <c r="AA14" s="3">
        <v>1148308</v>
      </c>
      <c r="AB14" s="3">
        <v>111</v>
      </c>
      <c r="AC14" s="3">
        <v>46</v>
      </c>
      <c r="AD14" s="3">
        <v>65</v>
      </c>
      <c r="AE14" s="3">
        <v>271</v>
      </c>
      <c r="AF14" s="3">
        <v>129</v>
      </c>
      <c r="AG14" s="3">
        <v>142</v>
      </c>
      <c r="AH14" s="3">
        <v>1569</v>
      </c>
      <c r="AI14" s="3">
        <v>4550040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24882</v>
      </c>
      <c r="E15" s="15">
        <v>12690</v>
      </c>
      <c r="F15" s="15">
        <v>12192</v>
      </c>
      <c r="G15" s="15">
        <v>28663</v>
      </c>
      <c r="H15" s="15">
        <v>14045</v>
      </c>
      <c r="I15" s="15">
        <v>14618</v>
      </c>
      <c r="J15" s="15">
        <v>299626</v>
      </c>
      <c r="K15" s="15">
        <v>619068757</v>
      </c>
      <c r="L15" s="15">
        <v>1265</v>
      </c>
      <c r="M15" s="15">
        <v>648</v>
      </c>
      <c r="N15" s="15">
        <v>617</v>
      </c>
      <c r="O15" s="15">
        <v>3638</v>
      </c>
      <c r="P15" s="15">
        <v>1985</v>
      </c>
      <c r="Q15" s="15">
        <v>1653</v>
      </c>
      <c r="R15" s="15">
        <v>6494</v>
      </c>
      <c r="S15" s="15">
        <v>39063569</v>
      </c>
      <c r="T15" s="15">
        <v>168</v>
      </c>
      <c r="U15" s="15">
        <v>94</v>
      </c>
      <c r="V15" s="15">
        <v>74</v>
      </c>
      <c r="W15" s="15">
        <v>266</v>
      </c>
      <c r="X15" s="15">
        <v>151</v>
      </c>
      <c r="Y15" s="15">
        <v>115</v>
      </c>
      <c r="Z15" s="15">
        <v>1784</v>
      </c>
      <c r="AA15" s="15">
        <v>12163950</v>
      </c>
      <c r="AB15" s="15">
        <v>99</v>
      </c>
      <c r="AC15" s="15">
        <v>58</v>
      </c>
      <c r="AD15" s="15">
        <v>41</v>
      </c>
      <c r="AE15" s="15">
        <v>559</v>
      </c>
      <c r="AF15" s="15">
        <v>296</v>
      </c>
      <c r="AG15" s="15">
        <v>263</v>
      </c>
      <c r="AH15" s="15">
        <v>3747</v>
      </c>
      <c r="AI15" s="15">
        <v>10844145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23638</v>
      </c>
      <c r="E16" s="3">
        <v>12056</v>
      </c>
      <c r="F16" s="3">
        <v>11582</v>
      </c>
      <c r="G16" s="3">
        <v>27230</v>
      </c>
      <c r="H16" s="3">
        <v>13343</v>
      </c>
      <c r="I16" s="3">
        <v>13887</v>
      </c>
      <c r="J16" s="3">
        <v>284645</v>
      </c>
      <c r="K16" s="3">
        <v>588115318</v>
      </c>
      <c r="L16" s="3">
        <v>1265</v>
      </c>
      <c r="M16" s="3">
        <v>648</v>
      </c>
      <c r="N16" s="3">
        <v>617</v>
      </c>
      <c r="O16" s="3">
        <v>3638</v>
      </c>
      <c r="P16" s="3">
        <v>1985</v>
      </c>
      <c r="Q16" s="3">
        <v>1653</v>
      </c>
      <c r="R16" s="3">
        <v>6494</v>
      </c>
      <c r="S16" s="3">
        <v>39063569</v>
      </c>
      <c r="T16" s="3">
        <v>168</v>
      </c>
      <c r="U16" s="3">
        <v>94</v>
      </c>
      <c r="V16" s="3">
        <v>74</v>
      </c>
      <c r="W16" s="3">
        <v>266</v>
      </c>
      <c r="X16" s="3">
        <v>151</v>
      </c>
      <c r="Y16" s="3">
        <v>115</v>
      </c>
      <c r="Z16" s="3">
        <v>1784</v>
      </c>
      <c r="AA16" s="3">
        <v>12163950</v>
      </c>
      <c r="AB16" s="3">
        <v>99</v>
      </c>
      <c r="AC16" s="3">
        <v>58</v>
      </c>
      <c r="AD16" s="3">
        <v>41</v>
      </c>
      <c r="AE16" s="3">
        <v>559</v>
      </c>
      <c r="AF16" s="3">
        <v>296</v>
      </c>
      <c r="AG16" s="3">
        <v>263</v>
      </c>
      <c r="AH16" s="3">
        <v>3747</v>
      </c>
      <c r="AI16" s="3">
        <v>10844145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1244</v>
      </c>
      <c r="E17" s="3">
        <v>634</v>
      </c>
      <c r="F17" s="3">
        <v>610</v>
      </c>
      <c r="G17" s="3">
        <v>1433</v>
      </c>
      <c r="H17" s="3">
        <v>702</v>
      </c>
      <c r="I17" s="3">
        <v>731</v>
      </c>
      <c r="J17" s="3">
        <v>14981</v>
      </c>
      <c r="K17" s="3">
        <v>30953439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18</v>
      </c>
      <c r="M18" s="15">
        <v>11</v>
      </c>
      <c r="N18" s="15">
        <v>7</v>
      </c>
      <c r="O18" s="15">
        <v>152</v>
      </c>
      <c r="P18" s="15">
        <v>75</v>
      </c>
      <c r="Q18" s="15">
        <v>77</v>
      </c>
      <c r="R18" s="15">
        <v>225</v>
      </c>
      <c r="S18" s="15">
        <v>10008499</v>
      </c>
      <c r="T18" s="15">
        <v>147</v>
      </c>
      <c r="U18" s="15">
        <v>77</v>
      </c>
      <c r="V18" s="15">
        <v>70</v>
      </c>
      <c r="W18" s="15">
        <v>243</v>
      </c>
      <c r="X18" s="15">
        <v>123</v>
      </c>
      <c r="Y18" s="15">
        <v>120</v>
      </c>
      <c r="Z18" s="15">
        <v>1423</v>
      </c>
      <c r="AA18" s="15">
        <v>9655466</v>
      </c>
      <c r="AB18" s="15">
        <v>302</v>
      </c>
      <c r="AC18" s="15">
        <v>160</v>
      </c>
      <c r="AD18" s="15">
        <v>142</v>
      </c>
      <c r="AE18" s="15">
        <v>700</v>
      </c>
      <c r="AF18" s="15">
        <v>391</v>
      </c>
      <c r="AG18" s="15">
        <v>309</v>
      </c>
      <c r="AH18" s="15">
        <v>4005</v>
      </c>
      <c r="AI18" s="15">
        <v>11988000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18</v>
      </c>
      <c r="M19" s="3">
        <v>11</v>
      </c>
      <c r="N19" s="3">
        <v>7</v>
      </c>
      <c r="O19" s="3">
        <v>149</v>
      </c>
      <c r="P19" s="3">
        <v>74</v>
      </c>
      <c r="Q19" s="3">
        <v>75</v>
      </c>
      <c r="R19" s="3">
        <v>222</v>
      </c>
      <c r="S19" s="3">
        <v>9957010</v>
      </c>
      <c r="T19" s="3">
        <v>146</v>
      </c>
      <c r="U19" s="3">
        <v>77</v>
      </c>
      <c r="V19" s="3">
        <v>69</v>
      </c>
      <c r="W19" s="3">
        <v>242</v>
      </c>
      <c r="X19" s="3">
        <v>123</v>
      </c>
      <c r="Y19" s="3">
        <v>119</v>
      </c>
      <c r="Z19" s="3">
        <v>1421</v>
      </c>
      <c r="AA19" s="3">
        <v>9644866</v>
      </c>
      <c r="AB19" s="3">
        <v>290</v>
      </c>
      <c r="AC19" s="3">
        <v>159</v>
      </c>
      <c r="AD19" s="3">
        <v>131</v>
      </c>
      <c r="AE19" s="3">
        <v>676</v>
      </c>
      <c r="AF19" s="3">
        <v>383</v>
      </c>
      <c r="AG19" s="3">
        <v>293</v>
      </c>
      <c r="AH19" s="3">
        <v>3866</v>
      </c>
      <c r="AI19" s="3">
        <v>11573500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3</v>
      </c>
      <c r="S20" s="3">
        <v>51489</v>
      </c>
      <c r="T20" s="3">
        <v>1</v>
      </c>
      <c r="U20" s="3">
        <v>0</v>
      </c>
      <c r="V20" s="3">
        <v>1</v>
      </c>
      <c r="W20" s="3">
        <v>1</v>
      </c>
      <c r="X20" s="3">
        <v>0</v>
      </c>
      <c r="Y20" s="3">
        <v>1</v>
      </c>
      <c r="Z20" s="3">
        <v>2</v>
      </c>
      <c r="AA20" s="3">
        <v>10600</v>
      </c>
      <c r="AB20" s="3">
        <v>12</v>
      </c>
      <c r="AC20" s="3">
        <v>1</v>
      </c>
      <c r="AD20" s="3">
        <v>11</v>
      </c>
      <c r="AE20" s="3">
        <v>24</v>
      </c>
      <c r="AF20" s="3">
        <v>8</v>
      </c>
      <c r="AG20" s="3">
        <v>16</v>
      </c>
      <c r="AH20" s="3">
        <v>139</v>
      </c>
      <c r="AI20" s="3">
        <v>414500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6726</v>
      </c>
      <c r="E21" s="15">
        <v>3452</v>
      </c>
      <c r="F21" s="15">
        <v>3274</v>
      </c>
      <c r="G21" s="15">
        <v>8137</v>
      </c>
      <c r="H21" s="15">
        <v>4147</v>
      </c>
      <c r="I21" s="15">
        <v>3990</v>
      </c>
      <c r="J21" s="15">
        <v>79359</v>
      </c>
      <c r="K21" s="15">
        <v>171018645</v>
      </c>
      <c r="L21" s="15">
        <v>789</v>
      </c>
      <c r="M21" s="15">
        <v>403</v>
      </c>
      <c r="N21" s="15">
        <v>386</v>
      </c>
      <c r="O21" s="15">
        <v>2301</v>
      </c>
      <c r="P21" s="15">
        <v>1277</v>
      </c>
      <c r="Q21" s="15">
        <v>1024</v>
      </c>
      <c r="R21" s="15">
        <v>2301</v>
      </c>
      <c r="S21" s="15">
        <v>15083453</v>
      </c>
      <c r="T21" s="15">
        <v>148</v>
      </c>
      <c r="U21" s="15">
        <v>83</v>
      </c>
      <c r="V21" s="15">
        <v>65</v>
      </c>
      <c r="W21" s="15">
        <v>680</v>
      </c>
      <c r="X21" s="15">
        <v>396</v>
      </c>
      <c r="Y21" s="15">
        <v>284</v>
      </c>
      <c r="Z21" s="15">
        <v>1540</v>
      </c>
      <c r="AA21" s="15">
        <v>11522500</v>
      </c>
      <c r="AB21" s="15">
        <v>29</v>
      </c>
      <c r="AC21" s="15">
        <v>14</v>
      </c>
      <c r="AD21" s="15">
        <v>15</v>
      </c>
      <c r="AE21" s="15">
        <v>78</v>
      </c>
      <c r="AF21" s="15">
        <v>42</v>
      </c>
      <c r="AG21" s="15">
        <v>36</v>
      </c>
      <c r="AH21" s="15">
        <v>260</v>
      </c>
      <c r="AI21" s="15">
        <v>780000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6339</v>
      </c>
      <c r="E22" s="3">
        <v>3264</v>
      </c>
      <c r="F22" s="3">
        <v>3075</v>
      </c>
      <c r="G22" s="3">
        <v>7650</v>
      </c>
      <c r="H22" s="3">
        <v>3903</v>
      </c>
      <c r="I22" s="3">
        <v>3747</v>
      </c>
      <c r="J22" s="3">
        <v>74649</v>
      </c>
      <c r="K22" s="3">
        <v>160868595</v>
      </c>
      <c r="L22" s="3">
        <v>789</v>
      </c>
      <c r="M22" s="3">
        <v>403</v>
      </c>
      <c r="N22" s="3">
        <v>386</v>
      </c>
      <c r="O22" s="3">
        <v>2301</v>
      </c>
      <c r="P22" s="3">
        <v>1277</v>
      </c>
      <c r="Q22" s="3">
        <v>1024</v>
      </c>
      <c r="R22" s="3">
        <v>2301</v>
      </c>
      <c r="S22" s="3">
        <v>15083453</v>
      </c>
      <c r="T22" s="3">
        <v>148</v>
      </c>
      <c r="U22" s="3">
        <v>83</v>
      </c>
      <c r="V22" s="3">
        <v>65</v>
      </c>
      <c r="W22" s="3">
        <v>680</v>
      </c>
      <c r="X22" s="3">
        <v>396</v>
      </c>
      <c r="Y22" s="3">
        <v>284</v>
      </c>
      <c r="Z22" s="3">
        <v>1540</v>
      </c>
      <c r="AA22" s="3">
        <v>11522500</v>
      </c>
      <c r="AB22" s="3">
        <v>29</v>
      </c>
      <c r="AC22" s="3">
        <v>14</v>
      </c>
      <c r="AD22" s="3">
        <v>15</v>
      </c>
      <c r="AE22" s="3">
        <v>77</v>
      </c>
      <c r="AF22" s="3">
        <v>42</v>
      </c>
      <c r="AG22" s="3">
        <v>35</v>
      </c>
      <c r="AH22" s="3">
        <v>260</v>
      </c>
      <c r="AI22" s="3">
        <v>780000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387</v>
      </c>
      <c r="E23" s="3">
        <v>188</v>
      </c>
      <c r="F23" s="3">
        <v>199</v>
      </c>
      <c r="G23" s="3">
        <v>487</v>
      </c>
      <c r="H23" s="3">
        <v>244</v>
      </c>
      <c r="I23" s="3">
        <v>243</v>
      </c>
      <c r="J23" s="3">
        <v>4710</v>
      </c>
      <c r="K23" s="3">
        <v>10150050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1</v>
      </c>
      <c r="AH23" s="3">
        <v>0</v>
      </c>
      <c r="AI23" s="3">
        <v>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14508</v>
      </c>
      <c r="E24" s="15">
        <v>7373</v>
      </c>
      <c r="F24" s="15">
        <v>7135</v>
      </c>
      <c r="G24" s="15">
        <v>16709</v>
      </c>
      <c r="H24" s="15">
        <v>8456</v>
      </c>
      <c r="I24" s="15">
        <v>8253</v>
      </c>
      <c r="J24" s="15">
        <v>171130</v>
      </c>
      <c r="K24" s="15">
        <v>349958366</v>
      </c>
      <c r="L24" s="15">
        <v>1673</v>
      </c>
      <c r="M24" s="15">
        <v>1194</v>
      </c>
      <c r="N24" s="15">
        <v>479</v>
      </c>
      <c r="O24" s="15">
        <v>1853</v>
      </c>
      <c r="P24" s="15">
        <v>1264</v>
      </c>
      <c r="Q24" s="15">
        <v>589</v>
      </c>
      <c r="R24" s="15">
        <v>5679</v>
      </c>
      <c r="S24" s="15">
        <v>53046322</v>
      </c>
      <c r="T24" s="15">
        <v>146</v>
      </c>
      <c r="U24" s="15">
        <v>86</v>
      </c>
      <c r="V24" s="15">
        <v>60</v>
      </c>
      <c r="W24" s="15">
        <v>257</v>
      </c>
      <c r="X24" s="15">
        <v>155</v>
      </c>
      <c r="Y24" s="15">
        <v>102</v>
      </c>
      <c r="Z24" s="15">
        <v>1667</v>
      </c>
      <c r="AA24" s="15">
        <v>13896830</v>
      </c>
      <c r="AB24" s="15">
        <v>42</v>
      </c>
      <c r="AC24" s="15">
        <v>24</v>
      </c>
      <c r="AD24" s="15">
        <v>18</v>
      </c>
      <c r="AE24" s="15">
        <v>96</v>
      </c>
      <c r="AF24" s="15">
        <v>51</v>
      </c>
      <c r="AG24" s="15">
        <v>45</v>
      </c>
      <c r="AH24" s="15">
        <v>554</v>
      </c>
      <c r="AI24" s="15">
        <v>1474924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13604</v>
      </c>
      <c r="E25" s="3">
        <v>6906</v>
      </c>
      <c r="F25" s="3">
        <v>6698</v>
      </c>
      <c r="G25" s="3">
        <v>15640</v>
      </c>
      <c r="H25" s="3">
        <v>7917</v>
      </c>
      <c r="I25" s="3">
        <v>7723</v>
      </c>
      <c r="J25" s="3">
        <v>160506</v>
      </c>
      <c r="K25" s="3">
        <v>328211038</v>
      </c>
      <c r="L25" s="3">
        <v>1659</v>
      </c>
      <c r="M25" s="3">
        <v>1187</v>
      </c>
      <c r="N25" s="3">
        <v>472</v>
      </c>
      <c r="O25" s="3">
        <v>1837</v>
      </c>
      <c r="P25" s="3">
        <v>1255</v>
      </c>
      <c r="Q25" s="3">
        <v>582</v>
      </c>
      <c r="R25" s="3">
        <v>5643</v>
      </c>
      <c r="S25" s="3">
        <v>52823672</v>
      </c>
      <c r="T25" s="3">
        <v>146</v>
      </c>
      <c r="U25" s="3">
        <v>86</v>
      </c>
      <c r="V25" s="3">
        <v>60</v>
      </c>
      <c r="W25" s="3">
        <v>257</v>
      </c>
      <c r="X25" s="3">
        <v>155</v>
      </c>
      <c r="Y25" s="3">
        <v>102</v>
      </c>
      <c r="Z25" s="3">
        <v>1667</v>
      </c>
      <c r="AA25" s="3">
        <v>13896830</v>
      </c>
      <c r="AB25" s="3">
        <v>40</v>
      </c>
      <c r="AC25" s="3">
        <v>22</v>
      </c>
      <c r="AD25" s="3">
        <v>18</v>
      </c>
      <c r="AE25" s="3">
        <v>87</v>
      </c>
      <c r="AF25" s="3">
        <v>44</v>
      </c>
      <c r="AG25" s="3">
        <v>43</v>
      </c>
      <c r="AH25" s="3">
        <v>514</v>
      </c>
      <c r="AI25" s="3">
        <v>1367206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904</v>
      </c>
      <c r="E26" s="3">
        <v>467</v>
      </c>
      <c r="F26" s="3">
        <v>437</v>
      </c>
      <c r="G26" s="3">
        <v>1069</v>
      </c>
      <c r="H26" s="3">
        <v>539</v>
      </c>
      <c r="I26" s="3">
        <v>530</v>
      </c>
      <c r="J26" s="3">
        <v>10624</v>
      </c>
      <c r="K26" s="3">
        <v>21747328</v>
      </c>
      <c r="L26" s="3">
        <v>14</v>
      </c>
      <c r="M26" s="3">
        <v>7</v>
      </c>
      <c r="N26" s="3">
        <v>7</v>
      </c>
      <c r="O26" s="3">
        <v>16</v>
      </c>
      <c r="P26" s="3">
        <v>9</v>
      </c>
      <c r="Q26" s="3">
        <v>7</v>
      </c>
      <c r="R26" s="3">
        <v>36</v>
      </c>
      <c r="S26" s="3">
        <v>222650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2</v>
      </c>
      <c r="AC26" s="3">
        <v>2</v>
      </c>
      <c r="AD26" s="3">
        <v>0</v>
      </c>
      <c r="AE26" s="3">
        <v>9</v>
      </c>
      <c r="AF26" s="3">
        <v>7</v>
      </c>
      <c r="AG26" s="3">
        <v>2</v>
      </c>
      <c r="AH26" s="3">
        <v>40</v>
      </c>
      <c r="AI26" s="3">
        <v>107718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7531</v>
      </c>
      <c r="E27" s="15">
        <v>3690</v>
      </c>
      <c r="F27" s="15">
        <v>3841</v>
      </c>
      <c r="G27" s="15">
        <v>8405</v>
      </c>
      <c r="H27" s="15">
        <v>4119</v>
      </c>
      <c r="I27" s="15">
        <v>4286</v>
      </c>
      <c r="J27" s="15">
        <v>88598</v>
      </c>
      <c r="K27" s="15">
        <v>181360106</v>
      </c>
      <c r="L27" s="15">
        <v>27</v>
      </c>
      <c r="M27" s="15">
        <v>17</v>
      </c>
      <c r="N27" s="15">
        <v>10</v>
      </c>
      <c r="O27" s="15">
        <v>137</v>
      </c>
      <c r="P27" s="15">
        <v>79</v>
      </c>
      <c r="Q27" s="15">
        <v>58</v>
      </c>
      <c r="R27" s="15">
        <v>144</v>
      </c>
      <c r="S27" s="15">
        <v>2915129</v>
      </c>
      <c r="T27" s="15">
        <v>12</v>
      </c>
      <c r="U27" s="15">
        <v>5</v>
      </c>
      <c r="V27" s="15">
        <v>7</v>
      </c>
      <c r="W27" s="15">
        <v>125</v>
      </c>
      <c r="X27" s="15">
        <v>59</v>
      </c>
      <c r="Y27" s="15">
        <v>66</v>
      </c>
      <c r="Z27" s="15">
        <v>325</v>
      </c>
      <c r="AA27" s="15">
        <v>2419000</v>
      </c>
      <c r="AB27" s="15">
        <v>158</v>
      </c>
      <c r="AC27" s="15">
        <v>78</v>
      </c>
      <c r="AD27" s="15">
        <v>80</v>
      </c>
      <c r="AE27" s="15">
        <v>369</v>
      </c>
      <c r="AF27" s="15">
        <v>188</v>
      </c>
      <c r="AG27" s="15">
        <v>181</v>
      </c>
      <c r="AH27" s="15">
        <v>1523</v>
      </c>
      <c r="AI27" s="15">
        <v>4569000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7380</v>
      </c>
      <c r="E28" s="3">
        <v>3616</v>
      </c>
      <c r="F28" s="3">
        <v>3764</v>
      </c>
      <c r="G28" s="3">
        <v>8237</v>
      </c>
      <c r="H28" s="3">
        <v>4036</v>
      </c>
      <c r="I28" s="3">
        <v>4201</v>
      </c>
      <c r="J28" s="3">
        <v>86812</v>
      </c>
      <c r="K28" s="3">
        <v>177704164</v>
      </c>
      <c r="L28" s="3">
        <v>27</v>
      </c>
      <c r="M28" s="3">
        <v>17</v>
      </c>
      <c r="N28" s="3">
        <v>10</v>
      </c>
      <c r="O28" s="3">
        <v>136</v>
      </c>
      <c r="P28" s="3">
        <v>78</v>
      </c>
      <c r="Q28" s="3">
        <v>58</v>
      </c>
      <c r="R28" s="3">
        <v>143</v>
      </c>
      <c r="S28" s="3">
        <v>2907409</v>
      </c>
      <c r="T28" s="3">
        <v>12</v>
      </c>
      <c r="U28" s="3">
        <v>5</v>
      </c>
      <c r="V28" s="3">
        <v>7</v>
      </c>
      <c r="W28" s="3">
        <v>125</v>
      </c>
      <c r="X28" s="3">
        <v>59</v>
      </c>
      <c r="Y28" s="3">
        <v>66</v>
      </c>
      <c r="Z28" s="3">
        <v>325</v>
      </c>
      <c r="AA28" s="3">
        <v>2419000</v>
      </c>
      <c r="AB28" s="3">
        <v>153</v>
      </c>
      <c r="AC28" s="3">
        <v>75</v>
      </c>
      <c r="AD28" s="3">
        <v>78</v>
      </c>
      <c r="AE28" s="3">
        <v>357</v>
      </c>
      <c r="AF28" s="3">
        <v>183</v>
      </c>
      <c r="AG28" s="3">
        <v>174</v>
      </c>
      <c r="AH28" s="3">
        <v>1482</v>
      </c>
      <c r="AI28" s="3">
        <v>4446000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151</v>
      </c>
      <c r="E29" s="3">
        <v>74</v>
      </c>
      <c r="F29" s="3">
        <v>77</v>
      </c>
      <c r="G29" s="3">
        <v>168</v>
      </c>
      <c r="H29" s="3">
        <v>83</v>
      </c>
      <c r="I29" s="3">
        <v>85</v>
      </c>
      <c r="J29" s="3">
        <v>1786</v>
      </c>
      <c r="K29" s="3">
        <v>3655942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7720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5</v>
      </c>
      <c r="AC29" s="3">
        <v>3</v>
      </c>
      <c r="AD29" s="3">
        <v>2</v>
      </c>
      <c r="AE29" s="3">
        <v>12</v>
      </c>
      <c r="AF29" s="3">
        <v>5</v>
      </c>
      <c r="AG29" s="3">
        <v>7</v>
      </c>
      <c r="AH29" s="3">
        <v>41</v>
      </c>
      <c r="AI29" s="3">
        <v>123000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11660</v>
      </c>
      <c r="E30" s="15">
        <v>5864</v>
      </c>
      <c r="F30" s="15">
        <v>5796</v>
      </c>
      <c r="G30" s="15">
        <v>13747</v>
      </c>
      <c r="H30" s="15">
        <v>6919</v>
      </c>
      <c r="I30" s="15">
        <v>6828</v>
      </c>
      <c r="J30" s="15">
        <v>141836</v>
      </c>
      <c r="K30" s="15">
        <v>318681594</v>
      </c>
      <c r="L30" s="15">
        <v>20</v>
      </c>
      <c r="M30" s="15">
        <v>11</v>
      </c>
      <c r="N30" s="15">
        <v>9</v>
      </c>
      <c r="O30" s="15">
        <v>105</v>
      </c>
      <c r="P30" s="15">
        <v>65</v>
      </c>
      <c r="Q30" s="15">
        <v>40</v>
      </c>
      <c r="R30" s="15">
        <v>107</v>
      </c>
      <c r="S30" s="15">
        <v>1896717</v>
      </c>
      <c r="T30" s="15">
        <v>110</v>
      </c>
      <c r="U30" s="15">
        <v>55</v>
      </c>
      <c r="V30" s="15">
        <v>55</v>
      </c>
      <c r="W30" s="15">
        <v>619</v>
      </c>
      <c r="X30" s="15">
        <v>333</v>
      </c>
      <c r="Y30" s="15">
        <v>286</v>
      </c>
      <c r="Z30" s="15">
        <v>1333</v>
      </c>
      <c r="AA30" s="15">
        <v>7953000</v>
      </c>
      <c r="AB30" s="15">
        <v>248</v>
      </c>
      <c r="AC30" s="15">
        <v>123</v>
      </c>
      <c r="AD30" s="15">
        <v>125</v>
      </c>
      <c r="AE30" s="15">
        <v>611</v>
      </c>
      <c r="AF30" s="15">
        <v>317</v>
      </c>
      <c r="AG30" s="15">
        <v>294</v>
      </c>
      <c r="AH30" s="15">
        <v>3423</v>
      </c>
      <c r="AI30" s="15">
        <v>9772865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11232</v>
      </c>
      <c r="E31" s="3">
        <v>5638</v>
      </c>
      <c r="F31" s="3">
        <v>5594</v>
      </c>
      <c r="G31" s="3">
        <v>13222</v>
      </c>
      <c r="H31" s="3">
        <v>6634</v>
      </c>
      <c r="I31" s="3">
        <v>6588</v>
      </c>
      <c r="J31" s="3">
        <v>136629</v>
      </c>
      <c r="K31" s="3">
        <v>307047569</v>
      </c>
      <c r="L31" s="3">
        <v>20</v>
      </c>
      <c r="M31" s="3">
        <v>11</v>
      </c>
      <c r="N31" s="3">
        <v>9</v>
      </c>
      <c r="O31" s="3">
        <v>105</v>
      </c>
      <c r="P31" s="3">
        <v>65</v>
      </c>
      <c r="Q31" s="3">
        <v>40</v>
      </c>
      <c r="R31" s="3">
        <v>107</v>
      </c>
      <c r="S31" s="3">
        <v>1896717</v>
      </c>
      <c r="T31" s="3">
        <v>107</v>
      </c>
      <c r="U31" s="3">
        <v>53</v>
      </c>
      <c r="V31" s="3">
        <v>54</v>
      </c>
      <c r="W31" s="3">
        <v>611</v>
      </c>
      <c r="X31" s="3">
        <v>329</v>
      </c>
      <c r="Y31" s="3">
        <v>282</v>
      </c>
      <c r="Z31" s="3">
        <v>1293</v>
      </c>
      <c r="AA31" s="3">
        <v>7645292</v>
      </c>
      <c r="AB31" s="3">
        <v>234</v>
      </c>
      <c r="AC31" s="3">
        <v>116</v>
      </c>
      <c r="AD31" s="3">
        <v>118</v>
      </c>
      <c r="AE31" s="3">
        <v>565</v>
      </c>
      <c r="AF31" s="3">
        <v>296</v>
      </c>
      <c r="AG31" s="3">
        <v>269</v>
      </c>
      <c r="AH31" s="3">
        <v>3094</v>
      </c>
      <c r="AI31" s="3">
        <v>8854395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428</v>
      </c>
      <c r="E32" s="3">
        <v>226</v>
      </c>
      <c r="F32" s="3">
        <v>202</v>
      </c>
      <c r="G32" s="3">
        <v>525</v>
      </c>
      <c r="H32" s="3">
        <v>285</v>
      </c>
      <c r="I32" s="3">
        <v>240</v>
      </c>
      <c r="J32" s="3">
        <v>5207</v>
      </c>
      <c r="K32" s="3">
        <v>11634025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2</v>
      </c>
      <c r="V32" s="3">
        <v>1</v>
      </c>
      <c r="W32" s="3">
        <v>8</v>
      </c>
      <c r="X32" s="3">
        <v>4</v>
      </c>
      <c r="Y32" s="3">
        <v>4</v>
      </c>
      <c r="Z32" s="3">
        <v>40</v>
      </c>
      <c r="AA32" s="3">
        <v>307708</v>
      </c>
      <c r="AB32" s="3">
        <v>14</v>
      </c>
      <c r="AC32" s="3">
        <v>7</v>
      </c>
      <c r="AD32" s="3">
        <v>7</v>
      </c>
      <c r="AE32" s="3">
        <v>46</v>
      </c>
      <c r="AF32" s="3">
        <v>21</v>
      </c>
      <c r="AG32" s="3">
        <v>25</v>
      </c>
      <c r="AH32" s="3">
        <v>329</v>
      </c>
      <c r="AI32" s="3">
        <v>918470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1497</v>
      </c>
      <c r="E33" s="15">
        <v>780</v>
      </c>
      <c r="F33" s="15">
        <v>717</v>
      </c>
      <c r="G33" s="15">
        <v>1675</v>
      </c>
      <c r="H33" s="15">
        <v>849</v>
      </c>
      <c r="I33" s="15">
        <v>826</v>
      </c>
      <c r="J33" s="15">
        <v>16806</v>
      </c>
      <c r="K33" s="15">
        <v>34398905</v>
      </c>
      <c r="L33" s="15">
        <v>4</v>
      </c>
      <c r="M33" s="15">
        <v>2</v>
      </c>
      <c r="N33" s="15">
        <v>2</v>
      </c>
      <c r="O33" s="15">
        <v>9</v>
      </c>
      <c r="P33" s="15">
        <v>3</v>
      </c>
      <c r="Q33" s="15">
        <v>6</v>
      </c>
      <c r="R33" s="15">
        <v>9</v>
      </c>
      <c r="S33" s="15">
        <v>636642</v>
      </c>
      <c r="T33" s="15">
        <v>12</v>
      </c>
      <c r="U33" s="15">
        <v>4</v>
      </c>
      <c r="V33" s="15">
        <v>8</v>
      </c>
      <c r="W33" s="15">
        <v>57</v>
      </c>
      <c r="X33" s="15">
        <v>28</v>
      </c>
      <c r="Y33" s="15">
        <v>29</v>
      </c>
      <c r="Z33" s="15">
        <v>300</v>
      </c>
      <c r="AA33" s="15">
        <v>1666000</v>
      </c>
      <c r="AB33" s="15">
        <v>3</v>
      </c>
      <c r="AC33" s="15">
        <v>2</v>
      </c>
      <c r="AD33" s="15">
        <v>1</v>
      </c>
      <c r="AE33" s="15">
        <v>6</v>
      </c>
      <c r="AF33" s="15">
        <v>4</v>
      </c>
      <c r="AG33" s="15">
        <v>2</v>
      </c>
      <c r="AH33" s="15">
        <v>31</v>
      </c>
      <c r="AI33" s="15">
        <v>93000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1234</v>
      </c>
      <c r="E34" s="3">
        <v>650</v>
      </c>
      <c r="F34" s="3">
        <v>584</v>
      </c>
      <c r="G34" s="3">
        <v>1383</v>
      </c>
      <c r="H34" s="3">
        <v>704</v>
      </c>
      <c r="I34" s="3">
        <v>679</v>
      </c>
      <c r="J34" s="3">
        <v>13933</v>
      </c>
      <c r="K34" s="3">
        <v>28517874</v>
      </c>
      <c r="L34" s="3">
        <v>4</v>
      </c>
      <c r="M34" s="3">
        <v>2</v>
      </c>
      <c r="N34" s="3">
        <v>2</v>
      </c>
      <c r="O34" s="3">
        <v>9</v>
      </c>
      <c r="P34" s="3">
        <v>3</v>
      </c>
      <c r="Q34" s="3">
        <v>6</v>
      </c>
      <c r="R34" s="3">
        <v>9</v>
      </c>
      <c r="S34" s="3">
        <v>636642</v>
      </c>
      <c r="T34" s="3">
        <v>11</v>
      </c>
      <c r="U34" s="3">
        <v>4</v>
      </c>
      <c r="V34" s="3">
        <v>7</v>
      </c>
      <c r="W34" s="3">
        <v>48</v>
      </c>
      <c r="X34" s="3">
        <v>22</v>
      </c>
      <c r="Y34" s="3">
        <v>26</v>
      </c>
      <c r="Z34" s="3">
        <v>261</v>
      </c>
      <c r="AA34" s="3">
        <v>1413000</v>
      </c>
      <c r="AB34" s="3">
        <v>3</v>
      </c>
      <c r="AC34" s="3">
        <v>2</v>
      </c>
      <c r="AD34" s="3">
        <v>1</v>
      </c>
      <c r="AE34" s="3">
        <v>6</v>
      </c>
      <c r="AF34" s="3">
        <v>4</v>
      </c>
      <c r="AG34" s="3">
        <v>2</v>
      </c>
      <c r="AH34" s="3">
        <v>31</v>
      </c>
      <c r="AI34" s="3">
        <v>93000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263</v>
      </c>
      <c r="E35" s="3">
        <v>130</v>
      </c>
      <c r="F35" s="3">
        <v>133</v>
      </c>
      <c r="G35" s="3">
        <v>292</v>
      </c>
      <c r="H35" s="3">
        <v>145</v>
      </c>
      <c r="I35" s="3">
        <v>147</v>
      </c>
      <c r="J35" s="3">
        <v>2873</v>
      </c>
      <c r="K35" s="3">
        <v>5881031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0</v>
      </c>
      <c r="V35" s="3">
        <v>1</v>
      </c>
      <c r="W35" s="3">
        <v>9</v>
      </c>
      <c r="X35" s="3">
        <v>6</v>
      </c>
      <c r="Y35" s="3">
        <v>3</v>
      </c>
      <c r="Z35" s="3">
        <v>39</v>
      </c>
      <c r="AA35" s="3">
        <v>253000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1650</v>
      </c>
      <c r="E36" s="15">
        <v>862</v>
      </c>
      <c r="F36" s="15">
        <v>788</v>
      </c>
      <c r="G36" s="15">
        <v>2103</v>
      </c>
      <c r="H36" s="15">
        <v>1088</v>
      </c>
      <c r="I36" s="15">
        <v>1015</v>
      </c>
      <c r="J36" s="15">
        <v>19223</v>
      </c>
      <c r="K36" s="15">
        <v>39279883</v>
      </c>
      <c r="L36" s="15">
        <v>1</v>
      </c>
      <c r="M36" s="15">
        <v>1</v>
      </c>
      <c r="N36" s="15">
        <v>0</v>
      </c>
      <c r="O36" s="15">
        <v>23</v>
      </c>
      <c r="P36" s="15">
        <v>12</v>
      </c>
      <c r="Q36" s="15">
        <v>11</v>
      </c>
      <c r="R36" s="15">
        <v>23</v>
      </c>
      <c r="S36" s="15">
        <v>1401549</v>
      </c>
      <c r="T36" s="15">
        <v>6</v>
      </c>
      <c r="U36" s="15">
        <v>4</v>
      </c>
      <c r="V36" s="15">
        <v>2</v>
      </c>
      <c r="W36" s="15">
        <v>12</v>
      </c>
      <c r="X36" s="15">
        <v>10</v>
      </c>
      <c r="Y36" s="15">
        <v>2</v>
      </c>
      <c r="Z36" s="15">
        <v>60</v>
      </c>
      <c r="AA36" s="15">
        <v>449200</v>
      </c>
      <c r="AB36" s="15">
        <v>81</v>
      </c>
      <c r="AC36" s="15">
        <v>31</v>
      </c>
      <c r="AD36" s="15">
        <v>50</v>
      </c>
      <c r="AE36" s="15">
        <v>187</v>
      </c>
      <c r="AF36" s="15">
        <v>78</v>
      </c>
      <c r="AG36" s="15">
        <v>109</v>
      </c>
      <c r="AH36" s="15">
        <v>1270</v>
      </c>
      <c r="AI36" s="15">
        <v>3797543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1275</v>
      </c>
      <c r="E37" s="3">
        <v>681</v>
      </c>
      <c r="F37" s="3">
        <v>594</v>
      </c>
      <c r="G37" s="3">
        <v>1608</v>
      </c>
      <c r="H37" s="3">
        <v>852</v>
      </c>
      <c r="I37" s="3">
        <v>756</v>
      </c>
      <c r="J37" s="3">
        <v>14830</v>
      </c>
      <c r="K37" s="3">
        <v>30336540</v>
      </c>
      <c r="L37" s="3">
        <v>1</v>
      </c>
      <c r="M37" s="3">
        <v>1</v>
      </c>
      <c r="N37" s="3">
        <v>0</v>
      </c>
      <c r="O37" s="3">
        <v>23</v>
      </c>
      <c r="P37" s="3">
        <v>12</v>
      </c>
      <c r="Q37" s="3">
        <v>11</v>
      </c>
      <c r="R37" s="3">
        <v>23</v>
      </c>
      <c r="S37" s="3">
        <v>1401549</v>
      </c>
      <c r="T37" s="3">
        <v>6</v>
      </c>
      <c r="U37" s="3">
        <v>4</v>
      </c>
      <c r="V37" s="3">
        <v>2</v>
      </c>
      <c r="W37" s="3">
        <v>12</v>
      </c>
      <c r="X37" s="3">
        <v>10</v>
      </c>
      <c r="Y37" s="3">
        <v>2</v>
      </c>
      <c r="Z37" s="3">
        <v>60</v>
      </c>
      <c r="AA37" s="3">
        <v>449200</v>
      </c>
      <c r="AB37" s="3">
        <v>48</v>
      </c>
      <c r="AC37" s="3">
        <v>18</v>
      </c>
      <c r="AD37" s="3">
        <v>30</v>
      </c>
      <c r="AE37" s="3">
        <v>151</v>
      </c>
      <c r="AF37" s="3">
        <v>62</v>
      </c>
      <c r="AG37" s="3">
        <v>89</v>
      </c>
      <c r="AH37" s="3">
        <v>957</v>
      </c>
      <c r="AI37" s="3">
        <v>2862919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375</v>
      </c>
      <c r="E38" s="3">
        <v>181</v>
      </c>
      <c r="F38" s="3">
        <v>194</v>
      </c>
      <c r="G38" s="3">
        <v>495</v>
      </c>
      <c r="H38" s="3">
        <v>236</v>
      </c>
      <c r="I38" s="3">
        <v>259</v>
      </c>
      <c r="J38" s="3">
        <v>4393</v>
      </c>
      <c r="K38" s="3">
        <v>8943343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33</v>
      </c>
      <c r="AC38" s="3">
        <v>13</v>
      </c>
      <c r="AD38" s="3">
        <v>20</v>
      </c>
      <c r="AE38" s="3">
        <v>36</v>
      </c>
      <c r="AF38" s="3">
        <v>16</v>
      </c>
      <c r="AG38" s="3">
        <v>20</v>
      </c>
      <c r="AH38" s="3">
        <v>313</v>
      </c>
      <c r="AI38" s="3">
        <v>934624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1670</v>
      </c>
      <c r="E39" s="15">
        <v>848</v>
      </c>
      <c r="F39" s="15">
        <v>822</v>
      </c>
      <c r="G39" s="15">
        <v>1880</v>
      </c>
      <c r="H39" s="15">
        <v>954</v>
      </c>
      <c r="I39" s="15">
        <v>926</v>
      </c>
      <c r="J39" s="15">
        <v>19684</v>
      </c>
      <c r="K39" s="15">
        <v>40293148</v>
      </c>
      <c r="L39" s="15">
        <v>14</v>
      </c>
      <c r="M39" s="15">
        <v>8</v>
      </c>
      <c r="N39" s="15">
        <v>6</v>
      </c>
      <c r="O39" s="15">
        <v>35</v>
      </c>
      <c r="P39" s="15">
        <v>18</v>
      </c>
      <c r="Q39" s="15">
        <v>17</v>
      </c>
      <c r="R39" s="15">
        <v>459</v>
      </c>
      <c r="S39" s="15">
        <v>751861</v>
      </c>
      <c r="T39" s="15">
        <v>10</v>
      </c>
      <c r="U39" s="15">
        <v>4</v>
      </c>
      <c r="V39" s="15">
        <v>6</v>
      </c>
      <c r="W39" s="15">
        <v>32</v>
      </c>
      <c r="X39" s="15">
        <v>13</v>
      </c>
      <c r="Y39" s="15">
        <v>19</v>
      </c>
      <c r="Z39" s="15">
        <v>89</v>
      </c>
      <c r="AA39" s="15">
        <v>817500</v>
      </c>
      <c r="AB39" s="15">
        <v>22</v>
      </c>
      <c r="AC39" s="15">
        <v>10</v>
      </c>
      <c r="AD39" s="15">
        <v>12</v>
      </c>
      <c r="AE39" s="15">
        <v>79</v>
      </c>
      <c r="AF39" s="15">
        <v>41</v>
      </c>
      <c r="AG39" s="15">
        <v>38</v>
      </c>
      <c r="AH39" s="15">
        <v>437</v>
      </c>
      <c r="AI39" s="15">
        <v>1311000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1428</v>
      </c>
      <c r="E40" s="3">
        <v>714</v>
      </c>
      <c r="F40" s="3">
        <v>714</v>
      </c>
      <c r="G40" s="3">
        <v>1609</v>
      </c>
      <c r="H40" s="3">
        <v>802</v>
      </c>
      <c r="I40" s="3">
        <v>807</v>
      </c>
      <c r="J40" s="3">
        <v>16925</v>
      </c>
      <c r="K40" s="3">
        <v>34645475</v>
      </c>
      <c r="L40" s="3">
        <v>14</v>
      </c>
      <c r="M40" s="3">
        <v>8</v>
      </c>
      <c r="N40" s="3">
        <v>6</v>
      </c>
      <c r="O40" s="3">
        <v>35</v>
      </c>
      <c r="P40" s="3">
        <v>18</v>
      </c>
      <c r="Q40" s="3">
        <v>17</v>
      </c>
      <c r="R40" s="3">
        <v>459</v>
      </c>
      <c r="S40" s="3">
        <v>751861</v>
      </c>
      <c r="T40" s="3">
        <v>10</v>
      </c>
      <c r="U40" s="3">
        <v>4</v>
      </c>
      <c r="V40" s="3">
        <v>6</v>
      </c>
      <c r="W40" s="3">
        <v>32</v>
      </c>
      <c r="X40" s="3">
        <v>13</v>
      </c>
      <c r="Y40" s="3">
        <v>19</v>
      </c>
      <c r="Z40" s="3">
        <v>89</v>
      </c>
      <c r="AA40" s="3">
        <v>817500</v>
      </c>
      <c r="AB40" s="3">
        <v>22</v>
      </c>
      <c r="AC40" s="3">
        <v>10</v>
      </c>
      <c r="AD40" s="3">
        <v>12</v>
      </c>
      <c r="AE40" s="3">
        <v>76</v>
      </c>
      <c r="AF40" s="3">
        <v>39</v>
      </c>
      <c r="AG40" s="3">
        <v>37</v>
      </c>
      <c r="AH40" s="3">
        <v>434</v>
      </c>
      <c r="AI40" s="3">
        <v>1302000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242</v>
      </c>
      <c r="E41" s="3">
        <v>134</v>
      </c>
      <c r="F41" s="3">
        <v>108</v>
      </c>
      <c r="G41" s="3">
        <v>271</v>
      </c>
      <c r="H41" s="3">
        <v>152</v>
      </c>
      <c r="I41" s="3">
        <v>119</v>
      </c>
      <c r="J41" s="3">
        <v>2759</v>
      </c>
      <c r="K41" s="3">
        <v>5647673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2</v>
      </c>
      <c r="AG41" s="3">
        <v>1</v>
      </c>
      <c r="AH41" s="3">
        <v>3</v>
      </c>
      <c r="AI41" s="3">
        <v>9000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7238</v>
      </c>
      <c r="E42" s="15">
        <v>3712</v>
      </c>
      <c r="F42" s="15">
        <v>3526</v>
      </c>
      <c r="G42" s="15">
        <v>8210</v>
      </c>
      <c r="H42" s="15">
        <v>4210</v>
      </c>
      <c r="I42" s="15">
        <v>4000</v>
      </c>
      <c r="J42" s="15">
        <v>83060</v>
      </c>
      <c r="K42" s="15">
        <v>170023820</v>
      </c>
      <c r="L42" s="15">
        <v>16</v>
      </c>
      <c r="M42" s="15">
        <v>9</v>
      </c>
      <c r="N42" s="15">
        <v>7</v>
      </c>
      <c r="O42" s="15">
        <v>94</v>
      </c>
      <c r="P42" s="15">
        <v>53</v>
      </c>
      <c r="Q42" s="15">
        <v>41</v>
      </c>
      <c r="R42" s="15">
        <v>133</v>
      </c>
      <c r="S42" s="15">
        <v>4401791</v>
      </c>
      <c r="T42" s="15">
        <v>147</v>
      </c>
      <c r="U42" s="15">
        <v>80</v>
      </c>
      <c r="V42" s="15">
        <v>67</v>
      </c>
      <c r="W42" s="15">
        <v>255</v>
      </c>
      <c r="X42" s="15">
        <v>132</v>
      </c>
      <c r="Y42" s="15">
        <v>123</v>
      </c>
      <c r="Z42" s="15">
        <v>875</v>
      </c>
      <c r="AA42" s="15">
        <v>7335391</v>
      </c>
      <c r="AB42" s="15">
        <v>151</v>
      </c>
      <c r="AC42" s="15">
        <v>66</v>
      </c>
      <c r="AD42" s="15">
        <v>85</v>
      </c>
      <c r="AE42" s="15">
        <v>310</v>
      </c>
      <c r="AF42" s="15">
        <v>147</v>
      </c>
      <c r="AG42" s="15">
        <v>163</v>
      </c>
      <c r="AH42" s="15">
        <v>1688</v>
      </c>
      <c r="AI42" s="15">
        <v>4403309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7020</v>
      </c>
      <c r="E43" s="3">
        <v>3620</v>
      </c>
      <c r="F43" s="3">
        <v>3400</v>
      </c>
      <c r="G43" s="3">
        <v>7972</v>
      </c>
      <c r="H43" s="3">
        <v>4106</v>
      </c>
      <c r="I43" s="3">
        <v>3866</v>
      </c>
      <c r="J43" s="3">
        <v>80644</v>
      </c>
      <c r="K43" s="3">
        <v>165078268</v>
      </c>
      <c r="L43" s="3">
        <v>16</v>
      </c>
      <c r="M43" s="3">
        <v>9</v>
      </c>
      <c r="N43" s="3">
        <v>7</v>
      </c>
      <c r="O43" s="3">
        <v>94</v>
      </c>
      <c r="P43" s="3">
        <v>53</v>
      </c>
      <c r="Q43" s="3">
        <v>41</v>
      </c>
      <c r="R43" s="3">
        <v>133</v>
      </c>
      <c r="S43" s="3">
        <v>4401791</v>
      </c>
      <c r="T43" s="3">
        <v>147</v>
      </c>
      <c r="U43" s="3">
        <v>80</v>
      </c>
      <c r="V43" s="3">
        <v>67</v>
      </c>
      <c r="W43" s="3">
        <v>255</v>
      </c>
      <c r="X43" s="3">
        <v>132</v>
      </c>
      <c r="Y43" s="3">
        <v>123</v>
      </c>
      <c r="Z43" s="3">
        <v>875</v>
      </c>
      <c r="AA43" s="3">
        <v>7335391</v>
      </c>
      <c r="AB43" s="3">
        <v>151</v>
      </c>
      <c r="AC43" s="3">
        <v>66</v>
      </c>
      <c r="AD43" s="3">
        <v>85</v>
      </c>
      <c r="AE43" s="3">
        <v>306</v>
      </c>
      <c r="AF43" s="3">
        <v>145</v>
      </c>
      <c r="AG43" s="3">
        <v>161</v>
      </c>
      <c r="AH43" s="3">
        <v>1678</v>
      </c>
      <c r="AI43" s="3">
        <v>4380509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218</v>
      </c>
      <c r="E44" s="3">
        <v>92</v>
      </c>
      <c r="F44" s="3">
        <v>126</v>
      </c>
      <c r="G44" s="3">
        <v>238</v>
      </c>
      <c r="H44" s="3">
        <v>104</v>
      </c>
      <c r="I44" s="3">
        <v>134</v>
      </c>
      <c r="J44" s="3">
        <v>2416</v>
      </c>
      <c r="K44" s="3">
        <v>4945552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4</v>
      </c>
      <c r="AF44" s="3">
        <v>2</v>
      </c>
      <c r="AG44" s="3">
        <v>2</v>
      </c>
      <c r="AH44" s="3">
        <v>10</v>
      </c>
      <c r="AI44" s="3">
        <v>22800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1390</v>
      </c>
      <c r="E45" s="15">
        <v>675</v>
      </c>
      <c r="F45" s="15">
        <v>715</v>
      </c>
      <c r="G45" s="15">
        <v>1562</v>
      </c>
      <c r="H45" s="15">
        <v>758</v>
      </c>
      <c r="I45" s="15">
        <v>804</v>
      </c>
      <c r="J45" s="15">
        <v>14914</v>
      </c>
      <c r="K45" s="15">
        <v>30512582</v>
      </c>
      <c r="L45" s="15">
        <v>7</v>
      </c>
      <c r="M45" s="15">
        <v>4</v>
      </c>
      <c r="N45" s="15">
        <v>3</v>
      </c>
      <c r="O45" s="15">
        <v>30</v>
      </c>
      <c r="P45" s="15">
        <v>18</v>
      </c>
      <c r="Q45" s="15">
        <v>12</v>
      </c>
      <c r="R45" s="15">
        <v>28</v>
      </c>
      <c r="S45" s="15">
        <v>1711551</v>
      </c>
      <c r="T45" s="15">
        <v>4</v>
      </c>
      <c r="U45" s="15">
        <v>0</v>
      </c>
      <c r="V45" s="15">
        <v>4</v>
      </c>
      <c r="W45" s="15">
        <v>7</v>
      </c>
      <c r="X45" s="15">
        <v>0</v>
      </c>
      <c r="Y45" s="15">
        <v>7</v>
      </c>
      <c r="Z45" s="15">
        <v>49</v>
      </c>
      <c r="AA45" s="15">
        <v>469000</v>
      </c>
      <c r="AB45" s="15">
        <v>1</v>
      </c>
      <c r="AC45" s="15">
        <v>1</v>
      </c>
      <c r="AD45" s="15">
        <v>0</v>
      </c>
      <c r="AE45" s="15">
        <v>2</v>
      </c>
      <c r="AF45" s="15">
        <v>1</v>
      </c>
      <c r="AG45" s="15">
        <v>1</v>
      </c>
      <c r="AH45" s="15">
        <v>14</v>
      </c>
      <c r="AI45" s="15">
        <v>42000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1167</v>
      </c>
      <c r="E46" s="3">
        <v>570</v>
      </c>
      <c r="F46" s="3">
        <v>597</v>
      </c>
      <c r="G46" s="3">
        <v>1320</v>
      </c>
      <c r="H46" s="3">
        <v>642</v>
      </c>
      <c r="I46" s="3">
        <v>678</v>
      </c>
      <c r="J46" s="3">
        <v>12733</v>
      </c>
      <c r="K46" s="3">
        <v>26048075</v>
      </c>
      <c r="L46" s="3">
        <v>6</v>
      </c>
      <c r="M46" s="3">
        <v>4</v>
      </c>
      <c r="N46" s="3">
        <v>2</v>
      </c>
      <c r="O46" s="3">
        <v>26</v>
      </c>
      <c r="P46" s="3">
        <v>17</v>
      </c>
      <c r="Q46" s="3">
        <v>9</v>
      </c>
      <c r="R46" s="3">
        <v>24</v>
      </c>
      <c r="S46" s="3">
        <v>1525273</v>
      </c>
      <c r="T46" s="3">
        <v>4</v>
      </c>
      <c r="U46" s="3">
        <v>0</v>
      </c>
      <c r="V46" s="3">
        <v>4</v>
      </c>
      <c r="W46" s="3">
        <v>7</v>
      </c>
      <c r="X46" s="3">
        <v>0</v>
      </c>
      <c r="Y46" s="3">
        <v>7</v>
      </c>
      <c r="Z46" s="3">
        <v>49</v>
      </c>
      <c r="AA46" s="3">
        <v>469000</v>
      </c>
      <c r="AB46" s="3">
        <v>1</v>
      </c>
      <c r="AC46" s="3">
        <v>1</v>
      </c>
      <c r="AD46" s="3">
        <v>0</v>
      </c>
      <c r="AE46" s="3">
        <v>2</v>
      </c>
      <c r="AF46" s="3">
        <v>1</v>
      </c>
      <c r="AG46" s="3">
        <v>1</v>
      </c>
      <c r="AH46" s="3">
        <v>14</v>
      </c>
      <c r="AI46" s="3">
        <v>42000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223</v>
      </c>
      <c r="E47" s="3">
        <v>105</v>
      </c>
      <c r="F47" s="3">
        <v>118</v>
      </c>
      <c r="G47" s="3">
        <v>242</v>
      </c>
      <c r="H47" s="3">
        <v>116</v>
      </c>
      <c r="I47" s="3">
        <v>126</v>
      </c>
      <c r="J47" s="3">
        <v>2181</v>
      </c>
      <c r="K47" s="3">
        <v>4464507</v>
      </c>
      <c r="L47" s="3">
        <v>1</v>
      </c>
      <c r="M47" s="3">
        <v>0</v>
      </c>
      <c r="N47" s="3">
        <v>1</v>
      </c>
      <c r="O47" s="3">
        <v>4</v>
      </c>
      <c r="P47" s="3">
        <v>1</v>
      </c>
      <c r="Q47" s="3">
        <v>3</v>
      </c>
      <c r="R47" s="3">
        <v>4</v>
      </c>
      <c r="S47" s="3">
        <v>186278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2847</v>
      </c>
      <c r="E48" s="15">
        <v>1446</v>
      </c>
      <c r="F48" s="15">
        <v>1401</v>
      </c>
      <c r="G48" s="15">
        <v>3220</v>
      </c>
      <c r="H48" s="15">
        <v>1631</v>
      </c>
      <c r="I48" s="15">
        <v>1589</v>
      </c>
      <c r="J48" s="15">
        <v>32968</v>
      </c>
      <c r="K48" s="15">
        <v>67485496</v>
      </c>
      <c r="L48" s="15">
        <v>130</v>
      </c>
      <c r="M48" s="15">
        <v>67</v>
      </c>
      <c r="N48" s="15">
        <v>63</v>
      </c>
      <c r="O48" s="15">
        <v>239</v>
      </c>
      <c r="P48" s="15">
        <v>125</v>
      </c>
      <c r="Q48" s="15">
        <v>114</v>
      </c>
      <c r="R48" s="15">
        <v>239</v>
      </c>
      <c r="S48" s="15">
        <v>6615931</v>
      </c>
      <c r="T48" s="15">
        <v>12</v>
      </c>
      <c r="U48" s="15">
        <v>4</v>
      </c>
      <c r="V48" s="15">
        <v>8</v>
      </c>
      <c r="W48" s="15">
        <v>23</v>
      </c>
      <c r="X48" s="15">
        <v>9</v>
      </c>
      <c r="Y48" s="15">
        <v>14</v>
      </c>
      <c r="Z48" s="15">
        <v>113</v>
      </c>
      <c r="AA48" s="15">
        <v>848000</v>
      </c>
      <c r="AB48" s="15">
        <v>35</v>
      </c>
      <c r="AC48" s="15">
        <v>17</v>
      </c>
      <c r="AD48" s="15">
        <v>18</v>
      </c>
      <c r="AE48" s="15">
        <v>181</v>
      </c>
      <c r="AF48" s="15">
        <v>88</v>
      </c>
      <c r="AG48" s="15">
        <v>93</v>
      </c>
      <c r="AH48" s="15">
        <v>746</v>
      </c>
      <c r="AI48" s="15">
        <v>2238000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2809</v>
      </c>
      <c r="E49" s="3">
        <v>1428</v>
      </c>
      <c r="F49" s="3">
        <v>1381</v>
      </c>
      <c r="G49" s="3">
        <v>3174</v>
      </c>
      <c r="H49" s="3">
        <v>1609</v>
      </c>
      <c r="I49" s="3">
        <v>1565</v>
      </c>
      <c r="J49" s="3">
        <v>32698</v>
      </c>
      <c r="K49" s="3">
        <v>66932806</v>
      </c>
      <c r="L49" s="3">
        <v>130</v>
      </c>
      <c r="M49" s="3">
        <v>67</v>
      </c>
      <c r="N49" s="3">
        <v>63</v>
      </c>
      <c r="O49" s="3">
        <v>239</v>
      </c>
      <c r="P49" s="3">
        <v>125</v>
      </c>
      <c r="Q49" s="3">
        <v>114</v>
      </c>
      <c r="R49" s="3">
        <v>239</v>
      </c>
      <c r="S49" s="3">
        <v>6615931</v>
      </c>
      <c r="T49" s="3">
        <v>12</v>
      </c>
      <c r="U49" s="3">
        <v>4</v>
      </c>
      <c r="V49" s="3">
        <v>8</v>
      </c>
      <c r="W49" s="3">
        <v>23</v>
      </c>
      <c r="X49" s="3">
        <v>9</v>
      </c>
      <c r="Y49" s="3">
        <v>14</v>
      </c>
      <c r="Z49" s="3">
        <v>113</v>
      </c>
      <c r="AA49" s="3">
        <v>848000</v>
      </c>
      <c r="AB49" s="3">
        <v>32</v>
      </c>
      <c r="AC49" s="3">
        <v>15</v>
      </c>
      <c r="AD49" s="3">
        <v>17</v>
      </c>
      <c r="AE49" s="3">
        <v>178</v>
      </c>
      <c r="AF49" s="3">
        <v>86</v>
      </c>
      <c r="AG49" s="3">
        <v>92</v>
      </c>
      <c r="AH49" s="3">
        <v>739</v>
      </c>
      <c r="AI49" s="3">
        <v>2217000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38</v>
      </c>
      <c r="E50" s="3">
        <v>18</v>
      </c>
      <c r="F50" s="3">
        <v>20</v>
      </c>
      <c r="G50" s="3">
        <v>46</v>
      </c>
      <c r="H50" s="3">
        <v>22</v>
      </c>
      <c r="I50" s="3">
        <v>24</v>
      </c>
      <c r="J50" s="3">
        <v>270</v>
      </c>
      <c r="K50" s="3">
        <v>552690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3</v>
      </c>
      <c r="AC50" s="3">
        <v>2</v>
      </c>
      <c r="AD50" s="3">
        <v>1</v>
      </c>
      <c r="AE50" s="3">
        <v>3</v>
      </c>
      <c r="AF50" s="3">
        <v>2</v>
      </c>
      <c r="AG50" s="3">
        <v>1</v>
      </c>
      <c r="AH50" s="3">
        <v>7</v>
      </c>
      <c r="AI50" s="3">
        <v>21000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3256</v>
      </c>
      <c r="E51" s="15">
        <v>1650</v>
      </c>
      <c r="F51" s="15">
        <v>1606</v>
      </c>
      <c r="G51" s="15">
        <v>6826</v>
      </c>
      <c r="H51" s="15">
        <v>3471</v>
      </c>
      <c r="I51" s="15">
        <v>3355</v>
      </c>
      <c r="J51" s="15">
        <v>37749</v>
      </c>
      <c r="K51" s="15">
        <v>77272203</v>
      </c>
      <c r="L51" s="15">
        <v>5</v>
      </c>
      <c r="M51" s="15">
        <v>3</v>
      </c>
      <c r="N51" s="15">
        <v>2</v>
      </c>
      <c r="O51" s="15">
        <v>13</v>
      </c>
      <c r="P51" s="15">
        <v>8</v>
      </c>
      <c r="Q51" s="15">
        <v>5</v>
      </c>
      <c r="R51" s="15">
        <v>11</v>
      </c>
      <c r="S51" s="15">
        <v>143216</v>
      </c>
      <c r="T51" s="15">
        <v>7</v>
      </c>
      <c r="U51" s="15">
        <v>5</v>
      </c>
      <c r="V51" s="15">
        <v>2</v>
      </c>
      <c r="W51" s="15">
        <v>13</v>
      </c>
      <c r="X51" s="15">
        <v>9</v>
      </c>
      <c r="Y51" s="15">
        <v>4</v>
      </c>
      <c r="Z51" s="15">
        <v>87</v>
      </c>
      <c r="AA51" s="15">
        <v>614500</v>
      </c>
      <c r="AB51" s="15">
        <v>60</v>
      </c>
      <c r="AC51" s="15">
        <v>39</v>
      </c>
      <c r="AD51" s="15">
        <v>21</v>
      </c>
      <c r="AE51" s="15">
        <v>95</v>
      </c>
      <c r="AF51" s="15">
        <v>59</v>
      </c>
      <c r="AG51" s="15">
        <v>36</v>
      </c>
      <c r="AH51" s="15">
        <v>535</v>
      </c>
      <c r="AI51" s="15">
        <v>1605000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3165</v>
      </c>
      <c r="E52" s="3">
        <v>1606</v>
      </c>
      <c r="F52" s="3">
        <v>1559</v>
      </c>
      <c r="G52" s="3">
        <v>6629</v>
      </c>
      <c r="H52" s="3">
        <v>3373</v>
      </c>
      <c r="I52" s="3">
        <v>3256</v>
      </c>
      <c r="J52" s="3">
        <v>36705</v>
      </c>
      <c r="K52" s="3">
        <v>75135135</v>
      </c>
      <c r="L52" s="3">
        <v>5</v>
      </c>
      <c r="M52" s="3">
        <v>3</v>
      </c>
      <c r="N52" s="3">
        <v>2</v>
      </c>
      <c r="O52" s="3">
        <v>12</v>
      </c>
      <c r="P52" s="3">
        <v>7</v>
      </c>
      <c r="Q52" s="3">
        <v>5</v>
      </c>
      <c r="R52" s="3">
        <v>10</v>
      </c>
      <c r="S52" s="3">
        <v>121056</v>
      </c>
      <c r="T52" s="3">
        <v>7</v>
      </c>
      <c r="U52" s="3">
        <v>5</v>
      </c>
      <c r="V52" s="3">
        <v>2</v>
      </c>
      <c r="W52" s="3">
        <v>13</v>
      </c>
      <c r="X52" s="3">
        <v>9</v>
      </c>
      <c r="Y52" s="3">
        <v>4</v>
      </c>
      <c r="Z52" s="3">
        <v>87</v>
      </c>
      <c r="AA52" s="3">
        <v>614500</v>
      </c>
      <c r="AB52" s="3">
        <v>58</v>
      </c>
      <c r="AC52" s="3">
        <v>37</v>
      </c>
      <c r="AD52" s="3">
        <v>21</v>
      </c>
      <c r="AE52" s="3">
        <v>92</v>
      </c>
      <c r="AF52" s="3">
        <v>56</v>
      </c>
      <c r="AG52" s="3">
        <v>36</v>
      </c>
      <c r="AH52" s="3">
        <v>523</v>
      </c>
      <c r="AI52" s="3">
        <v>1569000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91</v>
      </c>
      <c r="E53" s="3">
        <v>44</v>
      </c>
      <c r="F53" s="3">
        <v>47</v>
      </c>
      <c r="G53" s="3">
        <v>197</v>
      </c>
      <c r="H53" s="3">
        <v>98</v>
      </c>
      <c r="I53" s="3">
        <v>99</v>
      </c>
      <c r="J53" s="3">
        <v>1044</v>
      </c>
      <c r="K53" s="3">
        <v>2137068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  <c r="R53" s="3">
        <v>1</v>
      </c>
      <c r="S53" s="3">
        <v>22160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2</v>
      </c>
      <c r="AC53" s="3">
        <v>2</v>
      </c>
      <c r="AD53" s="3">
        <v>0</v>
      </c>
      <c r="AE53" s="3">
        <v>3</v>
      </c>
      <c r="AF53" s="3">
        <v>3</v>
      </c>
      <c r="AG53" s="3">
        <v>0</v>
      </c>
      <c r="AH53" s="3">
        <v>12</v>
      </c>
      <c r="AI53" s="3">
        <v>36000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3994</v>
      </c>
      <c r="E54" s="15">
        <v>2021</v>
      </c>
      <c r="F54" s="15">
        <v>1973</v>
      </c>
      <c r="G54" s="15">
        <v>4477</v>
      </c>
      <c r="H54" s="15">
        <v>2277</v>
      </c>
      <c r="I54" s="15">
        <v>2200</v>
      </c>
      <c r="J54" s="15">
        <v>45886</v>
      </c>
      <c r="K54" s="15">
        <v>93551580</v>
      </c>
      <c r="L54" s="15">
        <v>2</v>
      </c>
      <c r="M54" s="15">
        <v>2</v>
      </c>
      <c r="N54" s="15">
        <v>0</v>
      </c>
      <c r="O54" s="15">
        <v>18</v>
      </c>
      <c r="P54" s="15">
        <v>8</v>
      </c>
      <c r="Q54" s="15">
        <v>10</v>
      </c>
      <c r="R54" s="15">
        <v>20</v>
      </c>
      <c r="S54" s="15">
        <v>591161</v>
      </c>
      <c r="T54" s="15">
        <v>79</v>
      </c>
      <c r="U54" s="15">
        <v>47</v>
      </c>
      <c r="V54" s="15">
        <v>32</v>
      </c>
      <c r="W54" s="15">
        <v>240</v>
      </c>
      <c r="X54" s="15">
        <v>143</v>
      </c>
      <c r="Y54" s="15">
        <v>97</v>
      </c>
      <c r="Z54" s="15">
        <v>589</v>
      </c>
      <c r="AA54" s="15">
        <v>5303000</v>
      </c>
      <c r="AB54" s="15">
        <v>4</v>
      </c>
      <c r="AC54" s="15">
        <v>3</v>
      </c>
      <c r="AD54" s="15">
        <v>1</v>
      </c>
      <c r="AE54" s="15">
        <v>13</v>
      </c>
      <c r="AF54" s="15">
        <v>9</v>
      </c>
      <c r="AG54" s="15">
        <v>4</v>
      </c>
      <c r="AH54" s="15">
        <v>38</v>
      </c>
      <c r="AI54" s="15">
        <v>114000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3290</v>
      </c>
      <c r="E55" s="3">
        <v>1649</v>
      </c>
      <c r="F55" s="3">
        <v>1641</v>
      </c>
      <c r="G55" s="3">
        <v>3717</v>
      </c>
      <c r="H55" s="3">
        <v>1876</v>
      </c>
      <c r="I55" s="3">
        <v>1841</v>
      </c>
      <c r="J55" s="3">
        <v>37785</v>
      </c>
      <c r="K55" s="3">
        <v>77017679</v>
      </c>
      <c r="L55" s="3">
        <v>2</v>
      </c>
      <c r="M55" s="3">
        <v>2</v>
      </c>
      <c r="N55" s="3">
        <v>0</v>
      </c>
      <c r="O55" s="3">
        <v>18</v>
      </c>
      <c r="P55" s="3">
        <v>8</v>
      </c>
      <c r="Q55" s="3">
        <v>10</v>
      </c>
      <c r="R55" s="3">
        <v>20</v>
      </c>
      <c r="S55" s="3">
        <v>591161</v>
      </c>
      <c r="T55" s="3">
        <v>79</v>
      </c>
      <c r="U55" s="3">
        <v>47</v>
      </c>
      <c r="V55" s="3">
        <v>32</v>
      </c>
      <c r="W55" s="3">
        <v>240</v>
      </c>
      <c r="X55" s="3">
        <v>143</v>
      </c>
      <c r="Y55" s="3">
        <v>97</v>
      </c>
      <c r="Z55" s="3">
        <v>589</v>
      </c>
      <c r="AA55" s="3">
        <v>5303000</v>
      </c>
      <c r="AB55" s="3">
        <v>2</v>
      </c>
      <c r="AC55" s="3">
        <v>1</v>
      </c>
      <c r="AD55" s="3">
        <v>1</v>
      </c>
      <c r="AE55" s="3">
        <v>11</v>
      </c>
      <c r="AF55" s="3">
        <v>7</v>
      </c>
      <c r="AG55" s="3">
        <v>4</v>
      </c>
      <c r="AH55" s="3">
        <v>34</v>
      </c>
      <c r="AI55" s="3">
        <v>102000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704</v>
      </c>
      <c r="E56" s="3">
        <v>372</v>
      </c>
      <c r="F56" s="3">
        <v>332</v>
      </c>
      <c r="G56" s="3">
        <v>760</v>
      </c>
      <c r="H56" s="3">
        <v>401</v>
      </c>
      <c r="I56" s="3">
        <v>359</v>
      </c>
      <c r="J56" s="3">
        <v>8101</v>
      </c>
      <c r="K56" s="3">
        <v>16533901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2</v>
      </c>
      <c r="AC56" s="3">
        <v>2</v>
      </c>
      <c r="AD56" s="3">
        <v>0</v>
      </c>
      <c r="AE56" s="3">
        <v>2</v>
      </c>
      <c r="AF56" s="3">
        <v>2</v>
      </c>
      <c r="AG56" s="3">
        <v>0</v>
      </c>
      <c r="AH56" s="3">
        <v>4</v>
      </c>
      <c r="AI56" s="3">
        <v>12000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2065</v>
      </c>
      <c r="E57" s="15">
        <v>1058</v>
      </c>
      <c r="F57" s="15">
        <v>1007</v>
      </c>
      <c r="G57" s="15">
        <v>2325</v>
      </c>
      <c r="H57" s="15">
        <v>1184</v>
      </c>
      <c r="I57" s="15">
        <v>1141</v>
      </c>
      <c r="J57" s="15">
        <v>23155</v>
      </c>
      <c r="K57" s="15">
        <v>52399765</v>
      </c>
      <c r="L57" s="15">
        <v>14</v>
      </c>
      <c r="M57" s="15">
        <v>10</v>
      </c>
      <c r="N57" s="15">
        <v>4</v>
      </c>
      <c r="O57" s="15">
        <v>37</v>
      </c>
      <c r="P57" s="15">
        <v>21</v>
      </c>
      <c r="Q57" s="15">
        <v>16</v>
      </c>
      <c r="R57" s="15">
        <v>38</v>
      </c>
      <c r="S57" s="15">
        <v>923733</v>
      </c>
      <c r="T57" s="15">
        <v>14</v>
      </c>
      <c r="U57" s="15">
        <v>5</v>
      </c>
      <c r="V57" s="15">
        <v>9</v>
      </c>
      <c r="W57" s="15">
        <v>24</v>
      </c>
      <c r="X57" s="15">
        <v>9</v>
      </c>
      <c r="Y57" s="15">
        <v>15</v>
      </c>
      <c r="Z57" s="15">
        <v>136</v>
      </c>
      <c r="AA57" s="15">
        <v>953000</v>
      </c>
      <c r="AB57" s="15">
        <v>49</v>
      </c>
      <c r="AC57" s="15">
        <v>20</v>
      </c>
      <c r="AD57" s="15">
        <v>29</v>
      </c>
      <c r="AE57" s="15">
        <v>107</v>
      </c>
      <c r="AF57" s="15">
        <v>54</v>
      </c>
      <c r="AG57" s="15">
        <v>53</v>
      </c>
      <c r="AH57" s="15">
        <v>561</v>
      </c>
      <c r="AI57" s="15">
        <v>1683000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757</v>
      </c>
      <c r="E58" s="3">
        <v>384</v>
      </c>
      <c r="F58" s="3">
        <v>373</v>
      </c>
      <c r="G58" s="3">
        <v>857</v>
      </c>
      <c r="H58" s="3">
        <v>430</v>
      </c>
      <c r="I58" s="3">
        <v>427</v>
      </c>
      <c r="J58" s="3">
        <v>8722</v>
      </c>
      <c r="K58" s="3">
        <v>19737886</v>
      </c>
      <c r="L58" s="3">
        <v>2</v>
      </c>
      <c r="M58" s="3">
        <v>2</v>
      </c>
      <c r="N58" s="3">
        <v>0</v>
      </c>
      <c r="O58" s="3">
        <v>4</v>
      </c>
      <c r="P58" s="3">
        <v>3</v>
      </c>
      <c r="Q58" s="3">
        <v>1</v>
      </c>
      <c r="R58" s="3">
        <v>4</v>
      </c>
      <c r="S58" s="3">
        <v>75855</v>
      </c>
      <c r="T58" s="3">
        <v>7</v>
      </c>
      <c r="U58" s="3">
        <v>1</v>
      </c>
      <c r="V58" s="3">
        <v>6</v>
      </c>
      <c r="W58" s="3">
        <v>10</v>
      </c>
      <c r="X58" s="3">
        <v>2</v>
      </c>
      <c r="Y58" s="3">
        <v>8</v>
      </c>
      <c r="Z58" s="3">
        <v>58</v>
      </c>
      <c r="AA58" s="3">
        <v>400000</v>
      </c>
      <c r="AB58" s="3">
        <v>14</v>
      </c>
      <c r="AC58" s="3">
        <v>7</v>
      </c>
      <c r="AD58" s="3">
        <v>7</v>
      </c>
      <c r="AE58" s="3">
        <v>26</v>
      </c>
      <c r="AF58" s="3">
        <v>15</v>
      </c>
      <c r="AG58" s="3">
        <v>11</v>
      </c>
      <c r="AH58" s="3">
        <v>133</v>
      </c>
      <c r="AI58" s="3">
        <v>399000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1308</v>
      </c>
      <c r="E59" s="3">
        <v>674</v>
      </c>
      <c r="F59" s="3">
        <v>634</v>
      </c>
      <c r="G59" s="3">
        <v>1468</v>
      </c>
      <c r="H59" s="3">
        <v>754</v>
      </c>
      <c r="I59" s="3">
        <v>714</v>
      </c>
      <c r="J59" s="3">
        <v>14433</v>
      </c>
      <c r="K59" s="3">
        <v>32661879</v>
      </c>
      <c r="L59" s="3">
        <v>12</v>
      </c>
      <c r="M59" s="3">
        <v>8</v>
      </c>
      <c r="N59" s="3">
        <v>4</v>
      </c>
      <c r="O59" s="3">
        <v>33</v>
      </c>
      <c r="P59" s="3">
        <v>18</v>
      </c>
      <c r="Q59" s="3">
        <v>15</v>
      </c>
      <c r="R59" s="3">
        <v>34</v>
      </c>
      <c r="S59" s="3">
        <v>847878</v>
      </c>
      <c r="T59" s="3">
        <v>7</v>
      </c>
      <c r="U59" s="3">
        <v>4</v>
      </c>
      <c r="V59" s="3">
        <v>3</v>
      </c>
      <c r="W59" s="3">
        <v>14</v>
      </c>
      <c r="X59" s="3">
        <v>7</v>
      </c>
      <c r="Y59" s="3">
        <v>7</v>
      </c>
      <c r="Z59" s="3">
        <v>78</v>
      </c>
      <c r="AA59" s="3">
        <v>553000</v>
      </c>
      <c r="AB59" s="3">
        <v>35</v>
      </c>
      <c r="AC59" s="3">
        <v>13</v>
      </c>
      <c r="AD59" s="3">
        <v>22</v>
      </c>
      <c r="AE59" s="3">
        <v>81</v>
      </c>
      <c r="AF59" s="3">
        <v>39</v>
      </c>
      <c r="AG59" s="3">
        <v>42</v>
      </c>
      <c r="AH59" s="3">
        <v>428</v>
      </c>
      <c r="AI59" s="3">
        <v>1284000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2689</v>
      </c>
      <c r="E60" s="15">
        <v>1401</v>
      </c>
      <c r="F60" s="15">
        <v>1288</v>
      </c>
      <c r="G60" s="15">
        <v>3144</v>
      </c>
      <c r="H60" s="15">
        <v>1648</v>
      </c>
      <c r="I60" s="15">
        <v>1496</v>
      </c>
      <c r="J60" s="15">
        <v>31784</v>
      </c>
      <c r="K60" s="15">
        <v>71927192</v>
      </c>
      <c r="L60" s="15">
        <v>14</v>
      </c>
      <c r="M60" s="15">
        <v>4</v>
      </c>
      <c r="N60" s="15">
        <v>10</v>
      </c>
      <c r="O60" s="15">
        <v>52</v>
      </c>
      <c r="P60" s="15">
        <v>23</v>
      </c>
      <c r="Q60" s="15">
        <v>29</v>
      </c>
      <c r="R60" s="15">
        <v>52</v>
      </c>
      <c r="S60" s="15">
        <v>567556</v>
      </c>
      <c r="T60" s="15">
        <v>3</v>
      </c>
      <c r="U60" s="15">
        <v>1</v>
      </c>
      <c r="V60" s="15">
        <v>2</v>
      </c>
      <c r="W60" s="15">
        <v>15</v>
      </c>
      <c r="X60" s="15">
        <v>9</v>
      </c>
      <c r="Y60" s="15">
        <v>6</v>
      </c>
      <c r="Z60" s="15">
        <v>32</v>
      </c>
      <c r="AA60" s="15">
        <v>219700</v>
      </c>
      <c r="AB60" s="15">
        <v>6</v>
      </c>
      <c r="AC60" s="15">
        <v>3</v>
      </c>
      <c r="AD60" s="15">
        <v>3</v>
      </c>
      <c r="AE60" s="15">
        <v>92</v>
      </c>
      <c r="AF60" s="15">
        <v>47</v>
      </c>
      <c r="AG60" s="15">
        <v>45</v>
      </c>
      <c r="AH60" s="15">
        <v>590</v>
      </c>
      <c r="AI60" s="15">
        <v>1610619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1087</v>
      </c>
      <c r="E61" s="3">
        <v>569</v>
      </c>
      <c r="F61" s="3">
        <v>518</v>
      </c>
      <c r="G61" s="3">
        <v>1253</v>
      </c>
      <c r="H61" s="3">
        <v>659</v>
      </c>
      <c r="I61" s="3">
        <v>594</v>
      </c>
      <c r="J61" s="3">
        <v>13375</v>
      </c>
      <c r="K61" s="3">
        <v>30267670</v>
      </c>
      <c r="L61" s="3">
        <v>8</v>
      </c>
      <c r="M61" s="3">
        <v>2</v>
      </c>
      <c r="N61" s="3">
        <v>6</v>
      </c>
      <c r="O61" s="3">
        <v>19</v>
      </c>
      <c r="P61" s="3">
        <v>6</v>
      </c>
      <c r="Q61" s="3">
        <v>13</v>
      </c>
      <c r="R61" s="3">
        <v>19</v>
      </c>
      <c r="S61" s="3">
        <v>295173</v>
      </c>
      <c r="T61" s="3">
        <v>1</v>
      </c>
      <c r="U61" s="3">
        <v>1</v>
      </c>
      <c r="V61" s="3">
        <v>0</v>
      </c>
      <c r="W61" s="3">
        <v>13</v>
      </c>
      <c r="X61" s="3">
        <v>9</v>
      </c>
      <c r="Y61" s="3">
        <v>4</v>
      </c>
      <c r="Z61" s="3">
        <v>24</v>
      </c>
      <c r="AA61" s="3">
        <v>195700</v>
      </c>
      <c r="AB61" s="3">
        <v>3</v>
      </c>
      <c r="AC61" s="3">
        <v>2</v>
      </c>
      <c r="AD61" s="3">
        <v>1</v>
      </c>
      <c r="AE61" s="3">
        <v>51</v>
      </c>
      <c r="AF61" s="3">
        <v>28</v>
      </c>
      <c r="AG61" s="3">
        <v>23</v>
      </c>
      <c r="AH61" s="3">
        <v>359</v>
      </c>
      <c r="AI61" s="3">
        <v>979691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1602</v>
      </c>
      <c r="E62" s="3">
        <v>832</v>
      </c>
      <c r="F62" s="3">
        <v>770</v>
      </c>
      <c r="G62" s="3">
        <v>1891</v>
      </c>
      <c r="H62" s="3">
        <v>989</v>
      </c>
      <c r="I62" s="3">
        <v>902</v>
      </c>
      <c r="J62" s="3">
        <v>18409</v>
      </c>
      <c r="K62" s="3">
        <v>41659522</v>
      </c>
      <c r="L62" s="3">
        <v>6</v>
      </c>
      <c r="M62" s="3">
        <v>2</v>
      </c>
      <c r="N62" s="3">
        <v>4</v>
      </c>
      <c r="O62" s="3">
        <v>33</v>
      </c>
      <c r="P62" s="3">
        <v>17</v>
      </c>
      <c r="Q62" s="3">
        <v>16</v>
      </c>
      <c r="R62" s="3">
        <v>33</v>
      </c>
      <c r="S62" s="3">
        <v>272383</v>
      </c>
      <c r="T62" s="3">
        <v>2</v>
      </c>
      <c r="U62" s="3">
        <v>0</v>
      </c>
      <c r="V62" s="3">
        <v>2</v>
      </c>
      <c r="W62" s="3">
        <v>2</v>
      </c>
      <c r="X62" s="3">
        <v>0</v>
      </c>
      <c r="Y62" s="3">
        <v>2</v>
      </c>
      <c r="Z62" s="3">
        <v>8</v>
      </c>
      <c r="AA62" s="3">
        <v>24000</v>
      </c>
      <c r="AB62" s="3">
        <v>3</v>
      </c>
      <c r="AC62" s="3">
        <v>1</v>
      </c>
      <c r="AD62" s="3">
        <v>2</v>
      </c>
      <c r="AE62" s="3">
        <v>41</v>
      </c>
      <c r="AF62" s="3">
        <v>19</v>
      </c>
      <c r="AG62" s="3">
        <v>22</v>
      </c>
      <c r="AH62" s="3">
        <v>231</v>
      </c>
      <c r="AI62" s="3">
        <v>630928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227</v>
      </c>
      <c r="E63" s="15">
        <v>110</v>
      </c>
      <c r="F63" s="15">
        <v>117</v>
      </c>
      <c r="G63" s="15">
        <v>246</v>
      </c>
      <c r="H63" s="15">
        <v>125</v>
      </c>
      <c r="I63" s="15">
        <v>121</v>
      </c>
      <c r="J63" s="15">
        <v>2552</v>
      </c>
      <c r="K63" s="15">
        <v>5223944</v>
      </c>
      <c r="L63" s="15">
        <v>4</v>
      </c>
      <c r="M63" s="15">
        <v>1</v>
      </c>
      <c r="N63" s="15">
        <v>3</v>
      </c>
      <c r="O63" s="15">
        <v>26</v>
      </c>
      <c r="P63" s="15">
        <v>16</v>
      </c>
      <c r="Q63" s="15">
        <v>10</v>
      </c>
      <c r="R63" s="15">
        <v>13</v>
      </c>
      <c r="S63" s="15">
        <v>289539</v>
      </c>
      <c r="T63" s="15">
        <v>5</v>
      </c>
      <c r="U63" s="15">
        <v>1</v>
      </c>
      <c r="V63" s="15">
        <v>4</v>
      </c>
      <c r="W63" s="15">
        <v>6</v>
      </c>
      <c r="X63" s="15">
        <v>1</v>
      </c>
      <c r="Y63" s="15">
        <v>5</v>
      </c>
      <c r="Z63" s="15">
        <v>46</v>
      </c>
      <c r="AA63" s="15">
        <v>394000</v>
      </c>
      <c r="AB63" s="15">
        <v>6</v>
      </c>
      <c r="AC63" s="15">
        <v>3</v>
      </c>
      <c r="AD63" s="15">
        <v>3</v>
      </c>
      <c r="AE63" s="15">
        <v>7</v>
      </c>
      <c r="AF63" s="15">
        <v>4</v>
      </c>
      <c r="AG63" s="15">
        <v>3</v>
      </c>
      <c r="AH63" s="15">
        <v>22</v>
      </c>
      <c r="AI63" s="15">
        <v>66000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220</v>
      </c>
      <c r="E64" s="3">
        <v>107</v>
      </c>
      <c r="F64" s="3">
        <v>113</v>
      </c>
      <c r="G64" s="3">
        <v>239</v>
      </c>
      <c r="H64" s="3">
        <v>122</v>
      </c>
      <c r="I64" s="3">
        <v>117</v>
      </c>
      <c r="J64" s="3">
        <v>2475</v>
      </c>
      <c r="K64" s="3">
        <v>5066325</v>
      </c>
      <c r="L64" s="3">
        <v>0</v>
      </c>
      <c r="M64" s="3">
        <v>0</v>
      </c>
      <c r="N64" s="3">
        <v>0</v>
      </c>
      <c r="O64" s="3">
        <v>13</v>
      </c>
      <c r="P64" s="3">
        <v>8</v>
      </c>
      <c r="Q64" s="3">
        <v>5</v>
      </c>
      <c r="R64" s="3">
        <v>9</v>
      </c>
      <c r="S64" s="3">
        <v>235456</v>
      </c>
      <c r="T64" s="3">
        <v>5</v>
      </c>
      <c r="U64" s="3">
        <v>1</v>
      </c>
      <c r="V64" s="3">
        <v>4</v>
      </c>
      <c r="W64" s="3">
        <v>6</v>
      </c>
      <c r="X64" s="3">
        <v>1</v>
      </c>
      <c r="Y64" s="3">
        <v>5</v>
      </c>
      <c r="Z64" s="3">
        <v>46</v>
      </c>
      <c r="AA64" s="3">
        <v>394000</v>
      </c>
      <c r="AB64" s="3">
        <v>6</v>
      </c>
      <c r="AC64" s="3">
        <v>3</v>
      </c>
      <c r="AD64" s="3">
        <v>3</v>
      </c>
      <c r="AE64" s="3">
        <v>7</v>
      </c>
      <c r="AF64" s="3">
        <v>4</v>
      </c>
      <c r="AG64" s="3">
        <v>3</v>
      </c>
      <c r="AH64" s="3">
        <v>22</v>
      </c>
      <c r="AI64" s="3">
        <v>66000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7</v>
      </c>
      <c r="E65" s="3">
        <v>3</v>
      </c>
      <c r="F65" s="3">
        <v>4</v>
      </c>
      <c r="G65" s="3">
        <v>7</v>
      </c>
      <c r="H65" s="3">
        <v>3</v>
      </c>
      <c r="I65" s="3">
        <v>4</v>
      </c>
      <c r="J65" s="3">
        <v>77</v>
      </c>
      <c r="K65" s="3">
        <v>157619</v>
      </c>
      <c r="L65" s="3">
        <v>4</v>
      </c>
      <c r="M65" s="3">
        <v>1</v>
      </c>
      <c r="N65" s="3">
        <v>3</v>
      </c>
      <c r="O65" s="3">
        <v>13</v>
      </c>
      <c r="P65" s="3">
        <v>8</v>
      </c>
      <c r="Q65" s="3">
        <v>5</v>
      </c>
      <c r="R65" s="3">
        <v>4</v>
      </c>
      <c r="S65" s="3">
        <v>54083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1670</v>
      </c>
      <c r="E66" s="15">
        <v>820</v>
      </c>
      <c r="F66" s="15">
        <v>850</v>
      </c>
      <c r="G66" s="15">
        <v>1801</v>
      </c>
      <c r="H66" s="15">
        <v>866</v>
      </c>
      <c r="I66" s="15">
        <v>935</v>
      </c>
      <c r="J66" s="15">
        <v>19015</v>
      </c>
      <c r="K66" s="15">
        <v>38910877</v>
      </c>
      <c r="L66" s="15">
        <v>9</v>
      </c>
      <c r="M66" s="15">
        <v>6</v>
      </c>
      <c r="N66" s="15">
        <v>3</v>
      </c>
      <c r="O66" s="15">
        <v>13</v>
      </c>
      <c r="P66" s="15">
        <v>7</v>
      </c>
      <c r="Q66" s="15">
        <v>6</v>
      </c>
      <c r="R66" s="15">
        <v>15</v>
      </c>
      <c r="S66" s="15">
        <v>235175</v>
      </c>
      <c r="T66" s="15">
        <v>13</v>
      </c>
      <c r="U66" s="15">
        <v>6</v>
      </c>
      <c r="V66" s="15">
        <v>7</v>
      </c>
      <c r="W66" s="15">
        <v>18</v>
      </c>
      <c r="X66" s="15">
        <v>9</v>
      </c>
      <c r="Y66" s="15">
        <v>9</v>
      </c>
      <c r="Z66" s="15">
        <v>101</v>
      </c>
      <c r="AA66" s="15">
        <v>883500</v>
      </c>
      <c r="AB66" s="15">
        <v>1</v>
      </c>
      <c r="AC66" s="15">
        <v>0</v>
      </c>
      <c r="AD66" s="15">
        <v>1</v>
      </c>
      <c r="AE66" s="15">
        <v>9</v>
      </c>
      <c r="AF66" s="15">
        <v>2</v>
      </c>
      <c r="AG66" s="15">
        <v>7</v>
      </c>
      <c r="AH66" s="15">
        <v>45</v>
      </c>
      <c r="AI66" s="15">
        <v>114530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1525</v>
      </c>
      <c r="E67" s="3">
        <v>751</v>
      </c>
      <c r="F67" s="3">
        <v>774</v>
      </c>
      <c r="G67" s="3">
        <v>1642</v>
      </c>
      <c r="H67" s="3">
        <v>796</v>
      </c>
      <c r="I67" s="3">
        <v>846</v>
      </c>
      <c r="J67" s="3">
        <v>17398</v>
      </c>
      <c r="K67" s="3">
        <v>35600878</v>
      </c>
      <c r="L67" s="3">
        <v>9</v>
      </c>
      <c r="M67" s="3">
        <v>6</v>
      </c>
      <c r="N67" s="3">
        <v>3</v>
      </c>
      <c r="O67" s="3">
        <v>13</v>
      </c>
      <c r="P67" s="3">
        <v>7</v>
      </c>
      <c r="Q67" s="3">
        <v>6</v>
      </c>
      <c r="R67" s="3">
        <v>15</v>
      </c>
      <c r="S67" s="3">
        <v>235175</v>
      </c>
      <c r="T67" s="3">
        <v>13</v>
      </c>
      <c r="U67" s="3">
        <v>6</v>
      </c>
      <c r="V67" s="3">
        <v>7</v>
      </c>
      <c r="W67" s="3">
        <v>18</v>
      </c>
      <c r="X67" s="3">
        <v>9</v>
      </c>
      <c r="Y67" s="3">
        <v>9</v>
      </c>
      <c r="Z67" s="3">
        <v>101</v>
      </c>
      <c r="AA67" s="3">
        <v>883500</v>
      </c>
      <c r="AB67" s="3">
        <v>1</v>
      </c>
      <c r="AC67" s="3">
        <v>0</v>
      </c>
      <c r="AD67" s="3">
        <v>1</v>
      </c>
      <c r="AE67" s="3">
        <v>9</v>
      </c>
      <c r="AF67" s="3">
        <v>2</v>
      </c>
      <c r="AG67" s="3">
        <v>7</v>
      </c>
      <c r="AH67" s="3">
        <v>45</v>
      </c>
      <c r="AI67" s="3">
        <v>114530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145</v>
      </c>
      <c r="E68" s="3">
        <v>69</v>
      </c>
      <c r="F68" s="3">
        <v>76</v>
      </c>
      <c r="G68" s="3">
        <v>159</v>
      </c>
      <c r="H68" s="3">
        <v>70</v>
      </c>
      <c r="I68" s="3">
        <v>89</v>
      </c>
      <c r="J68" s="3">
        <v>1617</v>
      </c>
      <c r="K68" s="3">
        <v>3309999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907</v>
      </c>
      <c r="E69" s="15">
        <v>464</v>
      </c>
      <c r="F69" s="15">
        <v>443</v>
      </c>
      <c r="G69" s="15">
        <v>1046</v>
      </c>
      <c r="H69" s="15">
        <v>527</v>
      </c>
      <c r="I69" s="15">
        <v>519</v>
      </c>
      <c r="J69" s="15">
        <v>10179</v>
      </c>
      <c r="K69" s="15">
        <v>20836413</v>
      </c>
      <c r="L69" s="15">
        <v>10</v>
      </c>
      <c r="M69" s="15">
        <v>4</v>
      </c>
      <c r="N69" s="15">
        <v>6</v>
      </c>
      <c r="O69" s="15">
        <v>26</v>
      </c>
      <c r="P69" s="15">
        <v>11</v>
      </c>
      <c r="Q69" s="15">
        <v>15</v>
      </c>
      <c r="R69" s="15">
        <v>26</v>
      </c>
      <c r="S69" s="15">
        <v>1061509</v>
      </c>
      <c r="T69" s="15">
        <v>15</v>
      </c>
      <c r="U69" s="15">
        <v>13</v>
      </c>
      <c r="V69" s="15">
        <v>2</v>
      </c>
      <c r="W69" s="15">
        <v>26</v>
      </c>
      <c r="X69" s="15">
        <v>20</v>
      </c>
      <c r="Y69" s="15">
        <v>6</v>
      </c>
      <c r="Z69" s="15">
        <v>167</v>
      </c>
      <c r="AA69" s="15">
        <v>1293000</v>
      </c>
      <c r="AB69" s="15">
        <v>17</v>
      </c>
      <c r="AC69" s="15">
        <v>6</v>
      </c>
      <c r="AD69" s="15">
        <v>11</v>
      </c>
      <c r="AE69" s="15">
        <v>44</v>
      </c>
      <c r="AF69" s="15">
        <v>21</v>
      </c>
      <c r="AG69" s="15">
        <v>23</v>
      </c>
      <c r="AH69" s="15">
        <v>159</v>
      </c>
      <c r="AI69" s="15">
        <v>459584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831</v>
      </c>
      <c r="E70" s="3">
        <v>420</v>
      </c>
      <c r="F70" s="3">
        <v>411</v>
      </c>
      <c r="G70" s="3">
        <v>956</v>
      </c>
      <c r="H70" s="3">
        <v>478</v>
      </c>
      <c r="I70" s="3">
        <v>478</v>
      </c>
      <c r="J70" s="3">
        <v>9359</v>
      </c>
      <c r="K70" s="3">
        <v>19157873</v>
      </c>
      <c r="L70" s="3">
        <v>10</v>
      </c>
      <c r="M70" s="3">
        <v>4</v>
      </c>
      <c r="N70" s="3">
        <v>6</v>
      </c>
      <c r="O70" s="3">
        <v>25</v>
      </c>
      <c r="P70" s="3">
        <v>10</v>
      </c>
      <c r="Q70" s="3">
        <v>15</v>
      </c>
      <c r="R70" s="3">
        <v>25</v>
      </c>
      <c r="S70" s="3">
        <v>1048200</v>
      </c>
      <c r="T70" s="3">
        <v>15</v>
      </c>
      <c r="U70" s="3">
        <v>13</v>
      </c>
      <c r="V70" s="3">
        <v>2</v>
      </c>
      <c r="W70" s="3">
        <v>26</v>
      </c>
      <c r="X70" s="3">
        <v>20</v>
      </c>
      <c r="Y70" s="3">
        <v>6</v>
      </c>
      <c r="Z70" s="3">
        <v>167</v>
      </c>
      <c r="AA70" s="3">
        <v>1293000</v>
      </c>
      <c r="AB70" s="3">
        <v>17</v>
      </c>
      <c r="AC70" s="3">
        <v>6</v>
      </c>
      <c r="AD70" s="3">
        <v>11</v>
      </c>
      <c r="AE70" s="3">
        <v>38</v>
      </c>
      <c r="AF70" s="3">
        <v>18</v>
      </c>
      <c r="AG70" s="3">
        <v>20</v>
      </c>
      <c r="AH70" s="3">
        <v>147</v>
      </c>
      <c r="AI70" s="3">
        <v>423584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76</v>
      </c>
      <c r="E71" s="3">
        <v>44</v>
      </c>
      <c r="F71" s="3">
        <v>32</v>
      </c>
      <c r="G71" s="3">
        <v>90</v>
      </c>
      <c r="H71" s="3">
        <v>49</v>
      </c>
      <c r="I71" s="3">
        <v>41</v>
      </c>
      <c r="J71" s="3">
        <v>820</v>
      </c>
      <c r="K71" s="3">
        <v>1678540</v>
      </c>
      <c r="L71" s="3">
        <v>0</v>
      </c>
      <c r="M71" s="3">
        <v>0</v>
      </c>
      <c r="N71" s="3">
        <v>0</v>
      </c>
      <c r="O71" s="3">
        <v>1</v>
      </c>
      <c r="P71" s="3">
        <v>1</v>
      </c>
      <c r="Q71" s="3">
        <v>0</v>
      </c>
      <c r="R71" s="3">
        <v>1</v>
      </c>
      <c r="S71" s="3">
        <v>13309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6</v>
      </c>
      <c r="AF71" s="3">
        <v>3</v>
      </c>
      <c r="AG71" s="3">
        <v>3</v>
      </c>
      <c r="AH71" s="3">
        <v>12</v>
      </c>
      <c r="AI71" s="3">
        <v>36000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1512</v>
      </c>
      <c r="E72" s="15">
        <v>802</v>
      </c>
      <c r="F72" s="15">
        <v>710</v>
      </c>
      <c r="G72" s="15">
        <v>1543</v>
      </c>
      <c r="H72" s="15">
        <v>816</v>
      </c>
      <c r="I72" s="15">
        <v>727</v>
      </c>
      <c r="J72" s="15">
        <v>17717</v>
      </c>
      <c r="K72" s="15">
        <v>36266699</v>
      </c>
      <c r="L72" s="15">
        <v>3</v>
      </c>
      <c r="M72" s="15">
        <v>1</v>
      </c>
      <c r="N72" s="15">
        <v>2</v>
      </c>
      <c r="O72" s="15">
        <v>12</v>
      </c>
      <c r="P72" s="15">
        <v>4</v>
      </c>
      <c r="Q72" s="15">
        <v>8</v>
      </c>
      <c r="R72" s="15">
        <v>13</v>
      </c>
      <c r="S72" s="15">
        <v>224278</v>
      </c>
      <c r="T72" s="15">
        <v>12</v>
      </c>
      <c r="U72" s="15">
        <v>6</v>
      </c>
      <c r="V72" s="15">
        <v>6</v>
      </c>
      <c r="W72" s="15">
        <v>18</v>
      </c>
      <c r="X72" s="15">
        <v>12</v>
      </c>
      <c r="Y72" s="15">
        <v>6</v>
      </c>
      <c r="Z72" s="15">
        <v>41</v>
      </c>
      <c r="AA72" s="15">
        <v>143620</v>
      </c>
      <c r="AB72" s="15">
        <v>7</v>
      </c>
      <c r="AC72" s="15">
        <v>4</v>
      </c>
      <c r="AD72" s="15">
        <v>3</v>
      </c>
      <c r="AE72" s="15">
        <v>13</v>
      </c>
      <c r="AF72" s="15">
        <v>6</v>
      </c>
      <c r="AG72" s="15">
        <v>7</v>
      </c>
      <c r="AH72" s="15">
        <v>88</v>
      </c>
      <c r="AI72" s="15">
        <v>264000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1490</v>
      </c>
      <c r="E73" s="3">
        <v>792</v>
      </c>
      <c r="F73" s="3">
        <v>698</v>
      </c>
      <c r="G73" s="3">
        <v>1515</v>
      </c>
      <c r="H73" s="3">
        <v>804</v>
      </c>
      <c r="I73" s="3">
        <v>711</v>
      </c>
      <c r="J73" s="3">
        <v>17441</v>
      </c>
      <c r="K73" s="3">
        <v>35701727</v>
      </c>
      <c r="L73" s="3">
        <v>3</v>
      </c>
      <c r="M73" s="3">
        <v>1</v>
      </c>
      <c r="N73" s="3">
        <v>2</v>
      </c>
      <c r="O73" s="3">
        <v>12</v>
      </c>
      <c r="P73" s="3">
        <v>4</v>
      </c>
      <c r="Q73" s="3">
        <v>8</v>
      </c>
      <c r="R73" s="3">
        <v>13</v>
      </c>
      <c r="S73" s="3">
        <v>224278</v>
      </c>
      <c r="T73" s="3">
        <v>12</v>
      </c>
      <c r="U73" s="3">
        <v>6</v>
      </c>
      <c r="V73" s="3">
        <v>6</v>
      </c>
      <c r="W73" s="3">
        <v>18</v>
      </c>
      <c r="X73" s="3">
        <v>12</v>
      </c>
      <c r="Y73" s="3">
        <v>6</v>
      </c>
      <c r="Z73" s="3">
        <v>41</v>
      </c>
      <c r="AA73" s="3">
        <v>143620</v>
      </c>
      <c r="AB73" s="3">
        <v>7</v>
      </c>
      <c r="AC73" s="3">
        <v>4</v>
      </c>
      <c r="AD73" s="3">
        <v>3</v>
      </c>
      <c r="AE73" s="3">
        <v>13</v>
      </c>
      <c r="AF73" s="3">
        <v>6</v>
      </c>
      <c r="AG73" s="3">
        <v>7</v>
      </c>
      <c r="AH73" s="3">
        <v>88</v>
      </c>
      <c r="AI73" s="3">
        <v>264000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22</v>
      </c>
      <c r="E74" s="3">
        <v>10</v>
      </c>
      <c r="F74" s="3">
        <v>12</v>
      </c>
      <c r="G74" s="3">
        <v>28</v>
      </c>
      <c r="H74" s="3">
        <v>12</v>
      </c>
      <c r="I74" s="3">
        <v>16</v>
      </c>
      <c r="J74" s="3">
        <v>276</v>
      </c>
      <c r="K74" s="3">
        <v>564972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213</v>
      </c>
      <c r="E75" s="15">
        <v>111</v>
      </c>
      <c r="F75" s="15">
        <v>102</v>
      </c>
      <c r="G75" s="15">
        <v>249</v>
      </c>
      <c r="H75" s="15">
        <v>130</v>
      </c>
      <c r="I75" s="15">
        <v>119</v>
      </c>
      <c r="J75" s="15">
        <v>2550</v>
      </c>
      <c r="K75" s="15">
        <v>5219850</v>
      </c>
      <c r="L75" s="15">
        <v>8</v>
      </c>
      <c r="M75" s="15">
        <v>7</v>
      </c>
      <c r="N75" s="15">
        <v>1</v>
      </c>
      <c r="O75" s="15">
        <v>27</v>
      </c>
      <c r="P75" s="15">
        <v>20</v>
      </c>
      <c r="Q75" s="15">
        <v>7</v>
      </c>
      <c r="R75" s="15">
        <v>27</v>
      </c>
      <c r="S75" s="15">
        <v>831383</v>
      </c>
      <c r="T75" s="15">
        <v>4</v>
      </c>
      <c r="U75" s="15">
        <v>3</v>
      </c>
      <c r="V75" s="15">
        <v>1</v>
      </c>
      <c r="W75" s="15">
        <v>12</v>
      </c>
      <c r="X75" s="15">
        <v>8</v>
      </c>
      <c r="Y75" s="15">
        <v>4</v>
      </c>
      <c r="Z75" s="15">
        <v>45</v>
      </c>
      <c r="AA75" s="15">
        <v>255000</v>
      </c>
      <c r="AB75" s="15">
        <v>2</v>
      </c>
      <c r="AC75" s="15">
        <v>2</v>
      </c>
      <c r="AD75" s="15">
        <v>0</v>
      </c>
      <c r="AE75" s="15">
        <v>8</v>
      </c>
      <c r="AF75" s="15">
        <v>5</v>
      </c>
      <c r="AG75" s="15">
        <v>3</v>
      </c>
      <c r="AH75" s="15">
        <v>11</v>
      </c>
      <c r="AI75" s="15">
        <v>33000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207</v>
      </c>
      <c r="E76" s="3">
        <v>107</v>
      </c>
      <c r="F76" s="3">
        <v>100</v>
      </c>
      <c r="G76" s="3">
        <v>233</v>
      </c>
      <c r="H76" s="3">
        <v>120</v>
      </c>
      <c r="I76" s="3">
        <v>113</v>
      </c>
      <c r="J76" s="3">
        <v>2483</v>
      </c>
      <c r="K76" s="3">
        <v>5082701</v>
      </c>
      <c r="L76" s="3">
        <v>8</v>
      </c>
      <c r="M76" s="3">
        <v>7</v>
      </c>
      <c r="N76" s="3">
        <v>1</v>
      </c>
      <c r="O76" s="3">
        <v>27</v>
      </c>
      <c r="P76" s="3">
        <v>20</v>
      </c>
      <c r="Q76" s="3">
        <v>7</v>
      </c>
      <c r="R76" s="3">
        <v>27</v>
      </c>
      <c r="S76" s="3">
        <v>831383</v>
      </c>
      <c r="T76" s="3">
        <v>4</v>
      </c>
      <c r="U76" s="3">
        <v>3</v>
      </c>
      <c r="V76" s="3">
        <v>1</v>
      </c>
      <c r="W76" s="3">
        <v>12</v>
      </c>
      <c r="X76" s="3">
        <v>8</v>
      </c>
      <c r="Y76" s="3">
        <v>4</v>
      </c>
      <c r="Z76" s="3">
        <v>45</v>
      </c>
      <c r="AA76" s="3">
        <v>255000</v>
      </c>
      <c r="AB76" s="3">
        <v>2</v>
      </c>
      <c r="AC76" s="3">
        <v>2</v>
      </c>
      <c r="AD76" s="3">
        <v>0</v>
      </c>
      <c r="AE76" s="3">
        <v>8</v>
      </c>
      <c r="AF76" s="3">
        <v>5</v>
      </c>
      <c r="AG76" s="3">
        <v>3</v>
      </c>
      <c r="AH76" s="3">
        <v>11</v>
      </c>
      <c r="AI76" s="3">
        <v>33000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6</v>
      </c>
      <c r="E77" s="3">
        <v>4</v>
      </c>
      <c r="F77" s="3">
        <v>2</v>
      </c>
      <c r="G77" s="3">
        <v>16</v>
      </c>
      <c r="H77" s="3">
        <v>10</v>
      </c>
      <c r="I77" s="3">
        <v>6</v>
      </c>
      <c r="J77" s="3">
        <v>67</v>
      </c>
      <c r="K77" s="3">
        <v>137149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10</v>
      </c>
      <c r="E78" s="15">
        <v>7</v>
      </c>
      <c r="F78" s="15">
        <v>3</v>
      </c>
      <c r="G78" s="15">
        <v>10</v>
      </c>
      <c r="H78" s="15">
        <v>7</v>
      </c>
      <c r="I78" s="15">
        <v>3</v>
      </c>
      <c r="J78" s="15">
        <v>107</v>
      </c>
      <c r="K78" s="15">
        <v>230585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1</v>
      </c>
      <c r="AF78" s="15">
        <v>1</v>
      </c>
      <c r="AG78" s="15">
        <v>0</v>
      </c>
      <c r="AH78" s="15">
        <v>6</v>
      </c>
      <c r="AI78" s="15">
        <v>18000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10</v>
      </c>
      <c r="E79" s="3">
        <v>7</v>
      </c>
      <c r="F79" s="3">
        <v>3</v>
      </c>
      <c r="G79" s="3">
        <v>10</v>
      </c>
      <c r="H79" s="3">
        <v>7</v>
      </c>
      <c r="I79" s="3">
        <v>3</v>
      </c>
      <c r="J79" s="3">
        <v>107</v>
      </c>
      <c r="K79" s="3">
        <v>230585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1</v>
      </c>
      <c r="AD79" s="3">
        <v>0</v>
      </c>
      <c r="AE79" s="3">
        <v>1</v>
      </c>
      <c r="AF79" s="3">
        <v>1</v>
      </c>
      <c r="AG79" s="3">
        <v>0</v>
      </c>
      <c r="AH79" s="3">
        <v>6</v>
      </c>
      <c r="AI79" s="3">
        <v>18000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34" t="s">
        <v>166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>*</v>
      </c>
      <c r="E155" s="15" t="str">
        <f t="shared" si="5"/>
        <v>*</v>
      </c>
      <c r="F155" s="15" t="str">
        <f t="shared" si="5"/>
        <v>*</v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>*</v>
      </c>
      <c r="K155" s="15" t="str">
        <f t="shared" si="5"/>
        <v>*</v>
      </c>
      <c r="L155" s="15" t="str">
        <f t="shared" si="5"/>
        <v>*</v>
      </c>
      <c r="M155" s="15" t="str">
        <f t="shared" si="5"/>
        <v>*</v>
      </c>
      <c r="N155" s="15" t="str">
        <f t="shared" si="5"/>
        <v>*</v>
      </c>
      <c r="O155" s="15" t="str">
        <f t="shared" si="5"/>
        <v>*</v>
      </c>
      <c r="P155" s="15" t="str">
        <f t="shared" si="5"/>
        <v>*</v>
      </c>
      <c r="Q155" s="15" t="str">
        <f t="shared" si="5"/>
        <v>*</v>
      </c>
      <c r="R155" s="15" t="str">
        <f t="shared" si="5"/>
        <v>*</v>
      </c>
      <c r="S155" s="15" t="str">
        <f t="shared" si="5"/>
        <v>*</v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>*</v>
      </c>
      <c r="AC155" s="15" t="str">
        <f t="shared" si="5"/>
        <v>*</v>
      </c>
      <c r="AD155" s="15" t="str">
        <f t="shared" si="5"/>
        <v>*</v>
      </c>
      <c r="AE155" s="15" t="str">
        <f t="shared" si="5"/>
        <v>*</v>
      </c>
      <c r="AF155" s="15" t="str">
        <f t="shared" si="5"/>
        <v>*</v>
      </c>
      <c r="AG155" s="15" t="str">
        <f t="shared" si="5"/>
        <v>*</v>
      </c>
      <c r="AH155" s="15" t="str">
        <f t="shared" si="5"/>
        <v>*</v>
      </c>
      <c r="AI155" s="15" t="str">
        <f t="shared" si="5"/>
        <v>*</v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si="5"/>
        <v>*</v>
      </c>
      <c r="E156" s="3" t="str">
        <f t="shared" si="5"/>
        <v>*</v>
      </c>
      <c r="F156" s="3" t="str">
        <f t="shared" si="5"/>
        <v>*</v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>*</v>
      </c>
      <c r="AC156" s="3" t="str">
        <f t="shared" si="5"/>
        <v>*</v>
      </c>
      <c r="AD156" s="3" t="str">
        <f t="shared" si="5"/>
        <v>*</v>
      </c>
      <c r="AE156" s="3" t="str">
        <f t="shared" si="5"/>
        <v>*</v>
      </c>
      <c r="AF156" s="3" t="str">
        <f t="shared" si="5"/>
        <v>*</v>
      </c>
      <c r="AG156" s="3" t="str">
        <f t="shared" si="5"/>
        <v>*</v>
      </c>
      <c r="AH156" s="3" t="str">
        <f t="shared" si="5"/>
        <v>*</v>
      </c>
      <c r="AI156" s="3" t="str">
        <f t="shared" si="5"/>
        <v>*</v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>*</v>
      </c>
      <c r="E157" s="3" t="str">
        <f t="shared" si="5"/>
        <v>*</v>
      </c>
      <c r="F157" s="3" t="str">
        <f t="shared" si="5"/>
        <v>*</v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>*</v>
      </c>
      <c r="K157" s="3" t="str">
        <f t="shared" si="5"/>
        <v>*</v>
      </c>
      <c r="L157" s="3" t="str">
        <f t="shared" si="5"/>
        <v>*</v>
      </c>
      <c r="M157" s="3" t="str">
        <f t="shared" si="5"/>
        <v>*</v>
      </c>
      <c r="N157" s="3" t="str">
        <f t="shared" si="5"/>
        <v>*</v>
      </c>
      <c r="O157" s="3" t="str">
        <f t="shared" si="5"/>
        <v>*</v>
      </c>
      <c r="P157" s="3" t="str">
        <f t="shared" si="5"/>
        <v>*</v>
      </c>
      <c r="Q157" s="3" t="str">
        <f t="shared" si="5"/>
        <v>*</v>
      </c>
      <c r="R157" s="3" t="str">
        <f t="shared" si="5"/>
        <v>*</v>
      </c>
      <c r="S157" s="3" t="str">
        <f t="shared" si="5"/>
        <v>*</v>
      </c>
      <c r="T157" s="3" t="str">
        <f t="shared" si="5"/>
        <v>*</v>
      </c>
      <c r="U157" s="3" t="str">
        <f t="shared" si="5"/>
        <v>*</v>
      </c>
      <c r="V157" s="3" t="str">
        <f t="shared" si="5"/>
        <v>*</v>
      </c>
      <c r="W157" s="3" t="str">
        <f t="shared" si="5"/>
        <v>*</v>
      </c>
      <c r="X157" s="3" t="str">
        <f t="shared" si="5"/>
        <v>*</v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>*</v>
      </c>
      <c r="AC157" s="3" t="str">
        <f t="shared" si="5"/>
        <v>*</v>
      </c>
      <c r="AD157" s="3" t="str">
        <f t="shared" si="5"/>
        <v>*</v>
      </c>
      <c r="AE157" s="3" t="str">
        <f t="shared" si="5"/>
        <v>*</v>
      </c>
      <c r="AF157" s="3" t="str">
        <f t="shared" si="5"/>
        <v>*</v>
      </c>
      <c r="AG157" s="3" t="str">
        <f t="shared" si="5"/>
        <v>*</v>
      </c>
      <c r="AH157" s="3" t="str">
        <f t="shared" si="5"/>
        <v>*</v>
      </c>
      <c r="AI157" s="3" t="str">
        <f t="shared" si="5"/>
        <v>*</v>
      </c>
    </row>
    <row r="158" spans="1:35" ht="14.25" hidden="1" customHeight="1" x14ac:dyDescent="0.2">
      <c r="A158" s="30" t="s">
        <v>83</v>
      </c>
      <c r="B158" s="19" t="s">
        <v>56</v>
      </c>
      <c r="C158" s="20" t="s">
        <v>58</v>
      </c>
      <c r="D158" s="15" t="str">
        <f t="shared" si="5"/>
        <v>*</v>
      </c>
      <c r="E158" s="15" t="str">
        <f t="shared" si="5"/>
        <v>*</v>
      </c>
      <c r="F158" s="15" t="str">
        <f t="shared" si="5"/>
        <v>*</v>
      </c>
      <c r="G158" s="15" t="str">
        <f t="shared" si="5"/>
        <v>*</v>
      </c>
      <c r="H158" s="15" t="str">
        <f t="shared" si="5"/>
        <v>*</v>
      </c>
      <c r="I158" s="15" t="str">
        <f t="shared" si="5"/>
        <v>*</v>
      </c>
      <c r="J158" s="15" t="str">
        <f t="shared" si="5"/>
        <v>*</v>
      </c>
      <c r="K158" s="15" t="str">
        <f t="shared" si="5"/>
        <v>*</v>
      </c>
      <c r="L158" s="15" t="str">
        <f t="shared" si="5"/>
        <v>*</v>
      </c>
      <c r="M158" s="15" t="str">
        <f t="shared" si="5"/>
        <v>*</v>
      </c>
      <c r="N158" s="15" t="str">
        <f t="shared" si="5"/>
        <v>*</v>
      </c>
      <c r="O158" s="15" t="str">
        <f t="shared" si="5"/>
        <v>*</v>
      </c>
      <c r="P158" s="15" t="str">
        <f t="shared" si="5"/>
        <v>*</v>
      </c>
      <c r="Q158" s="15" t="str">
        <f t="shared" si="5"/>
        <v>*</v>
      </c>
      <c r="R158" s="15" t="str">
        <f t="shared" si="5"/>
        <v>*</v>
      </c>
      <c r="S158" s="15" t="str">
        <f t="shared" si="5"/>
        <v>*</v>
      </c>
      <c r="T158" s="15" t="str">
        <f t="shared" si="5"/>
        <v>*</v>
      </c>
      <c r="U158" s="15" t="str">
        <f t="shared" si="5"/>
        <v>*</v>
      </c>
      <c r="V158" s="15" t="str">
        <f t="shared" si="5"/>
        <v>*</v>
      </c>
      <c r="W158" s="15" t="str">
        <f t="shared" si="5"/>
        <v>*</v>
      </c>
      <c r="X158" s="15" t="str">
        <f t="shared" si="5"/>
        <v>*</v>
      </c>
      <c r="Y158" s="15" t="str">
        <f t="shared" si="5"/>
        <v>*</v>
      </c>
      <c r="Z158" s="15" t="str">
        <f t="shared" si="5"/>
        <v>*</v>
      </c>
      <c r="AA158" s="15" t="str">
        <f t="shared" si="5"/>
        <v>*</v>
      </c>
      <c r="AB158" s="15" t="str">
        <f t="shared" si="5"/>
        <v>*</v>
      </c>
      <c r="AC158" s="15" t="str">
        <f t="shared" si="5"/>
        <v>*</v>
      </c>
      <c r="AD158" s="15" t="str">
        <f t="shared" si="5"/>
        <v>*</v>
      </c>
      <c r="AE158" s="15" t="str">
        <f t="shared" si="5"/>
        <v>*</v>
      </c>
      <c r="AF158" s="15" t="str">
        <f t="shared" si="5"/>
        <v>*</v>
      </c>
      <c r="AG158" s="15" t="str">
        <f t="shared" si="5"/>
        <v>*</v>
      </c>
      <c r="AH158" s="15" t="str">
        <f t="shared" si="5"/>
        <v>*</v>
      </c>
      <c r="AI158" s="15" t="str">
        <f t="shared" si="5"/>
        <v>*</v>
      </c>
    </row>
    <row r="159" spans="1:35" ht="14.25" hidden="1" customHeight="1" x14ac:dyDescent="0.2">
      <c r="A159" s="78" t="s">
        <v>84</v>
      </c>
      <c r="B159" s="21" t="s">
        <v>60</v>
      </c>
      <c r="C159" s="22" t="s">
        <v>62</v>
      </c>
      <c r="D159" s="3" t="str">
        <f t="shared" si="5"/>
        <v>*</v>
      </c>
      <c r="E159" s="3" t="str">
        <f t="shared" si="5"/>
        <v>*</v>
      </c>
      <c r="F159" s="3" t="str">
        <f t="shared" si="5"/>
        <v>*</v>
      </c>
      <c r="G159" s="3" t="str">
        <f t="shared" si="5"/>
        <v>*</v>
      </c>
      <c r="H159" s="3" t="str">
        <f t="shared" si="5"/>
        <v>*</v>
      </c>
      <c r="I159" s="3" t="str">
        <f t="shared" si="5"/>
        <v>*</v>
      </c>
      <c r="J159" s="3" t="str">
        <f t="shared" si="5"/>
        <v>*</v>
      </c>
      <c r="K159" s="3" t="str">
        <f t="shared" si="5"/>
        <v>*</v>
      </c>
      <c r="L159" s="3" t="str">
        <f t="shared" si="5"/>
        <v>*</v>
      </c>
      <c r="M159" s="3" t="str">
        <f t="shared" si="5"/>
        <v>*</v>
      </c>
      <c r="N159" s="3" t="str">
        <f t="shared" si="5"/>
        <v>*</v>
      </c>
      <c r="O159" s="3" t="str">
        <f t="shared" si="5"/>
        <v>*</v>
      </c>
      <c r="P159" s="3" t="str">
        <f t="shared" si="5"/>
        <v>*</v>
      </c>
      <c r="Q159" s="3" t="str">
        <f t="shared" si="5"/>
        <v>*</v>
      </c>
      <c r="R159" s="3" t="str">
        <f t="shared" si="5"/>
        <v>*</v>
      </c>
      <c r="S159" s="3" t="str">
        <f t="shared" si="5"/>
        <v>*</v>
      </c>
      <c r="T159" s="3" t="str">
        <f t="shared" si="5"/>
        <v>*</v>
      </c>
      <c r="U159" s="3" t="str">
        <f t="shared" si="5"/>
        <v>*</v>
      </c>
      <c r="V159" s="3" t="str">
        <f t="shared" si="5"/>
        <v>*</v>
      </c>
      <c r="W159" s="3" t="str">
        <f t="shared" si="5"/>
        <v>*</v>
      </c>
      <c r="X159" s="3" t="str">
        <f t="shared" si="5"/>
        <v>*</v>
      </c>
      <c r="Y159" s="3" t="str">
        <f t="shared" si="5"/>
        <v>*</v>
      </c>
      <c r="Z159" s="3" t="str">
        <f t="shared" si="5"/>
        <v>*</v>
      </c>
      <c r="AA159" s="3" t="str">
        <f t="shared" si="5"/>
        <v>*</v>
      </c>
      <c r="AB159" s="3" t="str">
        <f t="shared" si="5"/>
        <v>*</v>
      </c>
      <c r="AC159" s="3" t="str">
        <f t="shared" si="5"/>
        <v>*</v>
      </c>
      <c r="AD159" s="3" t="str">
        <f t="shared" si="5"/>
        <v>*</v>
      </c>
      <c r="AE159" s="3" t="str">
        <f t="shared" si="5"/>
        <v>*</v>
      </c>
      <c r="AF159" s="3" t="str">
        <f t="shared" si="5"/>
        <v>*</v>
      </c>
      <c r="AG159" s="3" t="str">
        <f t="shared" si="5"/>
        <v>*</v>
      </c>
      <c r="AH159" s="3" t="str">
        <f t="shared" si="5"/>
        <v>*</v>
      </c>
      <c r="AI159" s="3" t="str">
        <f t="shared" si="5"/>
        <v>*</v>
      </c>
    </row>
    <row r="160" spans="1:35" ht="14.25" hidden="1" customHeight="1" x14ac:dyDescent="0.2">
      <c r="A160" s="79"/>
      <c r="B160" s="21" t="s">
        <v>64</v>
      </c>
      <c r="C160" s="22" t="s">
        <v>172</v>
      </c>
      <c r="D160" s="3" t="str">
        <f t="shared" si="5"/>
        <v>*</v>
      </c>
      <c r="E160" s="3" t="str">
        <f t="shared" si="5"/>
        <v>*</v>
      </c>
      <c r="F160" s="3" t="str">
        <f t="shared" si="5"/>
        <v>*</v>
      </c>
      <c r="G160" s="3" t="str">
        <f t="shared" si="5"/>
        <v>*</v>
      </c>
      <c r="H160" s="3" t="str">
        <f t="shared" si="5"/>
        <v>*</v>
      </c>
      <c r="I160" s="3" t="str">
        <f t="shared" si="5"/>
        <v>*</v>
      </c>
      <c r="J160" s="3" t="str">
        <f t="shared" si="5"/>
        <v>*</v>
      </c>
      <c r="K160" s="3" t="str">
        <f t="shared" si="5"/>
        <v>*</v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85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>*</v>
      </c>
      <c r="M161" s="15" t="str">
        <f t="shared" si="5"/>
        <v/>
      </c>
      <c r="N161" s="15" t="str">
        <f t="shared" si="5"/>
        <v>*</v>
      </c>
      <c r="O161" s="15" t="str">
        <f t="shared" si="5"/>
        <v>*</v>
      </c>
      <c r="P161" s="15" t="str">
        <f t="shared" si="5"/>
        <v>*</v>
      </c>
      <c r="Q161" s="15" t="str">
        <f t="shared" si="5"/>
        <v>*</v>
      </c>
      <c r="R161" s="15" t="str">
        <f t="shared" si="5"/>
        <v>*</v>
      </c>
      <c r="S161" s="15" t="str">
        <f t="shared" si="5"/>
        <v>*</v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>*</v>
      </c>
      <c r="AC161" s="15" t="str">
        <f t="shared" si="5"/>
        <v>*</v>
      </c>
      <c r="AD161" s="15" t="str">
        <f t="shared" si="5"/>
        <v>*</v>
      </c>
      <c r="AE161" s="15" t="str">
        <f t="shared" si="5"/>
        <v>*</v>
      </c>
      <c r="AF161" s="15" t="str">
        <f t="shared" si="5"/>
        <v>*</v>
      </c>
      <c r="AG161" s="15" t="str">
        <f t="shared" si="5"/>
        <v>*</v>
      </c>
      <c r="AH161" s="15" t="str">
        <f t="shared" si="5"/>
        <v>*</v>
      </c>
      <c r="AI161" s="15" t="str">
        <f t="shared" si="5"/>
        <v>*</v>
      </c>
    </row>
    <row r="162" spans="1:35" ht="14.25" hidden="1" customHeight="1" x14ac:dyDescent="0.2">
      <c r="A162" s="76" t="s">
        <v>86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>*</v>
      </c>
      <c r="M162" s="3" t="str">
        <f t="shared" si="5"/>
        <v/>
      </c>
      <c r="N162" s="3" t="str">
        <f t="shared" si="5"/>
        <v>*</v>
      </c>
      <c r="O162" s="3" t="str">
        <f t="shared" si="5"/>
        <v>*</v>
      </c>
      <c r="P162" s="3" t="str">
        <f t="shared" si="5"/>
        <v>*</v>
      </c>
      <c r="Q162" s="3" t="str">
        <f t="shared" si="5"/>
        <v>*</v>
      </c>
      <c r="R162" s="3" t="str">
        <f t="shared" si="5"/>
        <v>*</v>
      </c>
      <c r="S162" s="3" t="str">
        <f t="shared" si="5"/>
        <v>*</v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>*</v>
      </c>
      <c r="AC162" s="3" t="str">
        <f t="shared" si="5"/>
        <v>*</v>
      </c>
      <c r="AD162" s="3" t="str">
        <f t="shared" si="5"/>
        <v>*</v>
      </c>
      <c r="AE162" s="3" t="str">
        <f t="shared" si="5"/>
        <v>*</v>
      </c>
      <c r="AF162" s="3" t="str">
        <f t="shared" si="5"/>
        <v>*</v>
      </c>
      <c r="AG162" s="3" t="str">
        <f t="shared" si="5"/>
        <v>*</v>
      </c>
      <c r="AH162" s="3" t="str">
        <f t="shared" si="5"/>
        <v>*</v>
      </c>
      <c r="AI162" s="3" t="str">
        <f t="shared" ref="AI162:AI170" si="6">IF(AI92=AI19,"","*")</f>
        <v>*</v>
      </c>
    </row>
    <row r="163" spans="1:35" ht="14.25" hidden="1" customHeight="1" x14ac:dyDescent="0.2">
      <c r="A163" s="77"/>
      <c r="B163" s="23" t="s">
        <v>64</v>
      </c>
      <c r="C163" s="24" t="s">
        <v>172</v>
      </c>
      <c r="D163" s="3" t="str">
        <f t="shared" ref="D163:AH171" si="7">IF(D93=D20,"","*")</f>
        <v/>
      </c>
      <c r="E163" s="3" t="str">
        <f t="shared" si="7"/>
        <v/>
      </c>
      <c r="F163" s="3" t="str">
        <f t="shared" si="7"/>
        <v/>
      </c>
      <c r="G163" s="3" t="str">
        <f t="shared" si="7"/>
        <v/>
      </c>
      <c r="H163" s="3" t="str">
        <f t="shared" si="7"/>
        <v/>
      </c>
      <c r="I163" s="3" t="str">
        <f t="shared" si="7"/>
        <v/>
      </c>
      <c r="J163" s="3" t="str">
        <f t="shared" si="7"/>
        <v/>
      </c>
      <c r="K163" s="3" t="str">
        <f t="shared" si="7"/>
        <v/>
      </c>
      <c r="L163" s="3" t="str">
        <f t="shared" si="7"/>
        <v>*</v>
      </c>
      <c r="M163" s="3" t="str">
        <f t="shared" si="7"/>
        <v/>
      </c>
      <c r="N163" s="3" t="str">
        <f t="shared" si="7"/>
        <v>*</v>
      </c>
      <c r="O163" s="3" t="str">
        <f t="shared" si="7"/>
        <v>*</v>
      </c>
      <c r="P163" s="3" t="str">
        <f t="shared" si="7"/>
        <v>*</v>
      </c>
      <c r="Q163" s="3" t="str">
        <f t="shared" si="7"/>
        <v>*</v>
      </c>
      <c r="R163" s="3" t="str">
        <f t="shared" si="7"/>
        <v>*</v>
      </c>
      <c r="S163" s="3" t="str">
        <f t="shared" si="7"/>
        <v>*</v>
      </c>
      <c r="T163" s="3" t="str">
        <f t="shared" si="7"/>
        <v>*</v>
      </c>
      <c r="U163" s="3" t="str">
        <f t="shared" si="7"/>
        <v/>
      </c>
      <c r="V163" s="3" t="str">
        <f t="shared" si="7"/>
        <v>*</v>
      </c>
      <c r="W163" s="3" t="str">
        <f t="shared" si="7"/>
        <v>*</v>
      </c>
      <c r="X163" s="3" t="str">
        <f t="shared" si="7"/>
        <v/>
      </c>
      <c r="Y163" s="3" t="str">
        <f t="shared" si="7"/>
        <v>*</v>
      </c>
      <c r="Z163" s="3" t="str">
        <f t="shared" si="7"/>
        <v>*</v>
      </c>
      <c r="AA163" s="3" t="str">
        <f t="shared" si="7"/>
        <v>*</v>
      </c>
      <c r="AB163" s="3" t="str">
        <f t="shared" si="7"/>
        <v>*</v>
      </c>
      <c r="AC163" s="3" t="str">
        <f t="shared" si="7"/>
        <v>*</v>
      </c>
      <c r="AD163" s="3" t="str">
        <f t="shared" si="7"/>
        <v>*</v>
      </c>
      <c r="AE163" s="3" t="str">
        <f t="shared" si="7"/>
        <v>*</v>
      </c>
      <c r="AF163" s="3" t="str">
        <f t="shared" si="7"/>
        <v>*</v>
      </c>
      <c r="AG163" s="3" t="str">
        <f t="shared" si="7"/>
        <v>*</v>
      </c>
      <c r="AH163" s="3" t="str">
        <f t="shared" si="7"/>
        <v>*</v>
      </c>
      <c r="AI163" s="3" t="str">
        <f t="shared" si="6"/>
        <v>*</v>
      </c>
    </row>
    <row r="164" spans="1:35" ht="14.25" hidden="1" customHeight="1" x14ac:dyDescent="0.2">
      <c r="A164" s="30" t="s">
        <v>87</v>
      </c>
      <c r="B164" s="19" t="s">
        <v>56</v>
      </c>
      <c r="C164" s="20" t="s">
        <v>58</v>
      </c>
      <c r="D164" s="15" t="str">
        <f t="shared" si="7"/>
        <v>*</v>
      </c>
      <c r="E164" s="15" t="str">
        <f t="shared" si="7"/>
        <v>*</v>
      </c>
      <c r="F164" s="15" t="str">
        <f t="shared" si="7"/>
        <v>*</v>
      </c>
      <c r="G164" s="15" t="str">
        <f t="shared" si="7"/>
        <v>*</v>
      </c>
      <c r="H164" s="15" t="str">
        <f t="shared" si="7"/>
        <v>*</v>
      </c>
      <c r="I164" s="15" t="str">
        <f t="shared" si="7"/>
        <v>*</v>
      </c>
      <c r="J164" s="15" t="str">
        <f t="shared" si="7"/>
        <v>*</v>
      </c>
      <c r="K164" s="15" t="str">
        <f t="shared" si="7"/>
        <v>*</v>
      </c>
      <c r="L164" s="15" t="str">
        <f t="shared" si="7"/>
        <v>*</v>
      </c>
      <c r="M164" s="15" t="str">
        <f t="shared" si="7"/>
        <v>*</v>
      </c>
      <c r="N164" s="15" t="str">
        <f t="shared" si="7"/>
        <v>*</v>
      </c>
      <c r="O164" s="15" t="str">
        <f t="shared" si="7"/>
        <v>*</v>
      </c>
      <c r="P164" s="15" t="str">
        <f t="shared" si="7"/>
        <v>*</v>
      </c>
      <c r="Q164" s="15" t="str">
        <f t="shared" si="7"/>
        <v>*</v>
      </c>
      <c r="R164" s="15" t="str">
        <f t="shared" si="7"/>
        <v>*</v>
      </c>
      <c r="S164" s="15" t="str">
        <f t="shared" si="7"/>
        <v>*</v>
      </c>
      <c r="T164" s="15" t="str">
        <f t="shared" si="7"/>
        <v>*</v>
      </c>
      <c r="U164" s="15" t="str">
        <f t="shared" si="7"/>
        <v>*</v>
      </c>
      <c r="V164" s="15" t="str">
        <f t="shared" si="7"/>
        <v>*</v>
      </c>
      <c r="W164" s="15" t="str">
        <f t="shared" si="7"/>
        <v>*</v>
      </c>
      <c r="X164" s="15" t="str">
        <f t="shared" si="7"/>
        <v>*</v>
      </c>
      <c r="Y164" s="15" t="str">
        <f t="shared" si="7"/>
        <v>*</v>
      </c>
      <c r="Z164" s="15" t="str">
        <f t="shared" si="7"/>
        <v>*</v>
      </c>
      <c r="AA164" s="15" t="str">
        <f t="shared" si="7"/>
        <v>*</v>
      </c>
      <c r="AB164" s="15" t="str">
        <f t="shared" si="7"/>
        <v>*</v>
      </c>
      <c r="AC164" s="15" t="str">
        <f t="shared" si="7"/>
        <v>*</v>
      </c>
      <c r="AD164" s="15" t="str">
        <f t="shared" si="7"/>
        <v>*</v>
      </c>
      <c r="AE164" s="15" t="str">
        <f t="shared" si="7"/>
        <v>*</v>
      </c>
      <c r="AF164" s="15" t="str">
        <f t="shared" si="7"/>
        <v>*</v>
      </c>
      <c r="AG164" s="15" t="str">
        <f t="shared" si="7"/>
        <v>*</v>
      </c>
      <c r="AH164" s="15" t="str">
        <f t="shared" si="7"/>
        <v>*</v>
      </c>
      <c r="AI164" s="15" t="str">
        <f t="shared" si="6"/>
        <v>*</v>
      </c>
    </row>
    <row r="165" spans="1:35" ht="14.25" hidden="1" customHeight="1" x14ac:dyDescent="0.2">
      <c r="A165" s="78" t="s">
        <v>88</v>
      </c>
      <c r="B165" s="21" t="s">
        <v>60</v>
      </c>
      <c r="C165" s="22" t="s">
        <v>62</v>
      </c>
      <c r="D165" s="3" t="str">
        <f t="shared" si="7"/>
        <v>*</v>
      </c>
      <c r="E165" s="3" t="str">
        <f t="shared" si="7"/>
        <v>*</v>
      </c>
      <c r="F165" s="3" t="str">
        <f t="shared" si="7"/>
        <v>*</v>
      </c>
      <c r="G165" s="3" t="str">
        <f t="shared" si="7"/>
        <v>*</v>
      </c>
      <c r="H165" s="3" t="str">
        <f t="shared" si="7"/>
        <v>*</v>
      </c>
      <c r="I165" s="3" t="str">
        <f t="shared" si="7"/>
        <v>*</v>
      </c>
      <c r="J165" s="3" t="str">
        <f t="shared" si="7"/>
        <v>*</v>
      </c>
      <c r="K165" s="3" t="str">
        <f t="shared" si="7"/>
        <v>*</v>
      </c>
      <c r="L165" s="3" t="str">
        <f t="shared" si="7"/>
        <v>*</v>
      </c>
      <c r="M165" s="3" t="str">
        <f t="shared" si="7"/>
        <v>*</v>
      </c>
      <c r="N165" s="3" t="str">
        <f t="shared" si="7"/>
        <v>*</v>
      </c>
      <c r="O165" s="3" t="str">
        <f t="shared" si="7"/>
        <v>*</v>
      </c>
      <c r="P165" s="3" t="str">
        <f t="shared" si="7"/>
        <v>*</v>
      </c>
      <c r="Q165" s="3" t="str">
        <f t="shared" si="7"/>
        <v>*</v>
      </c>
      <c r="R165" s="3" t="str">
        <f t="shared" si="7"/>
        <v>*</v>
      </c>
      <c r="S165" s="3" t="str">
        <f t="shared" si="7"/>
        <v>*</v>
      </c>
      <c r="T165" s="3" t="str">
        <f t="shared" si="7"/>
        <v>*</v>
      </c>
      <c r="U165" s="3" t="str">
        <f t="shared" si="7"/>
        <v>*</v>
      </c>
      <c r="V165" s="3" t="str">
        <f t="shared" si="7"/>
        <v>*</v>
      </c>
      <c r="W165" s="3" t="str">
        <f t="shared" si="7"/>
        <v>*</v>
      </c>
      <c r="X165" s="3" t="str">
        <f t="shared" si="7"/>
        <v>*</v>
      </c>
      <c r="Y165" s="3" t="str">
        <f t="shared" si="7"/>
        <v>*</v>
      </c>
      <c r="Z165" s="3" t="str">
        <f t="shared" si="7"/>
        <v>*</v>
      </c>
      <c r="AA165" s="3" t="str">
        <f t="shared" si="7"/>
        <v>*</v>
      </c>
      <c r="AB165" s="3" t="str">
        <f t="shared" si="7"/>
        <v>*</v>
      </c>
      <c r="AC165" s="3" t="str">
        <f t="shared" si="7"/>
        <v>*</v>
      </c>
      <c r="AD165" s="3" t="str">
        <f t="shared" si="7"/>
        <v>*</v>
      </c>
      <c r="AE165" s="3" t="str">
        <f t="shared" si="7"/>
        <v>*</v>
      </c>
      <c r="AF165" s="3" t="str">
        <f t="shared" si="7"/>
        <v>*</v>
      </c>
      <c r="AG165" s="3" t="str">
        <f t="shared" si="7"/>
        <v>*</v>
      </c>
      <c r="AH165" s="3" t="str">
        <f t="shared" si="7"/>
        <v>*</v>
      </c>
      <c r="AI165" s="3" t="str">
        <f t="shared" si="6"/>
        <v>*</v>
      </c>
    </row>
    <row r="166" spans="1:35" ht="14.25" hidden="1" customHeight="1" x14ac:dyDescent="0.2">
      <c r="A166" s="79"/>
      <c r="B166" s="23" t="s">
        <v>64</v>
      </c>
      <c r="C166" s="24" t="s">
        <v>172</v>
      </c>
      <c r="D166" s="3" t="str">
        <f t="shared" si="7"/>
        <v>*</v>
      </c>
      <c r="E166" s="3" t="str">
        <f t="shared" si="7"/>
        <v>*</v>
      </c>
      <c r="F166" s="3" t="str">
        <f t="shared" si="7"/>
        <v>*</v>
      </c>
      <c r="G166" s="3" t="str">
        <f t="shared" si="7"/>
        <v>*</v>
      </c>
      <c r="H166" s="3" t="str">
        <f t="shared" si="7"/>
        <v>*</v>
      </c>
      <c r="I166" s="3" t="str">
        <f t="shared" si="7"/>
        <v>*</v>
      </c>
      <c r="J166" s="3" t="str">
        <f t="shared" si="7"/>
        <v>*</v>
      </c>
      <c r="K166" s="3" t="str">
        <f t="shared" si="7"/>
        <v>*</v>
      </c>
      <c r="L166" s="3" t="str">
        <f t="shared" si="7"/>
        <v/>
      </c>
      <c r="M166" s="3" t="str">
        <f t="shared" si="7"/>
        <v/>
      </c>
      <c r="N166" s="3" t="str">
        <f t="shared" si="7"/>
        <v/>
      </c>
      <c r="O166" s="3" t="str">
        <f t="shared" si="7"/>
        <v>*</v>
      </c>
      <c r="P166" s="3" t="str">
        <f t="shared" si="7"/>
        <v>*</v>
      </c>
      <c r="Q166" s="3" t="str">
        <f t="shared" si="7"/>
        <v>*</v>
      </c>
      <c r="R166" s="3" t="str">
        <f t="shared" si="7"/>
        <v>*</v>
      </c>
      <c r="S166" s="3" t="str">
        <f t="shared" si="7"/>
        <v>*</v>
      </c>
      <c r="T166" s="3" t="str">
        <f t="shared" si="7"/>
        <v/>
      </c>
      <c r="U166" s="3" t="str">
        <f t="shared" si="7"/>
        <v/>
      </c>
      <c r="V166" s="3" t="str">
        <f t="shared" si="7"/>
        <v/>
      </c>
      <c r="W166" s="3" t="str">
        <f t="shared" si="7"/>
        <v/>
      </c>
      <c r="X166" s="3" t="str">
        <f t="shared" si="7"/>
        <v/>
      </c>
      <c r="Y166" s="3" t="str">
        <f t="shared" si="7"/>
        <v/>
      </c>
      <c r="Z166" s="3" t="str">
        <f t="shared" si="7"/>
        <v/>
      </c>
      <c r="AA166" s="3" t="str">
        <f t="shared" si="7"/>
        <v/>
      </c>
      <c r="AB166" s="3" t="str">
        <f t="shared" si="7"/>
        <v>*</v>
      </c>
      <c r="AC166" s="3" t="str">
        <f t="shared" si="7"/>
        <v/>
      </c>
      <c r="AD166" s="3" t="str">
        <f t="shared" si="7"/>
        <v>*</v>
      </c>
      <c r="AE166" s="3" t="str">
        <f t="shared" si="7"/>
        <v>*</v>
      </c>
      <c r="AF166" s="3" t="str">
        <f t="shared" si="7"/>
        <v>*</v>
      </c>
      <c r="AG166" s="3" t="str">
        <f t="shared" si="7"/>
        <v>*</v>
      </c>
      <c r="AH166" s="3" t="str">
        <f t="shared" si="7"/>
        <v>*</v>
      </c>
      <c r="AI166" s="3" t="str">
        <f t="shared" si="6"/>
        <v>*</v>
      </c>
    </row>
    <row r="167" spans="1:35" ht="14.25" hidden="1" customHeight="1" x14ac:dyDescent="0.2">
      <c r="A167" s="30" t="s">
        <v>89</v>
      </c>
      <c r="B167" s="19" t="s">
        <v>56</v>
      </c>
      <c r="C167" s="20" t="s">
        <v>58</v>
      </c>
      <c r="D167" s="15" t="str">
        <f t="shared" si="7"/>
        <v>*</v>
      </c>
      <c r="E167" s="15" t="str">
        <f t="shared" si="7"/>
        <v>*</v>
      </c>
      <c r="F167" s="15" t="str">
        <f t="shared" si="7"/>
        <v>*</v>
      </c>
      <c r="G167" s="15" t="str">
        <f t="shared" si="7"/>
        <v>*</v>
      </c>
      <c r="H167" s="15" t="str">
        <f t="shared" si="7"/>
        <v>*</v>
      </c>
      <c r="I167" s="15" t="str">
        <f t="shared" si="7"/>
        <v>*</v>
      </c>
      <c r="J167" s="15" t="str">
        <f t="shared" si="7"/>
        <v>*</v>
      </c>
      <c r="K167" s="15" t="str">
        <f t="shared" si="7"/>
        <v>*</v>
      </c>
      <c r="L167" s="15" t="str">
        <f t="shared" si="7"/>
        <v>*</v>
      </c>
      <c r="M167" s="15" t="str">
        <f t="shared" si="7"/>
        <v>*</v>
      </c>
      <c r="N167" s="15" t="str">
        <f t="shared" si="7"/>
        <v>*</v>
      </c>
      <c r="O167" s="15" t="str">
        <f t="shared" si="7"/>
        <v>*</v>
      </c>
      <c r="P167" s="15" t="str">
        <f t="shared" si="7"/>
        <v>*</v>
      </c>
      <c r="Q167" s="15" t="str">
        <f t="shared" si="7"/>
        <v>*</v>
      </c>
      <c r="R167" s="15" t="str">
        <f t="shared" si="7"/>
        <v>*</v>
      </c>
      <c r="S167" s="15" t="str">
        <f t="shared" si="7"/>
        <v>*</v>
      </c>
      <c r="T167" s="15" t="str">
        <f t="shared" si="7"/>
        <v>*</v>
      </c>
      <c r="U167" s="15" t="str">
        <f t="shared" si="7"/>
        <v>*</v>
      </c>
      <c r="V167" s="15" t="str">
        <f t="shared" si="7"/>
        <v>*</v>
      </c>
      <c r="W167" s="15" t="str">
        <f t="shared" si="7"/>
        <v>*</v>
      </c>
      <c r="X167" s="15" t="str">
        <f t="shared" si="7"/>
        <v>*</v>
      </c>
      <c r="Y167" s="15" t="str">
        <f t="shared" si="7"/>
        <v>*</v>
      </c>
      <c r="Z167" s="15" t="str">
        <f t="shared" si="7"/>
        <v>*</v>
      </c>
      <c r="AA167" s="15" t="str">
        <f t="shared" si="7"/>
        <v>*</v>
      </c>
      <c r="AB167" s="15" t="str">
        <f t="shared" si="7"/>
        <v>*</v>
      </c>
      <c r="AC167" s="15" t="str">
        <f t="shared" si="7"/>
        <v>*</v>
      </c>
      <c r="AD167" s="15" t="str">
        <f t="shared" si="7"/>
        <v>*</v>
      </c>
      <c r="AE167" s="15" t="str">
        <f t="shared" si="7"/>
        <v>*</v>
      </c>
      <c r="AF167" s="15" t="str">
        <f t="shared" si="7"/>
        <v>*</v>
      </c>
      <c r="AG167" s="15" t="str">
        <f t="shared" si="7"/>
        <v>*</v>
      </c>
      <c r="AH167" s="15" t="str">
        <f t="shared" si="7"/>
        <v>*</v>
      </c>
      <c r="AI167" s="15" t="str">
        <f t="shared" si="6"/>
        <v>*</v>
      </c>
    </row>
    <row r="168" spans="1:35" ht="14.25" hidden="1" customHeight="1" x14ac:dyDescent="0.2">
      <c r="A168" s="78" t="s">
        <v>23</v>
      </c>
      <c r="B168" s="21" t="s">
        <v>60</v>
      </c>
      <c r="C168" s="22" t="s">
        <v>62</v>
      </c>
      <c r="D168" s="3" t="str">
        <f t="shared" si="7"/>
        <v>*</v>
      </c>
      <c r="E168" s="3" t="str">
        <f t="shared" si="7"/>
        <v>*</v>
      </c>
      <c r="F168" s="3" t="str">
        <f t="shared" si="7"/>
        <v>*</v>
      </c>
      <c r="G168" s="3" t="str">
        <f t="shared" si="7"/>
        <v>*</v>
      </c>
      <c r="H168" s="3" t="str">
        <f t="shared" si="7"/>
        <v>*</v>
      </c>
      <c r="I168" s="3" t="str">
        <f t="shared" si="7"/>
        <v>*</v>
      </c>
      <c r="J168" s="3" t="str">
        <f t="shared" si="7"/>
        <v>*</v>
      </c>
      <c r="K168" s="3" t="str">
        <f t="shared" si="7"/>
        <v>*</v>
      </c>
      <c r="L168" s="3" t="str">
        <f t="shared" si="7"/>
        <v>*</v>
      </c>
      <c r="M168" s="3" t="str">
        <f t="shared" si="7"/>
        <v>*</v>
      </c>
      <c r="N168" s="3" t="str">
        <f t="shared" si="7"/>
        <v>*</v>
      </c>
      <c r="O168" s="3" t="str">
        <f t="shared" si="7"/>
        <v>*</v>
      </c>
      <c r="P168" s="3" t="str">
        <f t="shared" si="7"/>
        <v>*</v>
      </c>
      <c r="Q168" s="3" t="str">
        <f t="shared" si="7"/>
        <v>*</v>
      </c>
      <c r="R168" s="3" t="str">
        <f t="shared" si="7"/>
        <v>*</v>
      </c>
      <c r="S168" s="3" t="str">
        <f t="shared" si="7"/>
        <v>*</v>
      </c>
      <c r="T168" s="3" t="str">
        <f t="shared" si="7"/>
        <v>*</v>
      </c>
      <c r="U168" s="3" t="str">
        <f t="shared" si="7"/>
        <v>*</v>
      </c>
      <c r="V168" s="3" t="str">
        <f t="shared" si="7"/>
        <v>*</v>
      </c>
      <c r="W168" s="3" t="str">
        <f t="shared" si="7"/>
        <v>*</v>
      </c>
      <c r="X168" s="3" t="str">
        <f t="shared" si="7"/>
        <v>*</v>
      </c>
      <c r="Y168" s="3" t="str">
        <f t="shared" si="7"/>
        <v>*</v>
      </c>
      <c r="Z168" s="3" t="str">
        <f t="shared" si="7"/>
        <v>*</v>
      </c>
      <c r="AA168" s="3" t="str">
        <f t="shared" si="7"/>
        <v>*</v>
      </c>
      <c r="AB168" s="3" t="str">
        <f t="shared" si="7"/>
        <v>*</v>
      </c>
      <c r="AC168" s="3" t="str">
        <f t="shared" si="7"/>
        <v>*</v>
      </c>
      <c r="AD168" s="3" t="str">
        <f t="shared" si="7"/>
        <v>*</v>
      </c>
      <c r="AE168" s="3" t="str">
        <f t="shared" si="7"/>
        <v>*</v>
      </c>
      <c r="AF168" s="3" t="str">
        <f t="shared" si="7"/>
        <v>*</v>
      </c>
      <c r="AG168" s="3" t="str">
        <f t="shared" si="7"/>
        <v>*</v>
      </c>
      <c r="AH168" s="3" t="str">
        <f t="shared" si="7"/>
        <v>*</v>
      </c>
      <c r="AI168" s="3" t="str">
        <f t="shared" si="6"/>
        <v>*</v>
      </c>
    </row>
    <row r="169" spans="1:35" ht="14.25" hidden="1" customHeight="1" x14ac:dyDescent="0.2">
      <c r="A169" s="79"/>
      <c r="B169" s="23" t="s">
        <v>64</v>
      </c>
      <c r="C169" s="24" t="s">
        <v>172</v>
      </c>
      <c r="D169" s="3" t="str">
        <f t="shared" si="7"/>
        <v>*</v>
      </c>
      <c r="E169" s="3" t="str">
        <f t="shared" si="7"/>
        <v>*</v>
      </c>
      <c r="F169" s="3" t="str">
        <f t="shared" si="7"/>
        <v>*</v>
      </c>
      <c r="G169" s="3" t="str">
        <f t="shared" si="7"/>
        <v>*</v>
      </c>
      <c r="H169" s="3" t="str">
        <f t="shared" si="7"/>
        <v>*</v>
      </c>
      <c r="I169" s="3" t="str">
        <f t="shared" si="7"/>
        <v>*</v>
      </c>
      <c r="J169" s="3" t="str">
        <f t="shared" si="7"/>
        <v>*</v>
      </c>
      <c r="K169" s="3" t="str">
        <f t="shared" si="7"/>
        <v>*</v>
      </c>
      <c r="L169" s="3" t="str">
        <f t="shared" si="7"/>
        <v>*</v>
      </c>
      <c r="M169" s="3" t="str">
        <f t="shared" si="7"/>
        <v>*</v>
      </c>
      <c r="N169" s="3" t="str">
        <f t="shared" si="7"/>
        <v>*</v>
      </c>
      <c r="O169" s="3" t="str">
        <f t="shared" si="7"/>
        <v>*</v>
      </c>
      <c r="P169" s="3" t="str">
        <f t="shared" si="7"/>
        <v>*</v>
      </c>
      <c r="Q169" s="3" t="str">
        <f t="shared" si="7"/>
        <v>*</v>
      </c>
      <c r="R169" s="3" t="str">
        <f t="shared" si="7"/>
        <v>*</v>
      </c>
      <c r="S169" s="3" t="str">
        <f t="shared" si="7"/>
        <v>*</v>
      </c>
      <c r="T169" s="3" t="str">
        <f t="shared" si="7"/>
        <v/>
      </c>
      <c r="U169" s="3" t="str">
        <f t="shared" si="7"/>
        <v/>
      </c>
      <c r="V169" s="3" t="str">
        <f t="shared" si="7"/>
        <v/>
      </c>
      <c r="W169" s="3" t="str">
        <f t="shared" si="7"/>
        <v/>
      </c>
      <c r="X169" s="3" t="str">
        <f t="shared" si="7"/>
        <v/>
      </c>
      <c r="Y169" s="3" t="str">
        <f t="shared" si="7"/>
        <v/>
      </c>
      <c r="Z169" s="3" t="str">
        <f t="shared" si="7"/>
        <v/>
      </c>
      <c r="AA169" s="3" t="str">
        <f t="shared" si="7"/>
        <v/>
      </c>
      <c r="AB169" s="3" t="str">
        <f t="shared" si="7"/>
        <v>*</v>
      </c>
      <c r="AC169" s="3" t="str">
        <f t="shared" si="7"/>
        <v>*</v>
      </c>
      <c r="AD169" s="3" t="str">
        <f t="shared" si="7"/>
        <v>*</v>
      </c>
      <c r="AE169" s="3" t="str">
        <f t="shared" si="7"/>
        <v>*</v>
      </c>
      <c r="AF169" s="3" t="str">
        <f t="shared" si="7"/>
        <v>*</v>
      </c>
      <c r="AG169" s="3" t="str">
        <f t="shared" si="7"/>
        <v>*</v>
      </c>
      <c r="AH169" s="3" t="str">
        <f t="shared" si="7"/>
        <v>*</v>
      </c>
      <c r="AI169" s="3" t="str">
        <f t="shared" si="6"/>
        <v>*</v>
      </c>
    </row>
    <row r="170" spans="1:35" ht="14.25" hidden="1" customHeight="1" x14ac:dyDescent="0.2">
      <c r="A170" s="30" t="s">
        <v>91</v>
      </c>
      <c r="B170" s="19" t="s">
        <v>56</v>
      </c>
      <c r="C170" s="20" t="s">
        <v>58</v>
      </c>
      <c r="D170" s="15" t="str">
        <f t="shared" si="7"/>
        <v>*</v>
      </c>
      <c r="E170" s="15" t="str">
        <f t="shared" si="7"/>
        <v>*</v>
      </c>
      <c r="F170" s="15" t="str">
        <f t="shared" si="7"/>
        <v>*</v>
      </c>
      <c r="G170" s="15" t="str">
        <f t="shared" si="7"/>
        <v>*</v>
      </c>
      <c r="H170" s="15" t="str">
        <f t="shared" si="7"/>
        <v>*</v>
      </c>
      <c r="I170" s="15" t="str">
        <f t="shared" si="7"/>
        <v>*</v>
      </c>
      <c r="J170" s="15" t="str">
        <f t="shared" si="7"/>
        <v>*</v>
      </c>
      <c r="K170" s="15" t="str">
        <f t="shared" si="7"/>
        <v>*</v>
      </c>
      <c r="L170" s="15" t="str">
        <f t="shared" si="7"/>
        <v>*</v>
      </c>
      <c r="M170" s="15" t="str">
        <f t="shared" si="7"/>
        <v>*</v>
      </c>
      <c r="N170" s="15" t="str">
        <f t="shared" si="7"/>
        <v>*</v>
      </c>
      <c r="O170" s="15" t="str">
        <f t="shared" si="7"/>
        <v>*</v>
      </c>
      <c r="P170" s="15" t="str">
        <f t="shared" si="7"/>
        <v>*</v>
      </c>
      <c r="Q170" s="15" t="str">
        <f t="shared" si="7"/>
        <v>*</v>
      </c>
      <c r="R170" s="15" t="str">
        <f t="shared" si="7"/>
        <v>*</v>
      </c>
      <c r="S170" s="15" t="str">
        <f t="shared" si="7"/>
        <v>*</v>
      </c>
      <c r="T170" s="15" t="str">
        <f t="shared" si="7"/>
        <v>*</v>
      </c>
      <c r="U170" s="15" t="str">
        <f t="shared" si="7"/>
        <v>*</v>
      </c>
      <c r="V170" s="15" t="str">
        <f t="shared" si="7"/>
        <v>*</v>
      </c>
      <c r="W170" s="15" t="str">
        <f t="shared" si="7"/>
        <v>*</v>
      </c>
      <c r="X170" s="15" t="str">
        <f t="shared" si="7"/>
        <v>*</v>
      </c>
      <c r="Y170" s="15" t="str">
        <f t="shared" si="7"/>
        <v>*</v>
      </c>
      <c r="Z170" s="15" t="str">
        <f t="shared" si="7"/>
        <v>*</v>
      </c>
      <c r="AA170" s="15" t="str">
        <f t="shared" si="7"/>
        <v>*</v>
      </c>
      <c r="AB170" s="15" t="str">
        <f t="shared" si="7"/>
        <v>*</v>
      </c>
      <c r="AC170" s="15" t="str">
        <f t="shared" si="7"/>
        <v>*</v>
      </c>
      <c r="AD170" s="15" t="str">
        <f t="shared" si="7"/>
        <v>*</v>
      </c>
      <c r="AE170" s="15" t="str">
        <f t="shared" si="7"/>
        <v>*</v>
      </c>
      <c r="AF170" s="15" t="str">
        <f t="shared" si="7"/>
        <v>*</v>
      </c>
      <c r="AG170" s="15" t="str">
        <f t="shared" si="7"/>
        <v>*</v>
      </c>
      <c r="AH170" s="15" t="str">
        <f t="shared" si="7"/>
        <v>*</v>
      </c>
      <c r="AI170" s="15" t="str">
        <f t="shared" si="6"/>
        <v>*</v>
      </c>
    </row>
    <row r="171" spans="1:35" ht="14.25" hidden="1" customHeight="1" x14ac:dyDescent="0.2">
      <c r="A171" s="76" t="s">
        <v>92</v>
      </c>
      <c r="B171" s="21" t="s">
        <v>60</v>
      </c>
      <c r="C171" s="22" t="s">
        <v>62</v>
      </c>
      <c r="D171" s="3" t="str">
        <f t="shared" si="7"/>
        <v>*</v>
      </c>
      <c r="E171" s="3" t="str">
        <f t="shared" si="7"/>
        <v>*</v>
      </c>
      <c r="F171" s="3" t="str">
        <f t="shared" si="7"/>
        <v>*</v>
      </c>
      <c r="G171" s="3" t="str">
        <f t="shared" si="7"/>
        <v>*</v>
      </c>
      <c r="H171" s="3" t="str">
        <f t="shared" si="7"/>
        <v>*</v>
      </c>
      <c r="I171" s="3" t="str">
        <f t="shared" si="7"/>
        <v>*</v>
      </c>
      <c r="J171" s="3" t="str">
        <f t="shared" si="7"/>
        <v>*</v>
      </c>
      <c r="K171" s="3" t="str">
        <f t="shared" ref="E171:AI179" si="8">IF(K101=K28,"","*")</f>
        <v>*</v>
      </c>
      <c r="L171" s="3" t="str">
        <f t="shared" si="8"/>
        <v>*</v>
      </c>
      <c r="M171" s="3" t="str">
        <f t="shared" si="8"/>
        <v>*</v>
      </c>
      <c r="N171" s="3" t="str">
        <f t="shared" si="8"/>
        <v>*</v>
      </c>
      <c r="O171" s="3" t="str">
        <f t="shared" si="8"/>
        <v>*</v>
      </c>
      <c r="P171" s="3" t="str">
        <f t="shared" si="8"/>
        <v>*</v>
      </c>
      <c r="Q171" s="3" t="str">
        <f t="shared" si="8"/>
        <v>*</v>
      </c>
      <c r="R171" s="3" t="str">
        <f t="shared" si="8"/>
        <v>*</v>
      </c>
      <c r="S171" s="3" t="str">
        <f t="shared" si="8"/>
        <v>*</v>
      </c>
      <c r="T171" s="3" t="str">
        <f t="shared" si="8"/>
        <v>*</v>
      </c>
      <c r="U171" s="3" t="str">
        <f t="shared" si="8"/>
        <v>*</v>
      </c>
      <c r="V171" s="3" t="str">
        <f t="shared" si="8"/>
        <v>*</v>
      </c>
      <c r="W171" s="3" t="str">
        <f t="shared" si="8"/>
        <v>*</v>
      </c>
      <c r="X171" s="3" t="str">
        <f t="shared" si="8"/>
        <v>*</v>
      </c>
      <c r="Y171" s="3" t="str">
        <f t="shared" si="8"/>
        <v>*</v>
      </c>
      <c r="Z171" s="3" t="str">
        <f t="shared" si="8"/>
        <v>*</v>
      </c>
      <c r="AA171" s="3" t="str">
        <f t="shared" si="8"/>
        <v>*</v>
      </c>
      <c r="AB171" s="3" t="str">
        <f t="shared" si="8"/>
        <v>*</v>
      </c>
      <c r="AC171" s="3" t="str">
        <f t="shared" si="8"/>
        <v>*</v>
      </c>
      <c r="AD171" s="3" t="str">
        <f t="shared" si="8"/>
        <v>*</v>
      </c>
      <c r="AE171" s="3" t="str">
        <f t="shared" si="8"/>
        <v>*</v>
      </c>
      <c r="AF171" s="3" t="str">
        <f t="shared" si="8"/>
        <v>*</v>
      </c>
      <c r="AG171" s="3" t="str">
        <f t="shared" si="8"/>
        <v>*</v>
      </c>
      <c r="AH171" s="3" t="str">
        <f t="shared" si="8"/>
        <v>*</v>
      </c>
      <c r="AI171" s="3" t="str">
        <f t="shared" si="8"/>
        <v>*</v>
      </c>
    </row>
    <row r="172" spans="1:35" ht="14.25" hidden="1" customHeight="1" x14ac:dyDescent="0.2">
      <c r="A172" s="77"/>
      <c r="B172" s="23" t="s">
        <v>64</v>
      </c>
      <c r="C172" s="24" t="s">
        <v>172</v>
      </c>
      <c r="D172" s="3" t="str">
        <f t="shared" ref="D172:S196" si="9">IF(D102=D29,"","*")</f>
        <v>*</v>
      </c>
      <c r="E172" s="3" t="str">
        <f t="shared" si="8"/>
        <v>*</v>
      </c>
      <c r="F172" s="3" t="str">
        <f t="shared" si="8"/>
        <v>*</v>
      </c>
      <c r="G172" s="3" t="str">
        <f t="shared" si="8"/>
        <v>*</v>
      </c>
      <c r="H172" s="3" t="str">
        <f t="shared" si="8"/>
        <v>*</v>
      </c>
      <c r="I172" s="3" t="str">
        <f t="shared" si="8"/>
        <v>*</v>
      </c>
      <c r="J172" s="3" t="str">
        <f t="shared" si="8"/>
        <v>*</v>
      </c>
      <c r="K172" s="3" t="str">
        <f t="shared" si="8"/>
        <v>*</v>
      </c>
      <c r="L172" s="3" t="str">
        <f t="shared" si="8"/>
        <v/>
      </c>
      <c r="M172" s="3" t="str">
        <f t="shared" si="8"/>
        <v/>
      </c>
      <c r="N172" s="3" t="str">
        <f t="shared" si="8"/>
        <v/>
      </c>
      <c r="O172" s="3" t="str">
        <f t="shared" si="8"/>
        <v>*</v>
      </c>
      <c r="P172" s="3" t="str">
        <f t="shared" si="8"/>
        <v>*</v>
      </c>
      <c r="Q172" s="3" t="str">
        <f t="shared" si="8"/>
        <v/>
      </c>
      <c r="R172" s="3" t="str">
        <f t="shared" si="8"/>
        <v>*</v>
      </c>
      <c r="S172" s="3" t="str">
        <f t="shared" si="8"/>
        <v>*</v>
      </c>
      <c r="T172" s="3" t="str">
        <f t="shared" si="8"/>
        <v/>
      </c>
      <c r="U172" s="3" t="str">
        <f t="shared" si="8"/>
        <v/>
      </c>
      <c r="V172" s="3" t="str">
        <f t="shared" si="8"/>
        <v/>
      </c>
      <c r="W172" s="3" t="str">
        <f t="shared" si="8"/>
        <v/>
      </c>
      <c r="X172" s="3" t="str">
        <f t="shared" si="8"/>
        <v/>
      </c>
      <c r="Y172" s="3" t="str">
        <f t="shared" si="8"/>
        <v/>
      </c>
      <c r="Z172" s="3" t="str">
        <f t="shared" si="8"/>
        <v/>
      </c>
      <c r="AA172" s="3" t="str">
        <f t="shared" si="8"/>
        <v/>
      </c>
      <c r="AB172" s="3" t="str">
        <f t="shared" si="8"/>
        <v>*</v>
      </c>
      <c r="AC172" s="3" t="str">
        <f t="shared" si="8"/>
        <v>*</v>
      </c>
      <c r="AD172" s="3" t="str">
        <f t="shared" si="8"/>
        <v>*</v>
      </c>
      <c r="AE172" s="3" t="str">
        <f t="shared" si="8"/>
        <v>*</v>
      </c>
      <c r="AF172" s="3" t="str">
        <f t="shared" si="8"/>
        <v>*</v>
      </c>
      <c r="AG172" s="3" t="str">
        <f t="shared" si="8"/>
        <v/>
      </c>
      <c r="AH172" s="3" t="str">
        <f t="shared" si="8"/>
        <v>*</v>
      </c>
      <c r="AI172" s="3" t="str">
        <f t="shared" si="8"/>
        <v>*</v>
      </c>
    </row>
    <row r="173" spans="1:35" ht="14.25" hidden="1" customHeight="1" x14ac:dyDescent="0.2">
      <c r="A173" s="30" t="s">
        <v>93</v>
      </c>
      <c r="B173" s="19" t="s">
        <v>56</v>
      </c>
      <c r="C173" s="20" t="s">
        <v>58</v>
      </c>
      <c r="D173" s="15" t="str">
        <f t="shared" si="9"/>
        <v>*</v>
      </c>
      <c r="E173" s="15" t="str">
        <f t="shared" si="8"/>
        <v>*</v>
      </c>
      <c r="F173" s="15" t="str">
        <f t="shared" si="8"/>
        <v>*</v>
      </c>
      <c r="G173" s="15" t="str">
        <f t="shared" si="8"/>
        <v>*</v>
      </c>
      <c r="H173" s="15" t="str">
        <f t="shared" si="8"/>
        <v>*</v>
      </c>
      <c r="I173" s="15" t="str">
        <f t="shared" si="8"/>
        <v>*</v>
      </c>
      <c r="J173" s="15" t="str">
        <f t="shared" si="8"/>
        <v>*</v>
      </c>
      <c r="K173" s="15" t="str">
        <f t="shared" si="8"/>
        <v>*</v>
      </c>
      <c r="L173" s="15" t="str">
        <f t="shared" si="8"/>
        <v>*</v>
      </c>
      <c r="M173" s="15" t="str">
        <f t="shared" si="8"/>
        <v>*</v>
      </c>
      <c r="N173" s="15" t="str">
        <f t="shared" si="8"/>
        <v>*</v>
      </c>
      <c r="O173" s="15" t="str">
        <f t="shared" si="8"/>
        <v>*</v>
      </c>
      <c r="P173" s="15" t="str">
        <f t="shared" si="8"/>
        <v>*</v>
      </c>
      <c r="Q173" s="15" t="str">
        <f t="shared" si="8"/>
        <v>*</v>
      </c>
      <c r="R173" s="15" t="str">
        <f t="shared" si="8"/>
        <v>*</v>
      </c>
      <c r="S173" s="15" t="str">
        <f t="shared" si="8"/>
        <v>*</v>
      </c>
      <c r="T173" s="15" t="str">
        <f t="shared" si="8"/>
        <v>*</v>
      </c>
      <c r="U173" s="15" t="str">
        <f t="shared" si="8"/>
        <v>*</v>
      </c>
      <c r="V173" s="15" t="str">
        <f t="shared" si="8"/>
        <v>*</v>
      </c>
      <c r="W173" s="15" t="str">
        <f t="shared" si="8"/>
        <v>*</v>
      </c>
      <c r="X173" s="15" t="str">
        <f t="shared" si="8"/>
        <v>*</v>
      </c>
      <c r="Y173" s="15" t="str">
        <f t="shared" si="8"/>
        <v>*</v>
      </c>
      <c r="Z173" s="15" t="str">
        <f t="shared" si="8"/>
        <v>*</v>
      </c>
      <c r="AA173" s="15" t="str">
        <f t="shared" si="8"/>
        <v>*</v>
      </c>
      <c r="AB173" s="15" t="str">
        <f t="shared" si="8"/>
        <v>*</v>
      </c>
      <c r="AC173" s="15" t="str">
        <f t="shared" si="8"/>
        <v>*</v>
      </c>
      <c r="AD173" s="15" t="str">
        <f t="shared" si="8"/>
        <v>*</v>
      </c>
      <c r="AE173" s="15" t="str">
        <f t="shared" si="8"/>
        <v>*</v>
      </c>
      <c r="AF173" s="15" t="str">
        <f t="shared" si="8"/>
        <v>*</v>
      </c>
      <c r="AG173" s="15" t="str">
        <f t="shared" si="8"/>
        <v>*</v>
      </c>
      <c r="AH173" s="15" t="str">
        <f t="shared" si="8"/>
        <v>*</v>
      </c>
      <c r="AI173" s="15" t="str">
        <f t="shared" si="8"/>
        <v>*</v>
      </c>
    </row>
    <row r="174" spans="1:35" ht="14.25" hidden="1" customHeight="1" x14ac:dyDescent="0.2">
      <c r="A174" s="78" t="s">
        <v>94</v>
      </c>
      <c r="B174" s="21" t="s">
        <v>60</v>
      </c>
      <c r="C174" s="22" t="s">
        <v>62</v>
      </c>
      <c r="D174" s="3" t="str">
        <f t="shared" si="9"/>
        <v>*</v>
      </c>
      <c r="E174" s="3" t="str">
        <f t="shared" si="8"/>
        <v>*</v>
      </c>
      <c r="F174" s="3" t="str">
        <f t="shared" si="8"/>
        <v>*</v>
      </c>
      <c r="G174" s="3" t="str">
        <f t="shared" si="8"/>
        <v>*</v>
      </c>
      <c r="H174" s="3" t="str">
        <f t="shared" si="8"/>
        <v>*</v>
      </c>
      <c r="I174" s="3" t="str">
        <f t="shared" si="8"/>
        <v>*</v>
      </c>
      <c r="J174" s="3" t="str">
        <f t="shared" si="8"/>
        <v>*</v>
      </c>
      <c r="K174" s="3" t="str">
        <f t="shared" si="8"/>
        <v>*</v>
      </c>
      <c r="L174" s="3" t="str">
        <f t="shared" si="8"/>
        <v>*</v>
      </c>
      <c r="M174" s="3" t="str">
        <f t="shared" si="8"/>
        <v>*</v>
      </c>
      <c r="N174" s="3" t="str">
        <f t="shared" si="8"/>
        <v>*</v>
      </c>
      <c r="O174" s="3" t="str">
        <f t="shared" si="8"/>
        <v>*</v>
      </c>
      <c r="P174" s="3" t="str">
        <f t="shared" si="8"/>
        <v>*</v>
      </c>
      <c r="Q174" s="3" t="str">
        <f t="shared" si="8"/>
        <v>*</v>
      </c>
      <c r="R174" s="3" t="str">
        <f t="shared" si="8"/>
        <v>*</v>
      </c>
      <c r="S174" s="3" t="str">
        <f t="shared" si="8"/>
        <v>*</v>
      </c>
      <c r="T174" s="3" t="str">
        <f t="shared" si="8"/>
        <v>*</v>
      </c>
      <c r="U174" s="3" t="str">
        <f t="shared" si="8"/>
        <v>*</v>
      </c>
      <c r="V174" s="3" t="str">
        <f t="shared" si="8"/>
        <v>*</v>
      </c>
      <c r="W174" s="3" t="str">
        <f t="shared" si="8"/>
        <v>*</v>
      </c>
      <c r="X174" s="3" t="str">
        <f t="shared" si="8"/>
        <v>*</v>
      </c>
      <c r="Y174" s="3" t="str">
        <f t="shared" si="8"/>
        <v>*</v>
      </c>
      <c r="Z174" s="3" t="str">
        <f t="shared" si="8"/>
        <v>*</v>
      </c>
      <c r="AA174" s="3" t="str">
        <f t="shared" si="8"/>
        <v>*</v>
      </c>
      <c r="AB174" s="3" t="str">
        <f t="shared" si="8"/>
        <v>*</v>
      </c>
      <c r="AC174" s="3" t="str">
        <f t="shared" si="8"/>
        <v>*</v>
      </c>
      <c r="AD174" s="3" t="str">
        <f t="shared" si="8"/>
        <v>*</v>
      </c>
      <c r="AE174" s="3" t="str">
        <f t="shared" si="8"/>
        <v>*</v>
      </c>
      <c r="AF174" s="3" t="str">
        <f t="shared" si="8"/>
        <v>*</v>
      </c>
      <c r="AG174" s="3" t="str">
        <f t="shared" si="8"/>
        <v>*</v>
      </c>
      <c r="AH174" s="3" t="str">
        <f t="shared" si="8"/>
        <v>*</v>
      </c>
      <c r="AI174" s="3" t="str">
        <f t="shared" si="8"/>
        <v>*</v>
      </c>
    </row>
    <row r="175" spans="1:35" ht="14.25" hidden="1" customHeight="1" x14ac:dyDescent="0.2">
      <c r="A175" s="79"/>
      <c r="B175" s="23" t="s">
        <v>64</v>
      </c>
      <c r="C175" s="24" t="s">
        <v>172</v>
      </c>
      <c r="D175" s="3" t="str">
        <f t="shared" si="9"/>
        <v>*</v>
      </c>
      <c r="E175" s="3" t="str">
        <f t="shared" si="8"/>
        <v>*</v>
      </c>
      <c r="F175" s="3" t="str">
        <f t="shared" si="8"/>
        <v>*</v>
      </c>
      <c r="G175" s="3" t="str">
        <f t="shared" si="8"/>
        <v>*</v>
      </c>
      <c r="H175" s="3" t="str">
        <f t="shared" si="8"/>
        <v>*</v>
      </c>
      <c r="I175" s="3" t="str">
        <f t="shared" si="8"/>
        <v>*</v>
      </c>
      <c r="J175" s="3" t="str">
        <f t="shared" si="8"/>
        <v>*</v>
      </c>
      <c r="K175" s="3" t="str">
        <f t="shared" si="8"/>
        <v>*</v>
      </c>
      <c r="L175" s="3" t="str">
        <f t="shared" si="8"/>
        <v/>
      </c>
      <c r="M175" s="3" t="str">
        <f t="shared" si="8"/>
        <v/>
      </c>
      <c r="N175" s="3" t="str">
        <f t="shared" si="8"/>
        <v/>
      </c>
      <c r="O175" s="3" t="str">
        <f t="shared" si="8"/>
        <v/>
      </c>
      <c r="P175" s="3" t="str">
        <f t="shared" si="8"/>
        <v/>
      </c>
      <c r="Q175" s="3" t="str">
        <f t="shared" si="8"/>
        <v/>
      </c>
      <c r="R175" s="3" t="str">
        <f t="shared" si="8"/>
        <v/>
      </c>
      <c r="S175" s="3" t="str">
        <f t="shared" si="8"/>
        <v/>
      </c>
      <c r="T175" s="3" t="str">
        <f t="shared" si="8"/>
        <v>*</v>
      </c>
      <c r="U175" s="3" t="str">
        <f t="shared" si="8"/>
        <v>*</v>
      </c>
      <c r="V175" s="3" t="str">
        <f t="shared" si="8"/>
        <v>*</v>
      </c>
      <c r="W175" s="3" t="str">
        <f t="shared" si="8"/>
        <v>*</v>
      </c>
      <c r="X175" s="3" t="str">
        <f t="shared" si="8"/>
        <v>*</v>
      </c>
      <c r="Y175" s="3" t="str">
        <f t="shared" si="8"/>
        <v>*</v>
      </c>
      <c r="Z175" s="3" t="str">
        <f t="shared" si="8"/>
        <v>*</v>
      </c>
      <c r="AA175" s="3" t="str">
        <f t="shared" si="8"/>
        <v>*</v>
      </c>
      <c r="AB175" s="3" t="str">
        <f t="shared" si="8"/>
        <v>*</v>
      </c>
      <c r="AC175" s="3" t="str">
        <f t="shared" si="8"/>
        <v>*</v>
      </c>
      <c r="AD175" s="3" t="str">
        <f t="shared" si="8"/>
        <v>*</v>
      </c>
      <c r="AE175" s="3" t="str">
        <f t="shared" si="8"/>
        <v>*</v>
      </c>
      <c r="AF175" s="3" t="str">
        <f t="shared" si="8"/>
        <v>*</v>
      </c>
      <c r="AG175" s="3" t="str">
        <f t="shared" si="8"/>
        <v>*</v>
      </c>
      <c r="AH175" s="3" t="str">
        <f t="shared" si="8"/>
        <v>*</v>
      </c>
      <c r="AI175" s="3" t="str">
        <f t="shared" si="8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9"/>
        <v>*</v>
      </c>
      <c r="E176" s="15" t="str">
        <f t="shared" si="8"/>
        <v>*</v>
      </c>
      <c r="F176" s="15" t="str">
        <f t="shared" si="8"/>
        <v>*</v>
      </c>
      <c r="G176" s="15" t="str">
        <f t="shared" si="8"/>
        <v>*</v>
      </c>
      <c r="H176" s="15" t="str">
        <f t="shared" si="8"/>
        <v>*</v>
      </c>
      <c r="I176" s="15" t="str">
        <f t="shared" si="8"/>
        <v>*</v>
      </c>
      <c r="J176" s="15" t="str">
        <f t="shared" si="8"/>
        <v>*</v>
      </c>
      <c r="K176" s="15" t="str">
        <f t="shared" si="8"/>
        <v>*</v>
      </c>
      <c r="L176" s="15" t="str">
        <f t="shared" si="8"/>
        <v>*</v>
      </c>
      <c r="M176" s="15" t="str">
        <f t="shared" si="8"/>
        <v>*</v>
      </c>
      <c r="N176" s="15" t="str">
        <f t="shared" si="8"/>
        <v/>
      </c>
      <c r="O176" s="15" t="str">
        <f t="shared" si="8"/>
        <v>*</v>
      </c>
      <c r="P176" s="15" t="str">
        <f t="shared" si="8"/>
        <v>*</v>
      </c>
      <c r="Q176" s="15" t="str">
        <f t="shared" si="8"/>
        <v>*</v>
      </c>
      <c r="R176" s="15" t="str">
        <f t="shared" si="8"/>
        <v>*</v>
      </c>
      <c r="S176" s="15" t="str">
        <f t="shared" si="8"/>
        <v>*</v>
      </c>
      <c r="T176" s="15" t="str">
        <f t="shared" si="8"/>
        <v>*</v>
      </c>
      <c r="U176" s="15" t="str">
        <f t="shared" si="8"/>
        <v>*</v>
      </c>
      <c r="V176" s="15" t="str">
        <f t="shared" si="8"/>
        <v>*</v>
      </c>
      <c r="W176" s="15" t="str">
        <f t="shared" si="8"/>
        <v>*</v>
      </c>
      <c r="X176" s="15" t="str">
        <f t="shared" si="8"/>
        <v>*</v>
      </c>
      <c r="Y176" s="15" t="str">
        <f t="shared" si="8"/>
        <v>*</v>
      </c>
      <c r="Z176" s="15" t="str">
        <f t="shared" si="8"/>
        <v>*</v>
      </c>
      <c r="AA176" s="15" t="str">
        <f t="shared" si="8"/>
        <v>*</v>
      </c>
      <c r="AB176" s="15" t="str">
        <f t="shared" si="8"/>
        <v>*</v>
      </c>
      <c r="AC176" s="15" t="str">
        <f t="shared" si="8"/>
        <v>*</v>
      </c>
      <c r="AD176" s="15" t="str">
        <f t="shared" si="8"/>
        <v>*</v>
      </c>
      <c r="AE176" s="15" t="str">
        <f t="shared" si="8"/>
        <v>*</v>
      </c>
      <c r="AF176" s="15" t="str">
        <f t="shared" si="8"/>
        <v>*</v>
      </c>
      <c r="AG176" s="15" t="str">
        <f t="shared" si="8"/>
        <v>*</v>
      </c>
      <c r="AH176" s="15" t="str">
        <f t="shared" si="8"/>
        <v>*</v>
      </c>
      <c r="AI176" s="15" t="str">
        <f t="shared" si="8"/>
        <v>*</v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9"/>
        <v>*</v>
      </c>
      <c r="E177" s="3" t="str">
        <f t="shared" si="8"/>
        <v>*</v>
      </c>
      <c r="F177" s="3" t="str">
        <f t="shared" si="8"/>
        <v>*</v>
      </c>
      <c r="G177" s="3" t="str">
        <f t="shared" si="8"/>
        <v>*</v>
      </c>
      <c r="H177" s="3" t="str">
        <f t="shared" si="8"/>
        <v>*</v>
      </c>
      <c r="I177" s="3" t="str">
        <f t="shared" si="8"/>
        <v>*</v>
      </c>
      <c r="J177" s="3" t="str">
        <f t="shared" si="8"/>
        <v>*</v>
      </c>
      <c r="K177" s="3" t="str">
        <f t="shared" si="8"/>
        <v>*</v>
      </c>
      <c r="L177" s="3" t="str">
        <f t="shared" si="8"/>
        <v>*</v>
      </c>
      <c r="M177" s="3" t="str">
        <f t="shared" si="8"/>
        <v>*</v>
      </c>
      <c r="N177" s="3" t="str">
        <f t="shared" si="8"/>
        <v/>
      </c>
      <c r="O177" s="3" t="str">
        <f t="shared" si="8"/>
        <v>*</v>
      </c>
      <c r="P177" s="3" t="str">
        <f t="shared" si="8"/>
        <v>*</v>
      </c>
      <c r="Q177" s="3" t="str">
        <f t="shared" si="8"/>
        <v>*</v>
      </c>
      <c r="R177" s="3" t="str">
        <f t="shared" si="8"/>
        <v>*</v>
      </c>
      <c r="S177" s="3" t="str">
        <f t="shared" si="8"/>
        <v>*</v>
      </c>
      <c r="T177" s="3" t="str">
        <f t="shared" si="8"/>
        <v>*</v>
      </c>
      <c r="U177" s="3" t="str">
        <f t="shared" si="8"/>
        <v>*</v>
      </c>
      <c r="V177" s="3" t="str">
        <f t="shared" si="8"/>
        <v>*</v>
      </c>
      <c r="W177" s="3" t="str">
        <f t="shared" si="8"/>
        <v>*</v>
      </c>
      <c r="X177" s="3" t="str">
        <f t="shared" si="8"/>
        <v>*</v>
      </c>
      <c r="Y177" s="3" t="str">
        <f t="shared" si="8"/>
        <v>*</v>
      </c>
      <c r="Z177" s="3" t="str">
        <f t="shared" si="8"/>
        <v>*</v>
      </c>
      <c r="AA177" s="3" t="str">
        <f t="shared" si="8"/>
        <v>*</v>
      </c>
      <c r="AB177" s="3" t="str">
        <f t="shared" si="8"/>
        <v>*</v>
      </c>
      <c r="AC177" s="3" t="str">
        <f t="shared" si="8"/>
        <v>*</v>
      </c>
      <c r="AD177" s="3" t="str">
        <f t="shared" si="8"/>
        <v>*</v>
      </c>
      <c r="AE177" s="3" t="str">
        <f t="shared" si="8"/>
        <v>*</v>
      </c>
      <c r="AF177" s="3" t="str">
        <f t="shared" si="8"/>
        <v>*</v>
      </c>
      <c r="AG177" s="3" t="str">
        <f t="shared" si="8"/>
        <v>*</v>
      </c>
      <c r="AH177" s="3" t="str">
        <f t="shared" si="8"/>
        <v>*</v>
      </c>
      <c r="AI177" s="3" t="str">
        <f t="shared" si="8"/>
        <v>*</v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9"/>
        <v>*</v>
      </c>
      <c r="E178" s="3" t="str">
        <f t="shared" si="8"/>
        <v>*</v>
      </c>
      <c r="F178" s="3" t="str">
        <f t="shared" si="8"/>
        <v>*</v>
      </c>
      <c r="G178" s="3" t="str">
        <f t="shared" si="8"/>
        <v>*</v>
      </c>
      <c r="H178" s="3" t="str">
        <f t="shared" si="8"/>
        <v>*</v>
      </c>
      <c r="I178" s="3" t="str">
        <f t="shared" si="8"/>
        <v>*</v>
      </c>
      <c r="J178" s="3" t="str">
        <f t="shared" si="8"/>
        <v>*</v>
      </c>
      <c r="K178" s="3" t="str">
        <f t="shared" si="8"/>
        <v>*</v>
      </c>
      <c r="L178" s="3" t="str">
        <f t="shared" si="8"/>
        <v/>
      </c>
      <c r="M178" s="3" t="str">
        <f t="shared" si="8"/>
        <v/>
      </c>
      <c r="N178" s="3" t="str">
        <f t="shared" si="8"/>
        <v/>
      </c>
      <c r="O178" s="3" t="str">
        <f t="shared" si="8"/>
        <v/>
      </c>
      <c r="P178" s="3" t="str">
        <f t="shared" si="8"/>
        <v/>
      </c>
      <c r="Q178" s="3" t="str">
        <f t="shared" si="8"/>
        <v/>
      </c>
      <c r="R178" s="3" t="str">
        <f t="shared" si="8"/>
        <v/>
      </c>
      <c r="S178" s="3" t="str">
        <f t="shared" si="8"/>
        <v/>
      </c>
      <c r="T178" s="3" t="str">
        <f t="shared" si="8"/>
        <v>*</v>
      </c>
      <c r="U178" s="3" t="str">
        <f t="shared" si="8"/>
        <v/>
      </c>
      <c r="V178" s="3" t="str">
        <f t="shared" si="8"/>
        <v>*</v>
      </c>
      <c r="W178" s="3" t="str">
        <f t="shared" si="8"/>
        <v>*</v>
      </c>
      <c r="X178" s="3" t="str">
        <f t="shared" si="8"/>
        <v>*</v>
      </c>
      <c r="Y178" s="3" t="str">
        <f t="shared" si="8"/>
        <v>*</v>
      </c>
      <c r="Z178" s="3" t="str">
        <f t="shared" si="8"/>
        <v>*</v>
      </c>
      <c r="AA178" s="3" t="str">
        <f t="shared" si="8"/>
        <v>*</v>
      </c>
      <c r="AB178" s="3" t="str">
        <f t="shared" si="8"/>
        <v>*</v>
      </c>
      <c r="AC178" s="3" t="str">
        <f t="shared" si="8"/>
        <v>*</v>
      </c>
      <c r="AD178" s="3" t="str">
        <f t="shared" si="8"/>
        <v>*</v>
      </c>
      <c r="AE178" s="3" t="str">
        <f t="shared" si="8"/>
        <v>*</v>
      </c>
      <c r="AF178" s="3" t="str">
        <f t="shared" si="8"/>
        <v>*</v>
      </c>
      <c r="AG178" s="3" t="str">
        <f t="shared" si="8"/>
        <v>*</v>
      </c>
      <c r="AH178" s="3" t="str">
        <f t="shared" si="8"/>
        <v>*</v>
      </c>
      <c r="AI178" s="3" t="str">
        <f t="shared" si="8"/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9"/>
        <v>*</v>
      </c>
      <c r="E179" s="15" t="str">
        <f t="shared" si="8"/>
        <v>*</v>
      </c>
      <c r="F179" s="15" t="str">
        <f t="shared" si="8"/>
        <v>*</v>
      </c>
      <c r="G179" s="15" t="str">
        <f t="shared" si="8"/>
        <v>*</v>
      </c>
      <c r="H179" s="15" t="str">
        <f t="shared" si="8"/>
        <v>*</v>
      </c>
      <c r="I179" s="15" t="str">
        <f t="shared" si="8"/>
        <v>*</v>
      </c>
      <c r="J179" s="15" t="str">
        <f t="shared" si="8"/>
        <v>*</v>
      </c>
      <c r="K179" s="15" t="str">
        <f t="shared" si="8"/>
        <v>*</v>
      </c>
      <c r="L179" s="15" t="str">
        <f t="shared" si="8"/>
        <v>*</v>
      </c>
      <c r="M179" s="15" t="str">
        <f t="shared" si="8"/>
        <v>*</v>
      </c>
      <c r="N179" s="15" t="str">
        <f t="shared" si="8"/>
        <v/>
      </c>
      <c r="O179" s="15" t="str">
        <f t="shared" si="8"/>
        <v>*</v>
      </c>
      <c r="P179" s="15" t="str">
        <f t="shared" si="8"/>
        <v>*</v>
      </c>
      <c r="Q179" s="15" t="str">
        <f t="shared" si="8"/>
        <v>*</v>
      </c>
      <c r="R179" s="15" t="str">
        <f t="shared" ref="E179:AI187" si="10">IF(R109=R36,"","*")</f>
        <v>*</v>
      </c>
      <c r="S179" s="15" t="str">
        <f t="shared" si="10"/>
        <v>*</v>
      </c>
      <c r="T179" s="15" t="str">
        <f t="shared" si="10"/>
        <v>*</v>
      </c>
      <c r="U179" s="15" t="str">
        <f t="shared" si="10"/>
        <v>*</v>
      </c>
      <c r="V179" s="15" t="str">
        <f t="shared" si="10"/>
        <v>*</v>
      </c>
      <c r="W179" s="15" t="str">
        <f t="shared" si="10"/>
        <v>*</v>
      </c>
      <c r="X179" s="15" t="str">
        <f t="shared" si="10"/>
        <v>*</v>
      </c>
      <c r="Y179" s="15" t="str">
        <f t="shared" si="10"/>
        <v>*</v>
      </c>
      <c r="Z179" s="15" t="str">
        <f t="shared" si="10"/>
        <v>*</v>
      </c>
      <c r="AA179" s="15" t="str">
        <f t="shared" si="10"/>
        <v>*</v>
      </c>
      <c r="AB179" s="15" t="str">
        <f t="shared" si="10"/>
        <v>*</v>
      </c>
      <c r="AC179" s="15" t="str">
        <f t="shared" si="10"/>
        <v>*</v>
      </c>
      <c r="AD179" s="15" t="str">
        <f t="shared" si="10"/>
        <v>*</v>
      </c>
      <c r="AE179" s="15" t="str">
        <f t="shared" si="10"/>
        <v>*</v>
      </c>
      <c r="AF179" s="15" t="str">
        <f t="shared" si="10"/>
        <v>*</v>
      </c>
      <c r="AG179" s="15" t="str">
        <f t="shared" si="10"/>
        <v>*</v>
      </c>
      <c r="AH179" s="15" t="str">
        <f t="shared" si="10"/>
        <v>*</v>
      </c>
      <c r="AI179" s="15" t="str">
        <f t="shared" si="10"/>
        <v>*</v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9"/>
        <v>*</v>
      </c>
      <c r="E180" s="3" t="str">
        <f t="shared" si="10"/>
        <v>*</v>
      </c>
      <c r="F180" s="3" t="str">
        <f t="shared" si="10"/>
        <v>*</v>
      </c>
      <c r="G180" s="3" t="str">
        <f t="shared" si="10"/>
        <v>*</v>
      </c>
      <c r="H180" s="3" t="str">
        <f t="shared" si="10"/>
        <v>*</v>
      </c>
      <c r="I180" s="3" t="str">
        <f t="shared" si="10"/>
        <v>*</v>
      </c>
      <c r="J180" s="3" t="str">
        <f t="shared" si="10"/>
        <v>*</v>
      </c>
      <c r="K180" s="3" t="str">
        <f t="shared" si="10"/>
        <v>*</v>
      </c>
      <c r="L180" s="3" t="str">
        <f t="shared" si="10"/>
        <v>*</v>
      </c>
      <c r="M180" s="3" t="str">
        <f t="shared" si="10"/>
        <v>*</v>
      </c>
      <c r="N180" s="3" t="str">
        <f t="shared" si="10"/>
        <v/>
      </c>
      <c r="O180" s="3" t="str">
        <f t="shared" si="10"/>
        <v>*</v>
      </c>
      <c r="P180" s="3" t="str">
        <f t="shared" si="10"/>
        <v>*</v>
      </c>
      <c r="Q180" s="3" t="str">
        <f t="shared" si="10"/>
        <v>*</v>
      </c>
      <c r="R180" s="3" t="str">
        <f t="shared" si="10"/>
        <v>*</v>
      </c>
      <c r="S180" s="3" t="str">
        <f t="shared" si="10"/>
        <v>*</v>
      </c>
      <c r="T180" s="3" t="str">
        <f t="shared" si="10"/>
        <v>*</v>
      </c>
      <c r="U180" s="3" t="str">
        <f t="shared" si="10"/>
        <v>*</v>
      </c>
      <c r="V180" s="3" t="str">
        <f t="shared" si="10"/>
        <v>*</v>
      </c>
      <c r="W180" s="3" t="str">
        <f t="shared" si="10"/>
        <v>*</v>
      </c>
      <c r="X180" s="3" t="str">
        <f t="shared" si="10"/>
        <v>*</v>
      </c>
      <c r="Y180" s="3" t="str">
        <f t="shared" si="10"/>
        <v>*</v>
      </c>
      <c r="Z180" s="3" t="str">
        <f t="shared" si="10"/>
        <v>*</v>
      </c>
      <c r="AA180" s="3" t="str">
        <f t="shared" si="10"/>
        <v>*</v>
      </c>
      <c r="AB180" s="3" t="str">
        <f t="shared" si="10"/>
        <v>*</v>
      </c>
      <c r="AC180" s="3" t="str">
        <f t="shared" si="10"/>
        <v>*</v>
      </c>
      <c r="AD180" s="3" t="str">
        <f t="shared" si="10"/>
        <v>*</v>
      </c>
      <c r="AE180" s="3" t="str">
        <f t="shared" si="10"/>
        <v>*</v>
      </c>
      <c r="AF180" s="3" t="str">
        <f t="shared" si="10"/>
        <v>*</v>
      </c>
      <c r="AG180" s="3" t="str">
        <f t="shared" si="10"/>
        <v>*</v>
      </c>
      <c r="AH180" s="3" t="str">
        <f t="shared" si="10"/>
        <v>*</v>
      </c>
      <c r="AI180" s="3" t="str">
        <f t="shared" si="10"/>
        <v>*</v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9"/>
        <v/>
      </c>
      <c r="E181" s="3" t="str">
        <f t="shared" si="10"/>
        <v>*</v>
      </c>
      <c r="F181" s="3" t="str">
        <f t="shared" si="10"/>
        <v>*</v>
      </c>
      <c r="G181" s="3" t="str">
        <f t="shared" si="10"/>
        <v>*</v>
      </c>
      <c r="H181" s="3" t="str">
        <f t="shared" si="10"/>
        <v>*</v>
      </c>
      <c r="I181" s="3" t="str">
        <f t="shared" si="10"/>
        <v>*</v>
      </c>
      <c r="J181" s="3" t="str">
        <f t="shared" si="10"/>
        <v>*</v>
      </c>
      <c r="K181" s="3" t="str">
        <f t="shared" si="10"/>
        <v>*</v>
      </c>
      <c r="L181" s="3" t="str">
        <f t="shared" si="10"/>
        <v/>
      </c>
      <c r="M181" s="3" t="str">
        <f t="shared" si="10"/>
        <v/>
      </c>
      <c r="N181" s="3" t="str">
        <f t="shared" si="10"/>
        <v/>
      </c>
      <c r="O181" s="3" t="str">
        <f t="shared" si="10"/>
        <v/>
      </c>
      <c r="P181" s="3" t="str">
        <f t="shared" si="10"/>
        <v/>
      </c>
      <c r="Q181" s="3" t="str">
        <f t="shared" si="10"/>
        <v/>
      </c>
      <c r="R181" s="3" t="str">
        <f t="shared" si="10"/>
        <v/>
      </c>
      <c r="S181" s="3" t="str">
        <f t="shared" si="10"/>
        <v/>
      </c>
      <c r="T181" s="3" t="str">
        <f t="shared" si="10"/>
        <v/>
      </c>
      <c r="U181" s="3" t="str">
        <f t="shared" si="10"/>
        <v/>
      </c>
      <c r="V181" s="3" t="str">
        <f t="shared" si="10"/>
        <v/>
      </c>
      <c r="W181" s="3" t="str">
        <f t="shared" si="10"/>
        <v/>
      </c>
      <c r="X181" s="3" t="str">
        <f t="shared" si="10"/>
        <v/>
      </c>
      <c r="Y181" s="3" t="str">
        <f t="shared" si="10"/>
        <v/>
      </c>
      <c r="Z181" s="3" t="str">
        <f t="shared" si="10"/>
        <v/>
      </c>
      <c r="AA181" s="3" t="str">
        <f t="shared" si="10"/>
        <v/>
      </c>
      <c r="AB181" s="3" t="str">
        <f t="shared" si="10"/>
        <v>*</v>
      </c>
      <c r="AC181" s="3" t="str">
        <f t="shared" si="10"/>
        <v>*</v>
      </c>
      <c r="AD181" s="3" t="str">
        <f t="shared" si="10"/>
        <v>*</v>
      </c>
      <c r="AE181" s="3" t="str">
        <f t="shared" si="10"/>
        <v>*</v>
      </c>
      <c r="AF181" s="3" t="str">
        <f t="shared" si="10"/>
        <v>*</v>
      </c>
      <c r="AG181" s="3" t="str">
        <f t="shared" si="10"/>
        <v>*</v>
      </c>
      <c r="AH181" s="3" t="str">
        <f t="shared" si="10"/>
        <v>*</v>
      </c>
      <c r="AI181" s="3" t="str">
        <f t="shared" si="10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9"/>
        <v>*</v>
      </c>
      <c r="E182" s="15" t="str">
        <f t="shared" si="10"/>
        <v>*</v>
      </c>
      <c r="F182" s="15" t="str">
        <f t="shared" si="10"/>
        <v>*</v>
      </c>
      <c r="G182" s="15" t="str">
        <f t="shared" si="10"/>
        <v>*</v>
      </c>
      <c r="H182" s="15" t="str">
        <f t="shared" si="10"/>
        <v>*</v>
      </c>
      <c r="I182" s="15" t="str">
        <f t="shared" si="10"/>
        <v>*</v>
      </c>
      <c r="J182" s="15" t="str">
        <f t="shared" si="10"/>
        <v>*</v>
      </c>
      <c r="K182" s="15" t="str">
        <f t="shared" si="10"/>
        <v>*</v>
      </c>
      <c r="L182" s="15" t="str">
        <f t="shared" si="10"/>
        <v>*</v>
      </c>
      <c r="M182" s="15" t="str">
        <f t="shared" si="10"/>
        <v>*</v>
      </c>
      <c r="N182" s="15" t="str">
        <f t="shared" si="10"/>
        <v>*</v>
      </c>
      <c r="O182" s="15" t="str">
        <f t="shared" si="10"/>
        <v>*</v>
      </c>
      <c r="P182" s="15" t="str">
        <f t="shared" si="10"/>
        <v>*</v>
      </c>
      <c r="Q182" s="15" t="str">
        <f t="shared" si="10"/>
        <v>*</v>
      </c>
      <c r="R182" s="15" t="str">
        <f t="shared" si="10"/>
        <v>*</v>
      </c>
      <c r="S182" s="15" t="str">
        <f t="shared" si="10"/>
        <v>*</v>
      </c>
      <c r="T182" s="15" t="str">
        <f t="shared" si="10"/>
        <v>*</v>
      </c>
      <c r="U182" s="15" t="str">
        <f t="shared" si="10"/>
        <v>*</v>
      </c>
      <c r="V182" s="15" t="str">
        <f t="shared" si="10"/>
        <v>*</v>
      </c>
      <c r="W182" s="15" t="str">
        <f t="shared" si="10"/>
        <v>*</v>
      </c>
      <c r="X182" s="15" t="str">
        <f t="shared" si="10"/>
        <v>*</v>
      </c>
      <c r="Y182" s="15" t="str">
        <f t="shared" si="10"/>
        <v>*</v>
      </c>
      <c r="Z182" s="15" t="str">
        <f t="shared" si="10"/>
        <v>*</v>
      </c>
      <c r="AA182" s="15" t="str">
        <f t="shared" si="10"/>
        <v>*</v>
      </c>
      <c r="AB182" s="15" t="str">
        <f t="shared" si="10"/>
        <v>*</v>
      </c>
      <c r="AC182" s="15" t="str">
        <f t="shared" si="10"/>
        <v>*</v>
      </c>
      <c r="AD182" s="15" t="str">
        <f t="shared" si="10"/>
        <v>*</v>
      </c>
      <c r="AE182" s="15" t="str">
        <f t="shared" si="10"/>
        <v>*</v>
      </c>
      <c r="AF182" s="15" t="str">
        <f t="shared" si="10"/>
        <v>*</v>
      </c>
      <c r="AG182" s="15" t="str">
        <f t="shared" si="10"/>
        <v>*</v>
      </c>
      <c r="AH182" s="15" t="str">
        <f t="shared" si="10"/>
        <v>*</v>
      </c>
      <c r="AI182" s="15" t="str">
        <f t="shared" si="10"/>
        <v>*</v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9"/>
        <v>*</v>
      </c>
      <c r="E183" s="3" t="str">
        <f t="shared" si="10"/>
        <v>*</v>
      </c>
      <c r="F183" s="3" t="str">
        <f t="shared" si="10"/>
        <v>*</v>
      </c>
      <c r="G183" s="3" t="str">
        <f t="shared" si="10"/>
        <v>*</v>
      </c>
      <c r="H183" s="3" t="str">
        <f t="shared" si="10"/>
        <v>*</v>
      </c>
      <c r="I183" s="3" t="str">
        <f t="shared" si="10"/>
        <v>*</v>
      </c>
      <c r="J183" s="3" t="str">
        <f t="shared" si="10"/>
        <v>*</v>
      </c>
      <c r="K183" s="3" t="str">
        <f t="shared" si="10"/>
        <v>*</v>
      </c>
      <c r="L183" s="3" t="str">
        <f t="shared" si="10"/>
        <v>*</v>
      </c>
      <c r="M183" s="3" t="str">
        <f t="shared" si="10"/>
        <v>*</v>
      </c>
      <c r="N183" s="3" t="str">
        <f t="shared" si="10"/>
        <v>*</v>
      </c>
      <c r="O183" s="3" t="str">
        <f t="shared" si="10"/>
        <v>*</v>
      </c>
      <c r="P183" s="3" t="str">
        <f t="shared" si="10"/>
        <v>*</v>
      </c>
      <c r="Q183" s="3" t="str">
        <f t="shared" si="10"/>
        <v>*</v>
      </c>
      <c r="R183" s="3" t="str">
        <f t="shared" si="10"/>
        <v>*</v>
      </c>
      <c r="S183" s="3" t="str">
        <f t="shared" si="10"/>
        <v>*</v>
      </c>
      <c r="T183" s="3" t="str">
        <f t="shared" si="10"/>
        <v>*</v>
      </c>
      <c r="U183" s="3" t="str">
        <f t="shared" si="10"/>
        <v>*</v>
      </c>
      <c r="V183" s="3" t="str">
        <f t="shared" si="10"/>
        <v>*</v>
      </c>
      <c r="W183" s="3" t="str">
        <f t="shared" si="10"/>
        <v>*</v>
      </c>
      <c r="X183" s="3" t="str">
        <f t="shared" si="10"/>
        <v>*</v>
      </c>
      <c r="Y183" s="3" t="str">
        <f t="shared" si="10"/>
        <v>*</v>
      </c>
      <c r="Z183" s="3" t="str">
        <f t="shared" si="10"/>
        <v>*</v>
      </c>
      <c r="AA183" s="3" t="str">
        <f t="shared" si="10"/>
        <v>*</v>
      </c>
      <c r="AB183" s="3" t="str">
        <f t="shared" si="10"/>
        <v>*</v>
      </c>
      <c r="AC183" s="3" t="str">
        <f t="shared" si="10"/>
        <v>*</v>
      </c>
      <c r="AD183" s="3" t="str">
        <f t="shared" si="10"/>
        <v>*</v>
      </c>
      <c r="AE183" s="3" t="str">
        <f t="shared" si="10"/>
        <v>*</v>
      </c>
      <c r="AF183" s="3" t="str">
        <f t="shared" si="10"/>
        <v>*</v>
      </c>
      <c r="AG183" s="3" t="str">
        <f t="shared" si="10"/>
        <v>*</v>
      </c>
      <c r="AH183" s="3" t="str">
        <f t="shared" si="10"/>
        <v>*</v>
      </c>
      <c r="AI183" s="3" t="str">
        <f t="shared" si="10"/>
        <v>*</v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9"/>
        <v>*</v>
      </c>
      <c r="E184" s="3" t="str">
        <f t="shared" si="10"/>
        <v>*</v>
      </c>
      <c r="F184" s="3" t="str">
        <f t="shared" si="10"/>
        <v>*</v>
      </c>
      <c r="G184" s="3" t="str">
        <f t="shared" si="10"/>
        <v>*</v>
      </c>
      <c r="H184" s="3" t="str">
        <f t="shared" si="10"/>
        <v>*</v>
      </c>
      <c r="I184" s="3" t="str">
        <f t="shared" si="10"/>
        <v>*</v>
      </c>
      <c r="J184" s="3" t="str">
        <f t="shared" si="10"/>
        <v>*</v>
      </c>
      <c r="K184" s="3" t="str">
        <f t="shared" si="10"/>
        <v>*</v>
      </c>
      <c r="L184" s="3" t="str">
        <f t="shared" si="10"/>
        <v/>
      </c>
      <c r="M184" s="3" t="str">
        <f t="shared" si="10"/>
        <v/>
      </c>
      <c r="N184" s="3" t="str">
        <f t="shared" si="10"/>
        <v/>
      </c>
      <c r="O184" s="3" t="str">
        <f t="shared" si="10"/>
        <v/>
      </c>
      <c r="P184" s="3" t="str">
        <f t="shared" si="10"/>
        <v/>
      </c>
      <c r="Q184" s="3" t="str">
        <f t="shared" si="10"/>
        <v/>
      </c>
      <c r="R184" s="3" t="str">
        <f t="shared" si="10"/>
        <v/>
      </c>
      <c r="S184" s="3" t="str">
        <f t="shared" si="10"/>
        <v/>
      </c>
      <c r="T184" s="3" t="str">
        <f t="shared" si="10"/>
        <v/>
      </c>
      <c r="U184" s="3" t="str">
        <f t="shared" si="10"/>
        <v/>
      </c>
      <c r="V184" s="3" t="str">
        <f t="shared" si="10"/>
        <v/>
      </c>
      <c r="W184" s="3" t="str">
        <f t="shared" si="10"/>
        <v/>
      </c>
      <c r="X184" s="3" t="str">
        <f t="shared" si="10"/>
        <v/>
      </c>
      <c r="Y184" s="3" t="str">
        <f t="shared" si="10"/>
        <v/>
      </c>
      <c r="Z184" s="3" t="str">
        <f t="shared" si="10"/>
        <v/>
      </c>
      <c r="AA184" s="3" t="str">
        <f t="shared" si="10"/>
        <v/>
      </c>
      <c r="AB184" s="3" t="str">
        <f t="shared" si="10"/>
        <v/>
      </c>
      <c r="AC184" s="3" t="str">
        <f t="shared" si="10"/>
        <v/>
      </c>
      <c r="AD184" s="3" t="str">
        <f t="shared" si="10"/>
        <v/>
      </c>
      <c r="AE184" s="3" t="str">
        <f t="shared" si="10"/>
        <v>*</v>
      </c>
      <c r="AF184" s="3" t="str">
        <f t="shared" si="10"/>
        <v/>
      </c>
      <c r="AG184" s="3" t="str">
        <f t="shared" si="10"/>
        <v>*</v>
      </c>
      <c r="AH184" s="3" t="str">
        <f t="shared" si="10"/>
        <v>*</v>
      </c>
      <c r="AI184" s="3" t="str">
        <f t="shared" si="10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9"/>
        <v>*</v>
      </c>
      <c r="E185" s="15" t="str">
        <f t="shared" si="10"/>
        <v>*</v>
      </c>
      <c r="F185" s="15" t="str">
        <f t="shared" si="10"/>
        <v>*</v>
      </c>
      <c r="G185" s="15" t="str">
        <f t="shared" si="10"/>
        <v>*</v>
      </c>
      <c r="H185" s="15" t="str">
        <f t="shared" si="10"/>
        <v>*</v>
      </c>
      <c r="I185" s="15" t="str">
        <f t="shared" si="10"/>
        <v>*</v>
      </c>
      <c r="J185" s="15" t="str">
        <f t="shared" si="10"/>
        <v>*</v>
      </c>
      <c r="K185" s="15" t="str">
        <f t="shared" si="10"/>
        <v>*</v>
      </c>
      <c r="L185" s="15" t="str">
        <f t="shared" si="10"/>
        <v>*</v>
      </c>
      <c r="M185" s="15" t="str">
        <f t="shared" si="10"/>
        <v>*</v>
      </c>
      <c r="N185" s="15" t="str">
        <f t="shared" si="10"/>
        <v>*</v>
      </c>
      <c r="O185" s="15" t="str">
        <f t="shared" si="10"/>
        <v>*</v>
      </c>
      <c r="P185" s="15" t="str">
        <f t="shared" si="10"/>
        <v>*</v>
      </c>
      <c r="Q185" s="15" t="str">
        <f t="shared" si="10"/>
        <v>*</v>
      </c>
      <c r="R185" s="15" t="str">
        <f t="shared" si="10"/>
        <v>*</v>
      </c>
      <c r="S185" s="15" t="str">
        <f t="shared" si="10"/>
        <v>*</v>
      </c>
      <c r="T185" s="15" t="str">
        <f t="shared" si="10"/>
        <v>*</v>
      </c>
      <c r="U185" s="15" t="str">
        <f t="shared" si="10"/>
        <v>*</v>
      </c>
      <c r="V185" s="15" t="str">
        <f t="shared" si="10"/>
        <v>*</v>
      </c>
      <c r="W185" s="15" t="str">
        <f t="shared" si="10"/>
        <v>*</v>
      </c>
      <c r="X185" s="15" t="str">
        <f t="shared" si="10"/>
        <v>*</v>
      </c>
      <c r="Y185" s="15" t="str">
        <f t="shared" si="10"/>
        <v>*</v>
      </c>
      <c r="Z185" s="15" t="str">
        <f t="shared" si="10"/>
        <v>*</v>
      </c>
      <c r="AA185" s="15" t="str">
        <f t="shared" si="10"/>
        <v>*</v>
      </c>
      <c r="AB185" s="15" t="str">
        <f t="shared" si="10"/>
        <v>*</v>
      </c>
      <c r="AC185" s="15" t="str">
        <f t="shared" si="10"/>
        <v>*</v>
      </c>
      <c r="AD185" s="15" t="str">
        <f t="shared" si="10"/>
        <v>*</v>
      </c>
      <c r="AE185" s="15" t="str">
        <f t="shared" si="10"/>
        <v>*</v>
      </c>
      <c r="AF185" s="15" t="str">
        <f t="shared" si="10"/>
        <v>*</v>
      </c>
      <c r="AG185" s="15" t="str">
        <f t="shared" si="10"/>
        <v>*</v>
      </c>
      <c r="AH185" s="15" t="str">
        <f t="shared" si="10"/>
        <v>*</v>
      </c>
      <c r="AI185" s="15" t="str">
        <f t="shared" si="10"/>
        <v>*</v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9"/>
        <v>*</v>
      </c>
      <c r="E186" s="3" t="str">
        <f t="shared" si="10"/>
        <v>*</v>
      </c>
      <c r="F186" s="3" t="str">
        <f t="shared" si="10"/>
        <v>*</v>
      </c>
      <c r="G186" s="3" t="str">
        <f t="shared" si="10"/>
        <v>*</v>
      </c>
      <c r="H186" s="3" t="str">
        <f t="shared" si="10"/>
        <v>*</v>
      </c>
      <c r="I186" s="3" t="str">
        <f t="shared" si="10"/>
        <v>*</v>
      </c>
      <c r="J186" s="3" t="str">
        <f t="shared" si="10"/>
        <v>*</v>
      </c>
      <c r="K186" s="3" t="str">
        <f t="shared" si="10"/>
        <v>*</v>
      </c>
      <c r="L186" s="3" t="str">
        <f t="shared" si="10"/>
        <v>*</v>
      </c>
      <c r="M186" s="3" t="str">
        <f t="shared" si="10"/>
        <v>*</v>
      </c>
      <c r="N186" s="3" t="str">
        <f t="shared" si="10"/>
        <v>*</v>
      </c>
      <c r="O186" s="3" t="str">
        <f t="shared" si="10"/>
        <v>*</v>
      </c>
      <c r="P186" s="3" t="str">
        <f t="shared" si="10"/>
        <v>*</v>
      </c>
      <c r="Q186" s="3" t="str">
        <f t="shared" si="10"/>
        <v>*</v>
      </c>
      <c r="R186" s="3" t="str">
        <f t="shared" si="10"/>
        <v>*</v>
      </c>
      <c r="S186" s="3" t="str">
        <f t="shared" si="10"/>
        <v>*</v>
      </c>
      <c r="T186" s="3" t="str">
        <f t="shared" si="10"/>
        <v>*</v>
      </c>
      <c r="U186" s="3" t="str">
        <f t="shared" si="10"/>
        <v>*</v>
      </c>
      <c r="V186" s="3" t="str">
        <f t="shared" si="10"/>
        <v>*</v>
      </c>
      <c r="W186" s="3" t="str">
        <f t="shared" si="10"/>
        <v>*</v>
      </c>
      <c r="X186" s="3" t="str">
        <f t="shared" si="10"/>
        <v>*</v>
      </c>
      <c r="Y186" s="3" t="str">
        <f t="shared" si="10"/>
        <v>*</v>
      </c>
      <c r="Z186" s="3" t="str">
        <f t="shared" si="10"/>
        <v>*</v>
      </c>
      <c r="AA186" s="3" t="str">
        <f t="shared" si="10"/>
        <v>*</v>
      </c>
      <c r="AB186" s="3" t="str">
        <f t="shared" si="10"/>
        <v>*</v>
      </c>
      <c r="AC186" s="3" t="str">
        <f t="shared" si="10"/>
        <v>*</v>
      </c>
      <c r="AD186" s="3" t="str">
        <f t="shared" si="10"/>
        <v>*</v>
      </c>
      <c r="AE186" s="3" t="str">
        <f t="shared" si="10"/>
        <v>*</v>
      </c>
      <c r="AF186" s="3" t="str">
        <f t="shared" si="10"/>
        <v>*</v>
      </c>
      <c r="AG186" s="3" t="str">
        <f t="shared" si="10"/>
        <v>*</v>
      </c>
      <c r="AH186" s="3" t="str">
        <f t="shared" si="10"/>
        <v>*</v>
      </c>
      <c r="AI186" s="3" t="str">
        <f t="shared" si="10"/>
        <v>*</v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9"/>
        <v>*</v>
      </c>
      <c r="E187" s="3" t="str">
        <f t="shared" si="10"/>
        <v>*</v>
      </c>
      <c r="F187" s="3" t="str">
        <f t="shared" si="10"/>
        <v>*</v>
      </c>
      <c r="G187" s="3" t="str">
        <f t="shared" si="10"/>
        <v>*</v>
      </c>
      <c r="H187" s="3" t="str">
        <f t="shared" si="10"/>
        <v>*</v>
      </c>
      <c r="I187" s="3" t="str">
        <f t="shared" si="10"/>
        <v>*</v>
      </c>
      <c r="J187" s="3" t="str">
        <f t="shared" si="10"/>
        <v>*</v>
      </c>
      <c r="K187" s="3" t="str">
        <f t="shared" si="10"/>
        <v>*</v>
      </c>
      <c r="L187" s="3" t="str">
        <f t="shared" si="10"/>
        <v/>
      </c>
      <c r="M187" s="3" t="str">
        <f t="shared" si="10"/>
        <v/>
      </c>
      <c r="N187" s="3" t="str">
        <f t="shared" si="10"/>
        <v/>
      </c>
      <c r="O187" s="3" t="str">
        <f t="shared" si="10"/>
        <v/>
      </c>
      <c r="P187" s="3" t="str">
        <f t="shared" si="10"/>
        <v/>
      </c>
      <c r="Q187" s="3" t="str">
        <f t="shared" si="10"/>
        <v/>
      </c>
      <c r="R187" s="3" t="str">
        <f t="shared" si="10"/>
        <v/>
      </c>
      <c r="S187" s="3" t="str">
        <f t="shared" si="10"/>
        <v/>
      </c>
      <c r="T187" s="3" t="str">
        <f t="shared" si="10"/>
        <v/>
      </c>
      <c r="U187" s="3" t="str">
        <f t="shared" si="10"/>
        <v/>
      </c>
      <c r="V187" s="3" t="str">
        <f t="shared" si="10"/>
        <v/>
      </c>
      <c r="W187" s="3" t="str">
        <f t="shared" si="10"/>
        <v/>
      </c>
      <c r="X187" s="3" t="str">
        <f t="shared" si="10"/>
        <v/>
      </c>
      <c r="Y187" s="3" t="str">
        <f t="shared" ref="E187:AI195" si="11">IF(Y117=Y44,"","*")</f>
        <v/>
      </c>
      <c r="Z187" s="3" t="str">
        <f t="shared" si="11"/>
        <v/>
      </c>
      <c r="AA187" s="3" t="str">
        <f t="shared" si="11"/>
        <v/>
      </c>
      <c r="AB187" s="3" t="str">
        <f t="shared" si="11"/>
        <v>*</v>
      </c>
      <c r="AC187" s="3" t="str">
        <f t="shared" si="11"/>
        <v>*</v>
      </c>
      <c r="AD187" s="3" t="str">
        <f t="shared" si="11"/>
        <v>*</v>
      </c>
      <c r="AE187" s="3" t="str">
        <f t="shared" si="11"/>
        <v>*</v>
      </c>
      <c r="AF187" s="3" t="str">
        <f t="shared" si="11"/>
        <v>*</v>
      </c>
      <c r="AG187" s="3" t="str">
        <f t="shared" si="11"/>
        <v>*</v>
      </c>
      <c r="AH187" s="3" t="str">
        <f t="shared" si="11"/>
        <v>*</v>
      </c>
      <c r="AI187" s="3" t="str">
        <f t="shared" si="11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>*</v>
      </c>
      <c r="E188" s="15" t="str">
        <f t="shared" si="11"/>
        <v>*</v>
      </c>
      <c r="F188" s="15" t="str">
        <f t="shared" si="11"/>
        <v>*</v>
      </c>
      <c r="G188" s="15" t="str">
        <f t="shared" si="11"/>
        <v>*</v>
      </c>
      <c r="H188" s="15" t="str">
        <f t="shared" si="11"/>
        <v>*</v>
      </c>
      <c r="I188" s="15" t="str">
        <f t="shared" si="11"/>
        <v>*</v>
      </c>
      <c r="J188" s="15" t="str">
        <f t="shared" si="11"/>
        <v>*</v>
      </c>
      <c r="K188" s="15" t="str">
        <f t="shared" si="11"/>
        <v>*</v>
      </c>
      <c r="L188" s="15" t="str">
        <f t="shared" si="11"/>
        <v>*</v>
      </c>
      <c r="M188" s="15" t="str">
        <f t="shared" si="11"/>
        <v>*</v>
      </c>
      <c r="N188" s="15" t="str">
        <f t="shared" si="11"/>
        <v>*</v>
      </c>
      <c r="O188" s="15" t="str">
        <f t="shared" si="11"/>
        <v>*</v>
      </c>
      <c r="P188" s="15" t="str">
        <f t="shared" si="11"/>
        <v>*</v>
      </c>
      <c r="Q188" s="15" t="str">
        <f t="shared" si="11"/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>*</v>
      </c>
      <c r="U188" s="15" t="str">
        <f t="shared" si="11"/>
        <v/>
      </c>
      <c r="V188" s="15" t="str">
        <f t="shared" si="11"/>
        <v>*</v>
      </c>
      <c r="W188" s="15" t="str">
        <f t="shared" si="11"/>
        <v>*</v>
      </c>
      <c r="X188" s="15" t="str">
        <f t="shared" si="11"/>
        <v/>
      </c>
      <c r="Y188" s="15" t="str">
        <f t="shared" si="11"/>
        <v>*</v>
      </c>
      <c r="Z188" s="15" t="str">
        <f t="shared" si="11"/>
        <v>*</v>
      </c>
      <c r="AA188" s="15" t="str">
        <f t="shared" si="11"/>
        <v>*</v>
      </c>
      <c r="AB188" s="15" t="str">
        <f t="shared" si="11"/>
        <v>*</v>
      </c>
      <c r="AC188" s="15" t="str">
        <f t="shared" si="11"/>
        <v>*</v>
      </c>
      <c r="AD188" s="15" t="str">
        <f t="shared" si="11"/>
        <v>*</v>
      </c>
      <c r="AE188" s="15" t="str">
        <f t="shared" si="11"/>
        <v>*</v>
      </c>
      <c r="AF188" s="15" t="str">
        <f t="shared" si="11"/>
        <v>*</v>
      </c>
      <c r="AG188" s="15" t="str">
        <f t="shared" si="11"/>
        <v>*</v>
      </c>
      <c r="AH188" s="15" t="str">
        <f t="shared" si="11"/>
        <v>*</v>
      </c>
      <c r="AI188" s="15" t="str">
        <f t="shared" si="11"/>
        <v>*</v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11"/>
        <v>*</v>
      </c>
      <c r="F189" s="3" t="str">
        <f t="shared" si="11"/>
        <v>*</v>
      </c>
      <c r="G189" s="3" t="str">
        <f t="shared" si="11"/>
        <v>*</v>
      </c>
      <c r="H189" s="3" t="str">
        <f t="shared" si="11"/>
        <v>*</v>
      </c>
      <c r="I189" s="3" t="str">
        <f t="shared" si="11"/>
        <v>*</v>
      </c>
      <c r="J189" s="3" t="str">
        <f t="shared" si="11"/>
        <v>*</v>
      </c>
      <c r="K189" s="3" t="str">
        <f t="shared" si="11"/>
        <v>*</v>
      </c>
      <c r="L189" s="3" t="str">
        <f t="shared" si="11"/>
        <v>*</v>
      </c>
      <c r="M189" s="3" t="str">
        <f t="shared" si="11"/>
        <v>*</v>
      </c>
      <c r="N189" s="3" t="str">
        <f t="shared" si="11"/>
        <v>*</v>
      </c>
      <c r="O189" s="3" t="str">
        <f t="shared" si="11"/>
        <v>*</v>
      </c>
      <c r="P189" s="3" t="str">
        <f t="shared" si="11"/>
        <v>*</v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>*</v>
      </c>
      <c r="U189" s="3" t="str">
        <f t="shared" si="11"/>
        <v/>
      </c>
      <c r="V189" s="3" t="str">
        <f t="shared" si="11"/>
        <v>*</v>
      </c>
      <c r="W189" s="3" t="str">
        <f t="shared" si="11"/>
        <v>*</v>
      </c>
      <c r="X189" s="3" t="str">
        <f t="shared" si="11"/>
        <v/>
      </c>
      <c r="Y189" s="3" t="str">
        <f t="shared" si="11"/>
        <v>*</v>
      </c>
      <c r="Z189" s="3" t="str">
        <f t="shared" si="11"/>
        <v>*</v>
      </c>
      <c r="AA189" s="3" t="str">
        <f t="shared" si="11"/>
        <v>*</v>
      </c>
      <c r="AB189" s="3" t="str">
        <f t="shared" si="11"/>
        <v>*</v>
      </c>
      <c r="AC189" s="3" t="str">
        <f t="shared" si="11"/>
        <v>*</v>
      </c>
      <c r="AD189" s="3" t="str">
        <f t="shared" si="11"/>
        <v>*</v>
      </c>
      <c r="AE189" s="3" t="str">
        <f t="shared" si="11"/>
        <v>*</v>
      </c>
      <c r="AF189" s="3" t="str">
        <f t="shared" si="11"/>
        <v>*</v>
      </c>
      <c r="AG189" s="3" t="str">
        <f t="shared" si="11"/>
        <v>*</v>
      </c>
      <c r="AH189" s="3" t="str">
        <f t="shared" si="11"/>
        <v>*</v>
      </c>
      <c r="AI189" s="3" t="str">
        <f t="shared" si="11"/>
        <v>*</v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9"/>
        <v>*</v>
      </c>
      <c r="E190" s="3" t="str">
        <f t="shared" si="11"/>
        <v>*</v>
      </c>
      <c r="F190" s="3" t="str">
        <f t="shared" si="11"/>
        <v>*</v>
      </c>
      <c r="G190" s="3" t="str">
        <f t="shared" si="11"/>
        <v>*</v>
      </c>
      <c r="H190" s="3" t="str">
        <f t="shared" si="11"/>
        <v>*</v>
      </c>
      <c r="I190" s="3" t="str">
        <f t="shared" si="11"/>
        <v>*</v>
      </c>
      <c r="J190" s="3" t="str">
        <f t="shared" si="11"/>
        <v>*</v>
      </c>
      <c r="K190" s="3" t="str">
        <f t="shared" si="11"/>
        <v>*</v>
      </c>
      <c r="L190" s="3" t="str">
        <f t="shared" si="11"/>
        <v>*</v>
      </c>
      <c r="M190" s="3" t="str">
        <f t="shared" si="11"/>
        <v/>
      </c>
      <c r="N190" s="3" t="str">
        <f t="shared" si="11"/>
        <v>*</v>
      </c>
      <c r="O190" s="3" t="str">
        <f t="shared" si="11"/>
        <v>*</v>
      </c>
      <c r="P190" s="3" t="str">
        <f t="shared" si="11"/>
        <v>*</v>
      </c>
      <c r="Q190" s="3" t="str">
        <f t="shared" si="11"/>
        <v>*</v>
      </c>
      <c r="R190" s="3" t="str">
        <f t="shared" si="11"/>
        <v>*</v>
      </c>
      <c r="S190" s="3" t="str">
        <f t="shared" si="11"/>
        <v>*</v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>*</v>
      </c>
      <c r="AF190" s="3" t="str">
        <f t="shared" si="11"/>
        <v/>
      </c>
      <c r="AG190" s="3" t="str">
        <f t="shared" si="11"/>
        <v>*</v>
      </c>
      <c r="AH190" s="3" t="str">
        <f t="shared" si="11"/>
        <v>*</v>
      </c>
      <c r="AI190" s="3" t="str">
        <f t="shared" si="11"/>
        <v>*</v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11"/>
        <v>*</v>
      </c>
      <c r="F191" s="15" t="str">
        <f t="shared" si="11"/>
        <v>*</v>
      </c>
      <c r="G191" s="15" t="str">
        <f t="shared" si="11"/>
        <v>*</v>
      </c>
      <c r="H191" s="15" t="str">
        <f t="shared" si="11"/>
        <v>*</v>
      </c>
      <c r="I191" s="15" t="str">
        <f t="shared" si="11"/>
        <v>*</v>
      </c>
      <c r="J191" s="15" t="str">
        <f t="shared" si="11"/>
        <v>*</v>
      </c>
      <c r="K191" s="15" t="str">
        <f t="shared" si="11"/>
        <v>*</v>
      </c>
      <c r="L191" s="15" t="str">
        <f t="shared" si="11"/>
        <v>*</v>
      </c>
      <c r="M191" s="15" t="str">
        <f t="shared" si="11"/>
        <v>*</v>
      </c>
      <c r="N191" s="15" t="str">
        <f t="shared" si="11"/>
        <v>*</v>
      </c>
      <c r="O191" s="15" t="str">
        <f t="shared" si="11"/>
        <v>*</v>
      </c>
      <c r="P191" s="15" t="str">
        <f t="shared" si="11"/>
        <v>*</v>
      </c>
      <c r="Q191" s="15" t="str">
        <f t="shared" si="11"/>
        <v>*</v>
      </c>
      <c r="R191" s="15" t="str">
        <f t="shared" si="11"/>
        <v>*</v>
      </c>
      <c r="S191" s="15" t="str">
        <f t="shared" si="11"/>
        <v>*</v>
      </c>
      <c r="T191" s="15" t="str">
        <f t="shared" si="11"/>
        <v>*</v>
      </c>
      <c r="U191" s="15" t="str">
        <f t="shared" si="11"/>
        <v>*</v>
      </c>
      <c r="V191" s="15" t="str">
        <f t="shared" si="11"/>
        <v>*</v>
      </c>
      <c r="W191" s="15" t="str">
        <f t="shared" si="11"/>
        <v>*</v>
      </c>
      <c r="X191" s="15" t="str">
        <f t="shared" si="11"/>
        <v>*</v>
      </c>
      <c r="Y191" s="15" t="str">
        <f t="shared" si="11"/>
        <v>*</v>
      </c>
      <c r="Z191" s="15" t="str">
        <f t="shared" si="11"/>
        <v>*</v>
      </c>
      <c r="AA191" s="15" t="str">
        <f t="shared" si="11"/>
        <v>*</v>
      </c>
      <c r="AB191" s="15" t="str">
        <f t="shared" si="11"/>
        <v>*</v>
      </c>
      <c r="AC191" s="15" t="str">
        <f t="shared" si="11"/>
        <v>*</v>
      </c>
      <c r="AD191" s="15" t="str">
        <f t="shared" si="11"/>
        <v>*</v>
      </c>
      <c r="AE191" s="15" t="str">
        <f t="shared" si="11"/>
        <v>*</v>
      </c>
      <c r="AF191" s="15" t="str">
        <f t="shared" si="11"/>
        <v>*</v>
      </c>
      <c r="AG191" s="15" t="str">
        <f t="shared" si="11"/>
        <v>*</v>
      </c>
      <c r="AH191" s="15" t="str">
        <f t="shared" si="11"/>
        <v>*</v>
      </c>
      <c r="AI191" s="15" t="str">
        <f t="shared" si="11"/>
        <v>*</v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11"/>
        <v>*</v>
      </c>
      <c r="F192" s="3" t="str">
        <f t="shared" si="11"/>
        <v>*</v>
      </c>
      <c r="G192" s="3" t="str">
        <f t="shared" si="11"/>
        <v>*</v>
      </c>
      <c r="H192" s="3" t="str">
        <f t="shared" si="11"/>
        <v>*</v>
      </c>
      <c r="I192" s="3" t="str">
        <f t="shared" si="11"/>
        <v>*</v>
      </c>
      <c r="J192" s="3" t="str">
        <f t="shared" si="11"/>
        <v>*</v>
      </c>
      <c r="K192" s="3" t="str">
        <f t="shared" si="11"/>
        <v>*</v>
      </c>
      <c r="L192" s="3" t="str">
        <f t="shared" si="11"/>
        <v>*</v>
      </c>
      <c r="M192" s="3" t="str">
        <f t="shared" si="11"/>
        <v>*</v>
      </c>
      <c r="N192" s="3" t="str">
        <f t="shared" si="11"/>
        <v>*</v>
      </c>
      <c r="O192" s="3" t="str">
        <f t="shared" si="11"/>
        <v>*</v>
      </c>
      <c r="P192" s="3" t="str">
        <f t="shared" si="11"/>
        <v>*</v>
      </c>
      <c r="Q192" s="3" t="str">
        <f t="shared" si="11"/>
        <v>*</v>
      </c>
      <c r="R192" s="3" t="str">
        <f t="shared" si="11"/>
        <v>*</v>
      </c>
      <c r="S192" s="3" t="str">
        <f t="shared" si="11"/>
        <v>*</v>
      </c>
      <c r="T192" s="3" t="str">
        <f t="shared" si="11"/>
        <v>*</v>
      </c>
      <c r="U192" s="3" t="str">
        <f t="shared" si="11"/>
        <v>*</v>
      </c>
      <c r="V192" s="3" t="str">
        <f t="shared" si="11"/>
        <v>*</v>
      </c>
      <c r="W192" s="3" t="str">
        <f t="shared" si="11"/>
        <v>*</v>
      </c>
      <c r="X192" s="3" t="str">
        <f t="shared" si="11"/>
        <v>*</v>
      </c>
      <c r="Y192" s="3" t="str">
        <f t="shared" si="11"/>
        <v>*</v>
      </c>
      <c r="Z192" s="3" t="str">
        <f t="shared" si="11"/>
        <v>*</v>
      </c>
      <c r="AA192" s="3" t="str">
        <f t="shared" si="11"/>
        <v>*</v>
      </c>
      <c r="AB192" s="3" t="str">
        <f t="shared" si="11"/>
        <v>*</v>
      </c>
      <c r="AC192" s="3" t="str">
        <f t="shared" si="11"/>
        <v>*</v>
      </c>
      <c r="AD192" s="3" t="str">
        <f t="shared" si="11"/>
        <v>*</v>
      </c>
      <c r="AE192" s="3" t="str">
        <f t="shared" si="11"/>
        <v>*</v>
      </c>
      <c r="AF192" s="3" t="str">
        <f t="shared" si="11"/>
        <v>*</v>
      </c>
      <c r="AG192" s="3" t="str">
        <f t="shared" si="11"/>
        <v>*</v>
      </c>
      <c r="AH192" s="3" t="str">
        <f t="shared" si="11"/>
        <v>*</v>
      </c>
      <c r="AI192" s="3" t="str">
        <f t="shared" si="11"/>
        <v>*</v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9"/>
        <v>*</v>
      </c>
      <c r="E193" s="3" t="str">
        <f t="shared" si="11"/>
        <v>*</v>
      </c>
      <c r="F193" s="3" t="str">
        <f t="shared" si="11"/>
        <v>*</v>
      </c>
      <c r="G193" s="3" t="str">
        <f t="shared" si="11"/>
        <v>*</v>
      </c>
      <c r="H193" s="3" t="str">
        <f t="shared" si="11"/>
        <v>*</v>
      </c>
      <c r="I193" s="3" t="str">
        <f t="shared" si="11"/>
        <v>*</v>
      </c>
      <c r="J193" s="3" t="str">
        <f t="shared" si="11"/>
        <v>*</v>
      </c>
      <c r="K193" s="3" t="str">
        <f t="shared" si="11"/>
        <v>*</v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>*</v>
      </c>
      <c r="AC193" s="3" t="str">
        <f t="shared" si="11"/>
        <v>*</v>
      </c>
      <c r="AD193" s="3" t="str">
        <f t="shared" si="11"/>
        <v>*</v>
      </c>
      <c r="AE193" s="3" t="str">
        <f t="shared" si="11"/>
        <v>*</v>
      </c>
      <c r="AF193" s="3" t="str">
        <f t="shared" si="11"/>
        <v>*</v>
      </c>
      <c r="AG193" s="3" t="str">
        <f t="shared" si="11"/>
        <v/>
      </c>
      <c r="AH193" s="3" t="str">
        <f t="shared" si="11"/>
        <v>*</v>
      </c>
      <c r="AI193" s="3" t="str">
        <f t="shared" si="11"/>
        <v>*</v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11"/>
        <v>*</v>
      </c>
      <c r="F194" s="15" t="str">
        <f t="shared" si="11"/>
        <v>*</v>
      </c>
      <c r="G194" s="15" t="str">
        <f t="shared" si="11"/>
        <v>*</v>
      </c>
      <c r="H194" s="15" t="str">
        <f t="shared" si="11"/>
        <v>*</v>
      </c>
      <c r="I194" s="15" t="str">
        <f t="shared" si="11"/>
        <v>*</v>
      </c>
      <c r="J194" s="15" t="str">
        <f t="shared" si="11"/>
        <v>*</v>
      </c>
      <c r="K194" s="15" t="str">
        <f t="shared" si="11"/>
        <v>*</v>
      </c>
      <c r="L194" s="15" t="str">
        <f t="shared" si="11"/>
        <v>*</v>
      </c>
      <c r="M194" s="15" t="str">
        <f t="shared" si="11"/>
        <v>*</v>
      </c>
      <c r="N194" s="15" t="str">
        <f t="shared" si="11"/>
        <v>*</v>
      </c>
      <c r="O194" s="15" t="str">
        <f t="shared" si="11"/>
        <v>*</v>
      </c>
      <c r="P194" s="15" t="str">
        <f t="shared" si="11"/>
        <v>*</v>
      </c>
      <c r="Q194" s="15" t="str">
        <f t="shared" si="11"/>
        <v>*</v>
      </c>
      <c r="R194" s="15" t="str">
        <f t="shared" si="11"/>
        <v>*</v>
      </c>
      <c r="S194" s="15" t="str">
        <f t="shared" si="11"/>
        <v>*</v>
      </c>
      <c r="T194" s="15" t="str">
        <f t="shared" si="11"/>
        <v>*</v>
      </c>
      <c r="U194" s="15" t="str">
        <f t="shared" si="11"/>
        <v>*</v>
      </c>
      <c r="V194" s="15" t="str">
        <f t="shared" si="11"/>
        <v>*</v>
      </c>
      <c r="W194" s="15" t="str">
        <f t="shared" si="11"/>
        <v>*</v>
      </c>
      <c r="X194" s="15" t="str">
        <f t="shared" si="11"/>
        <v>*</v>
      </c>
      <c r="Y194" s="15" t="str">
        <f t="shared" si="11"/>
        <v>*</v>
      </c>
      <c r="Z194" s="15" t="str">
        <f t="shared" si="11"/>
        <v>*</v>
      </c>
      <c r="AA194" s="15" t="str">
        <f t="shared" si="11"/>
        <v>*</v>
      </c>
      <c r="AB194" s="15" t="str">
        <f t="shared" si="11"/>
        <v>*</v>
      </c>
      <c r="AC194" s="15" t="str">
        <f t="shared" si="11"/>
        <v>*</v>
      </c>
      <c r="AD194" s="15" t="str">
        <f t="shared" si="11"/>
        <v>*</v>
      </c>
      <c r="AE194" s="15" t="str">
        <f t="shared" si="11"/>
        <v>*</v>
      </c>
      <c r="AF194" s="15" t="str">
        <f t="shared" si="11"/>
        <v>*</v>
      </c>
      <c r="AG194" s="15" t="str">
        <f t="shared" si="11"/>
        <v>*</v>
      </c>
      <c r="AH194" s="15" t="str">
        <f t="shared" si="11"/>
        <v>*</v>
      </c>
      <c r="AI194" s="15" t="str">
        <f t="shared" si="11"/>
        <v>*</v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9"/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>*</v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>*</v>
      </c>
      <c r="V195" s="3" t="str">
        <f t="shared" si="11"/>
        <v>*</v>
      </c>
      <c r="W195" s="3" t="str">
        <f t="shared" si="11"/>
        <v>*</v>
      </c>
      <c r="X195" s="3" t="str">
        <f t="shared" si="11"/>
        <v>*</v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ref="AF195:AI205" si="12">IF(AF125=AF52,"","*")</f>
        <v>*</v>
      </c>
      <c r="AG195" s="3" t="str">
        <f t="shared" si="12"/>
        <v>*</v>
      </c>
      <c r="AH195" s="3" t="str">
        <f t="shared" si="12"/>
        <v>*</v>
      </c>
      <c r="AI195" s="3" t="str">
        <f t="shared" si="12"/>
        <v>*</v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9"/>
        <v>*</v>
      </c>
      <c r="E196" s="3" t="str">
        <f t="shared" si="9"/>
        <v>*</v>
      </c>
      <c r="F196" s="3" t="str">
        <f t="shared" si="9"/>
        <v>*</v>
      </c>
      <c r="G196" s="3" t="str">
        <f t="shared" si="9"/>
        <v>*</v>
      </c>
      <c r="H196" s="3" t="str">
        <f t="shared" si="9"/>
        <v>*</v>
      </c>
      <c r="I196" s="3" t="str">
        <f t="shared" si="9"/>
        <v>*</v>
      </c>
      <c r="J196" s="3" t="str">
        <f t="shared" si="9"/>
        <v>*</v>
      </c>
      <c r="K196" s="3" t="str">
        <f t="shared" si="9"/>
        <v>*</v>
      </c>
      <c r="L196" s="3" t="str">
        <f t="shared" si="9"/>
        <v/>
      </c>
      <c r="M196" s="3" t="str">
        <f t="shared" si="9"/>
        <v/>
      </c>
      <c r="N196" s="3" t="str">
        <f t="shared" si="9"/>
        <v/>
      </c>
      <c r="O196" s="3" t="str">
        <f t="shared" si="9"/>
        <v>*</v>
      </c>
      <c r="P196" s="3" t="str">
        <f t="shared" si="9"/>
        <v>*</v>
      </c>
      <c r="Q196" s="3" t="str">
        <f t="shared" si="9"/>
        <v/>
      </c>
      <c r="R196" s="3" t="str">
        <f t="shared" si="9"/>
        <v>*</v>
      </c>
      <c r="S196" s="3" t="str">
        <f t="shared" si="9"/>
        <v>*</v>
      </c>
      <c r="T196" s="3" t="str">
        <f t="shared" ref="T196:AE196" si="13">IF(T126=T53,"","*")</f>
        <v/>
      </c>
      <c r="U196" s="3" t="str">
        <f t="shared" si="13"/>
        <v/>
      </c>
      <c r="V196" s="3" t="str">
        <f t="shared" si="13"/>
        <v/>
      </c>
      <c r="W196" s="3" t="str">
        <f t="shared" si="13"/>
        <v/>
      </c>
      <c r="X196" s="3" t="str">
        <f t="shared" si="13"/>
        <v/>
      </c>
      <c r="Y196" s="3" t="str">
        <f t="shared" si="13"/>
        <v/>
      </c>
      <c r="Z196" s="3" t="str">
        <f t="shared" si="13"/>
        <v/>
      </c>
      <c r="AA196" s="3" t="str">
        <f t="shared" si="13"/>
        <v/>
      </c>
      <c r="AB196" s="3" t="str">
        <f t="shared" si="13"/>
        <v>*</v>
      </c>
      <c r="AC196" s="3" t="str">
        <f t="shared" si="13"/>
        <v>*</v>
      </c>
      <c r="AD196" s="3" t="str">
        <f t="shared" si="13"/>
        <v>*</v>
      </c>
      <c r="AE196" s="3" t="str">
        <f t="shared" si="13"/>
        <v>*</v>
      </c>
      <c r="AF196" s="3" t="str">
        <f t="shared" si="12"/>
        <v>*</v>
      </c>
      <c r="AG196" s="3" t="str">
        <f t="shared" si="12"/>
        <v>*</v>
      </c>
      <c r="AH196" s="3" t="str">
        <f t="shared" si="12"/>
        <v>*</v>
      </c>
      <c r="AI196" s="3" t="str">
        <f t="shared" si="12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E206" si="14">IF(D127=D54,"","*")</f>
        <v>*</v>
      </c>
      <c r="E197" s="15" t="str">
        <f t="shared" si="14"/>
        <v>*</v>
      </c>
      <c r="F197" s="15" t="str">
        <f t="shared" si="14"/>
        <v>*</v>
      </c>
      <c r="G197" s="15" t="str">
        <f t="shared" si="14"/>
        <v>*</v>
      </c>
      <c r="H197" s="15" t="str">
        <f t="shared" si="14"/>
        <v>*</v>
      </c>
      <c r="I197" s="15" t="str">
        <f t="shared" si="14"/>
        <v>*</v>
      </c>
      <c r="J197" s="15" t="str">
        <f t="shared" si="14"/>
        <v>*</v>
      </c>
      <c r="K197" s="15" t="str">
        <f t="shared" si="14"/>
        <v>*</v>
      </c>
      <c r="L197" s="15" t="str">
        <f t="shared" si="14"/>
        <v>*</v>
      </c>
      <c r="M197" s="15" t="str">
        <f t="shared" si="14"/>
        <v>*</v>
      </c>
      <c r="N197" s="15" t="str">
        <f t="shared" si="14"/>
        <v>*</v>
      </c>
      <c r="O197" s="15" t="str">
        <f t="shared" si="14"/>
        <v>*</v>
      </c>
      <c r="P197" s="15" t="str">
        <f t="shared" si="14"/>
        <v>*</v>
      </c>
      <c r="Q197" s="15" t="str">
        <f t="shared" si="14"/>
        <v>*</v>
      </c>
      <c r="R197" s="15" t="str">
        <f t="shared" si="14"/>
        <v>*</v>
      </c>
      <c r="S197" s="15" t="str">
        <f t="shared" si="14"/>
        <v>*</v>
      </c>
      <c r="T197" s="15" t="str">
        <f t="shared" si="14"/>
        <v>*</v>
      </c>
      <c r="U197" s="15" t="str">
        <f t="shared" si="14"/>
        <v>*</v>
      </c>
      <c r="V197" s="15" t="str">
        <f t="shared" si="14"/>
        <v>*</v>
      </c>
      <c r="W197" s="15" t="str">
        <f t="shared" si="14"/>
        <v>*</v>
      </c>
      <c r="X197" s="15" t="str">
        <f t="shared" si="14"/>
        <v>*</v>
      </c>
      <c r="Y197" s="15" t="str">
        <f t="shared" si="14"/>
        <v>*</v>
      </c>
      <c r="Z197" s="15" t="str">
        <f t="shared" si="14"/>
        <v>*</v>
      </c>
      <c r="AA197" s="15" t="str">
        <f t="shared" si="14"/>
        <v>*</v>
      </c>
      <c r="AB197" s="15" t="str">
        <f t="shared" si="14"/>
        <v>*</v>
      </c>
      <c r="AC197" s="15" t="str">
        <f t="shared" si="14"/>
        <v>*</v>
      </c>
      <c r="AD197" s="15" t="str">
        <f t="shared" si="14"/>
        <v>*</v>
      </c>
      <c r="AE197" s="15" t="str">
        <f t="shared" si="14"/>
        <v>*</v>
      </c>
      <c r="AF197" s="15" t="str">
        <f t="shared" si="12"/>
        <v>*</v>
      </c>
      <c r="AG197" s="15" t="str">
        <f t="shared" si="12"/>
        <v>*</v>
      </c>
      <c r="AH197" s="15" t="str">
        <f t="shared" si="12"/>
        <v>*</v>
      </c>
      <c r="AI197" s="15" t="str">
        <f t="shared" si="12"/>
        <v>*</v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14"/>
        <v>*</v>
      </c>
      <c r="E198" s="3" t="str">
        <f t="shared" si="14"/>
        <v>*</v>
      </c>
      <c r="F198" s="3" t="str">
        <f t="shared" si="14"/>
        <v>*</v>
      </c>
      <c r="G198" s="3" t="str">
        <f t="shared" si="14"/>
        <v>*</v>
      </c>
      <c r="H198" s="3" t="str">
        <f t="shared" si="14"/>
        <v>*</v>
      </c>
      <c r="I198" s="3" t="str">
        <f t="shared" si="14"/>
        <v>*</v>
      </c>
      <c r="J198" s="3" t="str">
        <f t="shared" si="14"/>
        <v>*</v>
      </c>
      <c r="K198" s="3" t="str">
        <f t="shared" si="14"/>
        <v>*</v>
      </c>
      <c r="L198" s="3" t="str">
        <f t="shared" si="14"/>
        <v>*</v>
      </c>
      <c r="M198" s="3" t="str">
        <f t="shared" si="14"/>
        <v>*</v>
      </c>
      <c r="N198" s="3" t="str">
        <f t="shared" si="14"/>
        <v>*</v>
      </c>
      <c r="O198" s="3" t="str">
        <f t="shared" si="14"/>
        <v>*</v>
      </c>
      <c r="P198" s="3" t="str">
        <f t="shared" si="14"/>
        <v>*</v>
      </c>
      <c r="Q198" s="3" t="str">
        <f t="shared" si="14"/>
        <v>*</v>
      </c>
      <c r="R198" s="3" t="str">
        <f t="shared" si="14"/>
        <v>*</v>
      </c>
      <c r="S198" s="3" t="str">
        <f t="shared" si="14"/>
        <v>*</v>
      </c>
      <c r="T198" s="3" t="str">
        <f t="shared" si="14"/>
        <v>*</v>
      </c>
      <c r="U198" s="3" t="str">
        <f t="shared" si="14"/>
        <v>*</v>
      </c>
      <c r="V198" s="3" t="str">
        <f t="shared" si="14"/>
        <v>*</v>
      </c>
      <c r="W198" s="3" t="str">
        <f t="shared" si="14"/>
        <v>*</v>
      </c>
      <c r="X198" s="3" t="str">
        <f t="shared" si="14"/>
        <v>*</v>
      </c>
      <c r="Y198" s="3" t="str">
        <f t="shared" si="14"/>
        <v>*</v>
      </c>
      <c r="Z198" s="3" t="str">
        <f t="shared" si="14"/>
        <v>*</v>
      </c>
      <c r="AA198" s="3" t="str">
        <f t="shared" si="14"/>
        <v>*</v>
      </c>
      <c r="AB198" s="3" t="str">
        <f t="shared" si="14"/>
        <v>*</v>
      </c>
      <c r="AC198" s="3" t="str">
        <f t="shared" si="14"/>
        <v>*</v>
      </c>
      <c r="AD198" s="3" t="str">
        <f t="shared" si="14"/>
        <v>*</v>
      </c>
      <c r="AE198" s="3" t="str">
        <f t="shared" si="14"/>
        <v>*</v>
      </c>
      <c r="AF198" s="3" t="str">
        <f t="shared" si="12"/>
        <v>*</v>
      </c>
      <c r="AG198" s="3" t="str">
        <f t="shared" si="12"/>
        <v>*</v>
      </c>
      <c r="AH198" s="3" t="str">
        <f t="shared" si="12"/>
        <v>*</v>
      </c>
      <c r="AI198" s="3" t="str">
        <f t="shared" si="12"/>
        <v>*</v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14"/>
        <v>*</v>
      </c>
      <c r="E199" s="3" t="str">
        <f t="shared" si="14"/>
        <v>*</v>
      </c>
      <c r="F199" s="3" t="str">
        <f t="shared" si="14"/>
        <v>*</v>
      </c>
      <c r="G199" s="3" t="str">
        <f t="shared" si="14"/>
        <v>*</v>
      </c>
      <c r="H199" s="3" t="str">
        <f t="shared" si="14"/>
        <v>*</v>
      </c>
      <c r="I199" s="3" t="str">
        <f t="shared" si="14"/>
        <v>*</v>
      </c>
      <c r="J199" s="3" t="str">
        <f t="shared" si="14"/>
        <v>*</v>
      </c>
      <c r="K199" s="3" t="str">
        <f t="shared" si="14"/>
        <v>*</v>
      </c>
      <c r="L199" s="3" t="str">
        <f t="shared" si="14"/>
        <v/>
      </c>
      <c r="M199" s="3" t="str">
        <f t="shared" si="14"/>
        <v/>
      </c>
      <c r="N199" s="3" t="str">
        <f t="shared" si="14"/>
        <v/>
      </c>
      <c r="O199" s="3" t="str">
        <f t="shared" si="14"/>
        <v/>
      </c>
      <c r="P199" s="3" t="str">
        <f t="shared" si="14"/>
        <v/>
      </c>
      <c r="Q199" s="3" t="str">
        <f t="shared" si="14"/>
        <v/>
      </c>
      <c r="R199" s="3" t="str">
        <f t="shared" si="14"/>
        <v/>
      </c>
      <c r="S199" s="3" t="str">
        <f t="shared" si="14"/>
        <v/>
      </c>
      <c r="T199" s="3" t="str">
        <f t="shared" si="14"/>
        <v/>
      </c>
      <c r="U199" s="3" t="str">
        <f t="shared" si="14"/>
        <v/>
      </c>
      <c r="V199" s="3" t="str">
        <f t="shared" si="14"/>
        <v/>
      </c>
      <c r="W199" s="3" t="str">
        <f t="shared" si="14"/>
        <v/>
      </c>
      <c r="X199" s="3" t="str">
        <f t="shared" si="14"/>
        <v/>
      </c>
      <c r="Y199" s="3" t="str">
        <f t="shared" si="14"/>
        <v/>
      </c>
      <c r="Z199" s="3" t="str">
        <f t="shared" si="14"/>
        <v/>
      </c>
      <c r="AA199" s="3" t="str">
        <f t="shared" si="14"/>
        <v/>
      </c>
      <c r="AB199" s="3" t="str">
        <f t="shared" si="14"/>
        <v>*</v>
      </c>
      <c r="AC199" s="3" t="str">
        <f t="shared" si="14"/>
        <v>*</v>
      </c>
      <c r="AD199" s="3" t="str">
        <f t="shared" si="14"/>
        <v/>
      </c>
      <c r="AE199" s="3" t="str">
        <f t="shared" si="14"/>
        <v>*</v>
      </c>
      <c r="AF199" s="3" t="str">
        <f t="shared" si="12"/>
        <v>*</v>
      </c>
      <c r="AG199" s="3" t="str">
        <f t="shared" si="12"/>
        <v>*</v>
      </c>
      <c r="AH199" s="3" t="str">
        <f t="shared" si="12"/>
        <v>*</v>
      </c>
      <c r="AI199" s="3" t="str">
        <f t="shared" si="12"/>
        <v>*</v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4"/>
        <v>*</v>
      </c>
      <c r="E200" s="15" t="str">
        <f t="shared" si="14"/>
        <v>*</v>
      </c>
      <c r="F200" s="15" t="str">
        <f t="shared" si="14"/>
        <v>*</v>
      </c>
      <c r="G200" s="15" t="str">
        <f t="shared" si="14"/>
        <v>*</v>
      </c>
      <c r="H200" s="15" t="str">
        <f t="shared" si="14"/>
        <v>*</v>
      </c>
      <c r="I200" s="15" t="str">
        <f t="shared" si="14"/>
        <v>*</v>
      </c>
      <c r="J200" s="15" t="str">
        <f t="shared" si="14"/>
        <v>*</v>
      </c>
      <c r="K200" s="15" t="str">
        <f t="shared" si="14"/>
        <v>*</v>
      </c>
      <c r="L200" s="15" t="str">
        <f t="shared" si="14"/>
        <v>*</v>
      </c>
      <c r="M200" s="15" t="str">
        <f t="shared" si="14"/>
        <v>*</v>
      </c>
      <c r="N200" s="15" t="str">
        <f t="shared" si="14"/>
        <v>*</v>
      </c>
      <c r="O200" s="15" t="str">
        <f t="shared" si="14"/>
        <v>*</v>
      </c>
      <c r="P200" s="15" t="str">
        <f t="shared" si="14"/>
        <v>*</v>
      </c>
      <c r="Q200" s="15" t="str">
        <f t="shared" si="14"/>
        <v/>
      </c>
      <c r="R200" s="15" t="str">
        <f t="shared" si="14"/>
        <v/>
      </c>
      <c r="S200" s="15" t="str">
        <f t="shared" si="14"/>
        <v>*</v>
      </c>
      <c r="T200" s="15" t="str">
        <f t="shared" si="14"/>
        <v>*</v>
      </c>
      <c r="U200" s="15" t="str">
        <f t="shared" si="14"/>
        <v>*</v>
      </c>
      <c r="V200" s="15" t="str">
        <f t="shared" si="14"/>
        <v>*</v>
      </c>
      <c r="W200" s="15" t="str">
        <f t="shared" si="14"/>
        <v>*</v>
      </c>
      <c r="X200" s="15" t="str">
        <f t="shared" si="14"/>
        <v>*</v>
      </c>
      <c r="Y200" s="15" t="str">
        <f t="shared" si="14"/>
        <v>*</v>
      </c>
      <c r="Z200" s="15" t="str">
        <f t="shared" si="14"/>
        <v>*</v>
      </c>
      <c r="AA200" s="15" t="str">
        <f t="shared" si="14"/>
        <v>*</v>
      </c>
      <c r="AB200" s="15" t="str">
        <f t="shared" si="14"/>
        <v>*</v>
      </c>
      <c r="AC200" s="15" t="str">
        <f t="shared" si="14"/>
        <v>*</v>
      </c>
      <c r="AD200" s="15" t="str">
        <f t="shared" si="14"/>
        <v>*</v>
      </c>
      <c r="AE200" s="15" t="str">
        <f t="shared" si="14"/>
        <v>*</v>
      </c>
      <c r="AF200" s="15" t="str">
        <f t="shared" si="12"/>
        <v>*</v>
      </c>
      <c r="AG200" s="15" t="str">
        <f t="shared" si="12"/>
        <v>*</v>
      </c>
      <c r="AH200" s="15" t="str">
        <f t="shared" si="12"/>
        <v>*</v>
      </c>
      <c r="AI200" s="15" t="str">
        <f t="shared" si="12"/>
        <v>*</v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14"/>
        <v>*</v>
      </c>
      <c r="E201" s="3" t="str">
        <f t="shared" si="14"/>
        <v>*</v>
      </c>
      <c r="F201" s="3" t="str">
        <f t="shared" si="14"/>
        <v>*</v>
      </c>
      <c r="G201" s="3" t="str">
        <f t="shared" si="14"/>
        <v>*</v>
      </c>
      <c r="H201" s="3" t="str">
        <f t="shared" si="14"/>
        <v>*</v>
      </c>
      <c r="I201" s="3" t="str">
        <f t="shared" si="14"/>
        <v>*</v>
      </c>
      <c r="J201" s="3" t="str">
        <f t="shared" si="14"/>
        <v>*</v>
      </c>
      <c r="K201" s="3" t="str">
        <f t="shared" si="14"/>
        <v>*</v>
      </c>
      <c r="L201" s="3" t="str">
        <f t="shared" si="14"/>
        <v>*</v>
      </c>
      <c r="M201" s="3" t="str">
        <f t="shared" si="14"/>
        <v>*</v>
      </c>
      <c r="N201" s="3" t="str">
        <f t="shared" si="14"/>
        <v/>
      </c>
      <c r="O201" s="3" t="str">
        <f t="shared" si="14"/>
        <v>*</v>
      </c>
      <c r="P201" s="3" t="str">
        <f t="shared" si="14"/>
        <v>*</v>
      </c>
      <c r="Q201" s="3" t="str">
        <f t="shared" si="14"/>
        <v>*</v>
      </c>
      <c r="R201" s="3" t="str">
        <f t="shared" si="14"/>
        <v>*</v>
      </c>
      <c r="S201" s="3" t="str">
        <f t="shared" si="14"/>
        <v>*</v>
      </c>
      <c r="T201" s="3" t="str">
        <f t="shared" si="14"/>
        <v>*</v>
      </c>
      <c r="U201" s="3" t="str">
        <f t="shared" si="14"/>
        <v>*</v>
      </c>
      <c r="V201" s="3" t="str">
        <f t="shared" si="14"/>
        <v>*</v>
      </c>
      <c r="W201" s="3" t="str">
        <f t="shared" si="14"/>
        <v>*</v>
      </c>
      <c r="X201" s="3" t="str">
        <f t="shared" si="14"/>
        <v>*</v>
      </c>
      <c r="Y201" s="3" t="str">
        <f t="shared" si="14"/>
        <v>*</v>
      </c>
      <c r="Z201" s="3" t="str">
        <f t="shared" si="14"/>
        <v>*</v>
      </c>
      <c r="AA201" s="3" t="str">
        <f t="shared" si="14"/>
        <v>*</v>
      </c>
      <c r="AB201" s="3" t="str">
        <f t="shared" si="14"/>
        <v>*</v>
      </c>
      <c r="AC201" s="3" t="str">
        <f t="shared" si="14"/>
        <v>*</v>
      </c>
      <c r="AD201" s="3" t="str">
        <f t="shared" si="14"/>
        <v>*</v>
      </c>
      <c r="AE201" s="3" t="str">
        <f t="shared" si="14"/>
        <v>*</v>
      </c>
      <c r="AF201" s="3" t="str">
        <f t="shared" si="12"/>
        <v>*</v>
      </c>
      <c r="AG201" s="3" t="str">
        <f t="shared" si="12"/>
        <v>*</v>
      </c>
      <c r="AH201" s="3" t="str">
        <f t="shared" si="12"/>
        <v>*</v>
      </c>
      <c r="AI201" s="3" t="str">
        <f t="shared" si="12"/>
        <v>*</v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14"/>
        <v>*</v>
      </c>
      <c r="E202" s="3" t="str">
        <f t="shared" si="14"/>
        <v>*</v>
      </c>
      <c r="F202" s="3" t="str">
        <f t="shared" si="14"/>
        <v>*</v>
      </c>
      <c r="G202" s="3" t="str">
        <f t="shared" si="14"/>
        <v>*</v>
      </c>
      <c r="H202" s="3" t="str">
        <f t="shared" si="14"/>
        <v>*</v>
      </c>
      <c r="I202" s="3" t="str">
        <f t="shared" si="14"/>
        <v>*</v>
      </c>
      <c r="J202" s="3" t="str">
        <f t="shared" si="14"/>
        <v>*</v>
      </c>
      <c r="K202" s="3" t="str">
        <f t="shared" si="14"/>
        <v>*</v>
      </c>
      <c r="L202" s="3" t="str">
        <f t="shared" si="14"/>
        <v/>
      </c>
      <c r="M202" s="3" t="str">
        <f t="shared" si="14"/>
        <v>*</v>
      </c>
      <c r="N202" s="3" t="str">
        <f t="shared" si="14"/>
        <v>*</v>
      </c>
      <c r="O202" s="3" t="str">
        <f t="shared" si="14"/>
        <v>*</v>
      </c>
      <c r="P202" s="3" t="str">
        <f t="shared" si="14"/>
        <v>*</v>
      </c>
      <c r="Q202" s="3" t="str">
        <f t="shared" si="14"/>
        <v>*</v>
      </c>
      <c r="R202" s="3" t="str">
        <f t="shared" si="14"/>
        <v>*</v>
      </c>
      <c r="S202" s="3" t="str">
        <f t="shared" si="14"/>
        <v>*</v>
      </c>
      <c r="T202" s="3" t="str">
        <f t="shared" si="14"/>
        <v>*</v>
      </c>
      <c r="U202" s="3" t="str">
        <f t="shared" si="14"/>
        <v>*</v>
      </c>
      <c r="V202" s="3" t="str">
        <f t="shared" si="14"/>
        <v>*</v>
      </c>
      <c r="W202" s="3" t="str">
        <f t="shared" si="14"/>
        <v>*</v>
      </c>
      <c r="X202" s="3" t="str">
        <f t="shared" si="14"/>
        <v>*</v>
      </c>
      <c r="Y202" s="3" t="str">
        <f t="shared" si="14"/>
        <v>*</v>
      </c>
      <c r="Z202" s="3" t="str">
        <f t="shared" si="14"/>
        <v>*</v>
      </c>
      <c r="AA202" s="3" t="str">
        <f t="shared" si="14"/>
        <v>*</v>
      </c>
      <c r="AB202" s="3" t="str">
        <f t="shared" si="14"/>
        <v>*</v>
      </c>
      <c r="AC202" s="3" t="str">
        <f t="shared" si="14"/>
        <v>*</v>
      </c>
      <c r="AD202" s="3" t="str">
        <f t="shared" si="14"/>
        <v>*</v>
      </c>
      <c r="AE202" s="3" t="str">
        <f t="shared" si="14"/>
        <v>*</v>
      </c>
      <c r="AF202" s="3" t="str">
        <f t="shared" si="12"/>
        <v>*</v>
      </c>
      <c r="AG202" s="3" t="str">
        <f t="shared" si="12"/>
        <v>*</v>
      </c>
      <c r="AH202" s="3" t="str">
        <f t="shared" si="12"/>
        <v>*</v>
      </c>
      <c r="AI202" s="3" t="str">
        <f t="shared" si="12"/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14"/>
        <v>*</v>
      </c>
      <c r="E203" s="15" t="str">
        <f t="shared" si="14"/>
        <v>*</v>
      </c>
      <c r="F203" s="15" t="str">
        <f t="shared" si="14"/>
        <v>*</v>
      </c>
      <c r="G203" s="15" t="str">
        <f t="shared" si="14"/>
        <v>*</v>
      </c>
      <c r="H203" s="15" t="str">
        <f t="shared" si="14"/>
        <v>*</v>
      </c>
      <c r="I203" s="15" t="str">
        <f t="shared" si="14"/>
        <v>*</v>
      </c>
      <c r="J203" s="15" t="str">
        <f t="shared" si="14"/>
        <v>*</v>
      </c>
      <c r="K203" s="15" t="str">
        <f t="shared" si="14"/>
        <v>*</v>
      </c>
      <c r="L203" s="15" t="str">
        <f t="shared" si="14"/>
        <v>*</v>
      </c>
      <c r="M203" s="15" t="str">
        <f t="shared" si="14"/>
        <v>*</v>
      </c>
      <c r="N203" s="15" t="str">
        <f t="shared" si="14"/>
        <v>*</v>
      </c>
      <c r="O203" s="15" t="str">
        <f t="shared" si="14"/>
        <v>*</v>
      </c>
      <c r="P203" s="15" t="str">
        <f t="shared" si="14"/>
        <v>*</v>
      </c>
      <c r="Q203" s="15" t="str">
        <f t="shared" si="14"/>
        <v>*</v>
      </c>
      <c r="R203" s="15" t="str">
        <f t="shared" si="14"/>
        <v>*</v>
      </c>
      <c r="S203" s="15" t="str">
        <f t="shared" si="14"/>
        <v>*</v>
      </c>
      <c r="T203" s="15" t="str">
        <f t="shared" si="14"/>
        <v>*</v>
      </c>
      <c r="U203" s="15" t="str">
        <f t="shared" si="14"/>
        <v>*</v>
      </c>
      <c r="V203" s="15" t="str">
        <f t="shared" si="14"/>
        <v>*</v>
      </c>
      <c r="W203" s="15" t="str">
        <f t="shared" si="14"/>
        <v>*</v>
      </c>
      <c r="X203" s="15" t="str">
        <f t="shared" si="14"/>
        <v>*</v>
      </c>
      <c r="Y203" s="15" t="str">
        <f t="shared" si="14"/>
        <v>*</v>
      </c>
      <c r="Z203" s="15" t="str">
        <f t="shared" si="14"/>
        <v>*</v>
      </c>
      <c r="AA203" s="15" t="str">
        <f t="shared" si="14"/>
        <v>*</v>
      </c>
      <c r="AB203" s="15" t="str">
        <f t="shared" si="14"/>
        <v>*</v>
      </c>
      <c r="AC203" s="15" t="str">
        <f t="shared" si="14"/>
        <v>*</v>
      </c>
      <c r="AD203" s="15" t="str">
        <f t="shared" si="14"/>
        <v>*</v>
      </c>
      <c r="AE203" s="15" t="str">
        <f t="shared" si="14"/>
        <v>*</v>
      </c>
      <c r="AF203" s="15" t="str">
        <f t="shared" si="12"/>
        <v>*</v>
      </c>
      <c r="AG203" s="15" t="str">
        <f t="shared" si="12"/>
        <v>*</v>
      </c>
      <c r="AH203" s="15" t="str">
        <f t="shared" si="12"/>
        <v>*</v>
      </c>
      <c r="AI203" s="15" t="str">
        <f t="shared" si="12"/>
        <v>*</v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14"/>
        <v>*</v>
      </c>
      <c r="E204" s="3" t="str">
        <f>IF(E134=E61,"","*")</f>
        <v>*</v>
      </c>
      <c r="F204" s="3" t="str">
        <f>IF(F134=F61,"","*")</f>
        <v>*</v>
      </c>
      <c r="G204" s="3" t="str">
        <f>IF(G134=G61,"","*")</f>
        <v>*</v>
      </c>
      <c r="H204" s="3" t="str">
        <f t="shared" si="14"/>
        <v>*</v>
      </c>
      <c r="I204" s="3" t="str">
        <f t="shared" si="14"/>
        <v>*</v>
      </c>
      <c r="J204" s="3" t="str">
        <f t="shared" si="14"/>
        <v>*</v>
      </c>
      <c r="K204" s="3" t="str">
        <f t="shared" si="14"/>
        <v>*</v>
      </c>
      <c r="L204" s="3" t="str">
        <f t="shared" si="14"/>
        <v>*</v>
      </c>
      <c r="M204" s="3" t="str">
        <f t="shared" si="14"/>
        <v>*</v>
      </c>
      <c r="N204" s="3" t="str">
        <f t="shared" si="14"/>
        <v>*</v>
      </c>
      <c r="O204" s="3" t="str">
        <f t="shared" si="14"/>
        <v/>
      </c>
      <c r="P204" s="3" t="str">
        <f t="shared" si="14"/>
        <v>*</v>
      </c>
      <c r="Q204" s="3" t="str">
        <f t="shared" si="14"/>
        <v>*</v>
      </c>
      <c r="R204" s="3" t="str">
        <f t="shared" si="14"/>
        <v>*</v>
      </c>
      <c r="S204" s="3" t="str">
        <f t="shared" si="14"/>
        <v>*</v>
      </c>
      <c r="T204" s="3" t="str">
        <f t="shared" si="14"/>
        <v/>
      </c>
      <c r="U204" s="3" t="str">
        <f t="shared" si="14"/>
        <v/>
      </c>
      <c r="V204" s="3" t="str">
        <f t="shared" si="14"/>
        <v/>
      </c>
      <c r="W204" s="3" t="str">
        <f t="shared" si="14"/>
        <v>*</v>
      </c>
      <c r="X204" s="3" t="str">
        <f t="shared" si="14"/>
        <v>*</v>
      </c>
      <c r="Y204" s="3" t="str">
        <f t="shared" si="14"/>
        <v>*</v>
      </c>
      <c r="Z204" s="3" t="str">
        <f t="shared" si="14"/>
        <v>*</v>
      </c>
      <c r="AA204" s="3" t="str">
        <f t="shared" si="14"/>
        <v>*</v>
      </c>
      <c r="AB204" s="3" t="str">
        <f t="shared" si="14"/>
        <v>*</v>
      </c>
      <c r="AC204" s="3" t="str">
        <f t="shared" si="14"/>
        <v>*</v>
      </c>
      <c r="AD204" s="3" t="str">
        <f t="shared" si="14"/>
        <v>*</v>
      </c>
      <c r="AE204" s="3" t="str">
        <f t="shared" si="14"/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14"/>
        <v>*</v>
      </c>
      <c r="E205" s="3" t="str">
        <f t="shared" si="14"/>
        <v>*</v>
      </c>
      <c r="F205" s="3" t="str">
        <f t="shared" si="14"/>
        <v>*</v>
      </c>
      <c r="G205" s="3" t="str">
        <f t="shared" si="14"/>
        <v>*</v>
      </c>
      <c r="H205" s="3" t="str">
        <f t="shared" si="14"/>
        <v>*</v>
      </c>
      <c r="I205" s="3" t="str">
        <f t="shared" si="14"/>
        <v>*</v>
      </c>
      <c r="J205" s="3" t="str">
        <f t="shared" si="14"/>
        <v>*</v>
      </c>
      <c r="K205" s="3" t="str">
        <f t="shared" si="14"/>
        <v>*</v>
      </c>
      <c r="L205" s="3" t="str">
        <f t="shared" si="14"/>
        <v>*</v>
      </c>
      <c r="M205" s="3" t="str">
        <f t="shared" si="14"/>
        <v/>
      </c>
      <c r="N205" s="3" t="str">
        <f t="shared" si="14"/>
        <v>*</v>
      </c>
      <c r="O205" s="3" t="str">
        <f t="shared" si="14"/>
        <v>*</v>
      </c>
      <c r="P205" s="3" t="str">
        <f t="shared" si="14"/>
        <v>*</v>
      </c>
      <c r="Q205" s="3" t="str">
        <f t="shared" si="14"/>
        <v>*</v>
      </c>
      <c r="R205" s="3" t="str">
        <f t="shared" si="14"/>
        <v>*</v>
      </c>
      <c r="S205" s="3" t="str">
        <f t="shared" si="14"/>
        <v>*</v>
      </c>
      <c r="T205" s="3" t="str">
        <f t="shared" si="14"/>
        <v>*</v>
      </c>
      <c r="U205" s="3" t="str">
        <f t="shared" si="14"/>
        <v>*</v>
      </c>
      <c r="V205" s="3" t="str">
        <f t="shared" si="14"/>
        <v>*</v>
      </c>
      <c r="W205" s="3" t="str">
        <f t="shared" si="14"/>
        <v>*</v>
      </c>
      <c r="X205" s="3" t="str">
        <f t="shared" si="14"/>
        <v>*</v>
      </c>
      <c r="Y205" s="3" t="str">
        <f t="shared" si="14"/>
        <v>*</v>
      </c>
      <c r="Z205" s="3" t="str">
        <f t="shared" si="14"/>
        <v>*</v>
      </c>
      <c r="AA205" s="3" t="str">
        <f t="shared" si="14"/>
        <v>*</v>
      </c>
      <c r="AB205" s="3" t="str">
        <f t="shared" si="14"/>
        <v>*</v>
      </c>
      <c r="AC205" s="3" t="str">
        <f t="shared" si="14"/>
        <v>*</v>
      </c>
      <c r="AD205" s="3" t="str">
        <f t="shared" si="14"/>
        <v>*</v>
      </c>
      <c r="AE205" s="3" t="str">
        <f t="shared" si="14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4"/>
        <v>*</v>
      </c>
      <c r="E206" s="15" t="str">
        <f t="shared" si="14"/>
        <v>*</v>
      </c>
      <c r="F206" s="15" t="str">
        <f t="shared" si="14"/>
        <v>*</v>
      </c>
      <c r="G206" s="15" t="str">
        <f t="shared" si="14"/>
        <v>*</v>
      </c>
      <c r="H206" s="15" t="str">
        <f t="shared" si="14"/>
        <v>*</v>
      </c>
      <c r="I206" s="15" t="str">
        <f t="shared" si="14"/>
        <v>*</v>
      </c>
      <c r="J206" s="15" t="str">
        <f t="shared" ref="E206:AI214" si="15">IF(J136=J63,"","*")</f>
        <v>*</v>
      </c>
      <c r="K206" s="15" t="str">
        <f t="shared" si="15"/>
        <v>*</v>
      </c>
      <c r="L206" s="15" t="str">
        <f t="shared" si="15"/>
        <v>*</v>
      </c>
      <c r="M206" s="15" t="str">
        <f t="shared" si="15"/>
        <v/>
      </c>
      <c r="N206" s="15" t="str">
        <f t="shared" si="15"/>
        <v>*</v>
      </c>
      <c r="O206" s="15" t="str">
        <f t="shared" si="15"/>
        <v>*</v>
      </c>
      <c r="P206" s="15" t="str">
        <f t="shared" si="15"/>
        <v>*</v>
      </c>
      <c r="Q206" s="15" t="str">
        <f t="shared" si="15"/>
        <v>*</v>
      </c>
      <c r="R206" s="15" t="str">
        <f t="shared" si="15"/>
        <v>*</v>
      </c>
      <c r="S206" s="15" t="str">
        <f t="shared" si="15"/>
        <v>*</v>
      </c>
      <c r="T206" s="15" t="str">
        <f t="shared" si="15"/>
        <v>*</v>
      </c>
      <c r="U206" s="15" t="str">
        <f t="shared" si="15"/>
        <v>*</v>
      </c>
      <c r="V206" s="15" t="str">
        <f t="shared" si="15"/>
        <v>*</v>
      </c>
      <c r="W206" s="15" t="str">
        <f t="shared" si="15"/>
        <v>*</v>
      </c>
      <c r="X206" s="15" t="str">
        <f t="shared" si="15"/>
        <v>*</v>
      </c>
      <c r="Y206" s="15" t="str">
        <f t="shared" si="15"/>
        <v>*</v>
      </c>
      <c r="Z206" s="15" t="str">
        <f t="shared" si="15"/>
        <v>*</v>
      </c>
      <c r="AA206" s="15" t="str">
        <f t="shared" si="15"/>
        <v>*</v>
      </c>
      <c r="AB206" s="15" t="str">
        <f t="shared" si="15"/>
        <v>*</v>
      </c>
      <c r="AC206" s="15" t="str">
        <f t="shared" si="15"/>
        <v>*</v>
      </c>
      <c r="AD206" s="15" t="str">
        <f t="shared" si="15"/>
        <v>*</v>
      </c>
      <c r="AE206" s="15" t="str">
        <f t="shared" si="15"/>
        <v>*</v>
      </c>
      <c r="AF206" s="15" t="str">
        <f t="shared" si="15"/>
        <v>*</v>
      </c>
      <c r="AG206" s="15" t="str">
        <f t="shared" si="15"/>
        <v>*</v>
      </c>
      <c r="AH206" s="15" t="str">
        <f t="shared" si="15"/>
        <v>*</v>
      </c>
      <c r="AI206" s="15" t="str">
        <f t="shared" si="15"/>
        <v>*</v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ref="D207:D218" si="16">IF(D137=D64,"","*")</f>
        <v>*</v>
      </c>
      <c r="E207" s="3" t="str">
        <f t="shared" si="15"/>
        <v>*</v>
      </c>
      <c r="F207" s="3" t="str">
        <f t="shared" si="15"/>
        <v>*</v>
      </c>
      <c r="G207" s="3" t="str">
        <f t="shared" si="15"/>
        <v>*</v>
      </c>
      <c r="H207" s="3" t="str">
        <f t="shared" si="15"/>
        <v>*</v>
      </c>
      <c r="I207" s="3" t="str">
        <f t="shared" si="15"/>
        <v>*</v>
      </c>
      <c r="J207" s="3" t="str">
        <f t="shared" si="15"/>
        <v>*</v>
      </c>
      <c r="K207" s="3" t="str">
        <f t="shared" si="15"/>
        <v>*</v>
      </c>
      <c r="L207" s="3" t="str">
        <f t="shared" si="15"/>
        <v>*</v>
      </c>
      <c r="M207" s="3" t="str">
        <f t="shared" si="15"/>
        <v>*</v>
      </c>
      <c r="N207" s="3" t="str">
        <f t="shared" si="15"/>
        <v>*</v>
      </c>
      <c r="O207" s="3" t="str">
        <f t="shared" si="15"/>
        <v>*</v>
      </c>
      <c r="P207" s="3" t="str">
        <f t="shared" si="15"/>
        <v>*</v>
      </c>
      <c r="Q207" s="3" t="str">
        <f t="shared" si="15"/>
        <v>*</v>
      </c>
      <c r="R207" s="3" t="str">
        <f t="shared" si="15"/>
        <v>*</v>
      </c>
      <c r="S207" s="3" t="str">
        <f t="shared" si="15"/>
        <v>*</v>
      </c>
      <c r="T207" s="3" t="str">
        <f t="shared" si="15"/>
        <v>*</v>
      </c>
      <c r="U207" s="3" t="str">
        <f t="shared" si="15"/>
        <v>*</v>
      </c>
      <c r="V207" s="3" t="str">
        <f t="shared" si="15"/>
        <v>*</v>
      </c>
      <c r="W207" s="3" t="str">
        <f t="shared" si="15"/>
        <v>*</v>
      </c>
      <c r="X207" s="3" t="str">
        <f t="shared" si="15"/>
        <v>*</v>
      </c>
      <c r="Y207" s="3" t="str">
        <f t="shared" si="15"/>
        <v>*</v>
      </c>
      <c r="Z207" s="3" t="str">
        <f t="shared" si="15"/>
        <v>*</v>
      </c>
      <c r="AA207" s="3" t="str">
        <f t="shared" si="15"/>
        <v>*</v>
      </c>
      <c r="AB207" s="3" t="str">
        <f t="shared" si="15"/>
        <v>*</v>
      </c>
      <c r="AC207" s="3" t="str">
        <f t="shared" si="15"/>
        <v>*</v>
      </c>
      <c r="AD207" s="3" t="str">
        <f t="shared" si="15"/>
        <v>*</v>
      </c>
      <c r="AE207" s="3" t="str">
        <f t="shared" si="15"/>
        <v>*</v>
      </c>
      <c r="AF207" s="3" t="str">
        <f t="shared" si="15"/>
        <v>*</v>
      </c>
      <c r="AG207" s="3" t="str">
        <f t="shared" si="15"/>
        <v>*</v>
      </c>
      <c r="AH207" s="3" t="str">
        <f t="shared" si="15"/>
        <v>*</v>
      </c>
      <c r="AI207" s="3" t="str">
        <f t="shared" si="15"/>
        <v>*</v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16"/>
        <v>*</v>
      </c>
      <c r="E208" s="3" t="str">
        <f t="shared" si="15"/>
        <v>*</v>
      </c>
      <c r="F208" s="3" t="str">
        <f t="shared" si="15"/>
        <v>*</v>
      </c>
      <c r="G208" s="3" t="str">
        <f t="shared" si="15"/>
        <v>*</v>
      </c>
      <c r="H208" s="3" t="str">
        <f t="shared" si="15"/>
        <v/>
      </c>
      <c r="I208" s="3" t="str">
        <f t="shared" si="15"/>
        <v>*</v>
      </c>
      <c r="J208" s="3" t="str">
        <f t="shared" si="15"/>
        <v>*</v>
      </c>
      <c r="K208" s="3" t="str">
        <f t="shared" si="15"/>
        <v>*</v>
      </c>
      <c r="L208" s="3" t="str">
        <f t="shared" si="15"/>
        <v>*</v>
      </c>
      <c r="M208" s="3" t="str">
        <f t="shared" si="15"/>
        <v>*</v>
      </c>
      <c r="N208" s="3" t="str">
        <f t="shared" si="15"/>
        <v>*</v>
      </c>
      <c r="O208" s="3" t="str">
        <f t="shared" si="15"/>
        <v>*</v>
      </c>
      <c r="P208" s="3" t="str">
        <f t="shared" si="15"/>
        <v>*</v>
      </c>
      <c r="Q208" s="3" t="str">
        <f t="shared" si="15"/>
        <v>*</v>
      </c>
      <c r="R208" s="3" t="str">
        <f t="shared" si="15"/>
        <v>*</v>
      </c>
      <c r="S208" s="3" t="str">
        <f t="shared" si="15"/>
        <v>*</v>
      </c>
      <c r="T208" s="3" t="str">
        <f t="shared" si="15"/>
        <v/>
      </c>
      <c r="U208" s="3" t="str">
        <f t="shared" si="15"/>
        <v/>
      </c>
      <c r="V208" s="3" t="str">
        <f t="shared" si="15"/>
        <v/>
      </c>
      <c r="W208" s="3" t="str">
        <f t="shared" si="15"/>
        <v/>
      </c>
      <c r="X208" s="3" t="str">
        <f t="shared" si="15"/>
        <v/>
      </c>
      <c r="Y208" s="3" t="str">
        <f t="shared" si="15"/>
        <v/>
      </c>
      <c r="Z208" s="3" t="str">
        <f t="shared" si="15"/>
        <v/>
      </c>
      <c r="AA208" s="3" t="str">
        <f t="shared" si="15"/>
        <v/>
      </c>
      <c r="AB208" s="3" t="str">
        <f t="shared" si="15"/>
        <v/>
      </c>
      <c r="AC208" s="3" t="str">
        <f t="shared" si="15"/>
        <v/>
      </c>
      <c r="AD208" s="3" t="str">
        <f t="shared" si="15"/>
        <v/>
      </c>
      <c r="AE208" s="3" t="str">
        <f t="shared" si="15"/>
        <v/>
      </c>
      <c r="AF208" s="3" t="str">
        <f t="shared" si="15"/>
        <v/>
      </c>
      <c r="AG208" s="3" t="str">
        <f t="shared" si="15"/>
        <v/>
      </c>
      <c r="AH208" s="3" t="str">
        <f t="shared" si="15"/>
        <v/>
      </c>
      <c r="AI208" s="3" t="str">
        <f t="shared" si="15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6"/>
        <v>*</v>
      </c>
      <c r="E209" s="15" t="str">
        <f t="shared" si="15"/>
        <v>*</v>
      </c>
      <c r="F209" s="15" t="str">
        <f t="shared" si="15"/>
        <v>*</v>
      </c>
      <c r="G209" s="15" t="str">
        <f t="shared" si="15"/>
        <v>*</v>
      </c>
      <c r="H209" s="15" t="str">
        <f t="shared" si="15"/>
        <v>*</v>
      </c>
      <c r="I209" s="15" t="str">
        <f t="shared" si="15"/>
        <v>*</v>
      </c>
      <c r="J209" s="15" t="str">
        <f t="shared" si="15"/>
        <v>*</v>
      </c>
      <c r="K209" s="15" t="str">
        <f t="shared" si="15"/>
        <v>*</v>
      </c>
      <c r="L209" s="15" t="str">
        <f t="shared" si="15"/>
        <v>*</v>
      </c>
      <c r="M209" s="15" t="str">
        <f t="shared" si="15"/>
        <v>*</v>
      </c>
      <c r="N209" s="15" t="str">
        <f t="shared" si="15"/>
        <v>*</v>
      </c>
      <c r="O209" s="15" t="str">
        <f t="shared" si="15"/>
        <v/>
      </c>
      <c r="P209" s="15" t="str">
        <f t="shared" si="15"/>
        <v>*</v>
      </c>
      <c r="Q209" s="15" t="str">
        <f t="shared" si="15"/>
        <v>*</v>
      </c>
      <c r="R209" s="15" t="str">
        <f t="shared" si="15"/>
        <v/>
      </c>
      <c r="S209" s="15" t="str">
        <f t="shared" si="15"/>
        <v>*</v>
      </c>
      <c r="T209" s="15" t="str">
        <f t="shared" si="15"/>
        <v>*</v>
      </c>
      <c r="U209" s="15" t="str">
        <f t="shared" si="15"/>
        <v>*</v>
      </c>
      <c r="V209" s="15" t="str">
        <f t="shared" si="15"/>
        <v>*</v>
      </c>
      <c r="W209" s="15" t="str">
        <f t="shared" si="15"/>
        <v>*</v>
      </c>
      <c r="X209" s="15" t="str">
        <f t="shared" si="15"/>
        <v>*</v>
      </c>
      <c r="Y209" s="15" t="str">
        <f t="shared" si="15"/>
        <v>*</v>
      </c>
      <c r="Z209" s="15" t="str">
        <f t="shared" si="15"/>
        <v>*</v>
      </c>
      <c r="AA209" s="15" t="str">
        <f t="shared" si="15"/>
        <v>*</v>
      </c>
      <c r="AB209" s="15" t="str">
        <f t="shared" si="15"/>
        <v>*</v>
      </c>
      <c r="AC209" s="15" t="str">
        <f t="shared" si="15"/>
        <v>*</v>
      </c>
      <c r="AD209" s="15" t="str">
        <f t="shared" si="15"/>
        <v>*</v>
      </c>
      <c r="AE209" s="15" t="str">
        <f t="shared" si="15"/>
        <v>*</v>
      </c>
      <c r="AF209" s="15" t="str">
        <f t="shared" si="15"/>
        <v>*</v>
      </c>
      <c r="AG209" s="15" t="str">
        <f t="shared" si="15"/>
        <v>*</v>
      </c>
      <c r="AH209" s="15" t="str">
        <f t="shared" si="15"/>
        <v>*</v>
      </c>
      <c r="AI209" s="15" t="str">
        <f t="shared" si="15"/>
        <v>*</v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16"/>
        <v>*</v>
      </c>
      <c r="E210" s="3" t="str">
        <f t="shared" si="15"/>
        <v>*</v>
      </c>
      <c r="F210" s="3" t="str">
        <f t="shared" si="15"/>
        <v>*</v>
      </c>
      <c r="G210" s="3" t="str">
        <f t="shared" si="15"/>
        <v>*</v>
      </c>
      <c r="H210" s="3" t="str">
        <f t="shared" si="15"/>
        <v>*</v>
      </c>
      <c r="I210" s="3" t="str">
        <f t="shared" si="15"/>
        <v>*</v>
      </c>
      <c r="J210" s="3" t="str">
        <f t="shared" si="15"/>
        <v>*</v>
      </c>
      <c r="K210" s="3" t="str">
        <f t="shared" si="15"/>
        <v>*</v>
      </c>
      <c r="L210" s="3" t="str">
        <f t="shared" si="15"/>
        <v>*</v>
      </c>
      <c r="M210" s="3" t="str">
        <f t="shared" si="15"/>
        <v>*</v>
      </c>
      <c r="N210" s="3" t="str">
        <f t="shared" si="15"/>
        <v>*</v>
      </c>
      <c r="O210" s="3" t="str">
        <f t="shared" si="15"/>
        <v>*</v>
      </c>
      <c r="P210" s="3" t="str">
        <f t="shared" si="15"/>
        <v>*</v>
      </c>
      <c r="Q210" s="3" t="str">
        <f t="shared" si="15"/>
        <v/>
      </c>
      <c r="R210" s="3" t="str">
        <f t="shared" si="15"/>
        <v>*</v>
      </c>
      <c r="S210" s="3" t="str">
        <f t="shared" si="15"/>
        <v>*</v>
      </c>
      <c r="T210" s="3" t="str">
        <f t="shared" si="15"/>
        <v>*</v>
      </c>
      <c r="U210" s="3" t="str">
        <f t="shared" si="15"/>
        <v>*</v>
      </c>
      <c r="V210" s="3" t="str">
        <f t="shared" si="15"/>
        <v>*</v>
      </c>
      <c r="W210" s="3" t="str">
        <f t="shared" si="15"/>
        <v>*</v>
      </c>
      <c r="X210" s="3" t="str">
        <f t="shared" si="15"/>
        <v>*</v>
      </c>
      <c r="Y210" s="3" t="str">
        <f t="shared" si="15"/>
        <v>*</v>
      </c>
      <c r="Z210" s="3" t="str">
        <f t="shared" si="15"/>
        <v>*</v>
      </c>
      <c r="AA210" s="3" t="str">
        <f t="shared" si="15"/>
        <v>*</v>
      </c>
      <c r="AB210" s="3" t="str">
        <f t="shared" si="15"/>
        <v>*</v>
      </c>
      <c r="AC210" s="3" t="str">
        <f t="shared" si="15"/>
        <v>*</v>
      </c>
      <c r="AD210" s="3" t="str">
        <f t="shared" si="15"/>
        <v>*</v>
      </c>
      <c r="AE210" s="3" t="str">
        <f t="shared" si="15"/>
        <v>*</v>
      </c>
      <c r="AF210" s="3" t="str">
        <f t="shared" si="15"/>
        <v>*</v>
      </c>
      <c r="AG210" s="3" t="str">
        <f t="shared" si="15"/>
        <v>*</v>
      </c>
      <c r="AH210" s="3" t="str">
        <f t="shared" si="15"/>
        <v>*</v>
      </c>
      <c r="AI210" s="3" t="str">
        <f t="shared" si="15"/>
        <v>*</v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16"/>
        <v>*</v>
      </c>
      <c r="E211" s="3" t="str">
        <f t="shared" si="15"/>
        <v>*</v>
      </c>
      <c r="F211" s="3" t="str">
        <f t="shared" si="15"/>
        <v>*</v>
      </c>
      <c r="G211" s="3" t="str">
        <f t="shared" si="15"/>
        <v>*</v>
      </c>
      <c r="H211" s="3" t="str">
        <f t="shared" si="15"/>
        <v>*</v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>*</v>
      </c>
      <c r="P211" s="3" t="str">
        <f t="shared" si="15"/>
        <v/>
      </c>
      <c r="Q211" s="3" t="str">
        <f t="shared" si="15"/>
        <v>*</v>
      </c>
      <c r="R211" s="3" t="str">
        <f t="shared" si="15"/>
        <v>*</v>
      </c>
      <c r="S211" s="3" t="str">
        <f t="shared" si="15"/>
        <v>*</v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>*</v>
      </c>
      <c r="AC211" s="3" t="str">
        <f t="shared" si="15"/>
        <v>*</v>
      </c>
      <c r="AD211" s="3" t="str">
        <f t="shared" si="15"/>
        <v/>
      </c>
      <c r="AE211" s="3" t="str">
        <f t="shared" si="15"/>
        <v>*</v>
      </c>
      <c r="AF211" s="3" t="str">
        <f t="shared" si="15"/>
        <v>*</v>
      </c>
      <c r="AG211" s="3" t="str">
        <f t="shared" si="15"/>
        <v>*</v>
      </c>
      <c r="AH211" s="3" t="str">
        <f t="shared" si="15"/>
        <v>*</v>
      </c>
      <c r="AI211" s="3" t="str">
        <f t="shared" si="15"/>
        <v>*</v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6"/>
        <v>*</v>
      </c>
      <c r="E212" s="15" t="str">
        <f t="shared" si="15"/>
        <v>*</v>
      </c>
      <c r="F212" s="15" t="str">
        <f t="shared" si="15"/>
        <v/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>*</v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>*</v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/>
      </c>
      <c r="W212" s="15" t="str">
        <f t="shared" si="15"/>
        <v>*</v>
      </c>
      <c r="X212" s="15" t="str">
        <f t="shared" si="15"/>
        <v>*</v>
      </c>
      <c r="Y212" s="15" t="str">
        <f t="shared" si="15"/>
        <v>*</v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16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>*</v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/>
      </c>
      <c r="W213" s="3" t="str">
        <f t="shared" si="15"/>
        <v>*</v>
      </c>
      <c r="X213" s="3" t="str">
        <f t="shared" si="15"/>
        <v>*</v>
      </c>
      <c r="Y213" s="3" t="str">
        <f t="shared" si="15"/>
        <v>*</v>
      </c>
      <c r="Z213" s="3" t="str">
        <f t="shared" si="15"/>
        <v>*</v>
      </c>
      <c r="AA213" s="3" t="str">
        <f t="shared" si="15"/>
        <v>*</v>
      </c>
      <c r="AB213" s="3" t="str">
        <f t="shared" si="15"/>
        <v>*</v>
      </c>
      <c r="AC213" s="3" t="str">
        <f t="shared" si="15"/>
        <v>*</v>
      </c>
      <c r="AD213" s="3" t="str">
        <f t="shared" si="15"/>
        <v>*</v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16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/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>*</v>
      </c>
      <c r="P214" s="3" t="str">
        <f t="shared" si="15"/>
        <v>*</v>
      </c>
      <c r="Q214" s="3" t="str">
        <f t="shared" ref="E214:AI222" si="17">IF(Q144=Q71,"","*")</f>
        <v/>
      </c>
      <c r="R214" s="3" t="str">
        <f t="shared" si="17"/>
        <v>*</v>
      </c>
      <c r="S214" s="3" t="str">
        <f t="shared" si="17"/>
        <v>*</v>
      </c>
      <c r="T214" s="3" t="str">
        <f t="shared" si="17"/>
        <v/>
      </c>
      <c r="U214" s="3" t="str">
        <f t="shared" si="17"/>
        <v/>
      </c>
      <c r="V214" s="3" t="str">
        <f t="shared" si="17"/>
        <v/>
      </c>
      <c r="W214" s="3" t="str">
        <f t="shared" si="17"/>
        <v/>
      </c>
      <c r="X214" s="3" t="str">
        <f t="shared" si="17"/>
        <v/>
      </c>
      <c r="Y214" s="3" t="str">
        <f t="shared" si="17"/>
        <v/>
      </c>
      <c r="Z214" s="3" t="str">
        <f t="shared" si="17"/>
        <v/>
      </c>
      <c r="AA214" s="3" t="str">
        <f t="shared" si="17"/>
        <v/>
      </c>
      <c r="AB214" s="3" t="str">
        <f t="shared" si="17"/>
        <v>*</v>
      </c>
      <c r="AC214" s="3" t="str">
        <f t="shared" si="17"/>
        <v/>
      </c>
      <c r="AD214" s="3" t="str">
        <f t="shared" si="17"/>
        <v>*</v>
      </c>
      <c r="AE214" s="3" t="str">
        <f t="shared" si="17"/>
        <v>*</v>
      </c>
      <c r="AF214" s="3" t="str">
        <f t="shared" si="17"/>
        <v>*</v>
      </c>
      <c r="AG214" s="3" t="str">
        <f t="shared" si="17"/>
        <v>*</v>
      </c>
      <c r="AH214" s="3" t="str">
        <f t="shared" si="17"/>
        <v>*</v>
      </c>
      <c r="AI214" s="3" t="str">
        <f t="shared" si="17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6"/>
        <v>*</v>
      </c>
      <c r="E215" s="15" t="str">
        <f t="shared" si="17"/>
        <v>*</v>
      </c>
      <c r="F215" s="15" t="str">
        <f t="shared" si="17"/>
        <v>*</v>
      </c>
      <c r="G215" s="15" t="str">
        <f t="shared" si="17"/>
        <v>*</v>
      </c>
      <c r="H215" s="15" t="str">
        <f t="shared" si="17"/>
        <v>*</v>
      </c>
      <c r="I215" s="15" t="str">
        <f t="shared" si="17"/>
        <v>*</v>
      </c>
      <c r="J215" s="15" t="str">
        <f t="shared" si="17"/>
        <v>*</v>
      </c>
      <c r="K215" s="15" t="str">
        <f t="shared" si="17"/>
        <v>*</v>
      </c>
      <c r="L215" s="15" t="str">
        <f t="shared" si="17"/>
        <v>*</v>
      </c>
      <c r="M215" s="15" t="str">
        <f t="shared" si="17"/>
        <v>*</v>
      </c>
      <c r="N215" s="15" t="str">
        <f t="shared" si="17"/>
        <v>*</v>
      </c>
      <c r="O215" s="15" t="str">
        <f t="shared" si="17"/>
        <v>*</v>
      </c>
      <c r="P215" s="15" t="str">
        <f t="shared" si="17"/>
        <v>*</v>
      </c>
      <c r="Q215" s="15" t="str">
        <f t="shared" si="17"/>
        <v>*</v>
      </c>
      <c r="R215" s="15" t="str">
        <f t="shared" si="17"/>
        <v>*</v>
      </c>
      <c r="S215" s="15" t="str">
        <f t="shared" si="17"/>
        <v>*</v>
      </c>
      <c r="T215" s="15" t="str">
        <f t="shared" si="17"/>
        <v>*</v>
      </c>
      <c r="U215" s="15" t="str">
        <f t="shared" si="17"/>
        <v>*</v>
      </c>
      <c r="V215" s="15" t="str">
        <f t="shared" si="17"/>
        <v>*</v>
      </c>
      <c r="W215" s="15" t="str">
        <f t="shared" si="17"/>
        <v>*</v>
      </c>
      <c r="X215" s="15" t="str">
        <f t="shared" si="17"/>
        <v>*</v>
      </c>
      <c r="Y215" s="15" t="str">
        <f t="shared" si="17"/>
        <v>*</v>
      </c>
      <c r="Z215" s="15" t="str">
        <f t="shared" si="17"/>
        <v>*</v>
      </c>
      <c r="AA215" s="15" t="str">
        <f t="shared" si="17"/>
        <v>*</v>
      </c>
      <c r="AB215" s="15" t="str">
        <f t="shared" si="17"/>
        <v>*</v>
      </c>
      <c r="AC215" s="15" t="str">
        <f t="shared" si="17"/>
        <v>*</v>
      </c>
      <c r="AD215" s="15" t="str">
        <f t="shared" si="17"/>
        <v>*</v>
      </c>
      <c r="AE215" s="15" t="str">
        <f t="shared" si="17"/>
        <v>*</v>
      </c>
      <c r="AF215" s="15" t="str">
        <f t="shared" si="17"/>
        <v>*</v>
      </c>
      <c r="AG215" s="15" t="str">
        <f t="shared" si="17"/>
        <v>*</v>
      </c>
      <c r="AH215" s="15" t="str">
        <f t="shared" si="17"/>
        <v>*</v>
      </c>
      <c r="AI215" s="15" t="str">
        <f t="shared" si="17"/>
        <v>*</v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16"/>
        <v>*</v>
      </c>
      <c r="E216" s="3" t="str">
        <f t="shared" si="17"/>
        <v>*</v>
      </c>
      <c r="F216" s="3" t="str">
        <f t="shared" si="17"/>
        <v>*</v>
      </c>
      <c r="G216" s="3" t="str">
        <f t="shared" si="17"/>
        <v>*</v>
      </c>
      <c r="H216" s="3" t="str">
        <f t="shared" si="17"/>
        <v>*</v>
      </c>
      <c r="I216" s="3" t="str">
        <f t="shared" si="17"/>
        <v>*</v>
      </c>
      <c r="J216" s="3" t="str">
        <f t="shared" si="17"/>
        <v>*</v>
      </c>
      <c r="K216" s="3" t="str">
        <f t="shared" si="17"/>
        <v>*</v>
      </c>
      <c r="L216" s="3" t="str">
        <f t="shared" si="17"/>
        <v>*</v>
      </c>
      <c r="M216" s="3" t="str">
        <f t="shared" si="17"/>
        <v>*</v>
      </c>
      <c r="N216" s="3" t="str">
        <f t="shared" si="17"/>
        <v>*</v>
      </c>
      <c r="O216" s="3" t="str">
        <f t="shared" si="17"/>
        <v>*</v>
      </c>
      <c r="P216" s="3" t="str">
        <f t="shared" si="17"/>
        <v>*</v>
      </c>
      <c r="Q216" s="3" t="str">
        <f t="shared" si="17"/>
        <v>*</v>
      </c>
      <c r="R216" s="3" t="str">
        <f t="shared" si="17"/>
        <v>*</v>
      </c>
      <c r="S216" s="3" t="str">
        <f t="shared" si="17"/>
        <v>*</v>
      </c>
      <c r="T216" s="3" t="str">
        <f t="shared" si="17"/>
        <v>*</v>
      </c>
      <c r="U216" s="3" t="str">
        <f t="shared" si="17"/>
        <v>*</v>
      </c>
      <c r="V216" s="3" t="str">
        <f t="shared" si="17"/>
        <v>*</v>
      </c>
      <c r="W216" s="3" t="str">
        <f t="shared" si="17"/>
        <v>*</v>
      </c>
      <c r="X216" s="3" t="str">
        <f t="shared" si="17"/>
        <v>*</v>
      </c>
      <c r="Y216" s="3" t="str">
        <f t="shared" si="17"/>
        <v>*</v>
      </c>
      <c r="Z216" s="3" t="str">
        <f t="shared" si="17"/>
        <v>*</v>
      </c>
      <c r="AA216" s="3" t="str">
        <f t="shared" si="17"/>
        <v>*</v>
      </c>
      <c r="AB216" s="3" t="str">
        <f t="shared" si="17"/>
        <v>*</v>
      </c>
      <c r="AC216" s="3" t="str">
        <f t="shared" si="17"/>
        <v>*</v>
      </c>
      <c r="AD216" s="3" t="str">
        <f t="shared" si="17"/>
        <v>*</v>
      </c>
      <c r="AE216" s="3" t="str">
        <f t="shared" si="17"/>
        <v>*</v>
      </c>
      <c r="AF216" s="3" t="str">
        <f t="shared" si="17"/>
        <v>*</v>
      </c>
      <c r="AG216" s="3" t="str">
        <f t="shared" si="17"/>
        <v>*</v>
      </c>
      <c r="AH216" s="3" t="str">
        <f t="shared" si="17"/>
        <v>*</v>
      </c>
      <c r="AI216" s="3" t="str">
        <f t="shared" si="17"/>
        <v>*</v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16"/>
        <v>*</v>
      </c>
      <c r="E217" s="3" t="str">
        <f t="shared" si="17"/>
        <v>*</v>
      </c>
      <c r="F217" s="3" t="str">
        <f t="shared" si="17"/>
        <v>*</v>
      </c>
      <c r="G217" s="3" t="str">
        <f t="shared" si="17"/>
        <v>*</v>
      </c>
      <c r="H217" s="3" t="str">
        <f t="shared" si="17"/>
        <v>*</v>
      </c>
      <c r="I217" s="3" t="str">
        <f t="shared" si="17"/>
        <v>*</v>
      </c>
      <c r="J217" s="3" t="str">
        <f t="shared" si="17"/>
        <v>*</v>
      </c>
      <c r="K217" s="3" t="str">
        <f t="shared" si="17"/>
        <v>*</v>
      </c>
      <c r="L217" s="3" t="str">
        <f t="shared" si="17"/>
        <v/>
      </c>
      <c r="M217" s="3" t="str">
        <f t="shared" si="17"/>
        <v/>
      </c>
      <c r="N217" s="3" t="str">
        <f t="shared" si="17"/>
        <v/>
      </c>
      <c r="O217" s="3" t="str">
        <f t="shared" si="17"/>
        <v/>
      </c>
      <c r="P217" s="3" t="str">
        <f t="shared" si="17"/>
        <v/>
      </c>
      <c r="Q217" s="3" t="str">
        <f t="shared" si="17"/>
        <v/>
      </c>
      <c r="R217" s="3" t="str">
        <f t="shared" si="17"/>
        <v/>
      </c>
      <c r="S217" s="3" t="str">
        <f t="shared" si="17"/>
        <v/>
      </c>
      <c r="T217" s="3" t="str">
        <f t="shared" si="17"/>
        <v/>
      </c>
      <c r="U217" s="3" t="str">
        <f t="shared" si="17"/>
        <v/>
      </c>
      <c r="V217" s="3" t="str">
        <f t="shared" si="17"/>
        <v/>
      </c>
      <c r="W217" s="3" t="str">
        <f t="shared" si="17"/>
        <v/>
      </c>
      <c r="X217" s="3" t="str">
        <f t="shared" si="17"/>
        <v/>
      </c>
      <c r="Y217" s="3" t="str">
        <f t="shared" si="17"/>
        <v/>
      </c>
      <c r="Z217" s="3" t="str">
        <f t="shared" si="17"/>
        <v/>
      </c>
      <c r="AA217" s="3" t="str">
        <f t="shared" si="17"/>
        <v/>
      </c>
      <c r="AB217" s="3" t="str">
        <f t="shared" si="17"/>
        <v/>
      </c>
      <c r="AC217" s="3" t="str">
        <f t="shared" si="17"/>
        <v/>
      </c>
      <c r="AD217" s="3" t="str">
        <f t="shared" si="17"/>
        <v/>
      </c>
      <c r="AE217" s="3" t="str">
        <f t="shared" si="17"/>
        <v/>
      </c>
      <c r="AF217" s="3" t="str">
        <f t="shared" si="17"/>
        <v/>
      </c>
      <c r="AG217" s="3" t="str">
        <f t="shared" si="17"/>
        <v/>
      </c>
      <c r="AH217" s="3" t="str">
        <f t="shared" si="17"/>
        <v/>
      </c>
      <c r="AI217" s="3" t="str">
        <f t="shared" si="17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6"/>
        <v>*</v>
      </c>
      <c r="E218" s="15" t="str">
        <f t="shared" si="17"/>
        <v>*</v>
      </c>
      <c r="F218" s="15" t="str">
        <f t="shared" si="17"/>
        <v>*</v>
      </c>
      <c r="G218" s="15" t="str">
        <f t="shared" si="17"/>
        <v>*</v>
      </c>
      <c r="H218" s="15" t="str">
        <f t="shared" si="17"/>
        <v>*</v>
      </c>
      <c r="I218" s="15" t="str">
        <f t="shared" si="17"/>
        <v>*</v>
      </c>
      <c r="J218" s="15" t="str">
        <f t="shared" si="17"/>
        <v>*</v>
      </c>
      <c r="K218" s="15" t="str">
        <f t="shared" si="17"/>
        <v>*</v>
      </c>
      <c r="L218" s="15" t="str">
        <f t="shared" si="17"/>
        <v>*</v>
      </c>
      <c r="M218" s="15" t="str">
        <f t="shared" si="17"/>
        <v>*</v>
      </c>
      <c r="N218" s="15" t="str">
        <f t="shared" si="17"/>
        <v>*</v>
      </c>
      <c r="O218" s="15" t="str">
        <f t="shared" si="17"/>
        <v>*</v>
      </c>
      <c r="P218" s="15" t="str">
        <f t="shared" si="17"/>
        <v>*</v>
      </c>
      <c r="Q218" s="15" t="str">
        <f t="shared" si="17"/>
        <v>*</v>
      </c>
      <c r="R218" s="15" t="str">
        <f t="shared" si="17"/>
        <v>*</v>
      </c>
      <c r="S218" s="15" t="str">
        <f t="shared" si="17"/>
        <v>*</v>
      </c>
      <c r="T218" s="15" t="str">
        <f t="shared" si="17"/>
        <v>*</v>
      </c>
      <c r="U218" s="15" t="str">
        <f t="shared" si="17"/>
        <v>*</v>
      </c>
      <c r="V218" s="15" t="str">
        <f t="shared" si="17"/>
        <v>*</v>
      </c>
      <c r="W218" s="15" t="str">
        <f t="shared" si="17"/>
        <v>*</v>
      </c>
      <c r="X218" s="15" t="str">
        <f t="shared" si="17"/>
        <v>*</v>
      </c>
      <c r="Y218" s="15" t="str">
        <f t="shared" si="17"/>
        <v>*</v>
      </c>
      <c r="Z218" s="15" t="str">
        <f t="shared" si="17"/>
        <v>*</v>
      </c>
      <c r="AA218" s="15" t="str">
        <f t="shared" si="17"/>
        <v>*</v>
      </c>
      <c r="AB218" s="15" t="str">
        <f t="shared" si="17"/>
        <v>*</v>
      </c>
      <c r="AC218" s="15" t="str">
        <f t="shared" si="17"/>
        <v>*</v>
      </c>
      <c r="AD218" s="15" t="str">
        <f t="shared" si="17"/>
        <v>*</v>
      </c>
      <c r="AE218" s="15" t="str">
        <f t="shared" si="17"/>
        <v>*</v>
      </c>
      <c r="AF218" s="15" t="str">
        <f t="shared" si="17"/>
        <v>*</v>
      </c>
      <c r="AG218" s="15" t="str">
        <f t="shared" si="17"/>
        <v>*</v>
      </c>
      <c r="AH218" s="15" t="str">
        <f t="shared" si="17"/>
        <v>*</v>
      </c>
      <c r="AI218" s="15" t="str">
        <f t="shared" si="17"/>
        <v>*</v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>*</v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>*</v>
      </c>
      <c r="N219" s="3" t="str">
        <f t="shared" si="17"/>
        <v>*</v>
      </c>
      <c r="O219" s="3" t="str">
        <f t="shared" si="17"/>
        <v>*</v>
      </c>
      <c r="P219" s="3" t="str">
        <f t="shared" si="17"/>
        <v>*</v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>*</v>
      </c>
      <c r="U219" s="3" t="str">
        <f t="shared" si="17"/>
        <v>*</v>
      </c>
      <c r="V219" s="3" t="str">
        <f t="shared" si="17"/>
        <v>*</v>
      </c>
      <c r="W219" s="3" t="str">
        <f t="shared" si="17"/>
        <v>*</v>
      </c>
      <c r="X219" s="3" t="str">
        <f t="shared" si="17"/>
        <v>*</v>
      </c>
      <c r="Y219" s="3" t="str">
        <f t="shared" si="17"/>
        <v>*</v>
      </c>
      <c r="Z219" s="3" t="str">
        <f t="shared" si="17"/>
        <v>*</v>
      </c>
      <c r="AA219" s="3" t="str">
        <f t="shared" si="17"/>
        <v>*</v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>IF(D150=D77,"","*")</f>
        <v>*</v>
      </c>
      <c r="E220" s="3" t="str">
        <f t="shared" si="17"/>
        <v>*</v>
      </c>
      <c r="F220" s="3" t="str">
        <f t="shared" si="17"/>
        <v>*</v>
      </c>
      <c r="G220" s="3" t="str">
        <f t="shared" si="17"/>
        <v>*</v>
      </c>
      <c r="H220" s="3" t="str">
        <f t="shared" si="17"/>
        <v>*</v>
      </c>
      <c r="I220" s="3" t="str">
        <f t="shared" si="17"/>
        <v>*</v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>*</v>
      </c>
      <c r="AF220" s="3" t="str">
        <f t="shared" si="17"/>
        <v>*</v>
      </c>
      <c r="AG220" s="3" t="str">
        <f t="shared" si="17"/>
        <v/>
      </c>
      <c r="AH220" s="3" t="str">
        <f t="shared" si="17"/>
        <v>*</v>
      </c>
      <c r="AI220" s="3" t="str">
        <f t="shared" si="17"/>
        <v>*</v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>*</v>
      </c>
      <c r="E221" s="15" t="str">
        <f t="shared" si="17"/>
        <v>*</v>
      </c>
      <c r="F221" s="15" t="str">
        <f t="shared" si="17"/>
        <v>*</v>
      </c>
      <c r="G221" s="15" t="str">
        <f t="shared" si="17"/>
        <v>*</v>
      </c>
      <c r="H221" s="15" t="str">
        <f t="shared" si="17"/>
        <v>*</v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/>
      </c>
      <c r="M221" s="15" t="str">
        <f t="shared" si="17"/>
        <v/>
      </c>
      <c r="N221" s="15" t="str">
        <f t="shared" si="17"/>
        <v/>
      </c>
      <c r="O221" s="15" t="str">
        <f t="shared" si="17"/>
        <v>*</v>
      </c>
      <c r="P221" s="15" t="str">
        <f t="shared" si="17"/>
        <v>*</v>
      </c>
      <c r="Q221" s="15" t="str">
        <f t="shared" si="17"/>
        <v/>
      </c>
      <c r="R221" s="15" t="str">
        <f t="shared" si="17"/>
        <v>*</v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>*</v>
      </c>
      <c r="AC221" s="15" t="str">
        <f t="shared" si="17"/>
        <v>*</v>
      </c>
      <c r="AD221" s="15" t="str">
        <f t="shared" si="17"/>
        <v/>
      </c>
      <c r="AE221" s="15" t="str">
        <f t="shared" si="17"/>
        <v>*</v>
      </c>
      <c r="AF221" s="15" t="str">
        <f t="shared" si="17"/>
        <v>*</v>
      </c>
      <c r="AG221" s="15" t="str">
        <f t="shared" si="17"/>
        <v/>
      </c>
      <c r="AH221" s="15" t="str">
        <f t="shared" si="17"/>
        <v>*</v>
      </c>
      <c r="AI221" s="15" t="str">
        <f t="shared" si="17"/>
        <v>*</v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>IF(D152=D79,"","*")</f>
        <v>*</v>
      </c>
      <c r="E222" s="3" t="str">
        <f t="shared" si="17"/>
        <v>*</v>
      </c>
      <c r="F222" s="3" t="str">
        <f t="shared" si="17"/>
        <v>*</v>
      </c>
      <c r="G222" s="3" t="str">
        <f t="shared" si="17"/>
        <v>*</v>
      </c>
      <c r="H222" s="3" t="str">
        <f t="shared" si="17"/>
        <v>*</v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>*</v>
      </c>
      <c r="P222" s="3" t="str">
        <f t="shared" si="17"/>
        <v>*</v>
      </c>
      <c r="Q222" s="3" t="str">
        <f t="shared" si="17"/>
        <v/>
      </c>
      <c r="R222" s="3" t="str">
        <f t="shared" si="17"/>
        <v>*</v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ref="X222:AI223" si="18">IF(X152=X79,"","*")</f>
        <v/>
      </c>
      <c r="Y222" s="3" t="str">
        <f t="shared" si="18"/>
        <v/>
      </c>
      <c r="Z222" s="3" t="str">
        <f t="shared" si="18"/>
        <v/>
      </c>
      <c r="AA222" s="3" t="str">
        <f t="shared" si="18"/>
        <v/>
      </c>
      <c r="AB222" s="3" t="str">
        <f t="shared" si="18"/>
        <v>*</v>
      </c>
      <c r="AC222" s="3" t="str">
        <f t="shared" si="18"/>
        <v>*</v>
      </c>
      <c r="AD222" s="3" t="str">
        <f t="shared" si="18"/>
        <v/>
      </c>
      <c r="AE222" s="3" t="str">
        <f t="shared" si="18"/>
        <v>*</v>
      </c>
      <c r="AF222" s="3" t="str">
        <f t="shared" si="18"/>
        <v>*</v>
      </c>
      <c r="AG222" s="3" t="str">
        <f t="shared" si="18"/>
        <v/>
      </c>
      <c r="AH222" s="3" t="str">
        <f t="shared" si="18"/>
        <v>*</v>
      </c>
      <c r="AI222" s="3" t="str">
        <f t="shared" si="18"/>
        <v>*</v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>IF(D153=D80,"","*")</f>
        <v/>
      </c>
      <c r="E223" s="4" t="str">
        <f t="shared" ref="E223:W223" si="19">IF(E153=E80,"","*")</f>
        <v/>
      </c>
      <c r="F223" s="4" t="str">
        <f t="shared" si="19"/>
        <v/>
      </c>
      <c r="G223" s="4" t="str">
        <f t="shared" si="19"/>
        <v/>
      </c>
      <c r="H223" s="4" t="str">
        <f t="shared" si="19"/>
        <v/>
      </c>
      <c r="I223" s="4" t="str">
        <f t="shared" si="19"/>
        <v/>
      </c>
      <c r="J223" s="4" t="str">
        <f t="shared" si="19"/>
        <v/>
      </c>
      <c r="K223" s="4" t="str">
        <f t="shared" si="19"/>
        <v/>
      </c>
      <c r="L223" s="4" t="str">
        <f t="shared" si="19"/>
        <v/>
      </c>
      <c r="M223" s="4" t="str">
        <f t="shared" si="19"/>
        <v/>
      </c>
      <c r="N223" s="4" t="str">
        <f t="shared" si="19"/>
        <v/>
      </c>
      <c r="O223" s="4" t="str">
        <f t="shared" si="19"/>
        <v/>
      </c>
      <c r="P223" s="4" t="str">
        <f t="shared" si="19"/>
        <v/>
      </c>
      <c r="Q223" s="4" t="str">
        <f t="shared" si="19"/>
        <v/>
      </c>
      <c r="R223" s="4" t="str">
        <f t="shared" si="19"/>
        <v/>
      </c>
      <c r="S223" s="4" t="str">
        <f t="shared" si="19"/>
        <v/>
      </c>
      <c r="T223" s="4" t="str">
        <f t="shared" si="19"/>
        <v/>
      </c>
      <c r="U223" s="4" t="str">
        <f t="shared" si="19"/>
        <v/>
      </c>
      <c r="V223" s="4" t="str">
        <f t="shared" si="19"/>
        <v/>
      </c>
      <c r="W223" s="4" t="str">
        <f t="shared" si="19"/>
        <v/>
      </c>
      <c r="X223" s="4" t="str">
        <f t="shared" si="18"/>
        <v/>
      </c>
      <c r="Y223" s="4" t="str">
        <f t="shared" si="18"/>
        <v/>
      </c>
      <c r="Z223" s="4" t="str">
        <f t="shared" si="18"/>
        <v/>
      </c>
      <c r="AA223" s="4" t="str">
        <f t="shared" si="18"/>
        <v/>
      </c>
      <c r="AB223" s="4" t="str">
        <f t="shared" si="18"/>
        <v/>
      </c>
      <c r="AC223" s="4" t="str">
        <f t="shared" si="18"/>
        <v/>
      </c>
      <c r="AD223" s="4" t="str">
        <f t="shared" si="18"/>
        <v/>
      </c>
      <c r="AE223" s="4" t="str">
        <f t="shared" si="18"/>
        <v/>
      </c>
      <c r="AF223" s="4" t="str">
        <f t="shared" si="18"/>
        <v/>
      </c>
      <c r="AG223" s="4" t="str">
        <f t="shared" si="18"/>
        <v/>
      </c>
      <c r="AH223" s="4" t="str">
        <f t="shared" si="18"/>
        <v/>
      </c>
      <c r="AI223" s="4" t="str">
        <f t="shared" si="18"/>
        <v/>
      </c>
    </row>
  </sheetData>
  <mergeCells count="114"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U9:U11"/>
    <mergeCell ref="V9:V11"/>
    <mergeCell ref="S7:S11"/>
    <mergeCell ref="T7:V8"/>
    <mergeCell ref="W7:Y8"/>
    <mergeCell ref="Z7:Z11"/>
    <mergeCell ref="A31:A32"/>
    <mergeCell ref="A34:A35"/>
    <mergeCell ref="A37:A38"/>
    <mergeCell ref="A22:A23"/>
    <mergeCell ref="A25:A26"/>
    <mergeCell ref="A28:A29"/>
    <mergeCell ref="A4:C11"/>
    <mergeCell ref="D4:K6"/>
    <mergeCell ref="L4:S6"/>
    <mergeCell ref="A13:A14"/>
    <mergeCell ref="A16:A17"/>
    <mergeCell ref="A19:A20"/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Q9:Q11"/>
    <mergeCell ref="T9:T11"/>
    <mergeCell ref="T4:AA6"/>
    <mergeCell ref="AE9:AE11"/>
    <mergeCell ref="AF9:AF11"/>
    <mergeCell ref="AG9:AG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131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9" t="s">
        <v>132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48" t="s">
        <v>66</v>
      </c>
      <c r="B4" s="57"/>
      <c r="C4" s="58"/>
      <c r="D4" s="48" t="s">
        <v>119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120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101381</v>
      </c>
      <c r="E12" s="15">
        <v>51375</v>
      </c>
      <c r="F12" s="15">
        <v>50006</v>
      </c>
      <c r="G12" s="15">
        <v>147405</v>
      </c>
      <c r="H12" s="15">
        <v>74985</v>
      </c>
      <c r="I12" s="15">
        <v>72420</v>
      </c>
      <c r="J12" s="15">
        <v>1200873</v>
      </c>
      <c r="K12" s="15">
        <v>2516064014</v>
      </c>
      <c r="L12" s="15">
        <v>3292</v>
      </c>
      <c r="M12" s="15">
        <v>2019</v>
      </c>
      <c r="N12" s="15">
        <v>1273</v>
      </c>
      <c r="O12" s="15">
        <v>8223</v>
      </c>
      <c r="P12" s="15">
        <v>4740</v>
      </c>
      <c r="Q12" s="15">
        <v>3483</v>
      </c>
      <c r="R12" s="15">
        <v>15406</v>
      </c>
      <c r="S12" s="15">
        <v>127491166</v>
      </c>
      <c r="T12" s="15">
        <v>192</v>
      </c>
      <c r="U12" s="15">
        <v>113</v>
      </c>
      <c r="V12" s="15">
        <v>79</v>
      </c>
      <c r="W12" s="15">
        <v>282</v>
      </c>
      <c r="X12" s="15">
        <v>161</v>
      </c>
      <c r="Y12" s="15">
        <v>121</v>
      </c>
      <c r="Z12" s="15">
        <v>1992</v>
      </c>
      <c r="AA12" s="15">
        <v>12299113</v>
      </c>
      <c r="AB12" s="15">
        <v>1878</v>
      </c>
      <c r="AC12" s="15">
        <v>995</v>
      </c>
      <c r="AD12" s="15">
        <v>883</v>
      </c>
      <c r="AE12" s="15">
        <v>5474</v>
      </c>
      <c r="AF12" s="15">
        <v>2863</v>
      </c>
      <c r="AG12" s="15">
        <v>2611</v>
      </c>
      <c r="AH12" s="15">
        <v>24877</v>
      </c>
      <c r="AI12" s="15">
        <v>70827839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92820</v>
      </c>
      <c r="E13" s="3">
        <v>47011</v>
      </c>
      <c r="F13" s="3">
        <v>45809</v>
      </c>
      <c r="G13" s="3">
        <v>135547</v>
      </c>
      <c r="H13" s="3">
        <v>69024</v>
      </c>
      <c r="I13" s="3">
        <v>66523</v>
      </c>
      <c r="J13" s="3">
        <v>1102792</v>
      </c>
      <c r="K13" s="3">
        <v>2305915385</v>
      </c>
      <c r="L13" s="3">
        <v>3269</v>
      </c>
      <c r="M13" s="3">
        <v>2008</v>
      </c>
      <c r="N13" s="3">
        <v>1261</v>
      </c>
      <c r="O13" s="3">
        <v>8166</v>
      </c>
      <c r="P13" s="3">
        <v>4705</v>
      </c>
      <c r="Q13" s="3">
        <v>3461</v>
      </c>
      <c r="R13" s="3">
        <v>15339</v>
      </c>
      <c r="S13" s="3">
        <v>125892916</v>
      </c>
      <c r="T13" s="3">
        <v>187</v>
      </c>
      <c r="U13" s="3">
        <v>111</v>
      </c>
      <c r="V13" s="3">
        <v>76</v>
      </c>
      <c r="W13" s="3">
        <v>276</v>
      </c>
      <c r="X13" s="3">
        <v>158</v>
      </c>
      <c r="Y13" s="3">
        <v>118</v>
      </c>
      <c r="Z13" s="3">
        <v>1968</v>
      </c>
      <c r="AA13" s="3">
        <v>12179313</v>
      </c>
      <c r="AB13" s="3">
        <v>1707</v>
      </c>
      <c r="AC13" s="3">
        <v>917</v>
      </c>
      <c r="AD13" s="3">
        <v>790</v>
      </c>
      <c r="AE13" s="3">
        <v>4960</v>
      </c>
      <c r="AF13" s="3">
        <v>2626</v>
      </c>
      <c r="AG13" s="3">
        <v>2334</v>
      </c>
      <c r="AH13" s="3">
        <v>22849</v>
      </c>
      <c r="AI13" s="3">
        <v>65169391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8561</v>
      </c>
      <c r="E14" s="3">
        <v>4364</v>
      </c>
      <c r="F14" s="3">
        <v>4197</v>
      </c>
      <c r="G14" s="3">
        <v>11858</v>
      </c>
      <c r="H14" s="3">
        <v>5961</v>
      </c>
      <c r="I14" s="3">
        <v>5897</v>
      </c>
      <c r="J14" s="3">
        <v>98081</v>
      </c>
      <c r="K14" s="3">
        <v>210148629</v>
      </c>
      <c r="L14" s="3">
        <v>23</v>
      </c>
      <c r="M14" s="3">
        <v>11</v>
      </c>
      <c r="N14" s="3">
        <v>12</v>
      </c>
      <c r="O14" s="3">
        <v>57</v>
      </c>
      <c r="P14" s="3">
        <v>35</v>
      </c>
      <c r="Q14" s="3">
        <v>22</v>
      </c>
      <c r="R14" s="3">
        <v>67</v>
      </c>
      <c r="S14" s="3">
        <v>1598250</v>
      </c>
      <c r="T14" s="3">
        <v>5</v>
      </c>
      <c r="U14" s="3">
        <v>2</v>
      </c>
      <c r="V14" s="3">
        <v>3</v>
      </c>
      <c r="W14" s="3">
        <v>6</v>
      </c>
      <c r="X14" s="3">
        <v>3</v>
      </c>
      <c r="Y14" s="3">
        <v>3</v>
      </c>
      <c r="Z14" s="3">
        <v>24</v>
      </c>
      <c r="AA14" s="3">
        <v>119800</v>
      </c>
      <c r="AB14" s="3">
        <v>171</v>
      </c>
      <c r="AC14" s="3">
        <v>78</v>
      </c>
      <c r="AD14" s="3">
        <v>93</v>
      </c>
      <c r="AE14" s="3">
        <v>514</v>
      </c>
      <c r="AF14" s="3">
        <v>237</v>
      </c>
      <c r="AG14" s="3">
        <v>277</v>
      </c>
      <c r="AH14" s="3">
        <v>2028</v>
      </c>
      <c r="AI14" s="3">
        <v>5658448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24975</v>
      </c>
      <c r="E15" s="15">
        <v>12737</v>
      </c>
      <c r="F15" s="15">
        <v>12238</v>
      </c>
      <c r="G15" s="15">
        <v>28890</v>
      </c>
      <c r="H15" s="15">
        <v>14734</v>
      </c>
      <c r="I15" s="15">
        <v>14156</v>
      </c>
      <c r="J15" s="15">
        <v>301183</v>
      </c>
      <c r="K15" s="15">
        <v>622257839</v>
      </c>
      <c r="L15" s="15">
        <v>1128</v>
      </c>
      <c r="M15" s="15">
        <v>633</v>
      </c>
      <c r="N15" s="15">
        <v>495</v>
      </c>
      <c r="O15" s="15">
        <v>3520</v>
      </c>
      <c r="P15" s="15">
        <v>2043</v>
      </c>
      <c r="Q15" s="15">
        <v>1477</v>
      </c>
      <c r="R15" s="15">
        <v>6846</v>
      </c>
      <c r="S15" s="15">
        <v>31162564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193</v>
      </c>
      <c r="AC15" s="15">
        <v>103</v>
      </c>
      <c r="AD15" s="15">
        <v>90</v>
      </c>
      <c r="AE15" s="15">
        <v>805</v>
      </c>
      <c r="AF15" s="15">
        <v>422</v>
      </c>
      <c r="AG15" s="15">
        <v>383</v>
      </c>
      <c r="AH15" s="15">
        <v>4798</v>
      </c>
      <c r="AI15" s="15">
        <v>13487176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23726</v>
      </c>
      <c r="E16" s="3">
        <v>12100</v>
      </c>
      <c r="F16" s="3">
        <v>11626</v>
      </c>
      <c r="G16" s="3">
        <v>27445</v>
      </c>
      <c r="H16" s="3">
        <v>13997</v>
      </c>
      <c r="I16" s="3">
        <v>13448</v>
      </c>
      <c r="J16" s="3">
        <v>286123</v>
      </c>
      <c r="K16" s="3">
        <v>591144947</v>
      </c>
      <c r="L16" s="3">
        <v>1128</v>
      </c>
      <c r="M16" s="3">
        <v>633</v>
      </c>
      <c r="N16" s="3">
        <v>495</v>
      </c>
      <c r="O16" s="3">
        <v>3520</v>
      </c>
      <c r="P16" s="3">
        <v>2043</v>
      </c>
      <c r="Q16" s="3">
        <v>1477</v>
      </c>
      <c r="R16" s="3">
        <v>6846</v>
      </c>
      <c r="S16" s="3">
        <v>31162564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193</v>
      </c>
      <c r="AC16" s="3">
        <v>103</v>
      </c>
      <c r="AD16" s="3">
        <v>90</v>
      </c>
      <c r="AE16" s="3">
        <v>805</v>
      </c>
      <c r="AF16" s="3">
        <v>422</v>
      </c>
      <c r="AG16" s="3">
        <v>383</v>
      </c>
      <c r="AH16" s="3">
        <v>4798</v>
      </c>
      <c r="AI16" s="3">
        <v>13487176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1249</v>
      </c>
      <c r="E17" s="3">
        <v>637</v>
      </c>
      <c r="F17" s="3">
        <v>612</v>
      </c>
      <c r="G17" s="3">
        <v>1445</v>
      </c>
      <c r="H17" s="3">
        <v>737</v>
      </c>
      <c r="I17" s="3">
        <v>708</v>
      </c>
      <c r="J17" s="3">
        <v>15060</v>
      </c>
      <c r="K17" s="3">
        <v>31112892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23</v>
      </c>
      <c r="M18" s="15">
        <v>15</v>
      </c>
      <c r="N18" s="15">
        <v>8</v>
      </c>
      <c r="O18" s="15">
        <v>177</v>
      </c>
      <c r="P18" s="15">
        <v>96</v>
      </c>
      <c r="Q18" s="15">
        <v>81</v>
      </c>
      <c r="R18" s="15">
        <v>261</v>
      </c>
      <c r="S18" s="15">
        <v>10643270</v>
      </c>
      <c r="T18" s="15">
        <v>12</v>
      </c>
      <c r="U18" s="15">
        <v>3</v>
      </c>
      <c r="V18" s="15">
        <v>9</v>
      </c>
      <c r="W18" s="15">
        <v>15</v>
      </c>
      <c r="X18" s="15">
        <v>5</v>
      </c>
      <c r="Y18" s="15">
        <v>10</v>
      </c>
      <c r="Z18" s="15">
        <v>83</v>
      </c>
      <c r="AA18" s="15">
        <v>487933</v>
      </c>
      <c r="AB18" s="15">
        <v>378</v>
      </c>
      <c r="AC18" s="15">
        <v>215</v>
      </c>
      <c r="AD18" s="15">
        <v>163</v>
      </c>
      <c r="AE18" s="15">
        <v>763</v>
      </c>
      <c r="AF18" s="15">
        <v>411</v>
      </c>
      <c r="AG18" s="15">
        <v>352</v>
      </c>
      <c r="AH18" s="15">
        <v>4349</v>
      </c>
      <c r="AI18" s="15">
        <v>13034860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15</v>
      </c>
      <c r="N19" s="3">
        <v>7</v>
      </c>
      <c r="O19" s="3">
        <v>172</v>
      </c>
      <c r="P19" s="3">
        <v>93</v>
      </c>
      <c r="Q19" s="3">
        <v>79</v>
      </c>
      <c r="R19" s="3">
        <v>254</v>
      </c>
      <c r="S19" s="3">
        <v>10380135</v>
      </c>
      <c r="T19" s="3">
        <v>10</v>
      </c>
      <c r="U19" s="3">
        <v>2</v>
      </c>
      <c r="V19" s="3">
        <v>8</v>
      </c>
      <c r="W19" s="3">
        <v>13</v>
      </c>
      <c r="X19" s="3">
        <v>4</v>
      </c>
      <c r="Y19" s="3">
        <v>9</v>
      </c>
      <c r="Z19" s="3">
        <v>71</v>
      </c>
      <c r="AA19" s="3">
        <v>419133</v>
      </c>
      <c r="AB19" s="3">
        <v>365</v>
      </c>
      <c r="AC19" s="3">
        <v>210</v>
      </c>
      <c r="AD19" s="3">
        <v>155</v>
      </c>
      <c r="AE19" s="3">
        <v>744</v>
      </c>
      <c r="AF19" s="3">
        <v>404</v>
      </c>
      <c r="AG19" s="3">
        <v>340</v>
      </c>
      <c r="AH19" s="3">
        <v>4213</v>
      </c>
      <c r="AI19" s="3">
        <v>12626860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5</v>
      </c>
      <c r="P20" s="3">
        <v>3</v>
      </c>
      <c r="Q20" s="3">
        <v>2</v>
      </c>
      <c r="R20" s="3">
        <v>7</v>
      </c>
      <c r="S20" s="3">
        <v>263135</v>
      </c>
      <c r="T20" s="3">
        <v>2</v>
      </c>
      <c r="U20" s="3">
        <v>1</v>
      </c>
      <c r="V20" s="3">
        <v>1</v>
      </c>
      <c r="W20" s="3">
        <v>2</v>
      </c>
      <c r="X20" s="3">
        <v>1</v>
      </c>
      <c r="Y20" s="3">
        <v>1</v>
      </c>
      <c r="Z20" s="3">
        <v>12</v>
      </c>
      <c r="AA20" s="3">
        <v>68800</v>
      </c>
      <c r="AB20" s="3">
        <v>13</v>
      </c>
      <c r="AC20" s="3">
        <v>5</v>
      </c>
      <c r="AD20" s="3">
        <v>8</v>
      </c>
      <c r="AE20" s="3">
        <v>19</v>
      </c>
      <c r="AF20" s="3">
        <v>7</v>
      </c>
      <c r="AG20" s="3">
        <v>12</v>
      </c>
      <c r="AH20" s="3">
        <v>136</v>
      </c>
      <c r="AI20" s="3">
        <v>408000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6996</v>
      </c>
      <c r="E21" s="15">
        <v>3536</v>
      </c>
      <c r="F21" s="15">
        <v>3460</v>
      </c>
      <c r="G21" s="15">
        <v>8488</v>
      </c>
      <c r="H21" s="15">
        <v>4294</v>
      </c>
      <c r="I21" s="15">
        <v>4194</v>
      </c>
      <c r="J21" s="15">
        <v>81621</v>
      </c>
      <c r="K21" s="15">
        <v>175893255</v>
      </c>
      <c r="L21" s="15">
        <v>397</v>
      </c>
      <c r="M21" s="15">
        <v>219</v>
      </c>
      <c r="N21" s="15">
        <v>178</v>
      </c>
      <c r="O21" s="15">
        <v>2052</v>
      </c>
      <c r="P21" s="15">
        <v>1007</v>
      </c>
      <c r="Q21" s="15">
        <v>1045</v>
      </c>
      <c r="R21" s="15">
        <v>1879</v>
      </c>
      <c r="S21" s="15">
        <v>12935783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23</v>
      </c>
      <c r="AC21" s="15">
        <v>15</v>
      </c>
      <c r="AD21" s="15">
        <v>8</v>
      </c>
      <c r="AE21" s="15">
        <v>131</v>
      </c>
      <c r="AF21" s="15">
        <v>83</v>
      </c>
      <c r="AG21" s="15">
        <v>48</v>
      </c>
      <c r="AH21" s="15">
        <v>243</v>
      </c>
      <c r="AI21" s="15">
        <v>729000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6578</v>
      </c>
      <c r="E22" s="3">
        <v>3323</v>
      </c>
      <c r="F22" s="3">
        <v>3255</v>
      </c>
      <c r="G22" s="3">
        <v>7966</v>
      </c>
      <c r="H22" s="3">
        <v>4032</v>
      </c>
      <c r="I22" s="3">
        <v>3934</v>
      </c>
      <c r="J22" s="3">
        <v>76593</v>
      </c>
      <c r="K22" s="3">
        <v>165057915</v>
      </c>
      <c r="L22" s="3">
        <v>397</v>
      </c>
      <c r="M22" s="3">
        <v>219</v>
      </c>
      <c r="N22" s="3">
        <v>178</v>
      </c>
      <c r="O22" s="3">
        <v>2052</v>
      </c>
      <c r="P22" s="3">
        <v>1007</v>
      </c>
      <c r="Q22" s="3">
        <v>1045</v>
      </c>
      <c r="R22" s="3">
        <v>1879</v>
      </c>
      <c r="S22" s="3">
        <v>12935783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23</v>
      </c>
      <c r="AC22" s="3">
        <v>15</v>
      </c>
      <c r="AD22" s="3">
        <v>8</v>
      </c>
      <c r="AE22" s="3">
        <v>125</v>
      </c>
      <c r="AF22" s="3">
        <v>80</v>
      </c>
      <c r="AG22" s="3">
        <v>45</v>
      </c>
      <c r="AH22" s="3">
        <v>229</v>
      </c>
      <c r="AI22" s="3">
        <v>687000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418</v>
      </c>
      <c r="E23" s="3">
        <v>213</v>
      </c>
      <c r="F23" s="3">
        <v>205</v>
      </c>
      <c r="G23" s="3">
        <v>522</v>
      </c>
      <c r="H23" s="3">
        <v>262</v>
      </c>
      <c r="I23" s="3">
        <v>260</v>
      </c>
      <c r="J23" s="3">
        <v>5028</v>
      </c>
      <c r="K23" s="3">
        <v>10835340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6</v>
      </c>
      <c r="AF23" s="3">
        <v>3</v>
      </c>
      <c r="AG23" s="3">
        <v>3</v>
      </c>
      <c r="AH23" s="3">
        <v>14</v>
      </c>
      <c r="AI23" s="3">
        <v>42000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15385</v>
      </c>
      <c r="E24" s="15">
        <v>7724</v>
      </c>
      <c r="F24" s="15">
        <v>7661</v>
      </c>
      <c r="G24" s="15">
        <v>18158</v>
      </c>
      <c r="H24" s="15">
        <v>9112</v>
      </c>
      <c r="I24" s="15">
        <v>9046</v>
      </c>
      <c r="J24" s="15">
        <v>184633</v>
      </c>
      <c r="K24" s="15">
        <v>377388212</v>
      </c>
      <c r="L24" s="15">
        <v>1415</v>
      </c>
      <c r="M24" s="15">
        <v>976</v>
      </c>
      <c r="N24" s="15">
        <v>439</v>
      </c>
      <c r="O24" s="15">
        <v>1561</v>
      </c>
      <c r="P24" s="15">
        <v>1081</v>
      </c>
      <c r="Q24" s="15">
        <v>480</v>
      </c>
      <c r="R24" s="15">
        <v>4912</v>
      </c>
      <c r="S24" s="15">
        <v>46982010</v>
      </c>
      <c r="T24" s="15">
        <v>155</v>
      </c>
      <c r="U24" s="15">
        <v>94</v>
      </c>
      <c r="V24" s="15">
        <v>61</v>
      </c>
      <c r="W24" s="15">
        <v>226</v>
      </c>
      <c r="X24" s="15">
        <v>131</v>
      </c>
      <c r="Y24" s="15">
        <v>95</v>
      </c>
      <c r="Z24" s="15">
        <v>1404</v>
      </c>
      <c r="AA24" s="15">
        <v>11245500</v>
      </c>
      <c r="AB24" s="15">
        <v>57</v>
      </c>
      <c r="AC24" s="15">
        <v>30</v>
      </c>
      <c r="AD24" s="15">
        <v>27</v>
      </c>
      <c r="AE24" s="15">
        <v>136</v>
      </c>
      <c r="AF24" s="15">
        <v>69</v>
      </c>
      <c r="AG24" s="15">
        <v>67</v>
      </c>
      <c r="AH24" s="15">
        <v>757</v>
      </c>
      <c r="AI24" s="15">
        <v>1674480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14486</v>
      </c>
      <c r="E25" s="3">
        <v>7293</v>
      </c>
      <c r="F25" s="3">
        <v>7193</v>
      </c>
      <c r="G25" s="3">
        <v>17063</v>
      </c>
      <c r="H25" s="3">
        <v>8590</v>
      </c>
      <c r="I25" s="3">
        <v>8473</v>
      </c>
      <c r="J25" s="3">
        <v>174702</v>
      </c>
      <c r="K25" s="3">
        <v>357059455</v>
      </c>
      <c r="L25" s="3">
        <v>1407</v>
      </c>
      <c r="M25" s="3">
        <v>973</v>
      </c>
      <c r="N25" s="3">
        <v>434</v>
      </c>
      <c r="O25" s="3">
        <v>1550</v>
      </c>
      <c r="P25" s="3">
        <v>1077</v>
      </c>
      <c r="Q25" s="3">
        <v>473</v>
      </c>
      <c r="R25" s="3">
        <v>4893</v>
      </c>
      <c r="S25" s="3">
        <v>46380160</v>
      </c>
      <c r="T25" s="3">
        <v>155</v>
      </c>
      <c r="U25" s="3">
        <v>94</v>
      </c>
      <c r="V25" s="3">
        <v>61</v>
      </c>
      <c r="W25" s="3">
        <v>226</v>
      </c>
      <c r="X25" s="3">
        <v>131</v>
      </c>
      <c r="Y25" s="3">
        <v>95</v>
      </c>
      <c r="Z25" s="3">
        <v>1404</v>
      </c>
      <c r="AA25" s="3">
        <v>11245500</v>
      </c>
      <c r="AB25" s="3">
        <v>46</v>
      </c>
      <c r="AC25" s="3">
        <v>22</v>
      </c>
      <c r="AD25" s="3">
        <v>24</v>
      </c>
      <c r="AE25" s="3">
        <v>117</v>
      </c>
      <c r="AF25" s="3">
        <v>59</v>
      </c>
      <c r="AG25" s="3">
        <v>58</v>
      </c>
      <c r="AH25" s="3">
        <v>652</v>
      </c>
      <c r="AI25" s="3">
        <v>1433289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899</v>
      </c>
      <c r="E26" s="3">
        <v>431</v>
      </c>
      <c r="F26" s="3">
        <v>468</v>
      </c>
      <c r="G26" s="3">
        <v>1095</v>
      </c>
      <c r="H26" s="3">
        <v>522</v>
      </c>
      <c r="I26" s="3">
        <v>573</v>
      </c>
      <c r="J26" s="3">
        <v>9931</v>
      </c>
      <c r="K26" s="3">
        <v>20328757</v>
      </c>
      <c r="L26" s="3">
        <v>8</v>
      </c>
      <c r="M26" s="3">
        <v>3</v>
      </c>
      <c r="N26" s="3">
        <v>5</v>
      </c>
      <c r="O26" s="3">
        <v>11</v>
      </c>
      <c r="P26" s="3">
        <v>4</v>
      </c>
      <c r="Q26" s="3">
        <v>7</v>
      </c>
      <c r="R26" s="3">
        <v>19</v>
      </c>
      <c r="S26" s="3">
        <v>601850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11</v>
      </c>
      <c r="AC26" s="3">
        <v>8</v>
      </c>
      <c r="AD26" s="3">
        <v>3</v>
      </c>
      <c r="AE26" s="3">
        <v>19</v>
      </c>
      <c r="AF26" s="3">
        <v>10</v>
      </c>
      <c r="AG26" s="3">
        <v>9</v>
      </c>
      <c r="AH26" s="3">
        <v>105</v>
      </c>
      <c r="AI26" s="3">
        <v>241191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7363</v>
      </c>
      <c r="E27" s="15">
        <v>3607</v>
      </c>
      <c r="F27" s="15">
        <v>3756</v>
      </c>
      <c r="G27" s="15">
        <v>8364</v>
      </c>
      <c r="H27" s="15">
        <v>4097</v>
      </c>
      <c r="I27" s="15">
        <v>4267</v>
      </c>
      <c r="J27" s="15">
        <v>86950</v>
      </c>
      <c r="K27" s="15">
        <v>177986650</v>
      </c>
      <c r="L27" s="15">
        <v>0</v>
      </c>
      <c r="M27" s="15">
        <v>0</v>
      </c>
      <c r="N27" s="15">
        <v>0</v>
      </c>
      <c r="O27" s="15">
        <v>73</v>
      </c>
      <c r="P27" s="15">
        <v>38</v>
      </c>
      <c r="Q27" s="15">
        <v>35</v>
      </c>
      <c r="R27" s="15">
        <v>84</v>
      </c>
      <c r="S27" s="15">
        <v>3382000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248</v>
      </c>
      <c r="AC27" s="15">
        <v>132</v>
      </c>
      <c r="AD27" s="15">
        <v>116</v>
      </c>
      <c r="AE27" s="15">
        <v>459</v>
      </c>
      <c r="AF27" s="15">
        <v>249</v>
      </c>
      <c r="AG27" s="15">
        <v>210</v>
      </c>
      <c r="AH27" s="15">
        <v>1908</v>
      </c>
      <c r="AI27" s="15">
        <v>5724000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7216</v>
      </c>
      <c r="E28" s="3">
        <v>3536</v>
      </c>
      <c r="F28" s="3">
        <v>3680</v>
      </c>
      <c r="G28" s="3">
        <v>8197</v>
      </c>
      <c r="H28" s="3">
        <v>4015</v>
      </c>
      <c r="I28" s="3">
        <v>4182</v>
      </c>
      <c r="J28" s="3">
        <v>85202</v>
      </c>
      <c r="K28" s="3">
        <v>174408494</v>
      </c>
      <c r="L28" s="3">
        <v>0</v>
      </c>
      <c r="M28" s="3">
        <v>0</v>
      </c>
      <c r="N28" s="3">
        <v>0</v>
      </c>
      <c r="O28" s="3">
        <v>71</v>
      </c>
      <c r="P28" s="3">
        <v>36</v>
      </c>
      <c r="Q28" s="3">
        <v>35</v>
      </c>
      <c r="R28" s="3">
        <v>82</v>
      </c>
      <c r="S28" s="3">
        <v>3371457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244</v>
      </c>
      <c r="AC28" s="3">
        <v>130</v>
      </c>
      <c r="AD28" s="3">
        <v>114</v>
      </c>
      <c r="AE28" s="3">
        <v>448</v>
      </c>
      <c r="AF28" s="3">
        <v>243</v>
      </c>
      <c r="AG28" s="3">
        <v>205</v>
      </c>
      <c r="AH28" s="3">
        <v>1874</v>
      </c>
      <c r="AI28" s="3">
        <v>5622000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147</v>
      </c>
      <c r="E29" s="3">
        <v>71</v>
      </c>
      <c r="F29" s="3">
        <v>76</v>
      </c>
      <c r="G29" s="3">
        <v>167</v>
      </c>
      <c r="H29" s="3">
        <v>82</v>
      </c>
      <c r="I29" s="3">
        <v>85</v>
      </c>
      <c r="J29" s="3">
        <v>1748</v>
      </c>
      <c r="K29" s="3">
        <v>3578156</v>
      </c>
      <c r="L29" s="3">
        <v>0</v>
      </c>
      <c r="M29" s="3">
        <v>0</v>
      </c>
      <c r="N29" s="3">
        <v>0</v>
      </c>
      <c r="O29" s="3">
        <v>2</v>
      </c>
      <c r="P29" s="3">
        <v>2</v>
      </c>
      <c r="Q29" s="3">
        <v>0</v>
      </c>
      <c r="R29" s="3">
        <v>2</v>
      </c>
      <c r="S29" s="3">
        <v>10543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4</v>
      </c>
      <c r="AC29" s="3">
        <v>2</v>
      </c>
      <c r="AD29" s="3">
        <v>2</v>
      </c>
      <c r="AE29" s="3">
        <v>11</v>
      </c>
      <c r="AF29" s="3">
        <v>6</v>
      </c>
      <c r="AG29" s="3">
        <v>5</v>
      </c>
      <c r="AH29" s="3">
        <v>34</v>
      </c>
      <c r="AI29" s="3">
        <v>102000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12725</v>
      </c>
      <c r="E30" s="15">
        <v>6437</v>
      </c>
      <c r="F30" s="15">
        <v>6288</v>
      </c>
      <c r="G30" s="15">
        <v>15112</v>
      </c>
      <c r="H30" s="15">
        <v>7704</v>
      </c>
      <c r="I30" s="15">
        <v>7408</v>
      </c>
      <c r="J30" s="15">
        <v>156959</v>
      </c>
      <c r="K30" s="15">
        <v>352987593</v>
      </c>
      <c r="L30" s="15">
        <v>13</v>
      </c>
      <c r="M30" s="15">
        <v>10</v>
      </c>
      <c r="N30" s="15">
        <v>3</v>
      </c>
      <c r="O30" s="15">
        <v>96</v>
      </c>
      <c r="P30" s="15">
        <v>65</v>
      </c>
      <c r="Q30" s="15">
        <v>31</v>
      </c>
      <c r="R30" s="15">
        <v>96</v>
      </c>
      <c r="S30" s="15">
        <v>1859769</v>
      </c>
      <c r="T30" s="15">
        <v>1</v>
      </c>
      <c r="U30" s="15">
        <v>1</v>
      </c>
      <c r="V30" s="15">
        <v>0</v>
      </c>
      <c r="W30" s="15">
        <v>1</v>
      </c>
      <c r="X30" s="15">
        <v>1</v>
      </c>
      <c r="Y30" s="15">
        <v>0</v>
      </c>
      <c r="Z30" s="15">
        <v>2</v>
      </c>
      <c r="AA30" s="15">
        <v>3200</v>
      </c>
      <c r="AB30" s="15">
        <v>320</v>
      </c>
      <c r="AC30" s="15">
        <v>176</v>
      </c>
      <c r="AD30" s="15">
        <v>144</v>
      </c>
      <c r="AE30" s="15">
        <v>793</v>
      </c>
      <c r="AF30" s="15">
        <v>421</v>
      </c>
      <c r="AG30" s="15">
        <v>372</v>
      </c>
      <c r="AH30" s="15">
        <v>4504</v>
      </c>
      <c r="AI30" s="15">
        <v>13147060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12258</v>
      </c>
      <c r="E31" s="3">
        <v>6180</v>
      </c>
      <c r="F31" s="3">
        <v>6078</v>
      </c>
      <c r="G31" s="3">
        <v>14580</v>
      </c>
      <c r="H31" s="3">
        <v>7414</v>
      </c>
      <c r="I31" s="3">
        <v>7166</v>
      </c>
      <c r="J31" s="3">
        <v>151413</v>
      </c>
      <c r="K31" s="3">
        <v>340550449</v>
      </c>
      <c r="L31" s="3">
        <v>13</v>
      </c>
      <c r="M31" s="3">
        <v>10</v>
      </c>
      <c r="N31" s="3">
        <v>3</v>
      </c>
      <c r="O31" s="3">
        <v>96</v>
      </c>
      <c r="P31" s="3">
        <v>65</v>
      </c>
      <c r="Q31" s="3">
        <v>31</v>
      </c>
      <c r="R31" s="3">
        <v>96</v>
      </c>
      <c r="S31" s="3">
        <v>1859769</v>
      </c>
      <c r="T31" s="3">
        <v>1</v>
      </c>
      <c r="U31" s="3">
        <v>1</v>
      </c>
      <c r="V31" s="3">
        <v>0</v>
      </c>
      <c r="W31" s="3">
        <v>1</v>
      </c>
      <c r="X31" s="3">
        <v>1</v>
      </c>
      <c r="Y31" s="3">
        <v>0</v>
      </c>
      <c r="Z31" s="3">
        <v>2</v>
      </c>
      <c r="AA31" s="3">
        <v>3200</v>
      </c>
      <c r="AB31" s="3">
        <v>291</v>
      </c>
      <c r="AC31" s="3">
        <v>163</v>
      </c>
      <c r="AD31" s="3">
        <v>128</v>
      </c>
      <c r="AE31" s="3">
        <v>737</v>
      </c>
      <c r="AF31" s="3">
        <v>393</v>
      </c>
      <c r="AG31" s="3">
        <v>344</v>
      </c>
      <c r="AH31" s="3">
        <v>4226</v>
      </c>
      <c r="AI31" s="3">
        <v>12372321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467</v>
      </c>
      <c r="E32" s="3">
        <v>257</v>
      </c>
      <c r="F32" s="3">
        <v>210</v>
      </c>
      <c r="G32" s="3">
        <v>532</v>
      </c>
      <c r="H32" s="3">
        <v>290</v>
      </c>
      <c r="I32" s="3">
        <v>242</v>
      </c>
      <c r="J32" s="3">
        <v>5546</v>
      </c>
      <c r="K32" s="3">
        <v>12437144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29</v>
      </c>
      <c r="AC32" s="3">
        <v>13</v>
      </c>
      <c r="AD32" s="3">
        <v>16</v>
      </c>
      <c r="AE32" s="3">
        <v>56</v>
      </c>
      <c r="AF32" s="3">
        <v>28</v>
      </c>
      <c r="AG32" s="3">
        <v>28</v>
      </c>
      <c r="AH32" s="3">
        <v>278</v>
      </c>
      <c r="AI32" s="3">
        <v>774739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1463</v>
      </c>
      <c r="E33" s="15">
        <v>729</v>
      </c>
      <c r="F33" s="15">
        <v>734</v>
      </c>
      <c r="G33" s="15">
        <v>1668</v>
      </c>
      <c r="H33" s="15">
        <v>841</v>
      </c>
      <c r="I33" s="15">
        <v>827</v>
      </c>
      <c r="J33" s="15">
        <v>16105</v>
      </c>
      <c r="K33" s="15">
        <v>32953926</v>
      </c>
      <c r="L33" s="15">
        <v>2</v>
      </c>
      <c r="M33" s="15">
        <v>1</v>
      </c>
      <c r="N33" s="15">
        <v>1</v>
      </c>
      <c r="O33" s="15">
        <v>6</v>
      </c>
      <c r="P33" s="15">
        <v>2</v>
      </c>
      <c r="Q33" s="15">
        <v>4</v>
      </c>
      <c r="R33" s="15">
        <v>6</v>
      </c>
      <c r="S33" s="15">
        <v>126459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2</v>
      </c>
      <c r="AC33" s="15">
        <v>2</v>
      </c>
      <c r="AD33" s="15">
        <v>0</v>
      </c>
      <c r="AE33" s="15">
        <v>8</v>
      </c>
      <c r="AF33" s="15">
        <v>6</v>
      </c>
      <c r="AG33" s="15">
        <v>2</v>
      </c>
      <c r="AH33" s="15">
        <v>16</v>
      </c>
      <c r="AI33" s="15">
        <v>48000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1236</v>
      </c>
      <c r="E34" s="3">
        <v>617</v>
      </c>
      <c r="F34" s="3">
        <v>619</v>
      </c>
      <c r="G34" s="3">
        <v>1418</v>
      </c>
      <c r="H34" s="3">
        <v>721</v>
      </c>
      <c r="I34" s="3">
        <v>697</v>
      </c>
      <c r="J34" s="3">
        <v>13782</v>
      </c>
      <c r="K34" s="3">
        <v>28198745</v>
      </c>
      <c r="L34" s="3">
        <v>2</v>
      </c>
      <c r="M34" s="3">
        <v>1</v>
      </c>
      <c r="N34" s="3">
        <v>1</v>
      </c>
      <c r="O34" s="3">
        <v>6</v>
      </c>
      <c r="P34" s="3">
        <v>2</v>
      </c>
      <c r="Q34" s="3">
        <v>4</v>
      </c>
      <c r="R34" s="3">
        <v>6</v>
      </c>
      <c r="S34" s="3">
        <v>126459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2</v>
      </c>
      <c r="AC34" s="3">
        <v>2</v>
      </c>
      <c r="AD34" s="3">
        <v>0</v>
      </c>
      <c r="AE34" s="3">
        <v>8</v>
      </c>
      <c r="AF34" s="3">
        <v>6</v>
      </c>
      <c r="AG34" s="3">
        <v>2</v>
      </c>
      <c r="AH34" s="3">
        <v>16</v>
      </c>
      <c r="AI34" s="3">
        <v>48000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227</v>
      </c>
      <c r="E35" s="3">
        <v>112</v>
      </c>
      <c r="F35" s="3">
        <v>115</v>
      </c>
      <c r="G35" s="3">
        <v>250</v>
      </c>
      <c r="H35" s="3">
        <v>120</v>
      </c>
      <c r="I35" s="3">
        <v>130</v>
      </c>
      <c r="J35" s="3">
        <v>2323</v>
      </c>
      <c r="K35" s="3">
        <v>4755181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1776</v>
      </c>
      <c r="E36" s="15">
        <v>907</v>
      </c>
      <c r="F36" s="15">
        <v>869</v>
      </c>
      <c r="G36" s="15">
        <v>6861</v>
      </c>
      <c r="H36" s="15">
        <v>3487</v>
      </c>
      <c r="I36" s="15">
        <v>3374</v>
      </c>
      <c r="J36" s="15">
        <v>19780</v>
      </c>
      <c r="K36" s="15">
        <v>40442657</v>
      </c>
      <c r="L36" s="15">
        <v>5</v>
      </c>
      <c r="M36" s="15">
        <v>5</v>
      </c>
      <c r="N36" s="15">
        <v>0</v>
      </c>
      <c r="O36" s="15">
        <v>21</v>
      </c>
      <c r="P36" s="15">
        <v>15</v>
      </c>
      <c r="Q36" s="15">
        <v>6</v>
      </c>
      <c r="R36" s="15">
        <v>21</v>
      </c>
      <c r="S36" s="15">
        <v>728907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160</v>
      </c>
      <c r="AC36" s="15">
        <v>85</v>
      </c>
      <c r="AD36" s="15">
        <v>75</v>
      </c>
      <c r="AE36" s="15">
        <v>596</v>
      </c>
      <c r="AF36" s="15">
        <v>312</v>
      </c>
      <c r="AG36" s="15">
        <v>284</v>
      </c>
      <c r="AH36" s="15">
        <v>1941</v>
      </c>
      <c r="AI36" s="15">
        <v>5790591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1369</v>
      </c>
      <c r="E37" s="3">
        <v>711</v>
      </c>
      <c r="F37" s="3">
        <v>658</v>
      </c>
      <c r="G37" s="3">
        <v>5360</v>
      </c>
      <c r="H37" s="3">
        <v>2760</v>
      </c>
      <c r="I37" s="3">
        <v>2600</v>
      </c>
      <c r="J37" s="3">
        <v>15463</v>
      </c>
      <c r="K37" s="3">
        <v>31605758</v>
      </c>
      <c r="L37" s="3">
        <v>5</v>
      </c>
      <c r="M37" s="3">
        <v>5</v>
      </c>
      <c r="N37" s="3">
        <v>0</v>
      </c>
      <c r="O37" s="3">
        <v>21</v>
      </c>
      <c r="P37" s="3">
        <v>15</v>
      </c>
      <c r="Q37" s="3">
        <v>6</v>
      </c>
      <c r="R37" s="3">
        <v>21</v>
      </c>
      <c r="S37" s="3">
        <v>728907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156</v>
      </c>
      <c r="AC37" s="3">
        <v>83</v>
      </c>
      <c r="AD37" s="3">
        <v>73</v>
      </c>
      <c r="AE37" s="3">
        <v>521</v>
      </c>
      <c r="AF37" s="3">
        <v>278</v>
      </c>
      <c r="AG37" s="3">
        <v>243</v>
      </c>
      <c r="AH37" s="3">
        <v>1714</v>
      </c>
      <c r="AI37" s="3">
        <v>5123514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407</v>
      </c>
      <c r="E38" s="3">
        <v>196</v>
      </c>
      <c r="F38" s="3">
        <v>211</v>
      </c>
      <c r="G38" s="3">
        <v>1501</v>
      </c>
      <c r="H38" s="3">
        <v>727</v>
      </c>
      <c r="I38" s="3">
        <v>774</v>
      </c>
      <c r="J38" s="3">
        <v>4317</v>
      </c>
      <c r="K38" s="3">
        <v>8836899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4</v>
      </c>
      <c r="AC38" s="3">
        <v>2</v>
      </c>
      <c r="AD38" s="3">
        <v>2</v>
      </c>
      <c r="AE38" s="3">
        <v>75</v>
      </c>
      <c r="AF38" s="3">
        <v>34</v>
      </c>
      <c r="AG38" s="3">
        <v>41</v>
      </c>
      <c r="AH38" s="3">
        <v>227</v>
      </c>
      <c r="AI38" s="3">
        <v>667077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1721</v>
      </c>
      <c r="E39" s="15">
        <v>857</v>
      </c>
      <c r="F39" s="15">
        <v>864</v>
      </c>
      <c r="G39" s="15">
        <v>1933</v>
      </c>
      <c r="H39" s="15">
        <v>958</v>
      </c>
      <c r="I39" s="15">
        <v>975</v>
      </c>
      <c r="J39" s="15">
        <v>18563</v>
      </c>
      <c r="K39" s="15">
        <v>37998461</v>
      </c>
      <c r="L39" s="15">
        <v>30</v>
      </c>
      <c r="M39" s="15">
        <v>14</v>
      </c>
      <c r="N39" s="15">
        <v>16</v>
      </c>
      <c r="O39" s="15">
        <v>58</v>
      </c>
      <c r="P39" s="15">
        <v>28</v>
      </c>
      <c r="Q39" s="15">
        <v>30</v>
      </c>
      <c r="R39" s="15">
        <v>633</v>
      </c>
      <c r="S39" s="15">
        <v>817084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60</v>
      </c>
      <c r="AC39" s="15">
        <v>28</v>
      </c>
      <c r="AD39" s="15">
        <v>32</v>
      </c>
      <c r="AE39" s="15">
        <v>107</v>
      </c>
      <c r="AF39" s="15">
        <v>53</v>
      </c>
      <c r="AG39" s="15">
        <v>54</v>
      </c>
      <c r="AH39" s="15">
        <v>647</v>
      </c>
      <c r="AI39" s="15">
        <v>1941000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1501</v>
      </c>
      <c r="E40" s="3">
        <v>751</v>
      </c>
      <c r="F40" s="3">
        <v>750</v>
      </c>
      <c r="G40" s="3">
        <v>1680</v>
      </c>
      <c r="H40" s="3">
        <v>835</v>
      </c>
      <c r="I40" s="3">
        <v>845</v>
      </c>
      <c r="J40" s="3">
        <v>16203</v>
      </c>
      <c r="K40" s="3">
        <v>33167541</v>
      </c>
      <c r="L40" s="3">
        <v>30</v>
      </c>
      <c r="M40" s="3">
        <v>14</v>
      </c>
      <c r="N40" s="3">
        <v>16</v>
      </c>
      <c r="O40" s="3">
        <v>58</v>
      </c>
      <c r="P40" s="3">
        <v>28</v>
      </c>
      <c r="Q40" s="3">
        <v>30</v>
      </c>
      <c r="R40" s="3">
        <v>633</v>
      </c>
      <c r="S40" s="3">
        <v>817084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60</v>
      </c>
      <c r="AC40" s="3">
        <v>28</v>
      </c>
      <c r="AD40" s="3">
        <v>32</v>
      </c>
      <c r="AE40" s="3">
        <v>107</v>
      </c>
      <c r="AF40" s="3">
        <v>53</v>
      </c>
      <c r="AG40" s="3">
        <v>54</v>
      </c>
      <c r="AH40" s="3">
        <v>647</v>
      </c>
      <c r="AI40" s="3">
        <v>1941000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220</v>
      </c>
      <c r="E41" s="3">
        <v>106</v>
      </c>
      <c r="F41" s="3">
        <v>114</v>
      </c>
      <c r="G41" s="3">
        <v>253</v>
      </c>
      <c r="H41" s="3">
        <v>123</v>
      </c>
      <c r="I41" s="3">
        <v>130</v>
      </c>
      <c r="J41" s="3">
        <v>2360</v>
      </c>
      <c r="K41" s="3">
        <v>4830920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7515</v>
      </c>
      <c r="E42" s="15">
        <v>3905</v>
      </c>
      <c r="F42" s="15">
        <v>3610</v>
      </c>
      <c r="G42" s="15">
        <v>29246</v>
      </c>
      <c r="H42" s="15">
        <v>15230</v>
      </c>
      <c r="I42" s="15">
        <v>14016</v>
      </c>
      <c r="J42" s="15">
        <v>86008</v>
      </c>
      <c r="K42" s="15">
        <v>176044161</v>
      </c>
      <c r="L42" s="15">
        <v>26</v>
      </c>
      <c r="M42" s="15">
        <v>13</v>
      </c>
      <c r="N42" s="15">
        <v>13</v>
      </c>
      <c r="O42" s="15">
        <v>109</v>
      </c>
      <c r="P42" s="15">
        <v>61</v>
      </c>
      <c r="Q42" s="15">
        <v>48</v>
      </c>
      <c r="R42" s="15">
        <v>125</v>
      </c>
      <c r="S42" s="15">
        <v>3934706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177</v>
      </c>
      <c r="AC42" s="15">
        <v>79</v>
      </c>
      <c r="AD42" s="15">
        <v>98</v>
      </c>
      <c r="AE42" s="15">
        <v>697</v>
      </c>
      <c r="AF42" s="15">
        <v>333</v>
      </c>
      <c r="AG42" s="15">
        <v>364</v>
      </c>
      <c r="AH42" s="15">
        <v>1834</v>
      </c>
      <c r="AI42" s="15">
        <v>4284881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7313</v>
      </c>
      <c r="E43" s="3">
        <v>3818</v>
      </c>
      <c r="F43" s="3">
        <v>3495</v>
      </c>
      <c r="G43" s="3">
        <v>28487</v>
      </c>
      <c r="H43" s="3">
        <v>14889</v>
      </c>
      <c r="I43" s="3">
        <v>13598</v>
      </c>
      <c r="J43" s="3">
        <v>83703</v>
      </c>
      <c r="K43" s="3">
        <v>171324403</v>
      </c>
      <c r="L43" s="3">
        <v>26</v>
      </c>
      <c r="M43" s="3">
        <v>13</v>
      </c>
      <c r="N43" s="3">
        <v>13</v>
      </c>
      <c r="O43" s="3">
        <v>109</v>
      </c>
      <c r="P43" s="3">
        <v>61</v>
      </c>
      <c r="Q43" s="3">
        <v>48</v>
      </c>
      <c r="R43" s="3">
        <v>125</v>
      </c>
      <c r="S43" s="3">
        <v>3934706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173</v>
      </c>
      <c r="AC43" s="3">
        <v>79</v>
      </c>
      <c r="AD43" s="3">
        <v>94</v>
      </c>
      <c r="AE43" s="3">
        <v>673</v>
      </c>
      <c r="AF43" s="3">
        <v>328</v>
      </c>
      <c r="AG43" s="3">
        <v>345</v>
      </c>
      <c r="AH43" s="3">
        <v>1764</v>
      </c>
      <c r="AI43" s="3">
        <v>4181029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202</v>
      </c>
      <c r="E44" s="3">
        <v>87</v>
      </c>
      <c r="F44" s="3">
        <v>115</v>
      </c>
      <c r="G44" s="3">
        <v>759</v>
      </c>
      <c r="H44" s="3">
        <v>341</v>
      </c>
      <c r="I44" s="3">
        <v>418</v>
      </c>
      <c r="J44" s="3">
        <v>2305</v>
      </c>
      <c r="K44" s="3">
        <v>4719758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0</v>
      </c>
      <c r="AD44" s="3">
        <v>4</v>
      </c>
      <c r="AE44" s="3">
        <v>24</v>
      </c>
      <c r="AF44" s="3">
        <v>5</v>
      </c>
      <c r="AG44" s="3">
        <v>19</v>
      </c>
      <c r="AH44" s="3">
        <v>70</v>
      </c>
      <c r="AI44" s="3">
        <v>103852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1287</v>
      </c>
      <c r="E45" s="15">
        <v>620</v>
      </c>
      <c r="F45" s="15">
        <v>667</v>
      </c>
      <c r="G45" s="15">
        <v>1467</v>
      </c>
      <c r="H45" s="15">
        <v>712</v>
      </c>
      <c r="I45" s="15">
        <v>755</v>
      </c>
      <c r="J45" s="15">
        <v>14595</v>
      </c>
      <c r="K45" s="15">
        <v>29851401</v>
      </c>
      <c r="L45" s="15">
        <v>10</v>
      </c>
      <c r="M45" s="15">
        <v>5</v>
      </c>
      <c r="N45" s="15">
        <v>5</v>
      </c>
      <c r="O45" s="15">
        <v>34</v>
      </c>
      <c r="P45" s="15">
        <v>17</v>
      </c>
      <c r="Q45" s="15">
        <v>17</v>
      </c>
      <c r="R45" s="15">
        <v>19</v>
      </c>
      <c r="S45" s="15">
        <v>1621225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24</v>
      </c>
      <c r="AF45" s="15">
        <v>18</v>
      </c>
      <c r="AG45" s="15">
        <v>6</v>
      </c>
      <c r="AH45" s="15">
        <v>24</v>
      </c>
      <c r="AI45" s="15">
        <v>72000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1135</v>
      </c>
      <c r="E46" s="3">
        <v>546</v>
      </c>
      <c r="F46" s="3">
        <v>589</v>
      </c>
      <c r="G46" s="3">
        <v>1299</v>
      </c>
      <c r="H46" s="3">
        <v>631</v>
      </c>
      <c r="I46" s="3">
        <v>668</v>
      </c>
      <c r="J46" s="3">
        <v>12993</v>
      </c>
      <c r="K46" s="3">
        <v>26572107</v>
      </c>
      <c r="L46" s="3">
        <v>9</v>
      </c>
      <c r="M46" s="3">
        <v>4</v>
      </c>
      <c r="N46" s="3">
        <v>5</v>
      </c>
      <c r="O46" s="3">
        <v>33</v>
      </c>
      <c r="P46" s="3">
        <v>16</v>
      </c>
      <c r="Q46" s="3">
        <v>17</v>
      </c>
      <c r="R46" s="3">
        <v>18</v>
      </c>
      <c r="S46" s="3">
        <v>1551251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24</v>
      </c>
      <c r="AF46" s="3">
        <v>18</v>
      </c>
      <c r="AG46" s="3">
        <v>6</v>
      </c>
      <c r="AH46" s="3">
        <v>24</v>
      </c>
      <c r="AI46" s="3">
        <v>72000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152</v>
      </c>
      <c r="E47" s="3">
        <v>74</v>
      </c>
      <c r="F47" s="3">
        <v>78</v>
      </c>
      <c r="G47" s="3">
        <v>168</v>
      </c>
      <c r="H47" s="3">
        <v>81</v>
      </c>
      <c r="I47" s="3">
        <v>87</v>
      </c>
      <c r="J47" s="3">
        <v>1602</v>
      </c>
      <c r="K47" s="3">
        <v>3279294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1</v>
      </c>
      <c r="S47" s="3">
        <v>69974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3095</v>
      </c>
      <c r="E48" s="15">
        <v>1553</v>
      </c>
      <c r="F48" s="15">
        <v>1542</v>
      </c>
      <c r="G48" s="15">
        <v>3519</v>
      </c>
      <c r="H48" s="15">
        <v>1780</v>
      </c>
      <c r="I48" s="15">
        <v>1739</v>
      </c>
      <c r="J48" s="15">
        <v>35715</v>
      </c>
      <c r="K48" s="15">
        <v>73106499</v>
      </c>
      <c r="L48" s="15">
        <v>169</v>
      </c>
      <c r="M48" s="15">
        <v>81</v>
      </c>
      <c r="N48" s="15">
        <v>88</v>
      </c>
      <c r="O48" s="15">
        <v>289</v>
      </c>
      <c r="P48" s="15">
        <v>149</v>
      </c>
      <c r="Q48" s="15">
        <v>140</v>
      </c>
      <c r="R48" s="15">
        <v>289</v>
      </c>
      <c r="S48" s="15">
        <v>6856871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44</v>
      </c>
      <c r="AC48" s="15">
        <v>23</v>
      </c>
      <c r="AD48" s="15">
        <v>21</v>
      </c>
      <c r="AE48" s="15">
        <v>236</v>
      </c>
      <c r="AF48" s="15">
        <v>121</v>
      </c>
      <c r="AG48" s="15">
        <v>115</v>
      </c>
      <c r="AH48" s="15">
        <v>1009</v>
      </c>
      <c r="AI48" s="15">
        <v>3027000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3053</v>
      </c>
      <c r="E49" s="3">
        <v>1533</v>
      </c>
      <c r="F49" s="3">
        <v>1520</v>
      </c>
      <c r="G49" s="3">
        <v>3470</v>
      </c>
      <c r="H49" s="3">
        <v>1755</v>
      </c>
      <c r="I49" s="3">
        <v>1715</v>
      </c>
      <c r="J49" s="3">
        <v>35275</v>
      </c>
      <c r="K49" s="3">
        <v>72205819</v>
      </c>
      <c r="L49" s="3">
        <v>169</v>
      </c>
      <c r="M49" s="3">
        <v>81</v>
      </c>
      <c r="N49" s="3">
        <v>88</v>
      </c>
      <c r="O49" s="3">
        <v>289</v>
      </c>
      <c r="P49" s="3">
        <v>149</v>
      </c>
      <c r="Q49" s="3">
        <v>140</v>
      </c>
      <c r="R49" s="3">
        <v>289</v>
      </c>
      <c r="S49" s="3">
        <v>6856871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44</v>
      </c>
      <c r="AC49" s="3">
        <v>23</v>
      </c>
      <c r="AD49" s="3">
        <v>21</v>
      </c>
      <c r="AE49" s="3">
        <v>236</v>
      </c>
      <c r="AF49" s="3">
        <v>121</v>
      </c>
      <c r="AG49" s="3">
        <v>115</v>
      </c>
      <c r="AH49" s="3">
        <v>1009</v>
      </c>
      <c r="AI49" s="3">
        <v>3027000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42</v>
      </c>
      <c r="E50" s="3">
        <v>20</v>
      </c>
      <c r="F50" s="3">
        <v>22</v>
      </c>
      <c r="G50" s="3">
        <v>49</v>
      </c>
      <c r="H50" s="3">
        <v>25</v>
      </c>
      <c r="I50" s="3">
        <v>24</v>
      </c>
      <c r="J50" s="3">
        <v>440</v>
      </c>
      <c r="K50" s="3">
        <v>900680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3203</v>
      </c>
      <c r="E51" s="15">
        <v>1645</v>
      </c>
      <c r="F51" s="15">
        <v>1558</v>
      </c>
      <c r="G51" s="15">
        <v>3321</v>
      </c>
      <c r="H51" s="15">
        <v>1709</v>
      </c>
      <c r="I51" s="15">
        <v>1612</v>
      </c>
      <c r="J51" s="15">
        <v>38904</v>
      </c>
      <c r="K51" s="15">
        <v>79636488</v>
      </c>
      <c r="L51" s="15">
        <v>14</v>
      </c>
      <c r="M51" s="15">
        <v>8</v>
      </c>
      <c r="N51" s="15">
        <v>6</v>
      </c>
      <c r="O51" s="15">
        <v>34</v>
      </c>
      <c r="P51" s="15">
        <v>19</v>
      </c>
      <c r="Q51" s="15">
        <v>15</v>
      </c>
      <c r="R51" s="15">
        <v>34</v>
      </c>
      <c r="S51" s="15">
        <v>1017973</v>
      </c>
      <c r="T51" s="15">
        <v>4</v>
      </c>
      <c r="U51" s="15">
        <v>2</v>
      </c>
      <c r="V51" s="15">
        <v>2</v>
      </c>
      <c r="W51" s="15">
        <v>5</v>
      </c>
      <c r="X51" s="15">
        <v>2</v>
      </c>
      <c r="Y51" s="15">
        <v>3</v>
      </c>
      <c r="Z51" s="15">
        <v>20</v>
      </c>
      <c r="AA51" s="15">
        <v>131000</v>
      </c>
      <c r="AB51" s="15">
        <v>38</v>
      </c>
      <c r="AC51" s="15">
        <v>24</v>
      </c>
      <c r="AD51" s="15">
        <v>14</v>
      </c>
      <c r="AE51" s="15">
        <v>169</v>
      </c>
      <c r="AF51" s="15">
        <v>100</v>
      </c>
      <c r="AG51" s="15">
        <v>69</v>
      </c>
      <c r="AH51" s="15">
        <v>407</v>
      </c>
      <c r="AI51" s="15">
        <v>1221000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3116</v>
      </c>
      <c r="E52" s="3">
        <v>1599</v>
      </c>
      <c r="F52" s="3">
        <v>1517</v>
      </c>
      <c r="G52" s="3">
        <v>3230</v>
      </c>
      <c r="H52" s="3">
        <v>1661</v>
      </c>
      <c r="I52" s="3">
        <v>1569</v>
      </c>
      <c r="J52" s="3">
        <v>37930</v>
      </c>
      <c r="K52" s="3">
        <v>77642710</v>
      </c>
      <c r="L52" s="3">
        <v>14</v>
      </c>
      <c r="M52" s="3">
        <v>8</v>
      </c>
      <c r="N52" s="3">
        <v>6</v>
      </c>
      <c r="O52" s="3">
        <v>34</v>
      </c>
      <c r="P52" s="3">
        <v>19</v>
      </c>
      <c r="Q52" s="3">
        <v>15</v>
      </c>
      <c r="R52" s="3">
        <v>34</v>
      </c>
      <c r="S52" s="3">
        <v>1017973</v>
      </c>
      <c r="T52" s="3">
        <v>4</v>
      </c>
      <c r="U52" s="3">
        <v>2</v>
      </c>
      <c r="V52" s="3">
        <v>2</v>
      </c>
      <c r="W52" s="3">
        <v>5</v>
      </c>
      <c r="X52" s="3">
        <v>2</v>
      </c>
      <c r="Y52" s="3">
        <v>3</v>
      </c>
      <c r="Z52" s="3">
        <v>20</v>
      </c>
      <c r="AA52" s="3">
        <v>131000</v>
      </c>
      <c r="AB52" s="3">
        <v>37</v>
      </c>
      <c r="AC52" s="3">
        <v>23</v>
      </c>
      <c r="AD52" s="3">
        <v>14</v>
      </c>
      <c r="AE52" s="3">
        <v>167</v>
      </c>
      <c r="AF52" s="3">
        <v>98</v>
      </c>
      <c r="AG52" s="3">
        <v>69</v>
      </c>
      <c r="AH52" s="3">
        <v>402</v>
      </c>
      <c r="AI52" s="3">
        <v>1206000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87</v>
      </c>
      <c r="E53" s="3">
        <v>46</v>
      </c>
      <c r="F53" s="3">
        <v>41</v>
      </c>
      <c r="G53" s="3">
        <v>91</v>
      </c>
      <c r="H53" s="3">
        <v>48</v>
      </c>
      <c r="I53" s="3">
        <v>43</v>
      </c>
      <c r="J53" s="3">
        <v>974</v>
      </c>
      <c r="K53" s="3">
        <v>1993778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1</v>
      </c>
      <c r="AD53" s="3">
        <v>0</v>
      </c>
      <c r="AE53" s="3">
        <v>2</v>
      </c>
      <c r="AF53" s="3">
        <v>2</v>
      </c>
      <c r="AG53" s="3">
        <v>0</v>
      </c>
      <c r="AH53" s="3">
        <v>5</v>
      </c>
      <c r="AI53" s="3">
        <v>15000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4078</v>
      </c>
      <c r="E54" s="15">
        <v>2084</v>
      </c>
      <c r="F54" s="15">
        <v>1994</v>
      </c>
      <c r="G54" s="15">
        <v>4643</v>
      </c>
      <c r="H54" s="15">
        <v>2382</v>
      </c>
      <c r="I54" s="15">
        <v>2261</v>
      </c>
      <c r="J54" s="15">
        <v>47198</v>
      </c>
      <c r="K54" s="15">
        <v>96241697</v>
      </c>
      <c r="L54" s="15">
        <v>2</v>
      </c>
      <c r="M54" s="15">
        <v>1</v>
      </c>
      <c r="N54" s="15">
        <v>1</v>
      </c>
      <c r="O54" s="15">
        <v>18</v>
      </c>
      <c r="P54" s="15">
        <v>11</v>
      </c>
      <c r="Q54" s="15">
        <v>7</v>
      </c>
      <c r="R54" s="15">
        <v>20</v>
      </c>
      <c r="S54" s="15">
        <v>369117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7</v>
      </c>
      <c r="AC54" s="15">
        <v>4</v>
      </c>
      <c r="AD54" s="15">
        <v>3</v>
      </c>
      <c r="AE54" s="15">
        <v>22</v>
      </c>
      <c r="AF54" s="15">
        <v>14</v>
      </c>
      <c r="AG54" s="15">
        <v>8</v>
      </c>
      <c r="AH54" s="15">
        <v>100</v>
      </c>
      <c r="AI54" s="15">
        <v>332718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3372</v>
      </c>
      <c r="E55" s="3">
        <v>1712</v>
      </c>
      <c r="F55" s="3">
        <v>1660</v>
      </c>
      <c r="G55" s="3">
        <v>3840</v>
      </c>
      <c r="H55" s="3">
        <v>1958</v>
      </c>
      <c r="I55" s="3">
        <v>1882</v>
      </c>
      <c r="J55" s="3">
        <v>39058</v>
      </c>
      <c r="K55" s="3">
        <v>79638136</v>
      </c>
      <c r="L55" s="3">
        <v>2</v>
      </c>
      <c r="M55" s="3">
        <v>1</v>
      </c>
      <c r="N55" s="3">
        <v>1</v>
      </c>
      <c r="O55" s="3">
        <v>18</v>
      </c>
      <c r="P55" s="3">
        <v>11</v>
      </c>
      <c r="Q55" s="3">
        <v>7</v>
      </c>
      <c r="R55" s="3">
        <v>20</v>
      </c>
      <c r="S55" s="3">
        <v>369117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5</v>
      </c>
      <c r="AC55" s="3">
        <v>3</v>
      </c>
      <c r="AD55" s="3">
        <v>2</v>
      </c>
      <c r="AE55" s="3">
        <v>16</v>
      </c>
      <c r="AF55" s="3">
        <v>12</v>
      </c>
      <c r="AG55" s="3">
        <v>4</v>
      </c>
      <c r="AH55" s="3">
        <v>82</v>
      </c>
      <c r="AI55" s="3">
        <v>278718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706</v>
      </c>
      <c r="E56" s="3">
        <v>372</v>
      </c>
      <c r="F56" s="3">
        <v>334</v>
      </c>
      <c r="G56" s="3">
        <v>803</v>
      </c>
      <c r="H56" s="3">
        <v>424</v>
      </c>
      <c r="I56" s="3">
        <v>379</v>
      </c>
      <c r="J56" s="3">
        <v>8140</v>
      </c>
      <c r="K56" s="3">
        <v>16603561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2</v>
      </c>
      <c r="AC56" s="3">
        <v>1</v>
      </c>
      <c r="AD56" s="3">
        <v>1</v>
      </c>
      <c r="AE56" s="3">
        <v>6</v>
      </c>
      <c r="AF56" s="3">
        <v>2</v>
      </c>
      <c r="AG56" s="3">
        <v>4</v>
      </c>
      <c r="AH56" s="3">
        <v>18</v>
      </c>
      <c r="AI56" s="3">
        <v>54000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2164</v>
      </c>
      <c r="E57" s="15">
        <v>1122</v>
      </c>
      <c r="F57" s="15">
        <v>1042</v>
      </c>
      <c r="G57" s="15">
        <v>2462</v>
      </c>
      <c r="H57" s="15">
        <v>1274</v>
      </c>
      <c r="I57" s="15">
        <v>1188</v>
      </c>
      <c r="J57" s="15">
        <v>24858</v>
      </c>
      <c r="K57" s="15">
        <v>56155571</v>
      </c>
      <c r="L57" s="15">
        <v>16</v>
      </c>
      <c r="M57" s="15">
        <v>10</v>
      </c>
      <c r="N57" s="15">
        <v>6</v>
      </c>
      <c r="O57" s="15">
        <v>52</v>
      </c>
      <c r="P57" s="15">
        <v>34</v>
      </c>
      <c r="Q57" s="15">
        <v>18</v>
      </c>
      <c r="R57" s="15">
        <v>48</v>
      </c>
      <c r="S57" s="15">
        <v>879780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123</v>
      </c>
      <c r="AC57" s="15">
        <v>62</v>
      </c>
      <c r="AD57" s="15">
        <v>61</v>
      </c>
      <c r="AE57" s="15">
        <v>225</v>
      </c>
      <c r="AF57" s="15">
        <v>113</v>
      </c>
      <c r="AG57" s="15">
        <v>112</v>
      </c>
      <c r="AH57" s="15">
        <v>613</v>
      </c>
      <c r="AI57" s="15">
        <v>1839000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830</v>
      </c>
      <c r="E58" s="3">
        <v>416</v>
      </c>
      <c r="F58" s="3">
        <v>414</v>
      </c>
      <c r="G58" s="3">
        <v>922</v>
      </c>
      <c r="H58" s="3">
        <v>459</v>
      </c>
      <c r="I58" s="3">
        <v>463</v>
      </c>
      <c r="J58" s="3">
        <v>9546</v>
      </c>
      <c r="K58" s="3">
        <v>21575098</v>
      </c>
      <c r="L58" s="3">
        <v>9</v>
      </c>
      <c r="M58" s="3">
        <v>7</v>
      </c>
      <c r="N58" s="3">
        <v>2</v>
      </c>
      <c r="O58" s="3">
        <v>25</v>
      </c>
      <c r="P58" s="3">
        <v>18</v>
      </c>
      <c r="Q58" s="3">
        <v>7</v>
      </c>
      <c r="R58" s="3">
        <v>22</v>
      </c>
      <c r="S58" s="3">
        <v>327632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27</v>
      </c>
      <c r="AC58" s="3">
        <v>18</v>
      </c>
      <c r="AD58" s="3">
        <v>9</v>
      </c>
      <c r="AE58" s="3">
        <v>45</v>
      </c>
      <c r="AF58" s="3">
        <v>29</v>
      </c>
      <c r="AG58" s="3">
        <v>16</v>
      </c>
      <c r="AH58" s="3">
        <v>114</v>
      </c>
      <c r="AI58" s="3">
        <v>342000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1334</v>
      </c>
      <c r="E59" s="3">
        <v>706</v>
      </c>
      <c r="F59" s="3">
        <v>628</v>
      </c>
      <c r="G59" s="3">
        <v>1540</v>
      </c>
      <c r="H59" s="3">
        <v>815</v>
      </c>
      <c r="I59" s="3">
        <v>725</v>
      </c>
      <c r="J59" s="3">
        <v>15312</v>
      </c>
      <c r="K59" s="3">
        <v>34580473</v>
      </c>
      <c r="L59" s="3">
        <v>7</v>
      </c>
      <c r="M59" s="3">
        <v>3</v>
      </c>
      <c r="N59" s="3">
        <v>4</v>
      </c>
      <c r="O59" s="3">
        <v>27</v>
      </c>
      <c r="P59" s="3">
        <v>16</v>
      </c>
      <c r="Q59" s="3">
        <v>11</v>
      </c>
      <c r="R59" s="3">
        <v>26</v>
      </c>
      <c r="S59" s="3">
        <v>552148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96</v>
      </c>
      <c r="AC59" s="3">
        <v>44</v>
      </c>
      <c r="AD59" s="3">
        <v>52</v>
      </c>
      <c r="AE59" s="3">
        <v>180</v>
      </c>
      <c r="AF59" s="3">
        <v>84</v>
      </c>
      <c r="AG59" s="3">
        <v>96</v>
      </c>
      <c r="AH59" s="3">
        <v>499</v>
      </c>
      <c r="AI59" s="3">
        <v>1497000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2861</v>
      </c>
      <c r="E60" s="15">
        <v>1491</v>
      </c>
      <c r="F60" s="15">
        <v>1370</v>
      </c>
      <c r="G60" s="15">
        <v>3288</v>
      </c>
      <c r="H60" s="15">
        <v>1696</v>
      </c>
      <c r="I60" s="15">
        <v>1592</v>
      </c>
      <c r="J60" s="15">
        <v>33879</v>
      </c>
      <c r="K60" s="15">
        <v>76736008</v>
      </c>
      <c r="L60" s="15">
        <v>19</v>
      </c>
      <c r="M60" s="15">
        <v>13</v>
      </c>
      <c r="N60" s="15">
        <v>6</v>
      </c>
      <c r="O60" s="15">
        <v>56</v>
      </c>
      <c r="P60" s="15">
        <v>37</v>
      </c>
      <c r="Q60" s="15">
        <v>19</v>
      </c>
      <c r="R60" s="15">
        <v>56</v>
      </c>
      <c r="S60" s="15">
        <v>1058123</v>
      </c>
      <c r="T60" s="15">
        <v>9</v>
      </c>
      <c r="U60" s="15">
        <v>6</v>
      </c>
      <c r="V60" s="15">
        <v>3</v>
      </c>
      <c r="W60" s="15">
        <v>15</v>
      </c>
      <c r="X60" s="15">
        <v>11</v>
      </c>
      <c r="Y60" s="15">
        <v>4</v>
      </c>
      <c r="Z60" s="15">
        <v>56</v>
      </c>
      <c r="AA60" s="15">
        <v>260950</v>
      </c>
      <c r="AB60" s="15">
        <v>10</v>
      </c>
      <c r="AC60" s="15">
        <v>2</v>
      </c>
      <c r="AD60" s="15">
        <v>8</v>
      </c>
      <c r="AE60" s="15">
        <v>207</v>
      </c>
      <c r="AF60" s="15">
        <v>96</v>
      </c>
      <c r="AG60" s="15">
        <v>111</v>
      </c>
      <c r="AH60" s="15">
        <v>1164</v>
      </c>
      <c r="AI60" s="15">
        <v>3034964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1141</v>
      </c>
      <c r="E61" s="3">
        <v>599</v>
      </c>
      <c r="F61" s="3">
        <v>542</v>
      </c>
      <c r="G61" s="3">
        <v>1436</v>
      </c>
      <c r="H61" s="3">
        <v>738</v>
      </c>
      <c r="I61" s="3">
        <v>698</v>
      </c>
      <c r="J61" s="3">
        <v>14202</v>
      </c>
      <c r="K61" s="3">
        <v>32172080</v>
      </c>
      <c r="L61" s="3">
        <v>13</v>
      </c>
      <c r="M61" s="3">
        <v>9</v>
      </c>
      <c r="N61" s="3">
        <v>4</v>
      </c>
      <c r="O61" s="3">
        <v>45</v>
      </c>
      <c r="P61" s="3">
        <v>28</v>
      </c>
      <c r="Q61" s="3">
        <v>17</v>
      </c>
      <c r="R61" s="3">
        <v>44</v>
      </c>
      <c r="S61" s="3">
        <v>957523</v>
      </c>
      <c r="T61" s="3">
        <v>6</v>
      </c>
      <c r="U61" s="3">
        <v>5</v>
      </c>
      <c r="V61" s="3">
        <v>1</v>
      </c>
      <c r="W61" s="3">
        <v>11</v>
      </c>
      <c r="X61" s="3">
        <v>9</v>
      </c>
      <c r="Y61" s="3">
        <v>2</v>
      </c>
      <c r="Z61" s="3">
        <v>44</v>
      </c>
      <c r="AA61" s="3">
        <v>209950</v>
      </c>
      <c r="AB61" s="3">
        <v>6</v>
      </c>
      <c r="AC61" s="3">
        <v>0</v>
      </c>
      <c r="AD61" s="3">
        <v>6</v>
      </c>
      <c r="AE61" s="3">
        <v>100</v>
      </c>
      <c r="AF61" s="3">
        <v>43</v>
      </c>
      <c r="AG61" s="3">
        <v>57</v>
      </c>
      <c r="AH61" s="3">
        <v>555</v>
      </c>
      <c r="AI61" s="3">
        <v>1374771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1720</v>
      </c>
      <c r="E62" s="3">
        <v>892</v>
      </c>
      <c r="F62" s="3">
        <v>828</v>
      </c>
      <c r="G62" s="3">
        <v>1852</v>
      </c>
      <c r="H62" s="3">
        <v>958</v>
      </c>
      <c r="I62" s="3">
        <v>894</v>
      </c>
      <c r="J62" s="3">
        <v>19677</v>
      </c>
      <c r="K62" s="3">
        <v>44563928</v>
      </c>
      <c r="L62" s="3">
        <v>6</v>
      </c>
      <c r="M62" s="3">
        <v>4</v>
      </c>
      <c r="N62" s="3">
        <v>2</v>
      </c>
      <c r="O62" s="3">
        <v>11</v>
      </c>
      <c r="P62" s="3">
        <v>9</v>
      </c>
      <c r="Q62" s="3">
        <v>2</v>
      </c>
      <c r="R62" s="3">
        <v>12</v>
      </c>
      <c r="S62" s="3">
        <v>100600</v>
      </c>
      <c r="T62" s="3">
        <v>3</v>
      </c>
      <c r="U62" s="3">
        <v>1</v>
      </c>
      <c r="V62" s="3">
        <v>2</v>
      </c>
      <c r="W62" s="3">
        <v>4</v>
      </c>
      <c r="X62" s="3">
        <v>2</v>
      </c>
      <c r="Y62" s="3">
        <v>2</v>
      </c>
      <c r="Z62" s="3">
        <v>12</v>
      </c>
      <c r="AA62" s="3">
        <v>51000</v>
      </c>
      <c r="AB62" s="3">
        <v>4</v>
      </c>
      <c r="AC62" s="3">
        <v>2</v>
      </c>
      <c r="AD62" s="3">
        <v>2</v>
      </c>
      <c r="AE62" s="3">
        <v>107</v>
      </c>
      <c r="AF62" s="3">
        <v>53</v>
      </c>
      <c r="AG62" s="3">
        <v>54</v>
      </c>
      <c r="AH62" s="3">
        <v>609</v>
      </c>
      <c r="AI62" s="3">
        <v>1660193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196</v>
      </c>
      <c r="E63" s="15">
        <v>97</v>
      </c>
      <c r="F63" s="15">
        <v>99</v>
      </c>
      <c r="G63" s="15">
        <v>222</v>
      </c>
      <c r="H63" s="15">
        <v>109</v>
      </c>
      <c r="I63" s="15">
        <v>113</v>
      </c>
      <c r="J63" s="15">
        <v>2463</v>
      </c>
      <c r="K63" s="15">
        <v>5041761</v>
      </c>
      <c r="L63" s="15">
        <v>1</v>
      </c>
      <c r="M63" s="15">
        <v>1</v>
      </c>
      <c r="N63" s="15">
        <v>0</v>
      </c>
      <c r="O63" s="15">
        <v>5</v>
      </c>
      <c r="P63" s="15">
        <v>3</v>
      </c>
      <c r="Q63" s="15">
        <v>2</v>
      </c>
      <c r="R63" s="15">
        <v>4</v>
      </c>
      <c r="S63" s="15">
        <v>140479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4</v>
      </c>
      <c r="AC63" s="15">
        <v>1</v>
      </c>
      <c r="AD63" s="15">
        <v>3</v>
      </c>
      <c r="AE63" s="15">
        <v>8</v>
      </c>
      <c r="AF63" s="15">
        <v>5</v>
      </c>
      <c r="AG63" s="15">
        <v>3</v>
      </c>
      <c r="AH63" s="15">
        <v>26</v>
      </c>
      <c r="AI63" s="15">
        <v>78000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190</v>
      </c>
      <c r="E64" s="3">
        <v>94</v>
      </c>
      <c r="F64" s="3">
        <v>96</v>
      </c>
      <c r="G64" s="3">
        <v>215</v>
      </c>
      <c r="H64" s="3">
        <v>106</v>
      </c>
      <c r="I64" s="3">
        <v>109</v>
      </c>
      <c r="J64" s="3">
        <v>2390</v>
      </c>
      <c r="K64" s="3">
        <v>4892330</v>
      </c>
      <c r="L64" s="3">
        <v>1</v>
      </c>
      <c r="M64" s="3">
        <v>1</v>
      </c>
      <c r="N64" s="3">
        <v>0</v>
      </c>
      <c r="O64" s="3">
        <v>5</v>
      </c>
      <c r="P64" s="3">
        <v>3</v>
      </c>
      <c r="Q64" s="3">
        <v>2</v>
      </c>
      <c r="R64" s="3">
        <v>4</v>
      </c>
      <c r="S64" s="3">
        <v>140479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4</v>
      </c>
      <c r="AC64" s="3">
        <v>1</v>
      </c>
      <c r="AD64" s="3">
        <v>3</v>
      </c>
      <c r="AE64" s="3">
        <v>8</v>
      </c>
      <c r="AF64" s="3">
        <v>5</v>
      </c>
      <c r="AG64" s="3">
        <v>3</v>
      </c>
      <c r="AH64" s="3">
        <v>26</v>
      </c>
      <c r="AI64" s="3">
        <v>78000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6</v>
      </c>
      <c r="E65" s="3">
        <v>3</v>
      </c>
      <c r="F65" s="3">
        <v>3</v>
      </c>
      <c r="G65" s="3">
        <v>7</v>
      </c>
      <c r="H65" s="3">
        <v>3</v>
      </c>
      <c r="I65" s="3">
        <v>4</v>
      </c>
      <c r="J65" s="3">
        <v>73</v>
      </c>
      <c r="K65" s="3">
        <v>149431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1686</v>
      </c>
      <c r="E66" s="15">
        <v>823</v>
      </c>
      <c r="F66" s="15">
        <v>863</v>
      </c>
      <c r="G66" s="15">
        <v>6803</v>
      </c>
      <c r="H66" s="15">
        <v>3337</v>
      </c>
      <c r="I66" s="15">
        <v>3466</v>
      </c>
      <c r="J66" s="15">
        <v>19609</v>
      </c>
      <c r="K66" s="15">
        <v>40139623</v>
      </c>
      <c r="L66" s="15">
        <v>2</v>
      </c>
      <c r="M66" s="15">
        <v>1</v>
      </c>
      <c r="N66" s="15">
        <v>1</v>
      </c>
      <c r="O66" s="15">
        <v>12</v>
      </c>
      <c r="P66" s="15">
        <v>3</v>
      </c>
      <c r="Q66" s="15">
        <v>9</v>
      </c>
      <c r="R66" s="15">
        <v>14</v>
      </c>
      <c r="S66" s="15">
        <v>442425</v>
      </c>
      <c r="T66" s="15">
        <v>1</v>
      </c>
      <c r="U66" s="15">
        <v>1</v>
      </c>
      <c r="V66" s="15">
        <v>0</v>
      </c>
      <c r="W66" s="15">
        <v>1</v>
      </c>
      <c r="X66" s="15">
        <v>1</v>
      </c>
      <c r="Y66" s="15">
        <v>0</v>
      </c>
      <c r="Z66" s="15">
        <v>1</v>
      </c>
      <c r="AA66" s="15">
        <v>9000</v>
      </c>
      <c r="AB66" s="15">
        <v>2</v>
      </c>
      <c r="AC66" s="15">
        <v>0</v>
      </c>
      <c r="AD66" s="15">
        <v>2</v>
      </c>
      <c r="AE66" s="15">
        <v>8</v>
      </c>
      <c r="AF66" s="15">
        <v>4</v>
      </c>
      <c r="AG66" s="15">
        <v>4</v>
      </c>
      <c r="AH66" s="15">
        <v>55</v>
      </c>
      <c r="AI66" s="15">
        <v>124216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1533</v>
      </c>
      <c r="E67" s="3">
        <v>749</v>
      </c>
      <c r="F67" s="3">
        <v>784</v>
      </c>
      <c r="G67" s="3">
        <v>6106</v>
      </c>
      <c r="H67" s="3">
        <v>3001</v>
      </c>
      <c r="I67" s="3">
        <v>3105</v>
      </c>
      <c r="J67" s="3">
        <v>17754</v>
      </c>
      <c r="K67" s="3">
        <v>36342438</v>
      </c>
      <c r="L67" s="3">
        <v>2</v>
      </c>
      <c r="M67" s="3">
        <v>1</v>
      </c>
      <c r="N67" s="3">
        <v>1</v>
      </c>
      <c r="O67" s="3">
        <v>12</v>
      </c>
      <c r="P67" s="3">
        <v>3</v>
      </c>
      <c r="Q67" s="3">
        <v>9</v>
      </c>
      <c r="R67" s="3">
        <v>14</v>
      </c>
      <c r="S67" s="3">
        <v>442425</v>
      </c>
      <c r="T67" s="3">
        <v>1</v>
      </c>
      <c r="U67" s="3">
        <v>1</v>
      </c>
      <c r="V67" s="3">
        <v>0</v>
      </c>
      <c r="W67" s="3">
        <v>1</v>
      </c>
      <c r="X67" s="3">
        <v>1</v>
      </c>
      <c r="Y67" s="3">
        <v>0</v>
      </c>
      <c r="Z67" s="3">
        <v>1</v>
      </c>
      <c r="AA67" s="3">
        <v>9000</v>
      </c>
      <c r="AB67" s="3">
        <v>2</v>
      </c>
      <c r="AC67" s="3">
        <v>0</v>
      </c>
      <c r="AD67" s="3">
        <v>2</v>
      </c>
      <c r="AE67" s="3">
        <v>8</v>
      </c>
      <c r="AF67" s="3">
        <v>4</v>
      </c>
      <c r="AG67" s="3">
        <v>4</v>
      </c>
      <c r="AH67" s="3">
        <v>55</v>
      </c>
      <c r="AI67" s="3">
        <v>124216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153</v>
      </c>
      <c r="E68" s="3">
        <v>74</v>
      </c>
      <c r="F68" s="3">
        <v>79</v>
      </c>
      <c r="G68" s="3">
        <v>697</v>
      </c>
      <c r="H68" s="3">
        <v>336</v>
      </c>
      <c r="I68" s="3">
        <v>361</v>
      </c>
      <c r="J68" s="3">
        <v>1855</v>
      </c>
      <c r="K68" s="3">
        <v>3797185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996</v>
      </c>
      <c r="E69" s="15">
        <v>495</v>
      </c>
      <c r="F69" s="15">
        <v>501</v>
      </c>
      <c r="G69" s="15">
        <v>1045</v>
      </c>
      <c r="H69" s="15">
        <v>520</v>
      </c>
      <c r="I69" s="15">
        <v>525</v>
      </c>
      <c r="J69" s="15">
        <v>10139</v>
      </c>
      <c r="K69" s="15">
        <v>20754533</v>
      </c>
      <c r="L69" s="15">
        <v>4</v>
      </c>
      <c r="M69" s="15">
        <v>4</v>
      </c>
      <c r="N69" s="15">
        <v>0</v>
      </c>
      <c r="O69" s="15">
        <v>20</v>
      </c>
      <c r="P69" s="15">
        <v>15</v>
      </c>
      <c r="Q69" s="15">
        <v>5</v>
      </c>
      <c r="R69" s="15">
        <v>20</v>
      </c>
      <c r="S69" s="15">
        <v>1068178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16</v>
      </c>
      <c r="AC69" s="15">
        <v>4</v>
      </c>
      <c r="AD69" s="15">
        <v>12</v>
      </c>
      <c r="AE69" s="15">
        <v>36</v>
      </c>
      <c r="AF69" s="15">
        <v>14</v>
      </c>
      <c r="AG69" s="15">
        <v>22</v>
      </c>
      <c r="AH69" s="15">
        <v>197</v>
      </c>
      <c r="AI69" s="15">
        <v>501429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911</v>
      </c>
      <c r="E70" s="3">
        <v>446</v>
      </c>
      <c r="F70" s="3">
        <v>465</v>
      </c>
      <c r="G70" s="3">
        <v>959</v>
      </c>
      <c r="H70" s="3">
        <v>471</v>
      </c>
      <c r="I70" s="3">
        <v>488</v>
      </c>
      <c r="J70" s="3">
        <v>9195</v>
      </c>
      <c r="K70" s="3">
        <v>18822165</v>
      </c>
      <c r="L70" s="3">
        <v>4</v>
      </c>
      <c r="M70" s="3">
        <v>4</v>
      </c>
      <c r="N70" s="3">
        <v>0</v>
      </c>
      <c r="O70" s="3">
        <v>20</v>
      </c>
      <c r="P70" s="3">
        <v>15</v>
      </c>
      <c r="Q70" s="3">
        <v>5</v>
      </c>
      <c r="R70" s="3">
        <v>20</v>
      </c>
      <c r="S70" s="3">
        <v>1068178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13</v>
      </c>
      <c r="AC70" s="3">
        <v>4</v>
      </c>
      <c r="AD70" s="3">
        <v>9</v>
      </c>
      <c r="AE70" s="3">
        <v>27</v>
      </c>
      <c r="AF70" s="3">
        <v>11</v>
      </c>
      <c r="AG70" s="3">
        <v>16</v>
      </c>
      <c r="AH70" s="3">
        <v>164</v>
      </c>
      <c r="AI70" s="3">
        <v>408033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85</v>
      </c>
      <c r="E71" s="3">
        <v>49</v>
      </c>
      <c r="F71" s="3">
        <v>36</v>
      </c>
      <c r="G71" s="3">
        <v>86</v>
      </c>
      <c r="H71" s="3">
        <v>49</v>
      </c>
      <c r="I71" s="3">
        <v>37</v>
      </c>
      <c r="J71" s="3">
        <v>944</v>
      </c>
      <c r="K71" s="3">
        <v>1932368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3</v>
      </c>
      <c r="AC71" s="3">
        <v>0</v>
      </c>
      <c r="AD71" s="3">
        <v>3</v>
      </c>
      <c r="AE71" s="3">
        <v>9</v>
      </c>
      <c r="AF71" s="3">
        <v>3</v>
      </c>
      <c r="AG71" s="3">
        <v>6</v>
      </c>
      <c r="AH71" s="3">
        <v>33</v>
      </c>
      <c r="AI71" s="3">
        <v>93396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1652</v>
      </c>
      <c r="E72" s="15">
        <v>874</v>
      </c>
      <c r="F72" s="15">
        <v>778</v>
      </c>
      <c r="G72" s="15">
        <v>1652</v>
      </c>
      <c r="H72" s="15">
        <v>874</v>
      </c>
      <c r="I72" s="15">
        <v>778</v>
      </c>
      <c r="J72" s="15">
        <v>18984</v>
      </c>
      <c r="K72" s="15">
        <v>38857518</v>
      </c>
      <c r="L72" s="15">
        <v>10</v>
      </c>
      <c r="M72" s="15">
        <v>5</v>
      </c>
      <c r="N72" s="15">
        <v>5</v>
      </c>
      <c r="O72" s="15">
        <v>12</v>
      </c>
      <c r="P72" s="15">
        <v>5</v>
      </c>
      <c r="Q72" s="15">
        <v>7</v>
      </c>
      <c r="R72" s="15">
        <v>21</v>
      </c>
      <c r="S72" s="15">
        <v>593074</v>
      </c>
      <c r="T72" s="15">
        <v>10</v>
      </c>
      <c r="U72" s="15">
        <v>6</v>
      </c>
      <c r="V72" s="15">
        <v>4</v>
      </c>
      <c r="W72" s="15">
        <v>19</v>
      </c>
      <c r="X72" s="15">
        <v>10</v>
      </c>
      <c r="Y72" s="15">
        <v>9</v>
      </c>
      <c r="Z72" s="15">
        <v>426</v>
      </c>
      <c r="AA72" s="15">
        <v>161530</v>
      </c>
      <c r="AB72" s="15">
        <v>9</v>
      </c>
      <c r="AC72" s="15">
        <v>7</v>
      </c>
      <c r="AD72" s="15">
        <v>2</v>
      </c>
      <c r="AE72" s="15">
        <v>33</v>
      </c>
      <c r="AF72" s="15">
        <v>14</v>
      </c>
      <c r="AG72" s="15">
        <v>19</v>
      </c>
      <c r="AH72" s="15">
        <v>218</v>
      </c>
      <c r="AI72" s="15">
        <v>535464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1622</v>
      </c>
      <c r="E73" s="3">
        <v>861</v>
      </c>
      <c r="F73" s="3">
        <v>761</v>
      </c>
      <c r="G73" s="3">
        <v>1622</v>
      </c>
      <c r="H73" s="3">
        <v>861</v>
      </c>
      <c r="I73" s="3">
        <v>761</v>
      </c>
      <c r="J73" s="3">
        <v>18659</v>
      </c>
      <c r="K73" s="3">
        <v>38192321</v>
      </c>
      <c r="L73" s="3">
        <v>10</v>
      </c>
      <c r="M73" s="3">
        <v>5</v>
      </c>
      <c r="N73" s="3">
        <v>5</v>
      </c>
      <c r="O73" s="3">
        <v>12</v>
      </c>
      <c r="P73" s="3">
        <v>5</v>
      </c>
      <c r="Q73" s="3">
        <v>7</v>
      </c>
      <c r="R73" s="3">
        <v>21</v>
      </c>
      <c r="S73" s="3">
        <v>593074</v>
      </c>
      <c r="T73" s="3">
        <v>10</v>
      </c>
      <c r="U73" s="3">
        <v>6</v>
      </c>
      <c r="V73" s="3">
        <v>4</v>
      </c>
      <c r="W73" s="3">
        <v>19</v>
      </c>
      <c r="X73" s="3">
        <v>10</v>
      </c>
      <c r="Y73" s="3">
        <v>9</v>
      </c>
      <c r="Z73" s="3">
        <v>426</v>
      </c>
      <c r="AA73" s="3">
        <v>161530</v>
      </c>
      <c r="AB73" s="3">
        <v>9</v>
      </c>
      <c r="AC73" s="3">
        <v>7</v>
      </c>
      <c r="AD73" s="3">
        <v>2</v>
      </c>
      <c r="AE73" s="3">
        <v>33</v>
      </c>
      <c r="AF73" s="3">
        <v>14</v>
      </c>
      <c r="AG73" s="3">
        <v>19</v>
      </c>
      <c r="AH73" s="3">
        <v>218</v>
      </c>
      <c r="AI73" s="3">
        <v>535464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30</v>
      </c>
      <c r="E74" s="3">
        <v>13</v>
      </c>
      <c r="F74" s="3">
        <v>17</v>
      </c>
      <c r="G74" s="3">
        <v>30</v>
      </c>
      <c r="H74" s="3">
        <v>13</v>
      </c>
      <c r="I74" s="3">
        <v>17</v>
      </c>
      <c r="J74" s="3">
        <v>325</v>
      </c>
      <c r="K74" s="3">
        <v>665197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237</v>
      </c>
      <c r="E75" s="15">
        <v>126</v>
      </c>
      <c r="F75" s="15">
        <v>111</v>
      </c>
      <c r="G75" s="15">
        <v>256</v>
      </c>
      <c r="H75" s="15">
        <v>129</v>
      </c>
      <c r="I75" s="15">
        <v>127</v>
      </c>
      <c r="J75" s="15">
        <v>2653</v>
      </c>
      <c r="K75" s="15">
        <v>5430691</v>
      </c>
      <c r="L75" s="15">
        <v>6</v>
      </c>
      <c r="M75" s="15">
        <v>4</v>
      </c>
      <c r="N75" s="15">
        <v>2</v>
      </c>
      <c r="O75" s="15">
        <v>18</v>
      </c>
      <c r="P75" s="15">
        <v>11</v>
      </c>
      <c r="Q75" s="15">
        <v>7</v>
      </c>
      <c r="R75" s="15">
        <v>18</v>
      </c>
      <c r="S75" s="15">
        <v>871369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7</v>
      </c>
      <c r="AC75" s="15">
        <v>3</v>
      </c>
      <c r="AD75" s="15">
        <v>4</v>
      </c>
      <c r="AE75" s="15">
        <v>11</v>
      </c>
      <c r="AF75" s="15">
        <v>5</v>
      </c>
      <c r="AG75" s="15">
        <v>6</v>
      </c>
      <c r="AH75" s="15">
        <v>67</v>
      </c>
      <c r="AI75" s="15">
        <v>201000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227</v>
      </c>
      <c r="E76" s="3">
        <v>121</v>
      </c>
      <c r="F76" s="3">
        <v>106</v>
      </c>
      <c r="G76" s="3">
        <v>245</v>
      </c>
      <c r="H76" s="3">
        <v>124</v>
      </c>
      <c r="I76" s="3">
        <v>121</v>
      </c>
      <c r="J76" s="3">
        <v>2532</v>
      </c>
      <c r="K76" s="3">
        <v>5183004</v>
      </c>
      <c r="L76" s="3">
        <v>6</v>
      </c>
      <c r="M76" s="3">
        <v>4</v>
      </c>
      <c r="N76" s="3">
        <v>2</v>
      </c>
      <c r="O76" s="3">
        <v>18</v>
      </c>
      <c r="P76" s="3">
        <v>11</v>
      </c>
      <c r="Q76" s="3">
        <v>7</v>
      </c>
      <c r="R76" s="3">
        <v>18</v>
      </c>
      <c r="S76" s="3">
        <v>871369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7</v>
      </c>
      <c r="AC76" s="3">
        <v>3</v>
      </c>
      <c r="AD76" s="3">
        <v>4</v>
      </c>
      <c r="AE76" s="3">
        <v>11</v>
      </c>
      <c r="AF76" s="3">
        <v>5</v>
      </c>
      <c r="AG76" s="3">
        <v>6</v>
      </c>
      <c r="AH76" s="3">
        <v>67</v>
      </c>
      <c r="AI76" s="3">
        <v>201000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10</v>
      </c>
      <c r="E77" s="3">
        <v>5</v>
      </c>
      <c r="F77" s="3">
        <v>5</v>
      </c>
      <c r="G77" s="3">
        <v>11</v>
      </c>
      <c r="H77" s="3">
        <v>5</v>
      </c>
      <c r="I77" s="3">
        <v>6</v>
      </c>
      <c r="J77" s="3">
        <v>121</v>
      </c>
      <c r="K77" s="3">
        <v>247687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7</v>
      </c>
      <c r="E78" s="15">
        <v>6</v>
      </c>
      <c r="F78" s="15">
        <v>1</v>
      </c>
      <c r="G78" s="15">
        <v>7</v>
      </c>
      <c r="H78" s="15">
        <v>6</v>
      </c>
      <c r="I78" s="15">
        <v>1</v>
      </c>
      <c r="J78" s="15">
        <v>74</v>
      </c>
      <c r="K78" s="15">
        <v>159470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7</v>
      </c>
      <c r="E79" s="3">
        <v>6</v>
      </c>
      <c r="F79" s="3">
        <v>1</v>
      </c>
      <c r="G79" s="3">
        <v>7</v>
      </c>
      <c r="H79" s="3">
        <v>6</v>
      </c>
      <c r="I79" s="3">
        <v>1</v>
      </c>
      <c r="J79" s="3">
        <v>74</v>
      </c>
      <c r="K79" s="3">
        <v>159470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133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>*</v>
      </c>
      <c r="E155" s="15" t="str">
        <f t="shared" si="5"/>
        <v>*</v>
      </c>
      <c r="F155" s="15" t="str">
        <f t="shared" si="5"/>
        <v>*</v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>*</v>
      </c>
      <c r="K155" s="15" t="str">
        <f t="shared" si="5"/>
        <v>*</v>
      </c>
      <c r="L155" s="15" t="str">
        <f t="shared" si="5"/>
        <v>*</v>
      </c>
      <c r="M155" s="15" t="str">
        <f t="shared" si="5"/>
        <v>*</v>
      </c>
      <c r="N155" s="15" t="str">
        <f t="shared" si="5"/>
        <v>*</v>
      </c>
      <c r="O155" s="15" t="str">
        <f t="shared" si="5"/>
        <v>*</v>
      </c>
      <c r="P155" s="15" t="str">
        <f t="shared" si="5"/>
        <v>*</v>
      </c>
      <c r="Q155" s="15" t="str">
        <f t="shared" si="5"/>
        <v>*</v>
      </c>
      <c r="R155" s="15" t="str">
        <f t="shared" si="5"/>
        <v>*</v>
      </c>
      <c r="S155" s="15" t="str">
        <f t="shared" si="5"/>
        <v>*</v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>*</v>
      </c>
      <c r="AC155" s="15" t="str">
        <f t="shared" si="5"/>
        <v>*</v>
      </c>
      <c r="AD155" s="15" t="str">
        <f t="shared" si="5"/>
        <v>*</v>
      </c>
      <c r="AE155" s="15" t="str">
        <f t="shared" si="5"/>
        <v>*</v>
      </c>
      <c r="AF155" s="15" t="str">
        <f t="shared" si="5"/>
        <v>*</v>
      </c>
      <c r="AG155" s="15" t="str">
        <f t="shared" si="5"/>
        <v>*</v>
      </c>
      <c r="AH155" s="15" t="str">
        <f t="shared" si="5"/>
        <v>*</v>
      </c>
      <c r="AI155" s="15" t="str">
        <f t="shared" si="5"/>
        <v>*</v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si="5"/>
        <v>*</v>
      </c>
      <c r="E156" s="3" t="str">
        <f t="shared" si="5"/>
        <v>*</v>
      </c>
      <c r="F156" s="3" t="str">
        <f t="shared" si="5"/>
        <v>*</v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>*</v>
      </c>
      <c r="AC156" s="3" t="str">
        <f t="shared" si="5"/>
        <v>*</v>
      </c>
      <c r="AD156" s="3" t="str">
        <f t="shared" si="5"/>
        <v>*</v>
      </c>
      <c r="AE156" s="3" t="str">
        <f t="shared" si="5"/>
        <v>*</v>
      </c>
      <c r="AF156" s="3" t="str">
        <f t="shared" si="5"/>
        <v>*</v>
      </c>
      <c r="AG156" s="3" t="str">
        <f t="shared" si="5"/>
        <v>*</v>
      </c>
      <c r="AH156" s="3" t="str">
        <f t="shared" si="5"/>
        <v>*</v>
      </c>
      <c r="AI156" s="3" t="str">
        <f t="shared" si="5"/>
        <v>*</v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>*</v>
      </c>
      <c r="E157" s="3" t="str">
        <f t="shared" si="5"/>
        <v>*</v>
      </c>
      <c r="F157" s="3" t="str">
        <f t="shared" si="5"/>
        <v>*</v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>*</v>
      </c>
      <c r="K157" s="3" t="str">
        <f t="shared" si="5"/>
        <v>*</v>
      </c>
      <c r="L157" s="3" t="str">
        <f t="shared" si="5"/>
        <v>*</v>
      </c>
      <c r="M157" s="3" t="str">
        <f t="shared" si="5"/>
        <v>*</v>
      </c>
      <c r="N157" s="3" t="str">
        <f t="shared" si="5"/>
        <v>*</v>
      </c>
      <c r="O157" s="3" t="str">
        <f t="shared" si="5"/>
        <v>*</v>
      </c>
      <c r="P157" s="3" t="str">
        <f t="shared" si="5"/>
        <v>*</v>
      </c>
      <c r="Q157" s="3" t="str">
        <f t="shared" si="5"/>
        <v>*</v>
      </c>
      <c r="R157" s="3" t="str">
        <f t="shared" si="5"/>
        <v>*</v>
      </c>
      <c r="S157" s="3" t="str">
        <f t="shared" si="5"/>
        <v>*</v>
      </c>
      <c r="T157" s="3" t="str">
        <f t="shared" si="5"/>
        <v>*</v>
      </c>
      <c r="U157" s="3" t="str">
        <f t="shared" si="5"/>
        <v>*</v>
      </c>
      <c r="V157" s="3" t="str">
        <f t="shared" si="5"/>
        <v>*</v>
      </c>
      <c r="W157" s="3" t="str">
        <f t="shared" si="5"/>
        <v/>
      </c>
      <c r="X157" s="3" t="str">
        <f t="shared" si="5"/>
        <v>*</v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>*</v>
      </c>
      <c r="AC157" s="3" t="str">
        <f t="shared" si="5"/>
        <v>*</v>
      </c>
      <c r="AD157" s="3" t="str">
        <f t="shared" si="5"/>
        <v>*</v>
      </c>
      <c r="AE157" s="3" t="str">
        <f t="shared" si="5"/>
        <v>*</v>
      </c>
      <c r="AF157" s="3" t="str">
        <f t="shared" si="5"/>
        <v>*</v>
      </c>
      <c r="AG157" s="3" t="str">
        <f t="shared" si="5"/>
        <v>*</v>
      </c>
      <c r="AH157" s="3" t="str">
        <f t="shared" si="5"/>
        <v>*</v>
      </c>
      <c r="AI157" s="3" t="str">
        <f t="shared" si="5"/>
        <v>*</v>
      </c>
    </row>
    <row r="158" spans="1:35" ht="14.25" hidden="1" customHeight="1" x14ac:dyDescent="0.2">
      <c r="A158" s="30" t="s">
        <v>83</v>
      </c>
      <c r="B158" s="19" t="s">
        <v>56</v>
      </c>
      <c r="C158" s="20" t="s">
        <v>58</v>
      </c>
      <c r="D158" s="15" t="str">
        <f t="shared" si="5"/>
        <v>*</v>
      </c>
      <c r="E158" s="15" t="str">
        <f t="shared" si="5"/>
        <v>*</v>
      </c>
      <c r="F158" s="15" t="str">
        <f t="shared" si="5"/>
        <v>*</v>
      </c>
      <c r="G158" s="15" t="str">
        <f t="shared" si="5"/>
        <v>*</v>
      </c>
      <c r="H158" s="15" t="str">
        <f t="shared" si="5"/>
        <v>*</v>
      </c>
      <c r="I158" s="15" t="str">
        <f t="shared" si="5"/>
        <v>*</v>
      </c>
      <c r="J158" s="15" t="str">
        <f t="shared" si="5"/>
        <v>*</v>
      </c>
      <c r="K158" s="15" t="str">
        <f t="shared" si="5"/>
        <v>*</v>
      </c>
      <c r="L158" s="15" t="str">
        <f t="shared" si="5"/>
        <v>*</v>
      </c>
      <c r="M158" s="15" t="str">
        <f t="shared" si="5"/>
        <v>*</v>
      </c>
      <c r="N158" s="15" t="str">
        <f t="shared" si="5"/>
        <v>*</v>
      </c>
      <c r="O158" s="15" t="str">
        <f t="shared" si="5"/>
        <v>*</v>
      </c>
      <c r="P158" s="15" t="str">
        <f t="shared" si="5"/>
        <v>*</v>
      </c>
      <c r="Q158" s="15" t="str">
        <f t="shared" si="5"/>
        <v>*</v>
      </c>
      <c r="R158" s="15" t="str">
        <f t="shared" si="5"/>
        <v>*</v>
      </c>
      <c r="S158" s="15" t="str">
        <f t="shared" si="5"/>
        <v>*</v>
      </c>
      <c r="T158" s="15" t="str">
        <f t="shared" si="5"/>
        <v>*</v>
      </c>
      <c r="U158" s="15" t="str">
        <f t="shared" si="5"/>
        <v>*</v>
      </c>
      <c r="V158" s="15" t="str">
        <f t="shared" si="5"/>
        <v>*</v>
      </c>
      <c r="W158" s="15" t="str">
        <f t="shared" si="5"/>
        <v>*</v>
      </c>
      <c r="X158" s="15" t="str">
        <f t="shared" si="5"/>
        <v>*</v>
      </c>
      <c r="Y158" s="15" t="str">
        <f t="shared" si="5"/>
        <v>*</v>
      </c>
      <c r="Z158" s="15" t="str">
        <f t="shared" si="5"/>
        <v>*</v>
      </c>
      <c r="AA158" s="15" t="str">
        <f t="shared" si="5"/>
        <v>*</v>
      </c>
      <c r="AB158" s="15" t="str">
        <f t="shared" si="5"/>
        <v>*</v>
      </c>
      <c r="AC158" s="15" t="str">
        <f t="shared" si="5"/>
        <v>*</v>
      </c>
      <c r="AD158" s="15" t="str">
        <f t="shared" si="5"/>
        <v>*</v>
      </c>
      <c r="AE158" s="15" t="str">
        <f t="shared" si="5"/>
        <v>*</v>
      </c>
      <c r="AF158" s="15" t="str">
        <f t="shared" si="5"/>
        <v>*</v>
      </c>
      <c r="AG158" s="15" t="str">
        <f t="shared" si="5"/>
        <v>*</v>
      </c>
      <c r="AH158" s="15" t="str">
        <f t="shared" si="5"/>
        <v>*</v>
      </c>
      <c r="AI158" s="15" t="str">
        <f t="shared" si="5"/>
        <v>*</v>
      </c>
    </row>
    <row r="159" spans="1:35" ht="14.25" hidden="1" customHeight="1" x14ac:dyDescent="0.2">
      <c r="A159" s="78" t="s">
        <v>84</v>
      </c>
      <c r="B159" s="21" t="s">
        <v>60</v>
      </c>
      <c r="C159" s="22" t="s">
        <v>62</v>
      </c>
      <c r="D159" s="3" t="str">
        <f t="shared" si="5"/>
        <v>*</v>
      </c>
      <c r="E159" s="3" t="str">
        <f t="shared" si="5"/>
        <v>*</v>
      </c>
      <c r="F159" s="3" t="str">
        <f t="shared" si="5"/>
        <v>*</v>
      </c>
      <c r="G159" s="3" t="str">
        <f t="shared" si="5"/>
        <v>*</v>
      </c>
      <c r="H159" s="3" t="str">
        <f t="shared" si="5"/>
        <v>*</v>
      </c>
      <c r="I159" s="3" t="str">
        <f t="shared" si="5"/>
        <v>*</v>
      </c>
      <c r="J159" s="3" t="str">
        <f t="shared" si="5"/>
        <v>*</v>
      </c>
      <c r="K159" s="3" t="str">
        <f t="shared" si="5"/>
        <v>*</v>
      </c>
      <c r="L159" s="3" t="str">
        <f t="shared" si="5"/>
        <v>*</v>
      </c>
      <c r="M159" s="3" t="str">
        <f t="shared" si="5"/>
        <v>*</v>
      </c>
      <c r="N159" s="3" t="str">
        <f t="shared" si="5"/>
        <v>*</v>
      </c>
      <c r="O159" s="3" t="str">
        <f t="shared" si="5"/>
        <v>*</v>
      </c>
      <c r="P159" s="3" t="str">
        <f t="shared" si="5"/>
        <v>*</v>
      </c>
      <c r="Q159" s="3" t="str">
        <f t="shared" si="5"/>
        <v>*</v>
      </c>
      <c r="R159" s="3" t="str">
        <f t="shared" si="5"/>
        <v>*</v>
      </c>
      <c r="S159" s="3" t="str">
        <f t="shared" si="5"/>
        <v>*</v>
      </c>
      <c r="T159" s="3" t="str">
        <f t="shared" si="5"/>
        <v>*</v>
      </c>
      <c r="U159" s="3" t="str">
        <f t="shared" si="5"/>
        <v>*</v>
      </c>
      <c r="V159" s="3" t="str">
        <f t="shared" si="5"/>
        <v>*</v>
      </c>
      <c r="W159" s="3" t="str">
        <f t="shared" si="5"/>
        <v>*</v>
      </c>
      <c r="X159" s="3" t="str">
        <f t="shared" si="5"/>
        <v>*</v>
      </c>
      <c r="Y159" s="3" t="str">
        <f t="shared" si="5"/>
        <v>*</v>
      </c>
      <c r="Z159" s="3" t="str">
        <f t="shared" si="5"/>
        <v>*</v>
      </c>
      <c r="AA159" s="3" t="str">
        <f t="shared" si="5"/>
        <v>*</v>
      </c>
      <c r="AB159" s="3" t="str">
        <f t="shared" si="5"/>
        <v>*</v>
      </c>
      <c r="AC159" s="3" t="str">
        <f t="shared" si="5"/>
        <v>*</v>
      </c>
      <c r="AD159" s="3" t="str">
        <f t="shared" si="5"/>
        <v>*</v>
      </c>
      <c r="AE159" s="3" t="str">
        <f t="shared" si="5"/>
        <v>*</v>
      </c>
      <c r="AF159" s="3" t="str">
        <f t="shared" si="5"/>
        <v>*</v>
      </c>
      <c r="AG159" s="3" t="str">
        <f t="shared" si="5"/>
        <v>*</v>
      </c>
      <c r="AH159" s="3" t="str">
        <f t="shared" si="5"/>
        <v>*</v>
      </c>
      <c r="AI159" s="3" t="str">
        <f t="shared" si="5"/>
        <v>*</v>
      </c>
    </row>
    <row r="160" spans="1:35" ht="14.25" hidden="1" customHeight="1" x14ac:dyDescent="0.2">
      <c r="A160" s="79"/>
      <c r="B160" s="21" t="s">
        <v>64</v>
      </c>
      <c r="C160" s="22" t="s">
        <v>172</v>
      </c>
      <c r="D160" s="3" t="str">
        <f t="shared" si="5"/>
        <v>*</v>
      </c>
      <c r="E160" s="3" t="str">
        <f t="shared" si="5"/>
        <v>*</v>
      </c>
      <c r="F160" s="3" t="str">
        <f t="shared" si="5"/>
        <v>*</v>
      </c>
      <c r="G160" s="3" t="str">
        <f t="shared" si="5"/>
        <v>*</v>
      </c>
      <c r="H160" s="3" t="str">
        <f t="shared" si="5"/>
        <v>*</v>
      </c>
      <c r="I160" s="3" t="str">
        <f t="shared" si="5"/>
        <v>*</v>
      </c>
      <c r="J160" s="3" t="str">
        <f t="shared" si="5"/>
        <v>*</v>
      </c>
      <c r="K160" s="3" t="str">
        <f t="shared" si="5"/>
        <v>*</v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85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>*</v>
      </c>
      <c r="M161" s="15" t="str">
        <f t="shared" si="5"/>
        <v>*</v>
      </c>
      <c r="N161" s="15" t="str">
        <f t="shared" si="5"/>
        <v>*</v>
      </c>
      <c r="O161" s="15" t="str">
        <f t="shared" si="5"/>
        <v>*</v>
      </c>
      <c r="P161" s="15" t="str">
        <f t="shared" si="5"/>
        <v>*</v>
      </c>
      <c r="Q161" s="15" t="str">
        <f t="shared" si="5"/>
        <v>*</v>
      </c>
      <c r="R161" s="15" t="str">
        <f t="shared" si="5"/>
        <v>*</v>
      </c>
      <c r="S161" s="15" t="str">
        <f t="shared" si="5"/>
        <v>*</v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>*</v>
      </c>
      <c r="AC161" s="15" t="str">
        <f t="shared" si="5"/>
        <v>*</v>
      </c>
      <c r="AD161" s="15" t="str">
        <f t="shared" si="5"/>
        <v>*</v>
      </c>
      <c r="AE161" s="15" t="str">
        <f t="shared" si="5"/>
        <v>*</v>
      </c>
      <c r="AF161" s="15" t="str">
        <f t="shared" si="5"/>
        <v>*</v>
      </c>
      <c r="AG161" s="15" t="str">
        <f t="shared" si="5"/>
        <v>*</v>
      </c>
      <c r="AH161" s="15" t="str">
        <f t="shared" si="5"/>
        <v>*</v>
      </c>
      <c r="AI161" s="15" t="str">
        <f t="shared" si="5"/>
        <v>*</v>
      </c>
    </row>
    <row r="162" spans="1:35" ht="14.25" hidden="1" customHeight="1" x14ac:dyDescent="0.2">
      <c r="A162" s="76" t="s">
        <v>86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>*</v>
      </c>
      <c r="M162" s="3" t="str">
        <f t="shared" si="5"/>
        <v>*</v>
      </c>
      <c r="N162" s="3" t="str">
        <f t="shared" si="5"/>
        <v>*</v>
      </c>
      <c r="O162" s="3" t="str">
        <f t="shared" si="5"/>
        <v>*</v>
      </c>
      <c r="P162" s="3" t="str">
        <f t="shared" si="5"/>
        <v>*</v>
      </c>
      <c r="Q162" s="3" t="str">
        <f t="shared" si="5"/>
        <v>*</v>
      </c>
      <c r="R162" s="3" t="str">
        <f t="shared" si="5"/>
        <v>*</v>
      </c>
      <c r="S162" s="3" t="str">
        <f t="shared" si="5"/>
        <v>*</v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>*</v>
      </c>
      <c r="AC162" s="3" t="str">
        <f t="shared" si="5"/>
        <v>*</v>
      </c>
      <c r="AD162" s="3" t="str">
        <f t="shared" si="5"/>
        <v>*</v>
      </c>
      <c r="AE162" s="3" t="str">
        <f t="shared" si="5"/>
        <v>*</v>
      </c>
      <c r="AF162" s="3" t="str">
        <f t="shared" si="5"/>
        <v>*</v>
      </c>
      <c r="AG162" s="3" t="str">
        <f t="shared" si="5"/>
        <v>*</v>
      </c>
      <c r="AH162" s="3" t="str">
        <f t="shared" si="5"/>
        <v>*</v>
      </c>
      <c r="AI162" s="3" t="str">
        <f t="shared" ref="AI162:AI170" si="6">IF(AI92=AI19,"","*")</f>
        <v>*</v>
      </c>
    </row>
    <row r="163" spans="1:35" ht="14.25" hidden="1" customHeight="1" x14ac:dyDescent="0.2">
      <c r="A163" s="77"/>
      <c r="B163" s="23" t="s">
        <v>64</v>
      </c>
      <c r="C163" s="24" t="s">
        <v>172</v>
      </c>
      <c r="D163" s="3" t="str">
        <f t="shared" ref="D163:AH171" si="7">IF(D93=D20,"","*")</f>
        <v/>
      </c>
      <c r="E163" s="3" t="str">
        <f t="shared" si="7"/>
        <v/>
      </c>
      <c r="F163" s="3" t="str">
        <f t="shared" si="7"/>
        <v/>
      </c>
      <c r="G163" s="3" t="str">
        <f t="shared" si="7"/>
        <v/>
      </c>
      <c r="H163" s="3" t="str">
        <f t="shared" si="7"/>
        <v/>
      </c>
      <c r="I163" s="3" t="str">
        <f t="shared" si="7"/>
        <v/>
      </c>
      <c r="J163" s="3" t="str">
        <f t="shared" si="7"/>
        <v/>
      </c>
      <c r="K163" s="3" t="str">
        <f t="shared" si="7"/>
        <v/>
      </c>
      <c r="L163" s="3" t="str">
        <f t="shared" si="7"/>
        <v/>
      </c>
      <c r="M163" s="3" t="str">
        <f t="shared" si="7"/>
        <v/>
      </c>
      <c r="N163" s="3" t="str">
        <f t="shared" si="7"/>
        <v/>
      </c>
      <c r="O163" s="3" t="str">
        <f t="shared" si="7"/>
        <v>*</v>
      </c>
      <c r="P163" s="3" t="str">
        <f t="shared" si="7"/>
        <v>*</v>
      </c>
      <c r="Q163" s="3" t="str">
        <f t="shared" si="7"/>
        <v>*</v>
      </c>
      <c r="R163" s="3" t="str">
        <f t="shared" si="7"/>
        <v>*</v>
      </c>
      <c r="S163" s="3" t="str">
        <f t="shared" si="7"/>
        <v>*</v>
      </c>
      <c r="T163" s="3" t="str">
        <f t="shared" si="7"/>
        <v>*</v>
      </c>
      <c r="U163" s="3" t="str">
        <f t="shared" si="7"/>
        <v>*</v>
      </c>
      <c r="V163" s="3" t="str">
        <f t="shared" si="7"/>
        <v>*</v>
      </c>
      <c r="W163" s="3" t="str">
        <f t="shared" si="7"/>
        <v>*</v>
      </c>
      <c r="X163" s="3" t="str">
        <f t="shared" si="7"/>
        <v>*</v>
      </c>
      <c r="Y163" s="3" t="str">
        <f t="shared" si="7"/>
        <v>*</v>
      </c>
      <c r="Z163" s="3" t="str">
        <f t="shared" si="7"/>
        <v>*</v>
      </c>
      <c r="AA163" s="3" t="str">
        <f t="shared" si="7"/>
        <v>*</v>
      </c>
      <c r="AB163" s="3" t="str">
        <f t="shared" si="7"/>
        <v>*</v>
      </c>
      <c r="AC163" s="3" t="str">
        <f t="shared" si="7"/>
        <v>*</v>
      </c>
      <c r="AD163" s="3" t="str">
        <f t="shared" si="7"/>
        <v>*</v>
      </c>
      <c r="AE163" s="3" t="str">
        <f t="shared" si="7"/>
        <v>*</v>
      </c>
      <c r="AF163" s="3" t="str">
        <f t="shared" si="7"/>
        <v>*</v>
      </c>
      <c r="AG163" s="3" t="str">
        <f t="shared" si="7"/>
        <v>*</v>
      </c>
      <c r="AH163" s="3" t="str">
        <f t="shared" si="7"/>
        <v>*</v>
      </c>
      <c r="AI163" s="3" t="str">
        <f t="shared" si="6"/>
        <v>*</v>
      </c>
    </row>
    <row r="164" spans="1:35" ht="14.25" hidden="1" customHeight="1" x14ac:dyDescent="0.2">
      <c r="A164" s="30" t="s">
        <v>87</v>
      </c>
      <c r="B164" s="19" t="s">
        <v>56</v>
      </c>
      <c r="C164" s="20" t="s">
        <v>58</v>
      </c>
      <c r="D164" s="15" t="str">
        <f t="shared" si="7"/>
        <v>*</v>
      </c>
      <c r="E164" s="15" t="str">
        <f t="shared" si="7"/>
        <v>*</v>
      </c>
      <c r="F164" s="15" t="str">
        <f t="shared" si="7"/>
        <v>*</v>
      </c>
      <c r="G164" s="15" t="str">
        <f t="shared" si="7"/>
        <v>*</v>
      </c>
      <c r="H164" s="15" t="str">
        <f t="shared" si="7"/>
        <v>*</v>
      </c>
      <c r="I164" s="15" t="str">
        <f t="shared" si="7"/>
        <v>*</v>
      </c>
      <c r="J164" s="15" t="str">
        <f t="shared" si="7"/>
        <v>*</v>
      </c>
      <c r="K164" s="15" t="str">
        <f t="shared" si="7"/>
        <v>*</v>
      </c>
      <c r="L164" s="15" t="str">
        <f t="shared" si="7"/>
        <v>*</v>
      </c>
      <c r="M164" s="15" t="str">
        <f t="shared" si="7"/>
        <v>*</v>
      </c>
      <c r="N164" s="15" t="str">
        <f t="shared" si="7"/>
        <v>*</v>
      </c>
      <c r="O164" s="15" t="str">
        <f t="shared" si="7"/>
        <v>*</v>
      </c>
      <c r="P164" s="15" t="str">
        <f t="shared" si="7"/>
        <v>*</v>
      </c>
      <c r="Q164" s="15" t="str">
        <f t="shared" si="7"/>
        <v>*</v>
      </c>
      <c r="R164" s="15" t="str">
        <f t="shared" si="7"/>
        <v>*</v>
      </c>
      <c r="S164" s="15" t="str">
        <f t="shared" si="7"/>
        <v>*</v>
      </c>
      <c r="T164" s="15" t="str">
        <f t="shared" si="7"/>
        <v>*</v>
      </c>
      <c r="U164" s="15" t="str">
        <f t="shared" si="7"/>
        <v>*</v>
      </c>
      <c r="V164" s="15" t="str">
        <f t="shared" si="7"/>
        <v>*</v>
      </c>
      <c r="W164" s="15" t="str">
        <f t="shared" si="7"/>
        <v>*</v>
      </c>
      <c r="X164" s="15" t="str">
        <f t="shared" si="7"/>
        <v>*</v>
      </c>
      <c r="Y164" s="15" t="str">
        <f t="shared" si="7"/>
        <v>*</v>
      </c>
      <c r="Z164" s="15" t="str">
        <f t="shared" si="7"/>
        <v>*</v>
      </c>
      <c r="AA164" s="15" t="str">
        <f t="shared" si="7"/>
        <v>*</v>
      </c>
      <c r="AB164" s="15" t="str">
        <f t="shared" si="7"/>
        <v>*</v>
      </c>
      <c r="AC164" s="15" t="str">
        <f t="shared" si="7"/>
        <v>*</v>
      </c>
      <c r="AD164" s="15" t="str">
        <f t="shared" si="7"/>
        <v>*</v>
      </c>
      <c r="AE164" s="15" t="str">
        <f t="shared" si="7"/>
        <v/>
      </c>
      <c r="AF164" s="15" t="str">
        <f t="shared" si="7"/>
        <v>*</v>
      </c>
      <c r="AG164" s="15" t="str">
        <f t="shared" si="7"/>
        <v>*</v>
      </c>
      <c r="AH164" s="15" t="str">
        <f t="shared" si="7"/>
        <v>*</v>
      </c>
      <c r="AI164" s="15" t="str">
        <f t="shared" si="6"/>
        <v>*</v>
      </c>
    </row>
    <row r="165" spans="1:35" ht="14.25" hidden="1" customHeight="1" x14ac:dyDescent="0.2">
      <c r="A165" s="78" t="s">
        <v>88</v>
      </c>
      <c r="B165" s="21" t="s">
        <v>60</v>
      </c>
      <c r="C165" s="22" t="s">
        <v>62</v>
      </c>
      <c r="D165" s="3" t="str">
        <f t="shared" si="7"/>
        <v>*</v>
      </c>
      <c r="E165" s="3" t="str">
        <f t="shared" si="7"/>
        <v>*</v>
      </c>
      <c r="F165" s="3" t="str">
        <f t="shared" si="7"/>
        <v>*</v>
      </c>
      <c r="G165" s="3" t="str">
        <f t="shared" si="7"/>
        <v>*</v>
      </c>
      <c r="H165" s="3" t="str">
        <f t="shared" si="7"/>
        <v>*</v>
      </c>
      <c r="I165" s="3" t="str">
        <f t="shared" si="7"/>
        <v>*</v>
      </c>
      <c r="J165" s="3" t="str">
        <f t="shared" si="7"/>
        <v>*</v>
      </c>
      <c r="K165" s="3" t="str">
        <f t="shared" si="7"/>
        <v>*</v>
      </c>
      <c r="L165" s="3" t="str">
        <f t="shared" si="7"/>
        <v>*</v>
      </c>
      <c r="M165" s="3" t="str">
        <f t="shared" si="7"/>
        <v>*</v>
      </c>
      <c r="N165" s="3" t="str">
        <f t="shared" si="7"/>
        <v>*</v>
      </c>
      <c r="O165" s="3" t="str">
        <f t="shared" si="7"/>
        <v>*</v>
      </c>
      <c r="P165" s="3" t="str">
        <f t="shared" si="7"/>
        <v>*</v>
      </c>
      <c r="Q165" s="3" t="str">
        <f t="shared" si="7"/>
        <v>*</v>
      </c>
      <c r="R165" s="3" t="str">
        <f t="shared" si="7"/>
        <v>*</v>
      </c>
      <c r="S165" s="3" t="str">
        <f t="shared" si="7"/>
        <v>*</v>
      </c>
      <c r="T165" s="3" t="str">
        <f t="shared" si="7"/>
        <v>*</v>
      </c>
      <c r="U165" s="3" t="str">
        <f t="shared" si="7"/>
        <v>*</v>
      </c>
      <c r="V165" s="3" t="str">
        <f t="shared" si="7"/>
        <v>*</v>
      </c>
      <c r="W165" s="3" t="str">
        <f t="shared" si="7"/>
        <v>*</v>
      </c>
      <c r="X165" s="3" t="str">
        <f t="shared" si="7"/>
        <v>*</v>
      </c>
      <c r="Y165" s="3" t="str">
        <f t="shared" si="7"/>
        <v>*</v>
      </c>
      <c r="Z165" s="3" t="str">
        <f t="shared" si="7"/>
        <v>*</v>
      </c>
      <c r="AA165" s="3" t="str">
        <f t="shared" si="7"/>
        <v>*</v>
      </c>
      <c r="AB165" s="3" t="str">
        <f t="shared" si="7"/>
        <v>*</v>
      </c>
      <c r="AC165" s="3" t="str">
        <f t="shared" si="7"/>
        <v>*</v>
      </c>
      <c r="AD165" s="3" t="str">
        <f t="shared" si="7"/>
        <v>*</v>
      </c>
      <c r="AE165" s="3" t="str">
        <f t="shared" si="7"/>
        <v>*</v>
      </c>
      <c r="AF165" s="3" t="str">
        <f t="shared" si="7"/>
        <v>*</v>
      </c>
      <c r="AG165" s="3" t="str">
        <f t="shared" si="7"/>
        <v/>
      </c>
      <c r="AH165" s="3" t="str">
        <f t="shared" si="7"/>
        <v>*</v>
      </c>
      <c r="AI165" s="3" t="str">
        <f t="shared" si="6"/>
        <v>*</v>
      </c>
    </row>
    <row r="166" spans="1:35" ht="14.25" hidden="1" customHeight="1" x14ac:dyDescent="0.2">
      <c r="A166" s="79"/>
      <c r="B166" s="23" t="s">
        <v>64</v>
      </c>
      <c r="C166" s="24" t="s">
        <v>172</v>
      </c>
      <c r="D166" s="3" t="str">
        <f t="shared" si="7"/>
        <v>*</v>
      </c>
      <c r="E166" s="3" t="str">
        <f t="shared" si="7"/>
        <v>*</v>
      </c>
      <c r="F166" s="3" t="str">
        <f t="shared" si="7"/>
        <v>*</v>
      </c>
      <c r="G166" s="3" t="str">
        <f t="shared" si="7"/>
        <v>*</v>
      </c>
      <c r="H166" s="3" t="str">
        <f t="shared" si="7"/>
        <v>*</v>
      </c>
      <c r="I166" s="3" t="str">
        <f t="shared" si="7"/>
        <v>*</v>
      </c>
      <c r="J166" s="3" t="str">
        <f t="shared" si="7"/>
        <v>*</v>
      </c>
      <c r="K166" s="3" t="str">
        <f t="shared" si="7"/>
        <v>*</v>
      </c>
      <c r="L166" s="3" t="str">
        <f t="shared" si="7"/>
        <v/>
      </c>
      <c r="M166" s="3" t="str">
        <f t="shared" si="7"/>
        <v/>
      </c>
      <c r="N166" s="3" t="str">
        <f t="shared" si="7"/>
        <v/>
      </c>
      <c r="O166" s="3" t="str">
        <f t="shared" si="7"/>
        <v>*</v>
      </c>
      <c r="P166" s="3" t="str">
        <f t="shared" si="7"/>
        <v>*</v>
      </c>
      <c r="Q166" s="3" t="str">
        <f t="shared" si="7"/>
        <v>*</v>
      </c>
      <c r="R166" s="3" t="str">
        <f t="shared" si="7"/>
        <v>*</v>
      </c>
      <c r="S166" s="3" t="str">
        <f t="shared" si="7"/>
        <v>*</v>
      </c>
      <c r="T166" s="3" t="str">
        <f t="shared" si="7"/>
        <v/>
      </c>
      <c r="U166" s="3" t="str">
        <f t="shared" si="7"/>
        <v/>
      </c>
      <c r="V166" s="3" t="str">
        <f t="shared" si="7"/>
        <v/>
      </c>
      <c r="W166" s="3" t="str">
        <f t="shared" si="7"/>
        <v/>
      </c>
      <c r="X166" s="3" t="str">
        <f t="shared" si="7"/>
        <v/>
      </c>
      <c r="Y166" s="3" t="str">
        <f t="shared" si="7"/>
        <v/>
      </c>
      <c r="Z166" s="3" t="str">
        <f t="shared" si="7"/>
        <v/>
      </c>
      <c r="AA166" s="3" t="str">
        <f t="shared" si="7"/>
        <v/>
      </c>
      <c r="AB166" s="3" t="str">
        <f t="shared" si="7"/>
        <v>*</v>
      </c>
      <c r="AC166" s="3" t="str">
        <f t="shared" si="7"/>
        <v/>
      </c>
      <c r="AD166" s="3" t="str">
        <f t="shared" si="7"/>
        <v>*</v>
      </c>
      <c r="AE166" s="3" t="str">
        <f t="shared" si="7"/>
        <v>*</v>
      </c>
      <c r="AF166" s="3" t="str">
        <f t="shared" si="7"/>
        <v>*</v>
      </c>
      <c r="AG166" s="3" t="str">
        <f t="shared" si="7"/>
        <v>*</v>
      </c>
      <c r="AH166" s="3" t="str">
        <f t="shared" si="7"/>
        <v>*</v>
      </c>
      <c r="AI166" s="3" t="str">
        <f t="shared" si="6"/>
        <v>*</v>
      </c>
    </row>
    <row r="167" spans="1:35" ht="14.25" hidden="1" customHeight="1" x14ac:dyDescent="0.2">
      <c r="A167" s="30" t="s">
        <v>89</v>
      </c>
      <c r="B167" s="19" t="s">
        <v>56</v>
      </c>
      <c r="C167" s="20" t="s">
        <v>58</v>
      </c>
      <c r="D167" s="15" t="str">
        <f t="shared" si="7"/>
        <v>*</v>
      </c>
      <c r="E167" s="15" t="str">
        <f t="shared" si="7"/>
        <v>*</v>
      </c>
      <c r="F167" s="15" t="str">
        <f t="shared" si="7"/>
        <v>*</v>
      </c>
      <c r="G167" s="15" t="str">
        <f t="shared" si="7"/>
        <v>*</v>
      </c>
      <c r="H167" s="15" t="str">
        <f t="shared" si="7"/>
        <v>*</v>
      </c>
      <c r="I167" s="15" t="str">
        <f t="shared" si="7"/>
        <v>*</v>
      </c>
      <c r="J167" s="15" t="str">
        <f t="shared" si="7"/>
        <v>*</v>
      </c>
      <c r="K167" s="15" t="str">
        <f t="shared" si="7"/>
        <v>*</v>
      </c>
      <c r="L167" s="15" t="str">
        <f t="shared" si="7"/>
        <v>*</v>
      </c>
      <c r="M167" s="15" t="str">
        <f t="shared" si="7"/>
        <v>*</v>
      </c>
      <c r="N167" s="15" t="str">
        <f t="shared" si="7"/>
        <v>*</v>
      </c>
      <c r="O167" s="15" t="str">
        <f t="shared" si="7"/>
        <v>*</v>
      </c>
      <c r="P167" s="15" t="str">
        <f t="shared" si="7"/>
        <v>*</v>
      </c>
      <c r="Q167" s="15" t="str">
        <f t="shared" si="7"/>
        <v>*</v>
      </c>
      <c r="R167" s="15" t="str">
        <f t="shared" si="7"/>
        <v>*</v>
      </c>
      <c r="S167" s="15" t="str">
        <f t="shared" si="7"/>
        <v>*</v>
      </c>
      <c r="T167" s="15" t="str">
        <f t="shared" si="7"/>
        <v>*</v>
      </c>
      <c r="U167" s="15" t="str">
        <f t="shared" si="7"/>
        <v>*</v>
      </c>
      <c r="V167" s="15" t="str">
        <f t="shared" si="7"/>
        <v>*</v>
      </c>
      <c r="W167" s="15" t="str">
        <f t="shared" si="7"/>
        <v>*</v>
      </c>
      <c r="X167" s="15" t="str">
        <f t="shared" si="7"/>
        <v>*</v>
      </c>
      <c r="Y167" s="15" t="str">
        <f t="shared" si="7"/>
        <v>*</v>
      </c>
      <c r="Z167" s="15" t="str">
        <f t="shared" si="7"/>
        <v>*</v>
      </c>
      <c r="AA167" s="15" t="str">
        <f t="shared" si="7"/>
        <v>*</v>
      </c>
      <c r="AB167" s="15" t="str">
        <f t="shared" si="7"/>
        <v>*</v>
      </c>
      <c r="AC167" s="15" t="str">
        <f t="shared" si="7"/>
        <v>*</v>
      </c>
      <c r="AD167" s="15" t="str">
        <f t="shared" si="7"/>
        <v>*</v>
      </c>
      <c r="AE167" s="15" t="str">
        <f t="shared" si="7"/>
        <v>*</v>
      </c>
      <c r="AF167" s="15" t="str">
        <f t="shared" si="7"/>
        <v>*</v>
      </c>
      <c r="AG167" s="15" t="str">
        <f t="shared" si="7"/>
        <v>*</v>
      </c>
      <c r="AH167" s="15" t="str">
        <f t="shared" si="7"/>
        <v>*</v>
      </c>
      <c r="AI167" s="15" t="str">
        <f t="shared" si="6"/>
        <v>*</v>
      </c>
    </row>
    <row r="168" spans="1:35" ht="14.25" hidden="1" customHeight="1" x14ac:dyDescent="0.2">
      <c r="A168" s="78" t="s">
        <v>23</v>
      </c>
      <c r="B168" s="21" t="s">
        <v>60</v>
      </c>
      <c r="C168" s="22" t="s">
        <v>62</v>
      </c>
      <c r="D168" s="3" t="str">
        <f t="shared" si="7"/>
        <v>*</v>
      </c>
      <c r="E168" s="3" t="str">
        <f t="shared" si="7"/>
        <v>*</v>
      </c>
      <c r="F168" s="3" t="str">
        <f t="shared" si="7"/>
        <v>*</v>
      </c>
      <c r="G168" s="3" t="str">
        <f t="shared" si="7"/>
        <v>*</v>
      </c>
      <c r="H168" s="3" t="str">
        <f t="shared" si="7"/>
        <v>*</v>
      </c>
      <c r="I168" s="3" t="str">
        <f t="shared" si="7"/>
        <v>*</v>
      </c>
      <c r="J168" s="3" t="str">
        <f t="shared" si="7"/>
        <v>*</v>
      </c>
      <c r="K168" s="3" t="str">
        <f t="shared" si="7"/>
        <v>*</v>
      </c>
      <c r="L168" s="3" t="str">
        <f t="shared" si="7"/>
        <v>*</v>
      </c>
      <c r="M168" s="3" t="str">
        <f t="shared" si="7"/>
        <v>*</v>
      </c>
      <c r="N168" s="3" t="str">
        <f t="shared" si="7"/>
        <v>*</v>
      </c>
      <c r="O168" s="3" t="str">
        <f t="shared" si="7"/>
        <v>*</v>
      </c>
      <c r="P168" s="3" t="str">
        <f t="shared" si="7"/>
        <v>*</v>
      </c>
      <c r="Q168" s="3" t="str">
        <f t="shared" si="7"/>
        <v>*</v>
      </c>
      <c r="R168" s="3" t="str">
        <f t="shared" si="7"/>
        <v>*</v>
      </c>
      <c r="S168" s="3" t="str">
        <f t="shared" si="7"/>
        <v>*</v>
      </c>
      <c r="T168" s="3" t="str">
        <f t="shared" si="7"/>
        <v>*</v>
      </c>
      <c r="U168" s="3" t="str">
        <f t="shared" si="7"/>
        <v>*</v>
      </c>
      <c r="V168" s="3" t="str">
        <f t="shared" si="7"/>
        <v>*</v>
      </c>
      <c r="W168" s="3" t="str">
        <f t="shared" si="7"/>
        <v>*</v>
      </c>
      <c r="X168" s="3" t="str">
        <f t="shared" si="7"/>
        <v>*</v>
      </c>
      <c r="Y168" s="3" t="str">
        <f t="shared" si="7"/>
        <v>*</v>
      </c>
      <c r="Z168" s="3" t="str">
        <f t="shared" si="7"/>
        <v>*</v>
      </c>
      <c r="AA168" s="3" t="str">
        <f t="shared" si="7"/>
        <v>*</v>
      </c>
      <c r="AB168" s="3" t="str">
        <f t="shared" si="7"/>
        <v>*</v>
      </c>
      <c r="AC168" s="3" t="str">
        <f t="shared" si="7"/>
        <v>*</v>
      </c>
      <c r="AD168" s="3" t="str">
        <f t="shared" si="7"/>
        <v>*</v>
      </c>
      <c r="AE168" s="3" t="str">
        <f t="shared" si="7"/>
        <v>*</v>
      </c>
      <c r="AF168" s="3" t="str">
        <f t="shared" si="7"/>
        <v>*</v>
      </c>
      <c r="AG168" s="3" t="str">
        <f t="shared" si="7"/>
        <v>*</v>
      </c>
      <c r="AH168" s="3" t="str">
        <f t="shared" si="7"/>
        <v>*</v>
      </c>
      <c r="AI168" s="3" t="str">
        <f t="shared" si="6"/>
        <v>*</v>
      </c>
    </row>
    <row r="169" spans="1:35" ht="14.25" hidden="1" customHeight="1" x14ac:dyDescent="0.2">
      <c r="A169" s="79"/>
      <c r="B169" s="23" t="s">
        <v>64</v>
      </c>
      <c r="C169" s="24" t="s">
        <v>172</v>
      </c>
      <c r="D169" s="3" t="str">
        <f t="shared" si="7"/>
        <v>*</v>
      </c>
      <c r="E169" s="3" t="str">
        <f t="shared" si="7"/>
        <v>*</v>
      </c>
      <c r="F169" s="3" t="str">
        <f t="shared" si="7"/>
        <v>*</v>
      </c>
      <c r="G169" s="3" t="str">
        <f t="shared" si="7"/>
        <v>*</v>
      </c>
      <c r="H169" s="3" t="str">
        <f t="shared" si="7"/>
        <v>*</v>
      </c>
      <c r="I169" s="3" t="str">
        <f t="shared" si="7"/>
        <v>*</v>
      </c>
      <c r="J169" s="3" t="str">
        <f t="shared" si="7"/>
        <v>*</v>
      </c>
      <c r="K169" s="3" t="str">
        <f t="shared" si="7"/>
        <v>*</v>
      </c>
      <c r="L169" s="3" t="str">
        <f t="shared" si="7"/>
        <v>*</v>
      </c>
      <c r="M169" s="3" t="str">
        <f t="shared" si="7"/>
        <v>*</v>
      </c>
      <c r="N169" s="3" t="str">
        <f t="shared" si="7"/>
        <v>*</v>
      </c>
      <c r="O169" s="3" t="str">
        <f t="shared" si="7"/>
        <v>*</v>
      </c>
      <c r="P169" s="3" t="str">
        <f t="shared" si="7"/>
        <v>*</v>
      </c>
      <c r="Q169" s="3" t="str">
        <f t="shared" si="7"/>
        <v>*</v>
      </c>
      <c r="R169" s="3" t="str">
        <f t="shared" si="7"/>
        <v>*</v>
      </c>
      <c r="S169" s="3" t="str">
        <f t="shared" si="7"/>
        <v>*</v>
      </c>
      <c r="T169" s="3" t="str">
        <f t="shared" si="7"/>
        <v/>
      </c>
      <c r="U169" s="3" t="str">
        <f t="shared" si="7"/>
        <v/>
      </c>
      <c r="V169" s="3" t="str">
        <f t="shared" si="7"/>
        <v/>
      </c>
      <c r="W169" s="3" t="str">
        <f t="shared" si="7"/>
        <v/>
      </c>
      <c r="X169" s="3" t="str">
        <f t="shared" si="7"/>
        <v/>
      </c>
      <c r="Y169" s="3" t="str">
        <f t="shared" si="7"/>
        <v/>
      </c>
      <c r="Z169" s="3" t="str">
        <f t="shared" si="7"/>
        <v/>
      </c>
      <c r="AA169" s="3" t="str">
        <f t="shared" si="7"/>
        <v/>
      </c>
      <c r="AB169" s="3" t="str">
        <f t="shared" si="7"/>
        <v>*</v>
      </c>
      <c r="AC169" s="3" t="str">
        <f t="shared" si="7"/>
        <v>*</v>
      </c>
      <c r="AD169" s="3" t="str">
        <f t="shared" si="7"/>
        <v>*</v>
      </c>
      <c r="AE169" s="3" t="str">
        <f t="shared" si="7"/>
        <v>*</v>
      </c>
      <c r="AF169" s="3" t="str">
        <f t="shared" si="7"/>
        <v>*</v>
      </c>
      <c r="AG169" s="3" t="str">
        <f t="shared" si="7"/>
        <v>*</v>
      </c>
      <c r="AH169" s="3" t="str">
        <f t="shared" si="7"/>
        <v>*</v>
      </c>
      <c r="AI169" s="3" t="str">
        <f t="shared" si="6"/>
        <v>*</v>
      </c>
    </row>
    <row r="170" spans="1:35" ht="14.25" hidden="1" customHeight="1" x14ac:dyDescent="0.2">
      <c r="A170" s="30" t="s">
        <v>91</v>
      </c>
      <c r="B170" s="19" t="s">
        <v>56</v>
      </c>
      <c r="C170" s="20" t="s">
        <v>58</v>
      </c>
      <c r="D170" s="15" t="str">
        <f t="shared" si="7"/>
        <v>*</v>
      </c>
      <c r="E170" s="15" t="str">
        <f t="shared" si="7"/>
        <v>*</v>
      </c>
      <c r="F170" s="15" t="str">
        <f t="shared" si="7"/>
        <v>*</v>
      </c>
      <c r="G170" s="15" t="str">
        <f t="shared" si="7"/>
        <v>*</v>
      </c>
      <c r="H170" s="15" t="str">
        <f t="shared" si="7"/>
        <v>*</v>
      </c>
      <c r="I170" s="15" t="str">
        <f t="shared" si="7"/>
        <v>*</v>
      </c>
      <c r="J170" s="15" t="str">
        <f t="shared" si="7"/>
        <v>*</v>
      </c>
      <c r="K170" s="15" t="str">
        <f t="shared" si="7"/>
        <v>*</v>
      </c>
      <c r="L170" s="15" t="str">
        <f t="shared" si="7"/>
        <v>*</v>
      </c>
      <c r="M170" s="15" t="str">
        <f t="shared" si="7"/>
        <v>*</v>
      </c>
      <c r="N170" s="15" t="str">
        <f t="shared" si="7"/>
        <v>*</v>
      </c>
      <c r="O170" s="15" t="str">
        <f t="shared" si="7"/>
        <v>*</v>
      </c>
      <c r="P170" s="15" t="str">
        <f t="shared" si="7"/>
        <v>*</v>
      </c>
      <c r="Q170" s="15" t="str">
        <f t="shared" si="7"/>
        <v>*</v>
      </c>
      <c r="R170" s="15" t="str">
        <f t="shared" si="7"/>
        <v>*</v>
      </c>
      <c r="S170" s="15" t="str">
        <f t="shared" si="7"/>
        <v>*</v>
      </c>
      <c r="T170" s="15" t="str">
        <f t="shared" si="7"/>
        <v/>
      </c>
      <c r="U170" s="15" t="str">
        <f t="shared" si="7"/>
        <v/>
      </c>
      <c r="V170" s="15" t="str">
        <f t="shared" si="7"/>
        <v/>
      </c>
      <c r="W170" s="15" t="str">
        <f t="shared" si="7"/>
        <v/>
      </c>
      <c r="X170" s="15" t="str">
        <f t="shared" si="7"/>
        <v/>
      </c>
      <c r="Y170" s="15" t="str">
        <f t="shared" si="7"/>
        <v/>
      </c>
      <c r="Z170" s="15" t="str">
        <f t="shared" si="7"/>
        <v/>
      </c>
      <c r="AA170" s="15" t="str">
        <f t="shared" si="7"/>
        <v/>
      </c>
      <c r="AB170" s="15" t="str">
        <f t="shared" si="7"/>
        <v>*</v>
      </c>
      <c r="AC170" s="15" t="str">
        <f t="shared" si="7"/>
        <v>*</v>
      </c>
      <c r="AD170" s="15" t="str">
        <f t="shared" si="7"/>
        <v>*</v>
      </c>
      <c r="AE170" s="15" t="str">
        <f t="shared" si="7"/>
        <v>*</v>
      </c>
      <c r="AF170" s="15" t="str">
        <f t="shared" si="7"/>
        <v>*</v>
      </c>
      <c r="AG170" s="15" t="str">
        <f t="shared" si="7"/>
        <v>*</v>
      </c>
      <c r="AH170" s="15" t="str">
        <f t="shared" si="7"/>
        <v>*</v>
      </c>
      <c r="AI170" s="15" t="str">
        <f t="shared" si="6"/>
        <v>*</v>
      </c>
    </row>
    <row r="171" spans="1:35" ht="14.25" hidden="1" customHeight="1" x14ac:dyDescent="0.2">
      <c r="A171" s="76" t="s">
        <v>92</v>
      </c>
      <c r="B171" s="21" t="s">
        <v>60</v>
      </c>
      <c r="C171" s="22" t="s">
        <v>62</v>
      </c>
      <c r="D171" s="3" t="str">
        <f t="shared" si="7"/>
        <v>*</v>
      </c>
      <c r="E171" s="3" t="str">
        <f t="shared" si="7"/>
        <v>*</v>
      </c>
      <c r="F171" s="3" t="str">
        <f t="shared" si="7"/>
        <v>*</v>
      </c>
      <c r="G171" s="3" t="str">
        <f t="shared" si="7"/>
        <v>*</v>
      </c>
      <c r="H171" s="3" t="str">
        <f t="shared" si="7"/>
        <v>*</v>
      </c>
      <c r="I171" s="3" t="str">
        <f t="shared" si="7"/>
        <v>*</v>
      </c>
      <c r="J171" s="3" t="str">
        <f t="shared" si="7"/>
        <v>*</v>
      </c>
      <c r="K171" s="3" t="str">
        <f t="shared" ref="E171:AI179" si="8">IF(K101=K28,"","*")</f>
        <v>*</v>
      </c>
      <c r="L171" s="3" t="str">
        <f t="shared" si="8"/>
        <v>*</v>
      </c>
      <c r="M171" s="3" t="str">
        <f t="shared" si="8"/>
        <v>*</v>
      </c>
      <c r="N171" s="3" t="str">
        <f t="shared" si="8"/>
        <v>*</v>
      </c>
      <c r="O171" s="3" t="str">
        <f t="shared" si="8"/>
        <v>*</v>
      </c>
      <c r="P171" s="3" t="str">
        <f t="shared" si="8"/>
        <v>*</v>
      </c>
      <c r="Q171" s="3" t="str">
        <f t="shared" si="8"/>
        <v>*</v>
      </c>
      <c r="R171" s="3" t="str">
        <f t="shared" si="8"/>
        <v>*</v>
      </c>
      <c r="S171" s="3" t="str">
        <f t="shared" si="8"/>
        <v>*</v>
      </c>
      <c r="T171" s="3" t="str">
        <f t="shared" si="8"/>
        <v/>
      </c>
      <c r="U171" s="3" t="str">
        <f t="shared" si="8"/>
        <v/>
      </c>
      <c r="V171" s="3" t="str">
        <f t="shared" si="8"/>
        <v/>
      </c>
      <c r="W171" s="3" t="str">
        <f t="shared" si="8"/>
        <v/>
      </c>
      <c r="X171" s="3" t="str">
        <f t="shared" si="8"/>
        <v/>
      </c>
      <c r="Y171" s="3" t="str">
        <f t="shared" si="8"/>
        <v/>
      </c>
      <c r="Z171" s="3" t="str">
        <f t="shared" si="8"/>
        <v/>
      </c>
      <c r="AA171" s="3" t="str">
        <f t="shared" si="8"/>
        <v/>
      </c>
      <c r="AB171" s="3" t="str">
        <f t="shared" si="8"/>
        <v>*</v>
      </c>
      <c r="AC171" s="3" t="str">
        <f t="shared" si="8"/>
        <v>*</v>
      </c>
      <c r="AD171" s="3" t="str">
        <f t="shared" si="8"/>
        <v>*</v>
      </c>
      <c r="AE171" s="3" t="str">
        <f t="shared" si="8"/>
        <v>*</v>
      </c>
      <c r="AF171" s="3" t="str">
        <f t="shared" si="8"/>
        <v>*</v>
      </c>
      <c r="AG171" s="3" t="str">
        <f t="shared" si="8"/>
        <v>*</v>
      </c>
      <c r="AH171" s="3" t="str">
        <f t="shared" si="8"/>
        <v>*</v>
      </c>
      <c r="AI171" s="3" t="str">
        <f t="shared" si="8"/>
        <v>*</v>
      </c>
    </row>
    <row r="172" spans="1:35" ht="14.25" hidden="1" customHeight="1" x14ac:dyDescent="0.2">
      <c r="A172" s="77"/>
      <c r="B172" s="23" t="s">
        <v>64</v>
      </c>
      <c r="C172" s="24" t="s">
        <v>172</v>
      </c>
      <c r="D172" s="3" t="str">
        <f t="shared" ref="D172:D196" si="9">IF(D102=D29,"","*")</f>
        <v>*</v>
      </c>
      <c r="E172" s="3" t="str">
        <f t="shared" si="8"/>
        <v>*</v>
      </c>
      <c r="F172" s="3" t="str">
        <f t="shared" si="8"/>
        <v>*</v>
      </c>
      <c r="G172" s="3" t="str">
        <f t="shared" si="8"/>
        <v>*</v>
      </c>
      <c r="H172" s="3" t="str">
        <f t="shared" si="8"/>
        <v>*</v>
      </c>
      <c r="I172" s="3" t="str">
        <f t="shared" si="8"/>
        <v>*</v>
      </c>
      <c r="J172" s="3" t="str">
        <f t="shared" si="8"/>
        <v>*</v>
      </c>
      <c r="K172" s="3" t="str">
        <f t="shared" si="8"/>
        <v>*</v>
      </c>
      <c r="L172" s="3" t="str">
        <f t="shared" si="8"/>
        <v/>
      </c>
      <c r="M172" s="3" t="str">
        <f t="shared" si="8"/>
        <v/>
      </c>
      <c r="N172" s="3" t="str">
        <f t="shared" si="8"/>
        <v/>
      </c>
      <c r="O172" s="3" t="str">
        <f t="shared" si="8"/>
        <v>*</v>
      </c>
      <c r="P172" s="3" t="str">
        <f t="shared" si="8"/>
        <v>*</v>
      </c>
      <c r="Q172" s="3" t="str">
        <f t="shared" si="8"/>
        <v/>
      </c>
      <c r="R172" s="3" t="str">
        <f t="shared" si="8"/>
        <v>*</v>
      </c>
      <c r="S172" s="3" t="str">
        <f t="shared" si="8"/>
        <v>*</v>
      </c>
      <c r="T172" s="3" t="str">
        <f t="shared" si="8"/>
        <v/>
      </c>
      <c r="U172" s="3" t="str">
        <f t="shared" si="8"/>
        <v/>
      </c>
      <c r="V172" s="3" t="str">
        <f t="shared" si="8"/>
        <v/>
      </c>
      <c r="W172" s="3" t="str">
        <f t="shared" si="8"/>
        <v/>
      </c>
      <c r="X172" s="3" t="str">
        <f t="shared" si="8"/>
        <v/>
      </c>
      <c r="Y172" s="3" t="str">
        <f t="shared" si="8"/>
        <v/>
      </c>
      <c r="Z172" s="3" t="str">
        <f t="shared" si="8"/>
        <v/>
      </c>
      <c r="AA172" s="3" t="str">
        <f t="shared" si="8"/>
        <v/>
      </c>
      <c r="AB172" s="3" t="str">
        <f t="shared" si="8"/>
        <v>*</v>
      </c>
      <c r="AC172" s="3" t="str">
        <f t="shared" si="8"/>
        <v>*</v>
      </c>
      <c r="AD172" s="3" t="str">
        <f t="shared" si="8"/>
        <v>*</v>
      </c>
      <c r="AE172" s="3" t="str">
        <f t="shared" si="8"/>
        <v>*</v>
      </c>
      <c r="AF172" s="3" t="str">
        <f t="shared" si="8"/>
        <v>*</v>
      </c>
      <c r="AG172" s="3" t="str">
        <f t="shared" si="8"/>
        <v>*</v>
      </c>
      <c r="AH172" s="3" t="str">
        <f t="shared" si="8"/>
        <v>*</v>
      </c>
      <c r="AI172" s="3" t="str">
        <f t="shared" si="8"/>
        <v>*</v>
      </c>
    </row>
    <row r="173" spans="1:35" ht="14.25" hidden="1" customHeight="1" x14ac:dyDescent="0.2">
      <c r="A173" s="30" t="s">
        <v>93</v>
      </c>
      <c r="B173" s="19" t="s">
        <v>56</v>
      </c>
      <c r="C173" s="20" t="s">
        <v>58</v>
      </c>
      <c r="D173" s="15" t="str">
        <f t="shared" si="9"/>
        <v>*</v>
      </c>
      <c r="E173" s="15" t="str">
        <f t="shared" si="8"/>
        <v>*</v>
      </c>
      <c r="F173" s="15" t="str">
        <f t="shared" si="8"/>
        <v>*</v>
      </c>
      <c r="G173" s="15" t="str">
        <f t="shared" si="8"/>
        <v>*</v>
      </c>
      <c r="H173" s="15" t="str">
        <f t="shared" si="8"/>
        <v>*</v>
      </c>
      <c r="I173" s="15" t="str">
        <f t="shared" si="8"/>
        <v>*</v>
      </c>
      <c r="J173" s="15" t="str">
        <f t="shared" si="8"/>
        <v>*</v>
      </c>
      <c r="K173" s="15" t="str">
        <f t="shared" si="8"/>
        <v>*</v>
      </c>
      <c r="L173" s="15" t="str">
        <f t="shared" si="8"/>
        <v>*</v>
      </c>
      <c r="M173" s="15" t="str">
        <f t="shared" si="8"/>
        <v>*</v>
      </c>
      <c r="N173" s="15" t="str">
        <f t="shared" si="8"/>
        <v>*</v>
      </c>
      <c r="O173" s="15" t="str">
        <f t="shared" si="8"/>
        <v>*</v>
      </c>
      <c r="P173" s="15" t="str">
        <f t="shared" si="8"/>
        <v>*</v>
      </c>
      <c r="Q173" s="15" t="str">
        <f t="shared" si="8"/>
        <v>*</v>
      </c>
      <c r="R173" s="15" t="str">
        <f t="shared" si="8"/>
        <v>*</v>
      </c>
      <c r="S173" s="15" t="str">
        <f t="shared" si="8"/>
        <v>*</v>
      </c>
      <c r="T173" s="15" t="str">
        <f t="shared" si="8"/>
        <v>*</v>
      </c>
      <c r="U173" s="15" t="str">
        <f t="shared" si="8"/>
        <v>*</v>
      </c>
      <c r="V173" s="15" t="str">
        <f t="shared" si="8"/>
        <v/>
      </c>
      <c r="W173" s="15" t="str">
        <f t="shared" si="8"/>
        <v>*</v>
      </c>
      <c r="X173" s="15" t="str">
        <f t="shared" si="8"/>
        <v>*</v>
      </c>
      <c r="Y173" s="15" t="str">
        <f t="shared" si="8"/>
        <v/>
      </c>
      <c r="Z173" s="15" t="str">
        <f t="shared" si="8"/>
        <v>*</v>
      </c>
      <c r="AA173" s="15" t="str">
        <f t="shared" si="8"/>
        <v>*</v>
      </c>
      <c r="AB173" s="15" t="str">
        <f t="shared" si="8"/>
        <v>*</v>
      </c>
      <c r="AC173" s="15" t="str">
        <f t="shared" si="8"/>
        <v>*</v>
      </c>
      <c r="AD173" s="15" t="str">
        <f t="shared" si="8"/>
        <v>*</v>
      </c>
      <c r="AE173" s="15" t="str">
        <f t="shared" si="8"/>
        <v>*</v>
      </c>
      <c r="AF173" s="15" t="str">
        <f t="shared" si="8"/>
        <v>*</v>
      </c>
      <c r="AG173" s="15" t="str">
        <f t="shared" si="8"/>
        <v>*</v>
      </c>
      <c r="AH173" s="15" t="str">
        <f t="shared" si="8"/>
        <v>*</v>
      </c>
      <c r="AI173" s="15" t="str">
        <f t="shared" si="8"/>
        <v>*</v>
      </c>
    </row>
    <row r="174" spans="1:35" ht="14.25" hidden="1" customHeight="1" x14ac:dyDescent="0.2">
      <c r="A174" s="78" t="s">
        <v>94</v>
      </c>
      <c r="B174" s="21" t="s">
        <v>60</v>
      </c>
      <c r="C174" s="22" t="s">
        <v>62</v>
      </c>
      <c r="D174" s="3" t="str">
        <f t="shared" si="9"/>
        <v>*</v>
      </c>
      <c r="E174" s="3" t="str">
        <f t="shared" si="8"/>
        <v>*</v>
      </c>
      <c r="F174" s="3" t="str">
        <f t="shared" si="8"/>
        <v>*</v>
      </c>
      <c r="G174" s="3" t="str">
        <f t="shared" si="8"/>
        <v>*</v>
      </c>
      <c r="H174" s="3" t="str">
        <f t="shared" si="8"/>
        <v>*</v>
      </c>
      <c r="I174" s="3" t="str">
        <f t="shared" si="8"/>
        <v>*</v>
      </c>
      <c r="J174" s="3" t="str">
        <f t="shared" si="8"/>
        <v>*</v>
      </c>
      <c r="K174" s="3" t="str">
        <f t="shared" si="8"/>
        <v>*</v>
      </c>
      <c r="L174" s="3" t="str">
        <f t="shared" si="8"/>
        <v>*</v>
      </c>
      <c r="M174" s="3" t="str">
        <f t="shared" si="8"/>
        <v>*</v>
      </c>
      <c r="N174" s="3" t="str">
        <f t="shared" si="8"/>
        <v>*</v>
      </c>
      <c r="O174" s="3" t="str">
        <f t="shared" si="8"/>
        <v>*</v>
      </c>
      <c r="P174" s="3" t="str">
        <f t="shared" si="8"/>
        <v>*</v>
      </c>
      <c r="Q174" s="3" t="str">
        <f t="shared" si="8"/>
        <v>*</v>
      </c>
      <c r="R174" s="3" t="str">
        <f t="shared" si="8"/>
        <v>*</v>
      </c>
      <c r="S174" s="3" t="str">
        <f t="shared" si="8"/>
        <v>*</v>
      </c>
      <c r="T174" s="3" t="str">
        <f t="shared" si="8"/>
        <v>*</v>
      </c>
      <c r="U174" s="3" t="str">
        <f t="shared" si="8"/>
        <v>*</v>
      </c>
      <c r="V174" s="3" t="str">
        <f t="shared" si="8"/>
        <v/>
      </c>
      <c r="W174" s="3" t="str">
        <f t="shared" si="8"/>
        <v>*</v>
      </c>
      <c r="X174" s="3" t="str">
        <f t="shared" si="8"/>
        <v>*</v>
      </c>
      <c r="Y174" s="3" t="str">
        <f t="shared" si="8"/>
        <v/>
      </c>
      <c r="Z174" s="3" t="str">
        <f t="shared" si="8"/>
        <v>*</v>
      </c>
      <c r="AA174" s="3" t="str">
        <f t="shared" si="8"/>
        <v>*</v>
      </c>
      <c r="AB174" s="3" t="str">
        <f t="shared" si="8"/>
        <v>*</v>
      </c>
      <c r="AC174" s="3" t="str">
        <f t="shared" si="8"/>
        <v>*</v>
      </c>
      <c r="AD174" s="3" t="str">
        <f t="shared" si="8"/>
        <v>*</v>
      </c>
      <c r="AE174" s="3" t="str">
        <f t="shared" si="8"/>
        <v>*</v>
      </c>
      <c r="AF174" s="3" t="str">
        <f t="shared" si="8"/>
        <v>*</v>
      </c>
      <c r="AG174" s="3" t="str">
        <f t="shared" si="8"/>
        <v>*</v>
      </c>
      <c r="AH174" s="3" t="str">
        <f t="shared" si="8"/>
        <v>*</v>
      </c>
      <c r="AI174" s="3" t="str">
        <f t="shared" si="8"/>
        <v>*</v>
      </c>
    </row>
    <row r="175" spans="1:35" ht="14.25" hidden="1" customHeight="1" x14ac:dyDescent="0.2">
      <c r="A175" s="79"/>
      <c r="B175" s="23" t="s">
        <v>64</v>
      </c>
      <c r="C175" s="24" t="s">
        <v>172</v>
      </c>
      <c r="D175" s="3" t="str">
        <f t="shared" si="9"/>
        <v>*</v>
      </c>
      <c r="E175" s="3" t="str">
        <f t="shared" si="8"/>
        <v>*</v>
      </c>
      <c r="F175" s="3" t="str">
        <f t="shared" si="8"/>
        <v>*</v>
      </c>
      <c r="G175" s="3" t="str">
        <f t="shared" si="8"/>
        <v>*</v>
      </c>
      <c r="H175" s="3" t="str">
        <f t="shared" si="8"/>
        <v>*</v>
      </c>
      <c r="I175" s="3" t="str">
        <f t="shared" si="8"/>
        <v>*</v>
      </c>
      <c r="J175" s="3" t="str">
        <f t="shared" si="8"/>
        <v>*</v>
      </c>
      <c r="K175" s="3" t="str">
        <f t="shared" si="8"/>
        <v>*</v>
      </c>
      <c r="L175" s="3" t="str">
        <f t="shared" si="8"/>
        <v/>
      </c>
      <c r="M175" s="3" t="str">
        <f t="shared" si="8"/>
        <v/>
      </c>
      <c r="N175" s="3" t="str">
        <f t="shared" si="8"/>
        <v/>
      </c>
      <c r="O175" s="3" t="str">
        <f t="shared" si="8"/>
        <v/>
      </c>
      <c r="P175" s="3" t="str">
        <f t="shared" si="8"/>
        <v/>
      </c>
      <c r="Q175" s="3" t="str">
        <f t="shared" si="8"/>
        <v/>
      </c>
      <c r="R175" s="3" t="str">
        <f t="shared" si="8"/>
        <v/>
      </c>
      <c r="S175" s="3" t="str">
        <f t="shared" si="8"/>
        <v/>
      </c>
      <c r="T175" s="3" t="str">
        <f t="shared" si="8"/>
        <v/>
      </c>
      <c r="U175" s="3" t="str">
        <f t="shared" si="8"/>
        <v/>
      </c>
      <c r="V175" s="3" t="str">
        <f t="shared" si="8"/>
        <v/>
      </c>
      <c r="W175" s="3" t="str">
        <f t="shared" si="8"/>
        <v/>
      </c>
      <c r="X175" s="3" t="str">
        <f t="shared" si="8"/>
        <v/>
      </c>
      <c r="Y175" s="3" t="str">
        <f t="shared" si="8"/>
        <v/>
      </c>
      <c r="Z175" s="3" t="str">
        <f t="shared" si="8"/>
        <v/>
      </c>
      <c r="AA175" s="3" t="str">
        <f t="shared" si="8"/>
        <v/>
      </c>
      <c r="AB175" s="3" t="str">
        <f t="shared" si="8"/>
        <v>*</v>
      </c>
      <c r="AC175" s="3" t="str">
        <f t="shared" si="8"/>
        <v>*</v>
      </c>
      <c r="AD175" s="3" t="str">
        <f t="shared" si="8"/>
        <v>*</v>
      </c>
      <c r="AE175" s="3" t="str">
        <f t="shared" si="8"/>
        <v>*</v>
      </c>
      <c r="AF175" s="3" t="str">
        <f t="shared" si="8"/>
        <v>*</v>
      </c>
      <c r="AG175" s="3" t="str">
        <f t="shared" si="8"/>
        <v>*</v>
      </c>
      <c r="AH175" s="3" t="str">
        <f t="shared" si="8"/>
        <v>*</v>
      </c>
      <c r="AI175" s="3" t="str">
        <f t="shared" si="8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9"/>
        <v>*</v>
      </c>
      <c r="E176" s="15" t="str">
        <f t="shared" si="8"/>
        <v>*</v>
      </c>
      <c r="F176" s="15" t="str">
        <f t="shared" si="8"/>
        <v>*</v>
      </c>
      <c r="G176" s="15" t="str">
        <f t="shared" si="8"/>
        <v>*</v>
      </c>
      <c r="H176" s="15" t="str">
        <f t="shared" si="8"/>
        <v>*</v>
      </c>
      <c r="I176" s="15" t="str">
        <f t="shared" si="8"/>
        <v>*</v>
      </c>
      <c r="J176" s="15" t="str">
        <f t="shared" si="8"/>
        <v>*</v>
      </c>
      <c r="K176" s="15" t="str">
        <f t="shared" si="8"/>
        <v>*</v>
      </c>
      <c r="L176" s="15" t="str">
        <f t="shared" si="8"/>
        <v/>
      </c>
      <c r="M176" s="15" t="str">
        <f t="shared" si="8"/>
        <v>*</v>
      </c>
      <c r="N176" s="15" t="str">
        <f t="shared" si="8"/>
        <v>*</v>
      </c>
      <c r="O176" s="15" t="str">
        <f t="shared" si="8"/>
        <v>*</v>
      </c>
      <c r="P176" s="15" t="str">
        <f t="shared" si="8"/>
        <v>*</v>
      </c>
      <c r="Q176" s="15" t="str">
        <f t="shared" si="8"/>
        <v>*</v>
      </c>
      <c r="R176" s="15" t="str">
        <f t="shared" si="8"/>
        <v>*</v>
      </c>
      <c r="S176" s="15" t="str">
        <f t="shared" si="8"/>
        <v>*</v>
      </c>
      <c r="T176" s="15" t="str">
        <f t="shared" si="8"/>
        <v/>
      </c>
      <c r="U176" s="15" t="str">
        <f t="shared" si="8"/>
        <v/>
      </c>
      <c r="V176" s="15" t="str">
        <f t="shared" si="8"/>
        <v/>
      </c>
      <c r="W176" s="15" t="str">
        <f t="shared" si="8"/>
        <v/>
      </c>
      <c r="X176" s="15" t="str">
        <f t="shared" si="8"/>
        <v/>
      </c>
      <c r="Y176" s="15" t="str">
        <f t="shared" si="8"/>
        <v/>
      </c>
      <c r="Z176" s="15" t="str">
        <f t="shared" si="8"/>
        <v/>
      </c>
      <c r="AA176" s="15" t="str">
        <f t="shared" si="8"/>
        <v/>
      </c>
      <c r="AB176" s="15" t="str">
        <f t="shared" si="8"/>
        <v>*</v>
      </c>
      <c r="AC176" s="15" t="str">
        <f t="shared" si="8"/>
        <v>*</v>
      </c>
      <c r="AD176" s="15" t="str">
        <f t="shared" si="8"/>
        <v>*</v>
      </c>
      <c r="AE176" s="15" t="str">
        <f t="shared" si="8"/>
        <v>*</v>
      </c>
      <c r="AF176" s="15" t="str">
        <f t="shared" si="8"/>
        <v>*</v>
      </c>
      <c r="AG176" s="15" t="str">
        <f t="shared" si="8"/>
        <v>*</v>
      </c>
      <c r="AH176" s="15" t="str">
        <f t="shared" si="8"/>
        <v>*</v>
      </c>
      <c r="AI176" s="15" t="str">
        <f t="shared" si="8"/>
        <v>*</v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9"/>
        <v>*</v>
      </c>
      <c r="E177" s="3" t="str">
        <f t="shared" si="8"/>
        <v>*</v>
      </c>
      <c r="F177" s="3" t="str">
        <f t="shared" si="8"/>
        <v>*</v>
      </c>
      <c r="G177" s="3" t="str">
        <f t="shared" si="8"/>
        <v>*</v>
      </c>
      <c r="H177" s="3" t="str">
        <f t="shared" si="8"/>
        <v>*</v>
      </c>
      <c r="I177" s="3" t="str">
        <f t="shared" si="8"/>
        <v>*</v>
      </c>
      <c r="J177" s="3" t="str">
        <f t="shared" si="8"/>
        <v>*</v>
      </c>
      <c r="K177" s="3" t="str">
        <f t="shared" si="8"/>
        <v>*</v>
      </c>
      <c r="L177" s="3" t="str">
        <f t="shared" si="8"/>
        <v/>
      </c>
      <c r="M177" s="3" t="str">
        <f t="shared" si="8"/>
        <v>*</v>
      </c>
      <c r="N177" s="3" t="str">
        <f t="shared" si="8"/>
        <v>*</v>
      </c>
      <c r="O177" s="3" t="str">
        <f t="shared" si="8"/>
        <v>*</v>
      </c>
      <c r="P177" s="3" t="str">
        <f t="shared" si="8"/>
        <v>*</v>
      </c>
      <c r="Q177" s="3" t="str">
        <f t="shared" si="8"/>
        <v>*</v>
      </c>
      <c r="R177" s="3" t="str">
        <f t="shared" si="8"/>
        <v>*</v>
      </c>
      <c r="S177" s="3" t="str">
        <f t="shared" si="8"/>
        <v>*</v>
      </c>
      <c r="T177" s="3" t="str">
        <f t="shared" si="8"/>
        <v/>
      </c>
      <c r="U177" s="3" t="str">
        <f t="shared" si="8"/>
        <v/>
      </c>
      <c r="V177" s="3" t="str">
        <f t="shared" si="8"/>
        <v/>
      </c>
      <c r="W177" s="3" t="str">
        <f t="shared" si="8"/>
        <v/>
      </c>
      <c r="X177" s="3" t="str">
        <f t="shared" si="8"/>
        <v/>
      </c>
      <c r="Y177" s="3" t="str">
        <f t="shared" si="8"/>
        <v/>
      </c>
      <c r="Z177" s="3" t="str">
        <f t="shared" si="8"/>
        <v/>
      </c>
      <c r="AA177" s="3" t="str">
        <f t="shared" si="8"/>
        <v/>
      </c>
      <c r="AB177" s="3" t="str">
        <f t="shared" si="8"/>
        <v>*</v>
      </c>
      <c r="AC177" s="3" t="str">
        <f t="shared" si="8"/>
        <v>*</v>
      </c>
      <c r="AD177" s="3" t="str">
        <f t="shared" si="8"/>
        <v>*</v>
      </c>
      <c r="AE177" s="3" t="str">
        <f t="shared" si="8"/>
        <v>*</v>
      </c>
      <c r="AF177" s="3" t="str">
        <f t="shared" si="8"/>
        <v>*</v>
      </c>
      <c r="AG177" s="3" t="str">
        <f t="shared" si="8"/>
        <v>*</v>
      </c>
      <c r="AH177" s="3" t="str">
        <f t="shared" si="8"/>
        <v>*</v>
      </c>
      <c r="AI177" s="3" t="str">
        <f t="shared" si="8"/>
        <v>*</v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9"/>
        <v>*</v>
      </c>
      <c r="E178" s="3" t="str">
        <f t="shared" si="8"/>
        <v>*</v>
      </c>
      <c r="F178" s="3" t="str">
        <f t="shared" si="8"/>
        <v>*</v>
      </c>
      <c r="G178" s="3" t="str">
        <f t="shared" si="8"/>
        <v>*</v>
      </c>
      <c r="H178" s="3" t="str">
        <f t="shared" si="8"/>
        <v>*</v>
      </c>
      <c r="I178" s="3" t="str">
        <f t="shared" si="8"/>
        <v>*</v>
      </c>
      <c r="J178" s="3" t="str">
        <f t="shared" si="8"/>
        <v>*</v>
      </c>
      <c r="K178" s="3" t="str">
        <f t="shared" si="8"/>
        <v>*</v>
      </c>
      <c r="L178" s="3" t="str">
        <f t="shared" si="8"/>
        <v/>
      </c>
      <c r="M178" s="3" t="str">
        <f t="shared" si="8"/>
        <v/>
      </c>
      <c r="N178" s="3" t="str">
        <f t="shared" si="8"/>
        <v/>
      </c>
      <c r="O178" s="3" t="str">
        <f t="shared" si="8"/>
        <v/>
      </c>
      <c r="P178" s="3" t="str">
        <f t="shared" si="8"/>
        <v/>
      </c>
      <c r="Q178" s="3" t="str">
        <f t="shared" si="8"/>
        <v/>
      </c>
      <c r="R178" s="3" t="str">
        <f t="shared" si="8"/>
        <v/>
      </c>
      <c r="S178" s="3" t="str">
        <f t="shared" si="8"/>
        <v/>
      </c>
      <c r="T178" s="3" t="str">
        <f t="shared" si="8"/>
        <v/>
      </c>
      <c r="U178" s="3" t="str">
        <f t="shared" si="8"/>
        <v/>
      </c>
      <c r="V178" s="3" t="str">
        <f t="shared" si="8"/>
        <v/>
      </c>
      <c r="W178" s="3" t="str">
        <f t="shared" si="8"/>
        <v/>
      </c>
      <c r="X178" s="3" t="str">
        <f t="shared" si="8"/>
        <v/>
      </c>
      <c r="Y178" s="3" t="str">
        <f t="shared" si="8"/>
        <v/>
      </c>
      <c r="Z178" s="3" t="str">
        <f t="shared" si="8"/>
        <v/>
      </c>
      <c r="AA178" s="3" t="str">
        <f t="shared" si="8"/>
        <v/>
      </c>
      <c r="AB178" s="3" t="str">
        <f t="shared" si="8"/>
        <v>*</v>
      </c>
      <c r="AC178" s="3" t="str">
        <f t="shared" si="8"/>
        <v>*</v>
      </c>
      <c r="AD178" s="3" t="str">
        <f t="shared" si="8"/>
        <v>*</v>
      </c>
      <c r="AE178" s="3" t="str">
        <f t="shared" si="8"/>
        <v>*</v>
      </c>
      <c r="AF178" s="3" t="str">
        <f t="shared" si="8"/>
        <v>*</v>
      </c>
      <c r="AG178" s="3" t="str">
        <f t="shared" si="8"/>
        <v>*</v>
      </c>
      <c r="AH178" s="3" t="str">
        <f t="shared" si="8"/>
        <v>*</v>
      </c>
      <c r="AI178" s="3" t="str">
        <f t="shared" si="8"/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9"/>
        <v>*</v>
      </c>
      <c r="E179" s="15" t="str">
        <f t="shared" si="8"/>
        <v>*</v>
      </c>
      <c r="F179" s="15" t="str">
        <f t="shared" si="8"/>
        <v>*</v>
      </c>
      <c r="G179" s="15" t="str">
        <f t="shared" si="8"/>
        <v>*</v>
      </c>
      <c r="H179" s="15" t="str">
        <f t="shared" si="8"/>
        <v>*</v>
      </c>
      <c r="I179" s="15" t="str">
        <f t="shared" si="8"/>
        <v>*</v>
      </c>
      <c r="J179" s="15" t="str">
        <f t="shared" si="8"/>
        <v>*</v>
      </c>
      <c r="K179" s="15" t="str">
        <f t="shared" si="8"/>
        <v>*</v>
      </c>
      <c r="L179" s="15" t="str">
        <f t="shared" si="8"/>
        <v>*</v>
      </c>
      <c r="M179" s="15" t="str">
        <f t="shared" si="8"/>
        <v>*</v>
      </c>
      <c r="N179" s="15" t="str">
        <f t="shared" si="8"/>
        <v/>
      </c>
      <c r="O179" s="15" t="str">
        <f t="shared" si="8"/>
        <v>*</v>
      </c>
      <c r="P179" s="15" t="str">
        <f t="shared" si="8"/>
        <v>*</v>
      </c>
      <c r="Q179" s="15" t="str">
        <f t="shared" si="8"/>
        <v>*</v>
      </c>
      <c r="R179" s="15" t="str">
        <f t="shared" ref="E179:AI187" si="10">IF(R109=R36,"","*")</f>
        <v>*</v>
      </c>
      <c r="S179" s="15" t="str">
        <f t="shared" si="10"/>
        <v>*</v>
      </c>
      <c r="T179" s="15" t="str">
        <f t="shared" si="10"/>
        <v/>
      </c>
      <c r="U179" s="15" t="str">
        <f t="shared" si="10"/>
        <v/>
      </c>
      <c r="V179" s="15" t="str">
        <f t="shared" si="10"/>
        <v/>
      </c>
      <c r="W179" s="15" t="str">
        <f t="shared" si="10"/>
        <v/>
      </c>
      <c r="X179" s="15" t="str">
        <f t="shared" si="10"/>
        <v/>
      </c>
      <c r="Y179" s="15" t="str">
        <f t="shared" si="10"/>
        <v/>
      </c>
      <c r="Z179" s="15" t="str">
        <f t="shared" si="10"/>
        <v/>
      </c>
      <c r="AA179" s="15" t="str">
        <f t="shared" si="10"/>
        <v/>
      </c>
      <c r="AB179" s="15" t="str">
        <f t="shared" si="10"/>
        <v>*</v>
      </c>
      <c r="AC179" s="15" t="str">
        <f t="shared" si="10"/>
        <v>*</v>
      </c>
      <c r="AD179" s="15" t="str">
        <f t="shared" si="10"/>
        <v>*</v>
      </c>
      <c r="AE179" s="15" t="str">
        <f t="shared" si="10"/>
        <v>*</v>
      </c>
      <c r="AF179" s="15" t="str">
        <f t="shared" si="10"/>
        <v>*</v>
      </c>
      <c r="AG179" s="15" t="str">
        <f t="shared" si="10"/>
        <v>*</v>
      </c>
      <c r="AH179" s="15" t="str">
        <f t="shared" si="10"/>
        <v>*</v>
      </c>
      <c r="AI179" s="15" t="str">
        <f t="shared" si="10"/>
        <v>*</v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9"/>
        <v>*</v>
      </c>
      <c r="E180" s="3" t="str">
        <f t="shared" si="10"/>
        <v>*</v>
      </c>
      <c r="F180" s="3" t="str">
        <f t="shared" si="10"/>
        <v>*</v>
      </c>
      <c r="G180" s="3" t="str">
        <f t="shared" si="10"/>
        <v>*</v>
      </c>
      <c r="H180" s="3" t="str">
        <f t="shared" si="10"/>
        <v>*</v>
      </c>
      <c r="I180" s="3" t="str">
        <f t="shared" si="10"/>
        <v>*</v>
      </c>
      <c r="J180" s="3" t="str">
        <f t="shared" si="10"/>
        <v>*</v>
      </c>
      <c r="K180" s="3" t="str">
        <f t="shared" si="10"/>
        <v>*</v>
      </c>
      <c r="L180" s="3" t="str">
        <f t="shared" si="10"/>
        <v>*</v>
      </c>
      <c r="M180" s="3" t="str">
        <f t="shared" si="10"/>
        <v>*</v>
      </c>
      <c r="N180" s="3" t="str">
        <f t="shared" si="10"/>
        <v/>
      </c>
      <c r="O180" s="3" t="str">
        <f t="shared" si="10"/>
        <v>*</v>
      </c>
      <c r="P180" s="3" t="str">
        <f t="shared" si="10"/>
        <v>*</v>
      </c>
      <c r="Q180" s="3" t="str">
        <f t="shared" si="10"/>
        <v>*</v>
      </c>
      <c r="R180" s="3" t="str">
        <f t="shared" si="10"/>
        <v>*</v>
      </c>
      <c r="S180" s="3" t="str">
        <f t="shared" si="10"/>
        <v>*</v>
      </c>
      <c r="T180" s="3" t="str">
        <f t="shared" si="10"/>
        <v/>
      </c>
      <c r="U180" s="3" t="str">
        <f t="shared" si="10"/>
        <v/>
      </c>
      <c r="V180" s="3" t="str">
        <f t="shared" si="10"/>
        <v/>
      </c>
      <c r="W180" s="3" t="str">
        <f t="shared" si="10"/>
        <v/>
      </c>
      <c r="X180" s="3" t="str">
        <f t="shared" si="10"/>
        <v/>
      </c>
      <c r="Y180" s="3" t="str">
        <f t="shared" si="10"/>
        <v/>
      </c>
      <c r="Z180" s="3" t="str">
        <f t="shared" si="10"/>
        <v/>
      </c>
      <c r="AA180" s="3" t="str">
        <f t="shared" si="10"/>
        <v/>
      </c>
      <c r="AB180" s="3" t="str">
        <f t="shared" si="10"/>
        <v>*</v>
      </c>
      <c r="AC180" s="3" t="str">
        <f t="shared" si="10"/>
        <v>*</v>
      </c>
      <c r="AD180" s="3" t="str">
        <f t="shared" si="10"/>
        <v>*</v>
      </c>
      <c r="AE180" s="3" t="str">
        <f t="shared" si="10"/>
        <v>*</v>
      </c>
      <c r="AF180" s="3" t="str">
        <f t="shared" si="10"/>
        <v>*</v>
      </c>
      <c r="AG180" s="3" t="str">
        <f t="shared" si="10"/>
        <v>*</v>
      </c>
      <c r="AH180" s="3" t="str">
        <f t="shared" si="10"/>
        <v>*</v>
      </c>
      <c r="AI180" s="3" t="str">
        <f t="shared" si="10"/>
        <v>*</v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9"/>
        <v>*</v>
      </c>
      <c r="E181" s="3" t="str">
        <f t="shared" si="10"/>
        <v>*</v>
      </c>
      <c r="F181" s="3" t="str">
        <f t="shared" si="10"/>
        <v>*</v>
      </c>
      <c r="G181" s="3" t="str">
        <f t="shared" si="10"/>
        <v>*</v>
      </c>
      <c r="H181" s="3" t="str">
        <f t="shared" si="10"/>
        <v>*</v>
      </c>
      <c r="I181" s="3" t="str">
        <f t="shared" si="10"/>
        <v>*</v>
      </c>
      <c r="J181" s="3" t="str">
        <f t="shared" si="10"/>
        <v>*</v>
      </c>
      <c r="K181" s="3" t="str">
        <f t="shared" si="10"/>
        <v>*</v>
      </c>
      <c r="L181" s="3" t="str">
        <f t="shared" si="10"/>
        <v/>
      </c>
      <c r="M181" s="3" t="str">
        <f t="shared" si="10"/>
        <v/>
      </c>
      <c r="N181" s="3" t="str">
        <f t="shared" si="10"/>
        <v/>
      </c>
      <c r="O181" s="3" t="str">
        <f t="shared" si="10"/>
        <v/>
      </c>
      <c r="P181" s="3" t="str">
        <f t="shared" si="10"/>
        <v/>
      </c>
      <c r="Q181" s="3" t="str">
        <f t="shared" si="10"/>
        <v/>
      </c>
      <c r="R181" s="3" t="str">
        <f t="shared" si="10"/>
        <v/>
      </c>
      <c r="S181" s="3" t="str">
        <f t="shared" si="10"/>
        <v/>
      </c>
      <c r="T181" s="3" t="str">
        <f t="shared" si="10"/>
        <v/>
      </c>
      <c r="U181" s="3" t="str">
        <f t="shared" si="10"/>
        <v/>
      </c>
      <c r="V181" s="3" t="str">
        <f t="shared" si="10"/>
        <v/>
      </c>
      <c r="W181" s="3" t="str">
        <f t="shared" si="10"/>
        <v/>
      </c>
      <c r="X181" s="3" t="str">
        <f t="shared" si="10"/>
        <v/>
      </c>
      <c r="Y181" s="3" t="str">
        <f t="shared" si="10"/>
        <v/>
      </c>
      <c r="Z181" s="3" t="str">
        <f t="shared" si="10"/>
        <v/>
      </c>
      <c r="AA181" s="3" t="str">
        <f t="shared" si="10"/>
        <v/>
      </c>
      <c r="AB181" s="3" t="str">
        <f t="shared" si="10"/>
        <v>*</v>
      </c>
      <c r="AC181" s="3" t="str">
        <f t="shared" si="10"/>
        <v>*</v>
      </c>
      <c r="AD181" s="3" t="str">
        <f t="shared" si="10"/>
        <v>*</v>
      </c>
      <c r="AE181" s="3" t="str">
        <f t="shared" si="10"/>
        <v>*</v>
      </c>
      <c r="AF181" s="3" t="str">
        <f t="shared" si="10"/>
        <v>*</v>
      </c>
      <c r="AG181" s="3" t="str">
        <f t="shared" si="10"/>
        <v>*</v>
      </c>
      <c r="AH181" s="3" t="str">
        <f t="shared" si="10"/>
        <v>*</v>
      </c>
      <c r="AI181" s="3" t="str">
        <f t="shared" si="10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9"/>
        <v>*</v>
      </c>
      <c r="E182" s="15" t="str">
        <f t="shared" si="10"/>
        <v>*</v>
      </c>
      <c r="F182" s="15" t="str">
        <f t="shared" si="10"/>
        <v>*</v>
      </c>
      <c r="G182" s="15" t="str">
        <f t="shared" si="10"/>
        <v>*</v>
      </c>
      <c r="H182" s="15" t="str">
        <f t="shared" si="10"/>
        <v>*</v>
      </c>
      <c r="I182" s="15" t="str">
        <f t="shared" si="10"/>
        <v>*</v>
      </c>
      <c r="J182" s="15" t="str">
        <f t="shared" si="10"/>
        <v>*</v>
      </c>
      <c r="K182" s="15" t="str">
        <f t="shared" si="10"/>
        <v>*</v>
      </c>
      <c r="L182" s="15" t="str">
        <f t="shared" si="10"/>
        <v>*</v>
      </c>
      <c r="M182" s="15" t="str">
        <f t="shared" si="10"/>
        <v>*</v>
      </c>
      <c r="N182" s="15" t="str">
        <f t="shared" si="10"/>
        <v>*</v>
      </c>
      <c r="O182" s="15" t="str">
        <f t="shared" si="10"/>
        <v>*</v>
      </c>
      <c r="P182" s="15" t="str">
        <f t="shared" si="10"/>
        <v>*</v>
      </c>
      <c r="Q182" s="15" t="str">
        <f t="shared" si="10"/>
        <v>*</v>
      </c>
      <c r="R182" s="15" t="str">
        <f t="shared" si="10"/>
        <v>*</v>
      </c>
      <c r="S182" s="15" t="str">
        <f t="shared" si="10"/>
        <v>*</v>
      </c>
      <c r="T182" s="15" t="str">
        <f t="shared" si="10"/>
        <v/>
      </c>
      <c r="U182" s="15" t="str">
        <f t="shared" si="10"/>
        <v/>
      </c>
      <c r="V182" s="15" t="str">
        <f t="shared" si="10"/>
        <v/>
      </c>
      <c r="W182" s="15" t="str">
        <f t="shared" si="10"/>
        <v/>
      </c>
      <c r="X182" s="15" t="str">
        <f t="shared" si="10"/>
        <v/>
      </c>
      <c r="Y182" s="15" t="str">
        <f t="shared" si="10"/>
        <v/>
      </c>
      <c r="Z182" s="15" t="str">
        <f t="shared" si="10"/>
        <v/>
      </c>
      <c r="AA182" s="15" t="str">
        <f t="shared" si="10"/>
        <v/>
      </c>
      <c r="AB182" s="15" t="str">
        <f t="shared" si="10"/>
        <v>*</v>
      </c>
      <c r="AC182" s="15" t="str">
        <f t="shared" si="10"/>
        <v>*</v>
      </c>
      <c r="AD182" s="15" t="str">
        <f t="shared" si="10"/>
        <v>*</v>
      </c>
      <c r="AE182" s="15" t="str">
        <f t="shared" si="10"/>
        <v>*</v>
      </c>
      <c r="AF182" s="15" t="str">
        <f t="shared" si="10"/>
        <v>*</v>
      </c>
      <c r="AG182" s="15" t="str">
        <f t="shared" si="10"/>
        <v>*</v>
      </c>
      <c r="AH182" s="15" t="str">
        <f t="shared" si="10"/>
        <v>*</v>
      </c>
      <c r="AI182" s="15" t="str">
        <f t="shared" si="10"/>
        <v>*</v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9"/>
        <v>*</v>
      </c>
      <c r="E183" s="3" t="str">
        <f t="shared" si="10"/>
        <v>*</v>
      </c>
      <c r="F183" s="3" t="str">
        <f t="shared" si="10"/>
        <v>*</v>
      </c>
      <c r="G183" s="3" t="str">
        <f t="shared" si="10"/>
        <v>*</v>
      </c>
      <c r="H183" s="3" t="str">
        <f t="shared" si="10"/>
        <v>*</v>
      </c>
      <c r="I183" s="3" t="str">
        <f t="shared" si="10"/>
        <v>*</v>
      </c>
      <c r="J183" s="3" t="str">
        <f t="shared" si="10"/>
        <v>*</v>
      </c>
      <c r="K183" s="3" t="str">
        <f t="shared" si="10"/>
        <v>*</v>
      </c>
      <c r="L183" s="3" t="str">
        <f t="shared" si="10"/>
        <v>*</v>
      </c>
      <c r="M183" s="3" t="str">
        <f t="shared" si="10"/>
        <v>*</v>
      </c>
      <c r="N183" s="3" t="str">
        <f t="shared" si="10"/>
        <v>*</v>
      </c>
      <c r="O183" s="3" t="str">
        <f t="shared" si="10"/>
        <v>*</v>
      </c>
      <c r="P183" s="3" t="str">
        <f t="shared" si="10"/>
        <v>*</v>
      </c>
      <c r="Q183" s="3" t="str">
        <f t="shared" si="10"/>
        <v>*</v>
      </c>
      <c r="R183" s="3" t="str">
        <f t="shared" si="10"/>
        <v>*</v>
      </c>
      <c r="S183" s="3" t="str">
        <f t="shared" si="10"/>
        <v>*</v>
      </c>
      <c r="T183" s="3" t="str">
        <f t="shared" si="10"/>
        <v/>
      </c>
      <c r="U183" s="3" t="str">
        <f t="shared" si="10"/>
        <v/>
      </c>
      <c r="V183" s="3" t="str">
        <f t="shared" si="10"/>
        <v/>
      </c>
      <c r="W183" s="3" t="str">
        <f t="shared" si="10"/>
        <v/>
      </c>
      <c r="X183" s="3" t="str">
        <f t="shared" si="10"/>
        <v/>
      </c>
      <c r="Y183" s="3" t="str">
        <f t="shared" si="10"/>
        <v/>
      </c>
      <c r="Z183" s="3" t="str">
        <f t="shared" si="10"/>
        <v/>
      </c>
      <c r="AA183" s="3" t="str">
        <f t="shared" si="10"/>
        <v/>
      </c>
      <c r="AB183" s="3" t="str">
        <f t="shared" si="10"/>
        <v>*</v>
      </c>
      <c r="AC183" s="3" t="str">
        <f t="shared" si="10"/>
        <v>*</v>
      </c>
      <c r="AD183" s="3" t="str">
        <f t="shared" si="10"/>
        <v>*</v>
      </c>
      <c r="AE183" s="3" t="str">
        <f t="shared" si="10"/>
        <v>*</v>
      </c>
      <c r="AF183" s="3" t="str">
        <f t="shared" si="10"/>
        <v>*</v>
      </c>
      <c r="AG183" s="3" t="str">
        <f t="shared" si="10"/>
        <v>*</v>
      </c>
      <c r="AH183" s="3" t="str">
        <f t="shared" si="10"/>
        <v>*</v>
      </c>
      <c r="AI183" s="3" t="str">
        <f t="shared" si="10"/>
        <v>*</v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9"/>
        <v>*</v>
      </c>
      <c r="E184" s="3" t="str">
        <f t="shared" si="10"/>
        <v>*</v>
      </c>
      <c r="F184" s="3" t="str">
        <f t="shared" si="10"/>
        <v>*</v>
      </c>
      <c r="G184" s="3" t="str">
        <f t="shared" si="10"/>
        <v>*</v>
      </c>
      <c r="H184" s="3" t="str">
        <f t="shared" si="10"/>
        <v>*</v>
      </c>
      <c r="I184" s="3" t="str">
        <f t="shared" si="10"/>
        <v>*</v>
      </c>
      <c r="J184" s="3" t="str">
        <f t="shared" si="10"/>
        <v>*</v>
      </c>
      <c r="K184" s="3" t="str">
        <f t="shared" si="10"/>
        <v>*</v>
      </c>
      <c r="L184" s="3" t="str">
        <f t="shared" si="10"/>
        <v/>
      </c>
      <c r="M184" s="3" t="str">
        <f t="shared" si="10"/>
        <v/>
      </c>
      <c r="N184" s="3" t="str">
        <f t="shared" si="10"/>
        <v/>
      </c>
      <c r="O184" s="3" t="str">
        <f t="shared" si="10"/>
        <v/>
      </c>
      <c r="P184" s="3" t="str">
        <f t="shared" si="10"/>
        <v/>
      </c>
      <c r="Q184" s="3" t="str">
        <f t="shared" si="10"/>
        <v/>
      </c>
      <c r="R184" s="3" t="str">
        <f t="shared" si="10"/>
        <v/>
      </c>
      <c r="S184" s="3" t="str">
        <f t="shared" si="10"/>
        <v/>
      </c>
      <c r="T184" s="3" t="str">
        <f t="shared" si="10"/>
        <v/>
      </c>
      <c r="U184" s="3" t="str">
        <f t="shared" si="10"/>
        <v/>
      </c>
      <c r="V184" s="3" t="str">
        <f t="shared" si="10"/>
        <v/>
      </c>
      <c r="W184" s="3" t="str">
        <f t="shared" si="10"/>
        <v/>
      </c>
      <c r="X184" s="3" t="str">
        <f t="shared" si="10"/>
        <v/>
      </c>
      <c r="Y184" s="3" t="str">
        <f t="shared" si="10"/>
        <v/>
      </c>
      <c r="Z184" s="3" t="str">
        <f t="shared" si="10"/>
        <v/>
      </c>
      <c r="AA184" s="3" t="str">
        <f t="shared" si="10"/>
        <v/>
      </c>
      <c r="AB184" s="3" t="str">
        <f t="shared" si="10"/>
        <v/>
      </c>
      <c r="AC184" s="3" t="str">
        <f t="shared" si="10"/>
        <v/>
      </c>
      <c r="AD184" s="3" t="str">
        <f t="shared" si="10"/>
        <v/>
      </c>
      <c r="AE184" s="3" t="str">
        <f t="shared" si="10"/>
        <v>*</v>
      </c>
      <c r="AF184" s="3" t="str">
        <f t="shared" si="10"/>
        <v>*</v>
      </c>
      <c r="AG184" s="3" t="str">
        <f t="shared" si="10"/>
        <v>*</v>
      </c>
      <c r="AH184" s="3" t="str">
        <f t="shared" si="10"/>
        <v>*</v>
      </c>
      <c r="AI184" s="3" t="str">
        <f t="shared" si="10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9"/>
        <v>*</v>
      </c>
      <c r="E185" s="15" t="str">
        <f t="shared" si="10"/>
        <v>*</v>
      </c>
      <c r="F185" s="15" t="str">
        <f t="shared" si="10"/>
        <v>*</v>
      </c>
      <c r="G185" s="15" t="str">
        <f t="shared" si="10"/>
        <v>*</v>
      </c>
      <c r="H185" s="15" t="str">
        <f t="shared" si="10"/>
        <v>*</v>
      </c>
      <c r="I185" s="15" t="str">
        <f t="shared" si="10"/>
        <v>*</v>
      </c>
      <c r="J185" s="15" t="str">
        <f t="shared" si="10"/>
        <v>*</v>
      </c>
      <c r="K185" s="15" t="str">
        <f t="shared" si="10"/>
        <v>*</v>
      </c>
      <c r="L185" s="15" t="str">
        <f t="shared" si="10"/>
        <v>*</v>
      </c>
      <c r="M185" s="15" t="str">
        <f t="shared" si="10"/>
        <v>*</v>
      </c>
      <c r="N185" s="15" t="str">
        <f t="shared" si="10"/>
        <v>*</v>
      </c>
      <c r="O185" s="15" t="str">
        <f t="shared" si="10"/>
        <v>*</v>
      </c>
      <c r="P185" s="15" t="str">
        <f t="shared" si="10"/>
        <v>*</v>
      </c>
      <c r="Q185" s="15" t="str">
        <f t="shared" si="10"/>
        <v>*</v>
      </c>
      <c r="R185" s="15" t="str">
        <f t="shared" si="10"/>
        <v>*</v>
      </c>
      <c r="S185" s="15" t="str">
        <f t="shared" si="10"/>
        <v>*</v>
      </c>
      <c r="T185" s="15" t="str">
        <f t="shared" si="10"/>
        <v>*</v>
      </c>
      <c r="U185" s="15" t="str">
        <f t="shared" si="10"/>
        <v>*</v>
      </c>
      <c r="V185" s="15" t="str">
        <f t="shared" si="10"/>
        <v>*</v>
      </c>
      <c r="W185" s="15" t="str">
        <f t="shared" si="10"/>
        <v>*</v>
      </c>
      <c r="X185" s="15" t="str">
        <f t="shared" si="10"/>
        <v>*</v>
      </c>
      <c r="Y185" s="15" t="str">
        <f t="shared" si="10"/>
        <v>*</v>
      </c>
      <c r="Z185" s="15" t="str">
        <f t="shared" si="10"/>
        <v>*</v>
      </c>
      <c r="AA185" s="15" t="str">
        <f t="shared" si="10"/>
        <v>*</v>
      </c>
      <c r="AB185" s="15" t="str">
        <f t="shared" si="10"/>
        <v>*</v>
      </c>
      <c r="AC185" s="15" t="str">
        <f t="shared" si="10"/>
        <v>*</v>
      </c>
      <c r="AD185" s="15" t="str">
        <f t="shared" si="10"/>
        <v>*</v>
      </c>
      <c r="AE185" s="15" t="str">
        <f t="shared" si="10"/>
        <v>*</v>
      </c>
      <c r="AF185" s="15" t="str">
        <f t="shared" si="10"/>
        <v>*</v>
      </c>
      <c r="AG185" s="15" t="str">
        <f t="shared" si="10"/>
        <v>*</v>
      </c>
      <c r="AH185" s="15" t="str">
        <f t="shared" si="10"/>
        <v>*</v>
      </c>
      <c r="AI185" s="15" t="str">
        <f t="shared" si="10"/>
        <v>*</v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9"/>
        <v>*</v>
      </c>
      <c r="E186" s="3" t="str">
        <f t="shared" si="10"/>
        <v>*</v>
      </c>
      <c r="F186" s="3" t="str">
        <f t="shared" si="10"/>
        <v>*</v>
      </c>
      <c r="G186" s="3" t="str">
        <f t="shared" si="10"/>
        <v>*</v>
      </c>
      <c r="H186" s="3" t="str">
        <f t="shared" si="10"/>
        <v>*</v>
      </c>
      <c r="I186" s="3" t="str">
        <f t="shared" si="10"/>
        <v>*</v>
      </c>
      <c r="J186" s="3" t="str">
        <f t="shared" si="10"/>
        <v>*</v>
      </c>
      <c r="K186" s="3" t="str">
        <f t="shared" si="10"/>
        <v>*</v>
      </c>
      <c r="L186" s="3" t="str">
        <f t="shared" si="10"/>
        <v>*</v>
      </c>
      <c r="M186" s="3" t="str">
        <f t="shared" si="10"/>
        <v>*</v>
      </c>
      <c r="N186" s="3" t="str">
        <f t="shared" si="10"/>
        <v>*</v>
      </c>
      <c r="O186" s="3" t="str">
        <f t="shared" si="10"/>
        <v>*</v>
      </c>
      <c r="P186" s="3" t="str">
        <f t="shared" si="10"/>
        <v>*</v>
      </c>
      <c r="Q186" s="3" t="str">
        <f t="shared" si="10"/>
        <v>*</v>
      </c>
      <c r="R186" s="3" t="str">
        <f t="shared" si="10"/>
        <v>*</v>
      </c>
      <c r="S186" s="3" t="str">
        <f t="shared" si="10"/>
        <v>*</v>
      </c>
      <c r="T186" s="3" t="str">
        <f t="shared" si="10"/>
        <v>*</v>
      </c>
      <c r="U186" s="3" t="str">
        <f t="shared" si="10"/>
        <v>*</v>
      </c>
      <c r="V186" s="3" t="str">
        <f t="shared" si="10"/>
        <v>*</v>
      </c>
      <c r="W186" s="3" t="str">
        <f t="shared" si="10"/>
        <v>*</v>
      </c>
      <c r="X186" s="3" t="str">
        <f t="shared" si="10"/>
        <v>*</v>
      </c>
      <c r="Y186" s="3" t="str">
        <f t="shared" si="10"/>
        <v>*</v>
      </c>
      <c r="Z186" s="3" t="str">
        <f t="shared" si="10"/>
        <v>*</v>
      </c>
      <c r="AA186" s="3" t="str">
        <f t="shared" si="10"/>
        <v>*</v>
      </c>
      <c r="AB186" s="3" t="str">
        <f t="shared" si="10"/>
        <v>*</v>
      </c>
      <c r="AC186" s="3" t="str">
        <f t="shared" si="10"/>
        <v>*</v>
      </c>
      <c r="AD186" s="3" t="str">
        <f t="shared" si="10"/>
        <v>*</v>
      </c>
      <c r="AE186" s="3" t="str">
        <f t="shared" si="10"/>
        <v>*</v>
      </c>
      <c r="AF186" s="3" t="str">
        <f t="shared" si="10"/>
        <v>*</v>
      </c>
      <c r="AG186" s="3" t="str">
        <f t="shared" si="10"/>
        <v>*</v>
      </c>
      <c r="AH186" s="3" t="str">
        <f t="shared" si="10"/>
        <v>*</v>
      </c>
      <c r="AI186" s="3" t="str">
        <f t="shared" si="10"/>
        <v>*</v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9"/>
        <v>*</v>
      </c>
      <c r="E187" s="3" t="str">
        <f t="shared" si="10"/>
        <v>*</v>
      </c>
      <c r="F187" s="3" t="str">
        <f t="shared" si="10"/>
        <v>*</v>
      </c>
      <c r="G187" s="3" t="str">
        <f t="shared" si="10"/>
        <v>*</v>
      </c>
      <c r="H187" s="3" t="str">
        <f t="shared" si="10"/>
        <v>*</v>
      </c>
      <c r="I187" s="3" t="str">
        <f t="shared" si="10"/>
        <v>*</v>
      </c>
      <c r="J187" s="3" t="str">
        <f t="shared" si="10"/>
        <v>*</v>
      </c>
      <c r="K187" s="3" t="str">
        <f t="shared" si="10"/>
        <v>*</v>
      </c>
      <c r="L187" s="3" t="str">
        <f t="shared" si="10"/>
        <v/>
      </c>
      <c r="M187" s="3" t="str">
        <f t="shared" si="10"/>
        <v/>
      </c>
      <c r="N187" s="3" t="str">
        <f t="shared" si="10"/>
        <v/>
      </c>
      <c r="O187" s="3" t="str">
        <f t="shared" si="10"/>
        <v/>
      </c>
      <c r="P187" s="3" t="str">
        <f t="shared" si="10"/>
        <v/>
      </c>
      <c r="Q187" s="3" t="str">
        <f t="shared" si="10"/>
        <v/>
      </c>
      <c r="R187" s="3" t="str">
        <f t="shared" si="10"/>
        <v/>
      </c>
      <c r="S187" s="3" t="str">
        <f t="shared" si="10"/>
        <v/>
      </c>
      <c r="T187" s="3" t="str">
        <f t="shared" si="10"/>
        <v/>
      </c>
      <c r="U187" s="3" t="str">
        <f t="shared" si="10"/>
        <v/>
      </c>
      <c r="V187" s="3" t="str">
        <f t="shared" si="10"/>
        <v/>
      </c>
      <c r="W187" s="3" t="str">
        <f t="shared" si="10"/>
        <v/>
      </c>
      <c r="X187" s="3" t="str">
        <f t="shared" si="10"/>
        <v/>
      </c>
      <c r="Y187" s="3" t="str">
        <f t="shared" ref="E187:AI195" si="11">IF(Y117=Y44,"","*")</f>
        <v/>
      </c>
      <c r="Z187" s="3" t="str">
        <f t="shared" si="11"/>
        <v/>
      </c>
      <c r="AA187" s="3" t="str">
        <f t="shared" si="11"/>
        <v/>
      </c>
      <c r="AB187" s="3" t="str">
        <f t="shared" si="11"/>
        <v>*</v>
      </c>
      <c r="AC187" s="3" t="str">
        <f t="shared" si="11"/>
        <v>*</v>
      </c>
      <c r="AD187" s="3" t="str">
        <f t="shared" si="11"/>
        <v>*</v>
      </c>
      <c r="AE187" s="3" t="str">
        <f t="shared" si="11"/>
        <v>*</v>
      </c>
      <c r="AF187" s="3" t="str">
        <f t="shared" si="11"/>
        <v>*</v>
      </c>
      <c r="AG187" s="3" t="str">
        <f t="shared" si="11"/>
        <v>*</v>
      </c>
      <c r="AH187" s="3" t="str">
        <f t="shared" si="11"/>
        <v/>
      </c>
      <c r="AI187" s="3" t="str">
        <f t="shared" si="11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>*</v>
      </c>
      <c r="E188" s="15" t="str">
        <f t="shared" si="11"/>
        <v>*</v>
      </c>
      <c r="F188" s="15" t="str">
        <f t="shared" si="11"/>
        <v>*</v>
      </c>
      <c r="G188" s="15" t="str">
        <f t="shared" si="11"/>
        <v>*</v>
      </c>
      <c r="H188" s="15" t="str">
        <f t="shared" si="11"/>
        <v>*</v>
      </c>
      <c r="I188" s="15" t="str">
        <f t="shared" si="11"/>
        <v>*</v>
      </c>
      <c r="J188" s="15" t="str">
        <f t="shared" si="11"/>
        <v>*</v>
      </c>
      <c r="K188" s="15" t="str">
        <f t="shared" si="11"/>
        <v>*</v>
      </c>
      <c r="L188" s="15" t="str">
        <f t="shared" si="11"/>
        <v>*</v>
      </c>
      <c r="M188" s="15" t="str">
        <f t="shared" si="11"/>
        <v>*</v>
      </c>
      <c r="N188" s="15" t="str">
        <f t="shared" si="11"/>
        <v>*</v>
      </c>
      <c r="O188" s="15" t="str">
        <f t="shared" si="11"/>
        <v>*</v>
      </c>
      <c r="P188" s="15" t="str">
        <f t="shared" si="11"/>
        <v>*</v>
      </c>
      <c r="Q188" s="15" t="str">
        <f t="shared" si="11"/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>*</v>
      </c>
      <c r="AC188" s="15" t="str">
        <f t="shared" si="11"/>
        <v/>
      </c>
      <c r="AD188" s="15" t="str">
        <f t="shared" si="11"/>
        <v>*</v>
      </c>
      <c r="AE188" s="15" t="str">
        <f t="shared" si="11"/>
        <v>*</v>
      </c>
      <c r="AF188" s="15" t="str">
        <f t="shared" si="11"/>
        <v>*</v>
      </c>
      <c r="AG188" s="15" t="str">
        <f t="shared" si="11"/>
        <v>*</v>
      </c>
      <c r="AH188" s="15" t="str">
        <f t="shared" si="11"/>
        <v>*</v>
      </c>
      <c r="AI188" s="15" t="str">
        <f t="shared" si="11"/>
        <v>*</v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11"/>
        <v>*</v>
      </c>
      <c r="F189" s="3" t="str">
        <f t="shared" si="11"/>
        <v>*</v>
      </c>
      <c r="G189" s="3" t="str">
        <f t="shared" si="11"/>
        <v>*</v>
      </c>
      <c r="H189" s="3" t="str">
        <f t="shared" si="11"/>
        <v>*</v>
      </c>
      <c r="I189" s="3" t="str">
        <f t="shared" si="11"/>
        <v>*</v>
      </c>
      <c r="J189" s="3" t="str">
        <f t="shared" si="11"/>
        <v>*</v>
      </c>
      <c r="K189" s="3" t="str">
        <f t="shared" si="11"/>
        <v>*</v>
      </c>
      <c r="L189" s="3" t="str">
        <f t="shared" si="11"/>
        <v>*</v>
      </c>
      <c r="M189" s="3" t="str">
        <f t="shared" si="11"/>
        <v>*</v>
      </c>
      <c r="N189" s="3" t="str">
        <f t="shared" si="11"/>
        <v>*</v>
      </c>
      <c r="O189" s="3" t="str">
        <f t="shared" si="11"/>
        <v>*</v>
      </c>
      <c r="P189" s="3" t="str">
        <f t="shared" si="11"/>
        <v>*</v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>*</v>
      </c>
      <c r="AC189" s="3" t="str">
        <f t="shared" si="11"/>
        <v/>
      </c>
      <c r="AD189" s="3" t="str">
        <f t="shared" si="11"/>
        <v>*</v>
      </c>
      <c r="AE189" s="3" t="str">
        <f t="shared" si="11"/>
        <v>*</v>
      </c>
      <c r="AF189" s="3" t="str">
        <f t="shared" si="11"/>
        <v>*</v>
      </c>
      <c r="AG189" s="3" t="str">
        <f t="shared" si="11"/>
        <v>*</v>
      </c>
      <c r="AH189" s="3" t="str">
        <f t="shared" si="11"/>
        <v>*</v>
      </c>
      <c r="AI189" s="3" t="str">
        <f t="shared" si="11"/>
        <v>*</v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9"/>
        <v>*</v>
      </c>
      <c r="E190" s="3" t="str">
        <f t="shared" si="11"/>
        <v>*</v>
      </c>
      <c r="F190" s="3" t="str">
        <f t="shared" si="11"/>
        <v>*</v>
      </c>
      <c r="G190" s="3" t="str">
        <f t="shared" si="11"/>
        <v>*</v>
      </c>
      <c r="H190" s="3" t="str">
        <f t="shared" si="11"/>
        <v>*</v>
      </c>
      <c r="I190" s="3" t="str">
        <f t="shared" si="11"/>
        <v>*</v>
      </c>
      <c r="J190" s="3" t="str">
        <f t="shared" si="11"/>
        <v>*</v>
      </c>
      <c r="K190" s="3" t="str">
        <f t="shared" si="11"/>
        <v>*</v>
      </c>
      <c r="L190" s="3" t="str">
        <f t="shared" si="11"/>
        <v>*</v>
      </c>
      <c r="M190" s="3" t="str">
        <f t="shared" si="11"/>
        <v>*</v>
      </c>
      <c r="N190" s="3" t="str">
        <f t="shared" si="11"/>
        <v/>
      </c>
      <c r="O190" s="3" t="str">
        <f t="shared" si="11"/>
        <v>*</v>
      </c>
      <c r="P190" s="3" t="str">
        <f t="shared" si="11"/>
        <v>*</v>
      </c>
      <c r="Q190" s="3" t="str">
        <f t="shared" si="11"/>
        <v/>
      </c>
      <c r="R190" s="3" t="str">
        <f t="shared" si="11"/>
        <v>*</v>
      </c>
      <c r="S190" s="3" t="str">
        <f t="shared" si="11"/>
        <v>*</v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>*</v>
      </c>
      <c r="AF190" s="3" t="str">
        <f t="shared" si="11"/>
        <v/>
      </c>
      <c r="AG190" s="3" t="str">
        <f t="shared" si="11"/>
        <v>*</v>
      </c>
      <c r="AH190" s="3" t="str">
        <f t="shared" si="11"/>
        <v>*</v>
      </c>
      <c r="AI190" s="3" t="str">
        <f t="shared" si="11"/>
        <v>*</v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11"/>
        <v>*</v>
      </c>
      <c r="F191" s="15" t="str">
        <f t="shared" si="11"/>
        <v>*</v>
      </c>
      <c r="G191" s="15" t="str">
        <f t="shared" si="11"/>
        <v>*</v>
      </c>
      <c r="H191" s="15" t="str">
        <f t="shared" si="11"/>
        <v>*</v>
      </c>
      <c r="I191" s="15" t="str">
        <f t="shared" si="11"/>
        <v>*</v>
      </c>
      <c r="J191" s="15" t="str">
        <f t="shared" si="11"/>
        <v>*</v>
      </c>
      <c r="K191" s="15" t="str">
        <f t="shared" si="11"/>
        <v>*</v>
      </c>
      <c r="L191" s="15" t="str">
        <f t="shared" si="11"/>
        <v>*</v>
      </c>
      <c r="M191" s="15" t="str">
        <f t="shared" si="11"/>
        <v>*</v>
      </c>
      <c r="N191" s="15" t="str">
        <f t="shared" si="11"/>
        <v>*</v>
      </c>
      <c r="O191" s="15" t="str">
        <f t="shared" si="11"/>
        <v>*</v>
      </c>
      <c r="P191" s="15" t="str">
        <f t="shared" si="11"/>
        <v>*</v>
      </c>
      <c r="Q191" s="15" t="str">
        <f t="shared" si="11"/>
        <v>*</v>
      </c>
      <c r="R191" s="15" t="str">
        <f t="shared" si="11"/>
        <v>*</v>
      </c>
      <c r="S191" s="15" t="str">
        <f t="shared" si="11"/>
        <v>*</v>
      </c>
      <c r="T191" s="15" t="str">
        <f t="shared" si="11"/>
        <v>*</v>
      </c>
      <c r="U191" s="15" t="str">
        <f t="shared" si="11"/>
        <v>*</v>
      </c>
      <c r="V191" s="15" t="str">
        <f t="shared" si="11"/>
        <v>*</v>
      </c>
      <c r="W191" s="15" t="str">
        <f t="shared" si="11"/>
        <v>*</v>
      </c>
      <c r="X191" s="15" t="str">
        <f t="shared" si="11"/>
        <v>*</v>
      </c>
      <c r="Y191" s="15" t="str">
        <f t="shared" si="11"/>
        <v>*</v>
      </c>
      <c r="Z191" s="15" t="str">
        <f t="shared" si="11"/>
        <v>*</v>
      </c>
      <c r="AA191" s="15" t="str">
        <f t="shared" si="11"/>
        <v>*</v>
      </c>
      <c r="AB191" s="15" t="str">
        <f t="shared" si="11"/>
        <v>*</v>
      </c>
      <c r="AC191" s="15" t="str">
        <f t="shared" si="11"/>
        <v>*</v>
      </c>
      <c r="AD191" s="15" t="str">
        <f t="shared" si="11"/>
        <v>*</v>
      </c>
      <c r="AE191" s="15" t="str">
        <f t="shared" si="11"/>
        <v>*</v>
      </c>
      <c r="AF191" s="15" t="str">
        <f t="shared" si="11"/>
        <v>*</v>
      </c>
      <c r="AG191" s="15" t="str">
        <f t="shared" si="11"/>
        <v>*</v>
      </c>
      <c r="AH191" s="15" t="str">
        <f t="shared" si="11"/>
        <v>*</v>
      </c>
      <c r="AI191" s="15" t="str">
        <f t="shared" si="11"/>
        <v>*</v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11"/>
        <v>*</v>
      </c>
      <c r="F192" s="3" t="str">
        <f t="shared" si="11"/>
        <v>*</v>
      </c>
      <c r="G192" s="3" t="str">
        <f t="shared" si="11"/>
        <v>*</v>
      </c>
      <c r="H192" s="3" t="str">
        <f t="shared" si="11"/>
        <v>*</v>
      </c>
      <c r="I192" s="3" t="str">
        <f t="shared" si="11"/>
        <v>*</v>
      </c>
      <c r="J192" s="3" t="str">
        <f t="shared" si="11"/>
        <v>*</v>
      </c>
      <c r="K192" s="3" t="str">
        <f t="shared" si="11"/>
        <v>*</v>
      </c>
      <c r="L192" s="3" t="str">
        <f t="shared" si="11"/>
        <v>*</v>
      </c>
      <c r="M192" s="3" t="str">
        <f t="shared" si="11"/>
        <v>*</v>
      </c>
      <c r="N192" s="3" t="str">
        <f t="shared" si="11"/>
        <v>*</v>
      </c>
      <c r="O192" s="3" t="str">
        <f t="shared" si="11"/>
        <v>*</v>
      </c>
      <c r="P192" s="3" t="str">
        <f t="shared" si="11"/>
        <v>*</v>
      </c>
      <c r="Q192" s="3" t="str">
        <f t="shared" si="11"/>
        <v>*</v>
      </c>
      <c r="R192" s="3" t="str">
        <f t="shared" si="11"/>
        <v>*</v>
      </c>
      <c r="S192" s="3" t="str">
        <f t="shared" si="11"/>
        <v>*</v>
      </c>
      <c r="T192" s="3" t="str">
        <f t="shared" si="11"/>
        <v>*</v>
      </c>
      <c r="U192" s="3" t="str">
        <f t="shared" si="11"/>
        <v>*</v>
      </c>
      <c r="V192" s="3" t="str">
        <f t="shared" si="11"/>
        <v>*</v>
      </c>
      <c r="W192" s="3" t="str">
        <f t="shared" si="11"/>
        <v>*</v>
      </c>
      <c r="X192" s="3" t="str">
        <f t="shared" si="11"/>
        <v>*</v>
      </c>
      <c r="Y192" s="3" t="str">
        <f t="shared" si="11"/>
        <v>*</v>
      </c>
      <c r="Z192" s="3" t="str">
        <f t="shared" si="11"/>
        <v>*</v>
      </c>
      <c r="AA192" s="3" t="str">
        <f t="shared" si="11"/>
        <v>*</v>
      </c>
      <c r="AB192" s="3" t="str">
        <f t="shared" si="11"/>
        <v>*</v>
      </c>
      <c r="AC192" s="3" t="str">
        <f t="shared" si="11"/>
        <v>*</v>
      </c>
      <c r="AD192" s="3" t="str">
        <f t="shared" si="11"/>
        <v>*</v>
      </c>
      <c r="AE192" s="3" t="str">
        <f t="shared" si="11"/>
        <v>*</v>
      </c>
      <c r="AF192" s="3" t="str">
        <f t="shared" si="11"/>
        <v>*</v>
      </c>
      <c r="AG192" s="3" t="str">
        <f t="shared" si="11"/>
        <v>*</v>
      </c>
      <c r="AH192" s="3" t="str">
        <f t="shared" si="11"/>
        <v>*</v>
      </c>
      <c r="AI192" s="3" t="str">
        <f t="shared" si="11"/>
        <v>*</v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9"/>
        <v>*</v>
      </c>
      <c r="E193" s="3" t="str">
        <f t="shared" si="11"/>
        <v/>
      </c>
      <c r="F193" s="3" t="str">
        <f t="shared" si="11"/>
        <v>*</v>
      </c>
      <c r="G193" s="3" t="str">
        <f t="shared" si="11"/>
        <v>*</v>
      </c>
      <c r="H193" s="3" t="str">
        <f t="shared" si="11"/>
        <v>*</v>
      </c>
      <c r="I193" s="3" t="str">
        <f t="shared" si="11"/>
        <v>*</v>
      </c>
      <c r="J193" s="3" t="str">
        <f t="shared" si="11"/>
        <v>*</v>
      </c>
      <c r="K193" s="3" t="str">
        <f t="shared" si="11"/>
        <v>*</v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/>
      </c>
      <c r="AC193" s="3" t="str">
        <f t="shared" si="11"/>
        <v/>
      </c>
      <c r="AD193" s="3" t="str">
        <f t="shared" si="11"/>
        <v/>
      </c>
      <c r="AE193" s="3" t="str">
        <f t="shared" si="11"/>
        <v>*</v>
      </c>
      <c r="AF193" s="3" t="str">
        <f t="shared" si="11"/>
        <v>*</v>
      </c>
      <c r="AG193" s="3" t="str">
        <f t="shared" si="11"/>
        <v>*</v>
      </c>
      <c r="AH193" s="3" t="str">
        <f t="shared" si="11"/>
        <v>*</v>
      </c>
      <c r="AI193" s="3" t="str">
        <f t="shared" si="11"/>
        <v>*</v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11"/>
        <v>*</v>
      </c>
      <c r="F194" s="15" t="str">
        <f t="shared" si="11"/>
        <v>*</v>
      </c>
      <c r="G194" s="15" t="str">
        <f t="shared" si="11"/>
        <v>*</v>
      </c>
      <c r="H194" s="15" t="str">
        <f t="shared" si="11"/>
        <v>*</v>
      </c>
      <c r="I194" s="15" t="str">
        <f t="shared" si="11"/>
        <v>*</v>
      </c>
      <c r="J194" s="15" t="str">
        <f t="shared" si="11"/>
        <v>*</v>
      </c>
      <c r="K194" s="15" t="str">
        <f t="shared" si="11"/>
        <v>*</v>
      </c>
      <c r="L194" s="15" t="str">
        <f t="shared" si="11"/>
        <v>*</v>
      </c>
      <c r="M194" s="15" t="str">
        <f t="shared" si="11"/>
        <v>*</v>
      </c>
      <c r="N194" s="15" t="str">
        <f t="shared" si="11"/>
        <v>*</v>
      </c>
      <c r="O194" s="15" t="str">
        <f t="shared" si="11"/>
        <v>*</v>
      </c>
      <c r="P194" s="15" t="str">
        <f t="shared" si="11"/>
        <v>*</v>
      </c>
      <c r="Q194" s="15" t="str">
        <f t="shared" si="11"/>
        <v>*</v>
      </c>
      <c r="R194" s="15" t="str">
        <f t="shared" si="11"/>
        <v>*</v>
      </c>
      <c r="S194" s="15" t="str">
        <f t="shared" si="11"/>
        <v>*</v>
      </c>
      <c r="T194" s="15" t="str">
        <f t="shared" si="11"/>
        <v>*</v>
      </c>
      <c r="U194" s="15" t="str">
        <f t="shared" si="11"/>
        <v/>
      </c>
      <c r="V194" s="15" t="str">
        <f t="shared" si="11"/>
        <v>*</v>
      </c>
      <c r="W194" s="15" t="str">
        <f t="shared" si="11"/>
        <v>*</v>
      </c>
      <c r="X194" s="15" t="str">
        <f t="shared" si="11"/>
        <v/>
      </c>
      <c r="Y194" s="15" t="str">
        <f t="shared" si="11"/>
        <v>*</v>
      </c>
      <c r="Z194" s="15" t="str">
        <f t="shared" si="11"/>
        <v>*</v>
      </c>
      <c r="AA194" s="15" t="str">
        <f t="shared" si="11"/>
        <v>*</v>
      </c>
      <c r="AB194" s="15" t="str">
        <f t="shared" si="11"/>
        <v>*</v>
      </c>
      <c r="AC194" s="15" t="str">
        <f t="shared" si="11"/>
        <v>*</v>
      </c>
      <c r="AD194" s="15" t="str">
        <f t="shared" si="11"/>
        <v>*</v>
      </c>
      <c r="AE194" s="15" t="str">
        <f t="shared" si="11"/>
        <v>*</v>
      </c>
      <c r="AF194" s="15" t="str">
        <f t="shared" si="11"/>
        <v>*</v>
      </c>
      <c r="AG194" s="15" t="str">
        <f t="shared" si="11"/>
        <v>*</v>
      </c>
      <c r="AH194" s="15" t="str">
        <f t="shared" si="11"/>
        <v>*</v>
      </c>
      <c r="AI194" s="15" t="str">
        <f t="shared" si="11"/>
        <v>*</v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9"/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>*</v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/>
      </c>
      <c r="V195" s="3" t="str">
        <f t="shared" si="11"/>
        <v>*</v>
      </c>
      <c r="W195" s="3" t="str">
        <f t="shared" si="11"/>
        <v>*</v>
      </c>
      <c r="X195" s="3" t="str">
        <f t="shared" si="11"/>
        <v/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ref="AF195:AI205" si="12">IF(AF125=AF52,"","*")</f>
        <v>*</v>
      </c>
      <c r="AG195" s="3" t="str">
        <f t="shared" si="12"/>
        <v>*</v>
      </c>
      <c r="AH195" s="3" t="str">
        <f t="shared" si="12"/>
        <v>*</v>
      </c>
      <c r="AI195" s="3" t="str">
        <f t="shared" si="12"/>
        <v>*</v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9"/>
        <v>*</v>
      </c>
      <c r="E196" s="3" t="str">
        <f t="shared" ref="E196:AE196" si="13">IF(E126=E53,"","*")</f>
        <v>*</v>
      </c>
      <c r="F196" s="3" t="str">
        <f t="shared" si="13"/>
        <v>*</v>
      </c>
      <c r="G196" s="3" t="str">
        <f t="shared" si="13"/>
        <v>*</v>
      </c>
      <c r="H196" s="3" t="str">
        <f t="shared" si="13"/>
        <v>*</v>
      </c>
      <c r="I196" s="3" t="str">
        <f t="shared" si="13"/>
        <v>*</v>
      </c>
      <c r="J196" s="3" t="str">
        <f t="shared" si="13"/>
        <v>*</v>
      </c>
      <c r="K196" s="3" t="str">
        <f t="shared" si="13"/>
        <v>*</v>
      </c>
      <c r="L196" s="3" t="str">
        <f t="shared" si="13"/>
        <v/>
      </c>
      <c r="M196" s="3" t="str">
        <f t="shared" si="13"/>
        <v/>
      </c>
      <c r="N196" s="3" t="str">
        <f t="shared" si="13"/>
        <v/>
      </c>
      <c r="O196" s="3" t="str">
        <f t="shared" si="13"/>
        <v/>
      </c>
      <c r="P196" s="3" t="str">
        <f t="shared" si="13"/>
        <v/>
      </c>
      <c r="Q196" s="3" t="str">
        <f t="shared" si="13"/>
        <v/>
      </c>
      <c r="R196" s="3" t="str">
        <f t="shared" si="13"/>
        <v/>
      </c>
      <c r="S196" s="3" t="str">
        <f t="shared" si="13"/>
        <v/>
      </c>
      <c r="T196" s="3" t="str">
        <f t="shared" si="13"/>
        <v/>
      </c>
      <c r="U196" s="3" t="str">
        <f t="shared" si="13"/>
        <v/>
      </c>
      <c r="V196" s="3" t="str">
        <f t="shared" si="13"/>
        <v/>
      </c>
      <c r="W196" s="3" t="str">
        <f t="shared" si="13"/>
        <v/>
      </c>
      <c r="X196" s="3" t="str">
        <f t="shared" si="13"/>
        <v/>
      </c>
      <c r="Y196" s="3" t="str">
        <f t="shared" si="13"/>
        <v/>
      </c>
      <c r="Z196" s="3" t="str">
        <f t="shared" si="13"/>
        <v/>
      </c>
      <c r="AA196" s="3" t="str">
        <f t="shared" si="13"/>
        <v/>
      </c>
      <c r="AB196" s="3" t="str">
        <f t="shared" si="13"/>
        <v>*</v>
      </c>
      <c r="AC196" s="3" t="str">
        <f t="shared" si="13"/>
        <v>*</v>
      </c>
      <c r="AD196" s="3" t="str">
        <f t="shared" si="13"/>
        <v>*</v>
      </c>
      <c r="AE196" s="3" t="str">
        <f t="shared" si="13"/>
        <v>*</v>
      </c>
      <c r="AF196" s="3" t="str">
        <f t="shared" si="12"/>
        <v>*</v>
      </c>
      <c r="AG196" s="3" t="str">
        <f t="shared" si="12"/>
        <v>*</v>
      </c>
      <c r="AH196" s="3" t="str">
        <f t="shared" si="12"/>
        <v>*</v>
      </c>
      <c r="AI196" s="3" t="str">
        <f t="shared" si="12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E206" si="14">IF(D127=D54,"","*")</f>
        <v>*</v>
      </c>
      <c r="E197" s="15" t="str">
        <f t="shared" si="14"/>
        <v>*</v>
      </c>
      <c r="F197" s="15" t="str">
        <f t="shared" si="14"/>
        <v>*</v>
      </c>
      <c r="G197" s="15" t="str">
        <f t="shared" si="14"/>
        <v>*</v>
      </c>
      <c r="H197" s="15" t="str">
        <f t="shared" si="14"/>
        <v>*</v>
      </c>
      <c r="I197" s="15" t="str">
        <f t="shared" si="14"/>
        <v>*</v>
      </c>
      <c r="J197" s="15" t="str">
        <f t="shared" si="14"/>
        <v>*</v>
      </c>
      <c r="K197" s="15" t="str">
        <f t="shared" si="14"/>
        <v>*</v>
      </c>
      <c r="L197" s="15" t="str">
        <f t="shared" si="14"/>
        <v>*</v>
      </c>
      <c r="M197" s="15" t="str">
        <f t="shared" si="14"/>
        <v>*</v>
      </c>
      <c r="N197" s="15" t="str">
        <f t="shared" si="14"/>
        <v/>
      </c>
      <c r="O197" s="15" t="str">
        <f t="shared" si="14"/>
        <v>*</v>
      </c>
      <c r="P197" s="15" t="str">
        <f t="shared" si="14"/>
        <v>*</v>
      </c>
      <c r="Q197" s="15" t="str">
        <f t="shared" si="14"/>
        <v>*</v>
      </c>
      <c r="R197" s="15" t="str">
        <f t="shared" si="14"/>
        <v>*</v>
      </c>
      <c r="S197" s="15" t="str">
        <f t="shared" si="14"/>
        <v>*</v>
      </c>
      <c r="T197" s="15" t="str">
        <f t="shared" si="14"/>
        <v>*</v>
      </c>
      <c r="U197" s="15" t="str">
        <f t="shared" si="14"/>
        <v>*</v>
      </c>
      <c r="V197" s="15" t="str">
        <f t="shared" si="14"/>
        <v>*</v>
      </c>
      <c r="W197" s="15" t="str">
        <f t="shared" si="14"/>
        <v>*</v>
      </c>
      <c r="X197" s="15" t="str">
        <f t="shared" si="14"/>
        <v>*</v>
      </c>
      <c r="Y197" s="15" t="str">
        <f t="shared" si="14"/>
        <v>*</v>
      </c>
      <c r="Z197" s="15" t="str">
        <f t="shared" si="14"/>
        <v>*</v>
      </c>
      <c r="AA197" s="15" t="str">
        <f t="shared" si="14"/>
        <v>*</v>
      </c>
      <c r="AB197" s="15" t="str">
        <f t="shared" si="14"/>
        <v>*</v>
      </c>
      <c r="AC197" s="15" t="str">
        <f t="shared" si="14"/>
        <v>*</v>
      </c>
      <c r="AD197" s="15" t="str">
        <f t="shared" si="14"/>
        <v>*</v>
      </c>
      <c r="AE197" s="15" t="str">
        <f t="shared" si="14"/>
        <v>*</v>
      </c>
      <c r="AF197" s="15" t="str">
        <f t="shared" si="12"/>
        <v>*</v>
      </c>
      <c r="AG197" s="15" t="str">
        <f t="shared" si="12"/>
        <v>*</v>
      </c>
      <c r="AH197" s="15" t="str">
        <f t="shared" si="12"/>
        <v>*</v>
      </c>
      <c r="AI197" s="15" t="str">
        <f t="shared" si="12"/>
        <v>*</v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14"/>
        <v>*</v>
      </c>
      <c r="E198" s="3" t="str">
        <f t="shared" si="14"/>
        <v>*</v>
      </c>
      <c r="F198" s="3" t="str">
        <f t="shared" si="14"/>
        <v>*</v>
      </c>
      <c r="G198" s="3" t="str">
        <f t="shared" si="14"/>
        <v>*</v>
      </c>
      <c r="H198" s="3" t="str">
        <f t="shared" si="14"/>
        <v>*</v>
      </c>
      <c r="I198" s="3" t="str">
        <f t="shared" si="14"/>
        <v>*</v>
      </c>
      <c r="J198" s="3" t="str">
        <f t="shared" si="14"/>
        <v>*</v>
      </c>
      <c r="K198" s="3" t="str">
        <f t="shared" si="14"/>
        <v>*</v>
      </c>
      <c r="L198" s="3" t="str">
        <f t="shared" si="14"/>
        <v>*</v>
      </c>
      <c r="M198" s="3" t="str">
        <f t="shared" si="14"/>
        <v>*</v>
      </c>
      <c r="N198" s="3" t="str">
        <f t="shared" si="14"/>
        <v/>
      </c>
      <c r="O198" s="3" t="str">
        <f t="shared" si="14"/>
        <v>*</v>
      </c>
      <c r="P198" s="3" t="str">
        <f t="shared" si="14"/>
        <v>*</v>
      </c>
      <c r="Q198" s="3" t="str">
        <f t="shared" si="14"/>
        <v>*</v>
      </c>
      <c r="R198" s="3" t="str">
        <f t="shared" si="14"/>
        <v>*</v>
      </c>
      <c r="S198" s="3" t="str">
        <f t="shared" si="14"/>
        <v>*</v>
      </c>
      <c r="T198" s="3" t="str">
        <f t="shared" si="14"/>
        <v>*</v>
      </c>
      <c r="U198" s="3" t="str">
        <f t="shared" si="14"/>
        <v>*</v>
      </c>
      <c r="V198" s="3" t="str">
        <f t="shared" si="14"/>
        <v>*</v>
      </c>
      <c r="W198" s="3" t="str">
        <f t="shared" si="14"/>
        <v>*</v>
      </c>
      <c r="X198" s="3" t="str">
        <f t="shared" si="14"/>
        <v>*</v>
      </c>
      <c r="Y198" s="3" t="str">
        <f t="shared" si="14"/>
        <v>*</v>
      </c>
      <c r="Z198" s="3" t="str">
        <f t="shared" si="14"/>
        <v>*</v>
      </c>
      <c r="AA198" s="3" t="str">
        <f t="shared" si="14"/>
        <v>*</v>
      </c>
      <c r="AB198" s="3" t="str">
        <f t="shared" si="14"/>
        <v>*</v>
      </c>
      <c r="AC198" s="3" t="str">
        <f t="shared" si="14"/>
        <v>*</v>
      </c>
      <c r="AD198" s="3" t="str">
        <f t="shared" si="14"/>
        <v>*</v>
      </c>
      <c r="AE198" s="3" t="str">
        <f t="shared" si="14"/>
        <v>*</v>
      </c>
      <c r="AF198" s="3" t="str">
        <f t="shared" si="12"/>
        <v>*</v>
      </c>
      <c r="AG198" s="3" t="str">
        <f t="shared" si="12"/>
        <v>*</v>
      </c>
      <c r="AH198" s="3" t="str">
        <f t="shared" si="12"/>
        <v>*</v>
      </c>
      <c r="AI198" s="3" t="str">
        <f t="shared" si="12"/>
        <v>*</v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14"/>
        <v>*</v>
      </c>
      <c r="E199" s="3" t="str">
        <f t="shared" si="14"/>
        <v>*</v>
      </c>
      <c r="F199" s="3" t="str">
        <f t="shared" si="14"/>
        <v>*</v>
      </c>
      <c r="G199" s="3" t="str">
        <f t="shared" si="14"/>
        <v>*</v>
      </c>
      <c r="H199" s="3" t="str">
        <f t="shared" si="14"/>
        <v>*</v>
      </c>
      <c r="I199" s="3" t="str">
        <f t="shared" si="14"/>
        <v>*</v>
      </c>
      <c r="J199" s="3" t="str">
        <f t="shared" si="14"/>
        <v>*</v>
      </c>
      <c r="K199" s="3" t="str">
        <f t="shared" si="14"/>
        <v>*</v>
      </c>
      <c r="L199" s="3" t="str">
        <f t="shared" si="14"/>
        <v/>
      </c>
      <c r="M199" s="3" t="str">
        <f t="shared" si="14"/>
        <v/>
      </c>
      <c r="N199" s="3" t="str">
        <f t="shared" si="14"/>
        <v/>
      </c>
      <c r="O199" s="3" t="str">
        <f t="shared" si="14"/>
        <v/>
      </c>
      <c r="P199" s="3" t="str">
        <f t="shared" si="14"/>
        <v/>
      </c>
      <c r="Q199" s="3" t="str">
        <f t="shared" si="14"/>
        <v/>
      </c>
      <c r="R199" s="3" t="str">
        <f t="shared" si="14"/>
        <v/>
      </c>
      <c r="S199" s="3" t="str">
        <f t="shared" si="14"/>
        <v/>
      </c>
      <c r="T199" s="3" t="str">
        <f t="shared" si="14"/>
        <v/>
      </c>
      <c r="U199" s="3" t="str">
        <f t="shared" si="14"/>
        <v/>
      </c>
      <c r="V199" s="3" t="str">
        <f t="shared" si="14"/>
        <v/>
      </c>
      <c r="W199" s="3" t="str">
        <f t="shared" si="14"/>
        <v/>
      </c>
      <c r="X199" s="3" t="str">
        <f t="shared" si="14"/>
        <v/>
      </c>
      <c r="Y199" s="3" t="str">
        <f t="shared" si="14"/>
        <v/>
      </c>
      <c r="Z199" s="3" t="str">
        <f t="shared" si="14"/>
        <v/>
      </c>
      <c r="AA199" s="3" t="str">
        <f t="shared" si="14"/>
        <v/>
      </c>
      <c r="AB199" s="3" t="str">
        <f t="shared" si="14"/>
        <v>*</v>
      </c>
      <c r="AC199" s="3" t="str">
        <f t="shared" si="14"/>
        <v/>
      </c>
      <c r="AD199" s="3" t="str">
        <f t="shared" si="14"/>
        <v>*</v>
      </c>
      <c r="AE199" s="3" t="str">
        <f t="shared" si="14"/>
        <v>*</v>
      </c>
      <c r="AF199" s="3" t="str">
        <f t="shared" si="12"/>
        <v>*</v>
      </c>
      <c r="AG199" s="3" t="str">
        <f t="shared" si="12"/>
        <v/>
      </c>
      <c r="AH199" s="3" t="str">
        <f t="shared" si="12"/>
        <v>*</v>
      </c>
      <c r="AI199" s="3" t="str">
        <f t="shared" si="12"/>
        <v>*</v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4"/>
        <v>*</v>
      </c>
      <c r="E200" s="15" t="str">
        <f t="shared" si="14"/>
        <v>*</v>
      </c>
      <c r="F200" s="15" t="str">
        <f t="shared" si="14"/>
        <v>*</v>
      </c>
      <c r="G200" s="15" t="str">
        <f t="shared" si="14"/>
        <v>*</v>
      </c>
      <c r="H200" s="15" t="str">
        <f t="shared" si="14"/>
        <v>*</v>
      </c>
      <c r="I200" s="15" t="str">
        <f t="shared" si="14"/>
        <v>*</v>
      </c>
      <c r="J200" s="15" t="str">
        <f t="shared" si="14"/>
        <v>*</v>
      </c>
      <c r="K200" s="15" t="str">
        <f t="shared" si="14"/>
        <v>*</v>
      </c>
      <c r="L200" s="15" t="str">
        <f t="shared" si="14"/>
        <v>*</v>
      </c>
      <c r="M200" s="15" t="str">
        <f t="shared" si="14"/>
        <v>*</v>
      </c>
      <c r="N200" s="15" t="str">
        <f t="shared" si="14"/>
        <v>*</v>
      </c>
      <c r="O200" s="15" t="str">
        <f t="shared" si="14"/>
        <v>*</v>
      </c>
      <c r="P200" s="15" t="str">
        <f t="shared" si="14"/>
        <v>*</v>
      </c>
      <c r="Q200" s="15" t="str">
        <f t="shared" si="14"/>
        <v>*</v>
      </c>
      <c r="R200" s="15" t="str">
        <f t="shared" si="14"/>
        <v>*</v>
      </c>
      <c r="S200" s="15" t="str">
        <f t="shared" si="14"/>
        <v>*</v>
      </c>
      <c r="T200" s="15" t="str">
        <f t="shared" si="14"/>
        <v/>
      </c>
      <c r="U200" s="15" t="str">
        <f t="shared" si="14"/>
        <v/>
      </c>
      <c r="V200" s="15" t="str">
        <f t="shared" si="14"/>
        <v/>
      </c>
      <c r="W200" s="15" t="str">
        <f t="shared" si="14"/>
        <v/>
      </c>
      <c r="X200" s="15" t="str">
        <f t="shared" si="14"/>
        <v/>
      </c>
      <c r="Y200" s="15" t="str">
        <f t="shared" si="14"/>
        <v/>
      </c>
      <c r="Z200" s="15" t="str">
        <f t="shared" si="14"/>
        <v/>
      </c>
      <c r="AA200" s="15" t="str">
        <f t="shared" si="14"/>
        <v/>
      </c>
      <c r="AB200" s="15" t="str">
        <f t="shared" si="14"/>
        <v>*</v>
      </c>
      <c r="AC200" s="15" t="str">
        <f t="shared" si="14"/>
        <v>*</v>
      </c>
      <c r="AD200" s="15" t="str">
        <f t="shared" si="14"/>
        <v>*</v>
      </c>
      <c r="AE200" s="15" t="str">
        <f t="shared" si="14"/>
        <v>*</v>
      </c>
      <c r="AF200" s="15" t="str">
        <f t="shared" si="12"/>
        <v>*</v>
      </c>
      <c r="AG200" s="15" t="str">
        <f t="shared" si="12"/>
        <v>*</v>
      </c>
      <c r="AH200" s="15" t="str">
        <f t="shared" si="12"/>
        <v>*</v>
      </c>
      <c r="AI200" s="15" t="str">
        <f t="shared" si="12"/>
        <v>*</v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14"/>
        <v>*</v>
      </c>
      <c r="E201" s="3" t="str">
        <f t="shared" si="14"/>
        <v>*</v>
      </c>
      <c r="F201" s="3" t="str">
        <f t="shared" si="14"/>
        <v>*</v>
      </c>
      <c r="G201" s="3" t="str">
        <f t="shared" si="14"/>
        <v>*</v>
      </c>
      <c r="H201" s="3" t="str">
        <f t="shared" si="14"/>
        <v>*</v>
      </c>
      <c r="I201" s="3" t="str">
        <f t="shared" si="14"/>
        <v>*</v>
      </c>
      <c r="J201" s="3" t="str">
        <f t="shared" si="14"/>
        <v>*</v>
      </c>
      <c r="K201" s="3" t="str">
        <f t="shared" si="14"/>
        <v>*</v>
      </c>
      <c r="L201" s="3" t="str">
        <f t="shared" si="14"/>
        <v>*</v>
      </c>
      <c r="M201" s="3" t="str">
        <f t="shared" si="14"/>
        <v>*</v>
      </c>
      <c r="N201" s="3" t="str">
        <f t="shared" si="14"/>
        <v>*</v>
      </c>
      <c r="O201" s="3" t="str">
        <f t="shared" si="14"/>
        <v>*</v>
      </c>
      <c r="P201" s="3" t="str">
        <f t="shared" si="14"/>
        <v>*</v>
      </c>
      <c r="Q201" s="3" t="str">
        <f t="shared" si="14"/>
        <v>*</v>
      </c>
      <c r="R201" s="3" t="str">
        <f t="shared" si="14"/>
        <v>*</v>
      </c>
      <c r="S201" s="3" t="str">
        <f t="shared" si="14"/>
        <v>*</v>
      </c>
      <c r="T201" s="3" t="str">
        <f t="shared" si="14"/>
        <v/>
      </c>
      <c r="U201" s="3" t="str">
        <f t="shared" si="14"/>
        <v/>
      </c>
      <c r="V201" s="3" t="str">
        <f t="shared" si="14"/>
        <v/>
      </c>
      <c r="W201" s="3" t="str">
        <f t="shared" si="14"/>
        <v/>
      </c>
      <c r="X201" s="3" t="str">
        <f t="shared" si="14"/>
        <v/>
      </c>
      <c r="Y201" s="3" t="str">
        <f t="shared" si="14"/>
        <v/>
      </c>
      <c r="Z201" s="3" t="str">
        <f t="shared" si="14"/>
        <v/>
      </c>
      <c r="AA201" s="3" t="str">
        <f t="shared" si="14"/>
        <v/>
      </c>
      <c r="AB201" s="3" t="str">
        <f t="shared" si="14"/>
        <v>*</v>
      </c>
      <c r="AC201" s="3" t="str">
        <f t="shared" si="14"/>
        <v>*</v>
      </c>
      <c r="AD201" s="3" t="str">
        <f t="shared" si="14"/>
        <v>*</v>
      </c>
      <c r="AE201" s="3" t="str">
        <f t="shared" si="14"/>
        <v>*</v>
      </c>
      <c r="AF201" s="3" t="str">
        <f t="shared" si="12"/>
        <v>*</v>
      </c>
      <c r="AG201" s="3" t="str">
        <f t="shared" si="12"/>
        <v>*</v>
      </c>
      <c r="AH201" s="3" t="str">
        <f t="shared" si="12"/>
        <v>*</v>
      </c>
      <c r="AI201" s="3" t="str">
        <f t="shared" si="12"/>
        <v>*</v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14"/>
        <v>*</v>
      </c>
      <c r="E202" s="3" t="str">
        <f t="shared" si="14"/>
        <v>*</v>
      </c>
      <c r="F202" s="3" t="str">
        <f t="shared" si="14"/>
        <v>*</v>
      </c>
      <c r="G202" s="3" t="str">
        <f t="shared" si="14"/>
        <v>*</v>
      </c>
      <c r="H202" s="3" t="str">
        <f t="shared" si="14"/>
        <v>*</v>
      </c>
      <c r="I202" s="3" t="str">
        <f t="shared" si="14"/>
        <v>*</v>
      </c>
      <c r="J202" s="3" t="str">
        <f t="shared" si="14"/>
        <v>*</v>
      </c>
      <c r="K202" s="3" t="str">
        <f t="shared" si="14"/>
        <v>*</v>
      </c>
      <c r="L202" s="3" t="str">
        <f t="shared" si="14"/>
        <v>*</v>
      </c>
      <c r="M202" s="3" t="str">
        <f t="shared" si="14"/>
        <v>*</v>
      </c>
      <c r="N202" s="3" t="str">
        <f t="shared" si="14"/>
        <v>*</v>
      </c>
      <c r="O202" s="3" t="str">
        <f t="shared" si="14"/>
        <v>*</v>
      </c>
      <c r="P202" s="3" t="str">
        <f t="shared" si="14"/>
        <v>*</v>
      </c>
      <c r="Q202" s="3" t="str">
        <f t="shared" si="14"/>
        <v>*</v>
      </c>
      <c r="R202" s="3" t="str">
        <f t="shared" si="14"/>
        <v>*</v>
      </c>
      <c r="S202" s="3" t="str">
        <f t="shared" si="14"/>
        <v>*</v>
      </c>
      <c r="T202" s="3" t="str">
        <f t="shared" si="14"/>
        <v/>
      </c>
      <c r="U202" s="3" t="str">
        <f t="shared" si="14"/>
        <v/>
      </c>
      <c r="V202" s="3" t="str">
        <f t="shared" si="14"/>
        <v/>
      </c>
      <c r="W202" s="3" t="str">
        <f t="shared" si="14"/>
        <v/>
      </c>
      <c r="X202" s="3" t="str">
        <f t="shared" si="14"/>
        <v/>
      </c>
      <c r="Y202" s="3" t="str">
        <f t="shared" si="14"/>
        <v/>
      </c>
      <c r="Z202" s="3" t="str">
        <f t="shared" si="14"/>
        <v/>
      </c>
      <c r="AA202" s="3" t="str">
        <f t="shared" si="14"/>
        <v/>
      </c>
      <c r="AB202" s="3" t="str">
        <f t="shared" si="14"/>
        <v>*</v>
      </c>
      <c r="AC202" s="3" t="str">
        <f t="shared" si="14"/>
        <v>*</v>
      </c>
      <c r="AD202" s="3" t="str">
        <f t="shared" si="14"/>
        <v>*</v>
      </c>
      <c r="AE202" s="3" t="str">
        <f t="shared" si="14"/>
        <v>*</v>
      </c>
      <c r="AF202" s="3" t="str">
        <f t="shared" si="12"/>
        <v>*</v>
      </c>
      <c r="AG202" s="3" t="str">
        <f t="shared" si="12"/>
        <v>*</v>
      </c>
      <c r="AH202" s="3" t="str">
        <f t="shared" si="12"/>
        <v>*</v>
      </c>
      <c r="AI202" s="3" t="str">
        <f t="shared" si="12"/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14"/>
        <v>*</v>
      </c>
      <c r="E203" s="15" t="str">
        <f t="shared" si="14"/>
        <v>*</v>
      </c>
      <c r="F203" s="15" t="str">
        <f t="shared" si="14"/>
        <v>*</v>
      </c>
      <c r="G203" s="15" t="str">
        <f t="shared" si="14"/>
        <v>*</v>
      </c>
      <c r="H203" s="15" t="str">
        <f t="shared" si="14"/>
        <v>*</v>
      </c>
      <c r="I203" s="15" t="str">
        <f t="shared" si="14"/>
        <v>*</v>
      </c>
      <c r="J203" s="15" t="str">
        <f t="shared" si="14"/>
        <v>*</v>
      </c>
      <c r="K203" s="15" t="str">
        <f t="shared" si="14"/>
        <v>*</v>
      </c>
      <c r="L203" s="15" t="str">
        <f t="shared" si="14"/>
        <v>*</v>
      </c>
      <c r="M203" s="15" t="str">
        <f t="shared" si="14"/>
        <v>*</v>
      </c>
      <c r="N203" s="15" t="str">
        <f t="shared" si="14"/>
        <v>*</v>
      </c>
      <c r="O203" s="15" t="str">
        <f t="shared" si="14"/>
        <v>*</v>
      </c>
      <c r="P203" s="15" t="str">
        <f t="shared" si="14"/>
        <v>*</v>
      </c>
      <c r="Q203" s="15" t="str">
        <f t="shared" si="14"/>
        <v>*</v>
      </c>
      <c r="R203" s="15" t="str">
        <f t="shared" si="14"/>
        <v>*</v>
      </c>
      <c r="S203" s="15" t="str">
        <f t="shared" si="14"/>
        <v>*</v>
      </c>
      <c r="T203" s="15" t="str">
        <f t="shared" si="14"/>
        <v>*</v>
      </c>
      <c r="U203" s="15" t="str">
        <f t="shared" si="14"/>
        <v>*</v>
      </c>
      <c r="V203" s="15" t="str">
        <f t="shared" si="14"/>
        <v>*</v>
      </c>
      <c r="W203" s="15" t="str">
        <f t="shared" si="14"/>
        <v>*</v>
      </c>
      <c r="X203" s="15" t="str">
        <f t="shared" si="14"/>
        <v>*</v>
      </c>
      <c r="Y203" s="15" t="str">
        <f t="shared" si="14"/>
        <v>*</v>
      </c>
      <c r="Z203" s="15" t="str">
        <f t="shared" si="14"/>
        <v>*</v>
      </c>
      <c r="AA203" s="15" t="str">
        <f t="shared" si="14"/>
        <v>*</v>
      </c>
      <c r="AB203" s="15" t="str">
        <f t="shared" si="14"/>
        <v>*</v>
      </c>
      <c r="AC203" s="15" t="str">
        <f t="shared" si="14"/>
        <v>*</v>
      </c>
      <c r="AD203" s="15" t="str">
        <f t="shared" si="14"/>
        <v>*</v>
      </c>
      <c r="AE203" s="15" t="str">
        <f t="shared" si="14"/>
        <v>*</v>
      </c>
      <c r="AF203" s="15" t="str">
        <f t="shared" si="12"/>
        <v>*</v>
      </c>
      <c r="AG203" s="15" t="str">
        <f t="shared" si="12"/>
        <v>*</v>
      </c>
      <c r="AH203" s="15" t="str">
        <f t="shared" si="12"/>
        <v>*</v>
      </c>
      <c r="AI203" s="15" t="str">
        <f t="shared" si="12"/>
        <v>*</v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14"/>
        <v>*</v>
      </c>
      <c r="E204" s="3" t="str">
        <f>IF(E134=E61,"","*")</f>
        <v>*</v>
      </c>
      <c r="F204" s="3" t="str">
        <f>IF(F134=F61,"","*")</f>
        <v>*</v>
      </c>
      <c r="G204" s="3" t="str">
        <f>IF(G134=G61,"","*")</f>
        <v>*</v>
      </c>
      <c r="H204" s="3" t="str">
        <f t="shared" si="14"/>
        <v>*</v>
      </c>
      <c r="I204" s="3" t="str">
        <f t="shared" si="14"/>
        <v>*</v>
      </c>
      <c r="J204" s="3" t="str">
        <f t="shared" si="14"/>
        <v>*</v>
      </c>
      <c r="K204" s="3" t="str">
        <f t="shared" si="14"/>
        <v>*</v>
      </c>
      <c r="L204" s="3" t="str">
        <f t="shared" si="14"/>
        <v>*</v>
      </c>
      <c r="M204" s="3" t="str">
        <f t="shared" si="14"/>
        <v>*</v>
      </c>
      <c r="N204" s="3" t="str">
        <f t="shared" si="14"/>
        <v>*</v>
      </c>
      <c r="O204" s="3" t="str">
        <f t="shared" si="14"/>
        <v>*</v>
      </c>
      <c r="P204" s="3" t="str">
        <f t="shared" si="14"/>
        <v>*</v>
      </c>
      <c r="Q204" s="3" t="str">
        <f t="shared" si="14"/>
        <v>*</v>
      </c>
      <c r="R204" s="3" t="str">
        <f t="shared" si="14"/>
        <v>*</v>
      </c>
      <c r="S204" s="3" t="str">
        <f t="shared" si="14"/>
        <v>*</v>
      </c>
      <c r="T204" s="3" t="str">
        <f t="shared" si="14"/>
        <v>*</v>
      </c>
      <c r="U204" s="3" t="str">
        <f t="shared" si="14"/>
        <v>*</v>
      </c>
      <c r="V204" s="3" t="str">
        <f t="shared" si="14"/>
        <v>*</v>
      </c>
      <c r="W204" s="3" t="str">
        <f t="shared" si="14"/>
        <v>*</v>
      </c>
      <c r="X204" s="3" t="str">
        <f t="shared" si="14"/>
        <v>*</v>
      </c>
      <c r="Y204" s="3" t="str">
        <f t="shared" si="14"/>
        <v>*</v>
      </c>
      <c r="Z204" s="3" t="str">
        <f t="shared" si="14"/>
        <v>*</v>
      </c>
      <c r="AA204" s="3" t="str">
        <f t="shared" si="14"/>
        <v>*</v>
      </c>
      <c r="AB204" s="3" t="str">
        <f t="shared" si="14"/>
        <v>*</v>
      </c>
      <c r="AC204" s="3" t="str">
        <f t="shared" si="14"/>
        <v>*</v>
      </c>
      <c r="AD204" s="3" t="str">
        <f t="shared" si="14"/>
        <v>*</v>
      </c>
      <c r="AE204" s="3" t="str">
        <f t="shared" si="14"/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14"/>
        <v>*</v>
      </c>
      <c r="E205" s="3" t="str">
        <f t="shared" si="14"/>
        <v>*</v>
      </c>
      <c r="F205" s="3" t="str">
        <f t="shared" si="14"/>
        <v>*</v>
      </c>
      <c r="G205" s="3" t="str">
        <f t="shared" si="14"/>
        <v>*</v>
      </c>
      <c r="H205" s="3" t="str">
        <f t="shared" si="14"/>
        <v>*</v>
      </c>
      <c r="I205" s="3" t="str">
        <f t="shared" si="14"/>
        <v>*</v>
      </c>
      <c r="J205" s="3" t="str">
        <f t="shared" si="14"/>
        <v>*</v>
      </c>
      <c r="K205" s="3" t="str">
        <f t="shared" si="14"/>
        <v>*</v>
      </c>
      <c r="L205" s="3" t="str">
        <f t="shared" si="14"/>
        <v>*</v>
      </c>
      <c r="M205" s="3" t="str">
        <f t="shared" si="14"/>
        <v>*</v>
      </c>
      <c r="N205" s="3" t="str">
        <f t="shared" si="14"/>
        <v>*</v>
      </c>
      <c r="O205" s="3" t="str">
        <f t="shared" si="14"/>
        <v>*</v>
      </c>
      <c r="P205" s="3" t="str">
        <f t="shared" si="14"/>
        <v>*</v>
      </c>
      <c r="Q205" s="3" t="str">
        <f t="shared" si="14"/>
        <v>*</v>
      </c>
      <c r="R205" s="3" t="str">
        <f t="shared" si="14"/>
        <v>*</v>
      </c>
      <c r="S205" s="3" t="str">
        <f t="shared" si="14"/>
        <v>*</v>
      </c>
      <c r="T205" s="3" t="str">
        <f t="shared" si="14"/>
        <v>*</v>
      </c>
      <c r="U205" s="3" t="str">
        <f t="shared" si="14"/>
        <v/>
      </c>
      <c r="V205" s="3" t="str">
        <f t="shared" si="14"/>
        <v>*</v>
      </c>
      <c r="W205" s="3" t="str">
        <f t="shared" si="14"/>
        <v>*</v>
      </c>
      <c r="X205" s="3" t="str">
        <f t="shared" si="14"/>
        <v>*</v>
      </c>
      <c r="Y205" s="3" t="str">
        <f t="shared" si="14"/>
        <v>*</v>
      </c>
      <c r="Z205" s="3" t="str">
        <f t="shared" si="14"/>
        <v>*</v>
      </c>
      <c r="AA205" s="3" t="str">
        <f t="shared" si="14"/>
        <v>*</v>
      </c>
      <c r="AB205" s="3" t="str">
        <f t="shared" si="14"/>
        <v>*</v>
      </c>
      <c r="AC205" s="3" t="str">
        <f t="shared" si="14"/>
        <v>*</v>
      </c>
      <c r="AD205" s="3" t="str">
        <f t="shared" si="14"/>
        <v>*</v>
      </c>
      <c r="AE205" s="3" t="str">
        <f t="shared" si="14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4"/>
        <v>*</v>
      </c>
      <c r="E206" s="15" t="str">
        <f t="shared" si="14"/>
        <v>*</v>
      </c>
      <c r="F206" s="15" t="str">
        <f t="shared" si="14"/>
        <v>*</v>
      </c>
      <c r="G206" s="15" t="str">
        <f t="shared" si="14"/>
        <v>*</v>
      </c>
      <c r="H206" s="15" t="str">
        <f t="shared" si="14"/>
        <v>*</v>
      </c>
      <c r="I206" s="15" t="str">
        <f t="shared" si="14"/>
        <v>*</v>
      </c>
      <c r="J206" s="15" t="str">
        <f t="shared" ref="E206:AI214" si="15">IF(J136=J63,"","*")</f>
        <v>*</v>
      </c>
      <c r="K206" s="15" t="str">
        <f t="shared" si="15"/>
        <v>*</v>
      </c>
      <c r="L206" s="15" t="str">
        <f t="shared" si="15"/>
        <v>*</v>
      </c>
      <c r="M206" s="15" t="str">
        <f t="shared" si="15"/>
        <v/>
      </c>
      <c r="N206" s="15" t="str">
        <f t="shared" si="15"/>
        <v>*</v>
      </c>
      <c r="O206" s="15" t="str">
        <f t="shared" si="15"/>
        <v>*</v>
      </c>
      <c r="P206" s="15" t="str">
        <f t="shared" si="15"/>
        <v>*</v>
      </c>
      <c r="Q206" s="15" t="str">
        <f t="shared" si="15"/>
        <v>*</v>
      </c>
      <c r="R206" s="15" t="str">
        <f t="shared" si="15"/>
        <v>*</v>
      </c>
      <c r="S206" s="15" t="str">
        <f t="shared" si="15"/>
        <v>*</v>
      </c>
      <c r="T206" s="15" t="str">
        <f t="shared" si="15"/>
        <v/>
      </c>
      <c r="U206" s="15" t="str">
        <f t="shared" si="15"/>
        <v/>
      </c>
      <c r="V206" s="15" t="str">
        <f t="shared" si="15"/>
        <v/>
      </c>
      <c r="W206" s="15" t="str">
        <f t="shared" si="15"/>
        <v/>
      </c>
      <c r="X206" s="15" t="str">
        <f t="shared" si="15"/>
        <v/>
      </c>
      <c r="Y206" s="15" t="str">
        <f t="shared" si="15"/>
        <v/>
      </c>
      <c r="Z206" s="15" t="str">
        <f t="shared" si="15"/>
        <v/>
      </c>
      <c r="AA206" s="15" t="str">
        <f t="shared" si="15"/>
        <v/>
      </c>
      <c r="AB206" s="15" t="str">
        <f t="shared" si="15"/>
        <v/>
      </c>
      <c r="AC206" s="15" t="str">
        <f t="shared" si="15"/>
        <v>*</v>
      </c>
      <c r="AD206" s="15" t="str">
        <f t="shared" si="15"/>
        <v>*</v>
      </c>
      <c r="AE206" s="15" t="str">
        <f t="shared" si="15"/>
        <v>*</v>
      </c>
      <c r="AF206" s="15" t="str">
        <f t="shared" si="15"/>
        <v>*</v>
      </c>
      <c r="AG206" s="15" t="str">
        <f t="shared" si="15"/>
        <v>*</v>
      </c>
      <c r="AH206" s="15" t="str">
        <f t="shared" si="15"/>
        <v>*</v>
      </c>
      <c r="AI206" s="15" t="str">
        <f t="shared" si="15"/>
        <v>*</v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ref="D207:D218" si="16">IF(D137=D64,"","*")</f>
        <v>*</v>
      </c>
      <c r="E207" s="3" t="str">
        <f t="shared" si="15"/>
        <v>*</v>
      </c>
      <c r="F207" s="3" t="str">
        <f t="shared" si="15"/>
        <v>*</v>
      </c>
      <c r="G207" s="3" t="str">
        <f t="shared" si="15"/>
        <v>*</v>
      </c>
      <c r="H207" s="3" t="str">
        <f t="shared" si="15"/>
        <v>*</v>
      </c>
      <c r="I207" s="3" t="str">
        <f t="shared" si="15"/>
        <v>*</v>
      </c>
      <c r="J207" s="3" t="str">
        <f t="shared" si="15"/>
        <v>*</v>
      </c>
      <c r="K207" s="3" t="str">
        <f t="shared" si="15"/>
        <v>*</v>
      </c>
      <c r="L207" s="3" t="str">
        <f t="shared" si="15"/>
        <v>*</v>
      </c>
      <c r="M207" s="3" t="str">
        <f t="shared" si="15"/>
        <v/>
      </c>
      <c r="N207" s="3" t="str">
        <f t="shared" si="15"/>
        <v>*</v>
      </c>
      <c r="O207" s="3" t="str">
        <f t="shared" si="15"/>
        <v>*</v>
      </c>
      <c r="P207" s="3" t="str">
        <f t="shared" si="15"/>
        <v>*</v>
      </c>
      <c r="Q207" s="3" t="str">
        <f t="shared" si="15"/>
        <v>*</v>
      </c>
      <c r="R207" s="3" t="str">
        <f t="shared" si="15"/>
        <v>*</v>
      </c>
      <c r="S207" s="3" t="str">
        <f t="shared" si="15"/>
        <v>*</v>
      </c>
      <c r="T207" s="3" t="str">
        <f t="shared" si="15"/>
        <v/>
      </c>
      <c r="U207" s="3" t="str">
        <f t="shared" si="15"/>
        <v/>
      </c>
      <c r="V207" s="3" t="str">
        <f t="shared" si="15"/>
        <v/>
      </c>
      <c r="W207" s="3" t="str">
        <f t="shared" si="15"/>
        <v/>
      </c>
      <c r="X207" s="3" t="str">
        <f t="shared" si="15"/>
        <v/>
      </c>
      <c r="Y207" s="3" t="str">
        <f t="shared" si="15"/>
        <v/>
      </c>
      <c r="Z207" s="3" t="str">
        <f t="shared" si="15"/>
        <v/>
      </c>
      <c r="AA207" s="3" t="str">
        <f t="shared" si="15"/>
        <v/>
      </c>
      <c r="AB207" s="3" t="str">
        <f t="shared" si="15"/>
        <v/>
      </c>
      <c r="AC207" s="3" t="str">
        <f t="shared" si="15"/>
        <v>*</v>
      </c>
      <c r="AD207" s="3" t="str">
        <f t="shared" si="15"/>
        <v>*</v>
      </c>
      <c r="AE207" s="3" t="str">
        <f t="shared" si="15"/>
        <v>*</v>
      </c>
      <c r="AF207" s="3" t="str">
        <f t="shared" si="15"/>
        <v>*</v>
      </c>
      <c r="AG207" s="3" t="str">
        <f t="shared" si="15"/>
        <v>*</v>
      </c>
      <c r="AH207" s="3" t="str">
        <f t="shared" si="15"/>
        <v>*</v>
      </c>
      <c r="AI207" s="3" t="str">
        <f t="shared" si="15"/>
        <v>*</v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16"/>
        <v>*</v>
      </c>
      <c r="E208" s="3" t="str">
        <f t="shared" si="15"/>
        <v>*</v>
      </c>
      <c r="F208" s="3" t="str">
        <f t="shared" si="15"/>
        <v/>
      </c>
      <c r="G208" s="3" t="str">
        <f t="shared" si="15"/>
        <v>*</v>
      </c>
      <c r="H208" s="3" t="str">
        <f t="shared" si="15"/>
        <v/>
      </c>
      <c r="I208" s="3" t="str">
        <f t="shared" si="15"/>
        <v>*</v>
      </c>
      <c r="J208" s="3" t="str">
        <f t="shared" si="15"/>
        <v>*</v>
      </c>
      <c r="K208" s="3" t="str">
        <f t="shared" si="15"/>
        <v>*</v>
      </c>
      <c r="L208" s="3" t="str">
        <f t="shared" si="15"/>
        <v/>
      </c>
      <c r="M208" s="3" t="str">
        <f t="shared" si="15"/>
        <v/>
      </c>
      <c r="N208" s="3" t="str">
        <f t="shared" si="15"/>
        <v/>
      </c>
      <c r="O208" s="3" t="str">
        <f t="shared" si="15"/>
        <v/>
      </c>
      <c r="P208" s="3" t="str">
        <f t="shared" si="15"/>
        <v/>
      </c>
      <c r="Q208" s="3" t="str">
        <f t="shared" si="15"/>
        <v/>
      </c>
      <c r="R208" s="3" t="str">
        <f t="shared" si="15"/>
        <v/>
      </c>
      <c r="S208" s="3" t="str">
        <f t="shared" si="15"/>
        <v/>
      </c>
      <c r="T208" s="3" t="str">
        <f t="shared" si="15"/>
        <v/>
      </c>
      <c r="U208" s="3" t="str">
        <f t="shared" si="15"/>
        <v/>
      </c>
      <c r="V208" s="3" t="str">
        <f t="shared" si="15"/>
        <v/>
      </c>
      <c r="W208" s="3" t="str">
        <f t="shared" si="15"/>
        <v/>
      </c>
      <c r="X208" s="3" t="str">
        <f t="shared" si="15"/>
        <v/>
      </c>
      <c r="Y208" s="3" t="str">
        <f t="shared" si="15"/>
        <v/>
      </c>
      <c r="Z208" s="3" t="str">
        <f t="shared" si="15"/>
        <v/>
      </c>
      <c r="AA208" s="3" t="str">
        <f t="shared" si="15"/>
        <v/>
      </c>
      <c r="AB208" s="3" t="str">
        <f t="shared" si="15"/>
        <v/>
      </c>
      <c r="AC208" s="3" t="str">
        <f t="shared" si="15"/>
        <v/>
      </c>
      <c r="AD208" s="3" t="str">
        <f t="shared" si="15"/>
        <v/>
      </c>
      <c r="AE208" s="3" t="str">
        <f t="shared" si="15"/>
        <v/>
      </c>
      <c r="AF208" s="3" t="str">
        <f t="shared" si="15"/>
        <v/>
      </c>
      <c r="AG208" s="3" t="str">
        <f t="shared" si="15"/>
        <v/>
      </c>
      <c r="AH208" s="3" t="str">
        <f t="shared" si="15"/>
        <v/>
      </c>
      <c r="AI208" s="3" t="str">
        <f t="shared" si="15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6"/>
        <v>*</v>
      </c>
      <c r="E209" s="15" t="str">
        <f t="shared" si="15"/>
        <v>*</v>
      </c>
      <c r="F209" s="15" t="str">
        <f t="shared" si="15"/>
        <v>*</v>
      </c>
      <c r="G209" s="15" t="str">
        <f t="shared" si="15"/>
        <v>*</v>
      </c>
      <c r="H209" s="15" t="str">
        <f t="shared" si="15"/>
        <v>*</v>
      </c>
      <c r="I209" s="15" t="str">
        <f t="shared" si="15"/>
        <v>*</v>
      </c>
      <c r="J209" s="15" t="str">
        <f t="shared" si="15"/>
        <v>*</v>
      </c>
      <c r="K209" s="15" t="str">
        <f t="shared" si="15"/>
        <v>*</v>
      </c>
      <c r="L209" s="15" t="str">
        <f t="shared" si="15"/>
        <v>*</v>
      </c>
      <c r="M209" s="15" t="str">
        <f t="shared" si="15"/>
        <v>*</v>
      </c>
      <c r="N209" s="15" t="str">
        <f t="shared" si="15"/>
        <v/>
      </c>
      <c r="O209" s="15" t="str">
        <f t="shared" si="15"/>
        <v>*</v>
      </c>
      <c r="P209" s="15" t="str">
        <f t="shared" si="15"/>
        <v>*</v>
      </c>
      <c r="Q209" s="15" t="str">
        <f t="shared" si="15"/>
        <v>*</v>
      </c>
      <c r="R209" s="15" t="str">
        <f t="shared" si="15"/>
        <v>*</v>
      </c>
      <c r="S209" s="15" t="str">
        <f t="shared" si="15"/>
        <v>*</v>
      </c>
      <c r="T209" s="15" t="str">
        <f t="shared" si="15"/>
        <v>*</v>
      </c>
      <c r="U209" s="15" t="str">
        <f t="shared" si="15"/>
        <v>*</v>
      </c>
      <c r="V209" s="15" t="str">
        <f t="shared" si="15"/>
        <v/>
      </c>
      <c r="W209" s="15" t="str">
        <f t="shared" si="15"/>
        <v>*</v>
      </c>
      <c r="X209" s="15" t="str">
        <f t="shared" si="15"/>
        <v>*</v>
      </c>
      <c r="Y209" s="15" t="str">
        <f t="shared" si="15"/>
        <v/>
      </c>
      <c r="Z209" s="15" t="str">
        <f t="shared" si="15"/>
        <v>*</v>
      </c>
      <c r="AA209" s="15" t="str">
        <f t="shared" si="15"/>
        <v>*</v>
      </c>
      <c r="AB209" s="15" t="str">
        <f t="shared" si="15"/>
        <v>*</v>
      </c>
      <c r="AC209" s="15" t="str">
        <f t="shared" si="15"/>
        <v>*</v>
      </c>
      <c r="AD209" s="15" t="str">
        <f t="shared" si="15"/>
        <v>*</v>
      </c>
      <c r="AE209" s="15" t="str">
        <f t="shared" si="15"/>
        <v>*</v>
      </c>
      <c r="AF209" s="15" t="str">
        <f t="shared" si="15"/>
        <v>*</v>
      </c>
      <c r="AG209" s="15" t="str">
        <f t="shared" si="15"/>
        <v>*</v>
      </c>
      <c r="AH209" s="15" t="str">
        <f t="shared" si="15"/>
        <v>*</v>
      </c>
      <c r="AI209" s="15" t="str">
        <f t="shared" si="15"/>
        <v>*</v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16"/>
        <v>*</v>
      </c>
      <c r="E210" s="3" t="str">
        <f t="shared" si="15"/>
        <v>*</v>
      </c>
      <c r="F210" s="3" t="str">
        <f t="shared" si="15"/>
        <v>*</v>
      </c>
      <c r="G210" s="3" t="str">
        <f t="shared" si="15"/>
        <v>*</v>
      </c>
      <c r="H210" s="3" t="str">
        <f t="shared" si="15"/>
        <v>*</v>
      </c>
      <c r="I210" s="3" t="str">
        <f t="shared" si="15"/>
        <v>*</v>
      </c>
      <c r="J210" s="3" t="str">
        <f t="shared" si="15"/>
        <v>*</v>
      </c>
      <c r="K210" s="3" t="str">
        <f t="shared" si="15"/>
        <v>*</v>
      </c>
      <c r="L210" s="3" t="str">
        <f t="shared" si="15"/>
        <v>*</v>
      </c>
      <c r="M210" s="3" t="str">
        <f t="shared" si="15"/>
        <v>*</v>
      </c>
      <c r="N210" s="3" t="str">
        <f t="shared" si="15"/>
        <v/>
      </c>
      <c r="O210" s="3" t="str">
        <f t="shared" si="15"/>
        <v/>
      </c>
      <c r="P210" s="3" t="str">
        <f t="shared" si="15"/>
        <v>*</v>
      </c>
      <c r="Q210" s="3" t="str">
        <f t="shared" si="15"/>
        <v>*</v>
      </c>
      <c r="R210" s="3" t="str">
        <f t="shared" si="15"/>
        <v/>
      </c>
      <c r="S210" s="3" t="str">
        <f t="shared" si="15"/>
        <v>*</v>
      </c>
      <c r="T210" s="3" t="str">
        <f t="shared" si="15"/>
        <v>*</v>
      </c>
      <c r="U210" s="3" t="str">
        <f t="shared" si="15"/>
        <v>*</v>
      </c>
      <c r="V210" s="3" t="str">
        <f t="shared" si="15"/>
        <v/>
      </c>
      <c r="W210" s="3" t="str">
        <f t="shared" si="15"/>
        <v>*</v>
      </c>
      <c r="X210" s="3" t="str">
        <f t="shared" si="15"/>
        <v>*</v>
      </c>
      <c r="Y210" s="3" t="str">
        <f t="shared" si="15"/>
        <v/>
      </c>
      <c r="Z210" s="3" t="str">
        <f t="shared" si="15"/>
        <v>*</v>
      </c>
      <c r="AA210" s="3" t="str">
        <f t="shared" si="15"/>
        <v>*</v>
      </c>
      <c r="AB210" s="3" t="str">
        <f t="shared" si="15"/>
        <v>*</v>
      </c>
      <c r="AC210" s="3" t="str">
        <f t="shared" si="15"/>
        <v>*</v>
      </c>
      <c r="AD210" s="3" t="str">
        <f t="shared" si="15"/>
        <v>*</v>
      </c>
      <c r="AE210" s="3" t="str">
        <f t="shared" si="15"/>
        <v>*</v>
      </c>
      <c r="AF210" s="3" t="str">
        <f t="shared" si="15"/>
        <v>*</v>
      </c>
      <c r="AG210" s="3" t="str">
        <f t="shared" si="15"/>
        <v>*</v>
      </c>
      <c r="AH210" s="3" t="str">
        <f t="shared" si="15"/>
        <v>*</v>
      </c>
      <c r="AI210" s="3" t="str">
        <f t="shared" si="15"/>
        <v>*</v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16"/>
        <v>*</v>
      </c>
      <c r="E211" s="3" t="str">
        <f t="shared" si="15"/>
        <v>*</v>
      </c>
      <c r="F211" s="3" t="str">
        <f t="shared" si="15"/>
        <v>*</v>
      </c>
      <c r="G211" s="3" t="str">
        <f t="shared" si="15"/>
        <v>*</v>
      </c>
      <c r="H211" s="3" t="str">
        <f t="shared" si="15"/>
        <v>*</v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>*</v>
      </c>
      <c r="P211" s="3" t="str">
        <f t="shared" si="15"/>
        <v/>
      </c>
      <c r="Q211" s="3" t="str">
        <f t="shared" si="15"/>
        <v>*</v>
      </c>
      <c r="R211" s="3" t="str">
        <f t="shared" si="15"/>
        <v>*</v>
      </c>
      <c r="S211" s="3" t="str">
        <f t="shared" si="15"/>
        <v>*</v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>*</v>
      </c>
      <c r="AC211" s="3" t="str">
        <f t="shared" si="15"/>
        <v>*</v>
      </c>
      <c r="AD211" s="3" t="str">
        <f t="shared" si="15"/>
        <v/>
      </c>
      <c r="AE211" s="3" t="str">
        <f t="shared" si="15"/>
        <v>*</v>
      </c>
      <c r="AF211" s="3" t="str">
        <f t="shared" si="15"/>
        <v>*</v>
      </c>
      <c r="AG211" s="3" t="str">
        <f t="shared" si="15"/>
        <v>*</v>
      </c>
      <c r="AH211" s="3" t="str">
        <f t="shared" si="15"/>
        <v>*</v>
      </c>
      <c r="AI211" s="3" t="str">
        <f t="shared" si="15"/>
        <v>*</v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6"/>
        <v>*</v>
      </c>
      <c r="E212" s="15" t="str">
        <f t="shared" si="15"/>
        <v>*</v>
      </c>
      <c r="F212" s="15" t="str">
        <f t="shared" si="15"/>
        <v>*</v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>*</v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/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>*</v>
      </c>
      <c r="W212" s="15" t="str">
        <f t="shared" si="15"/>
        <v>*</v>
      </c>
      <c r="X212" s="15" t="str">
        <f t="shared" si="15"/>
        <v>*</v>
      </c>
      <c r="Y212" s="15" t="str">
        <f t="shared" si="15"/>
        <v>*</v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16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>*</v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/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>*</v>
      </c>
      <c r="W213" s="3" t="str">
        <f t="shared" si="15"/>
        <v>*</v>
      </c>
      <c r="X213" s="3" t="str">
        <f t="shared" si="15"/>
        <v>*</v>
      </c>
      <c r="Y213" s="3" t="str">
        <f t="shared" si="15"/>
        <v>*</v>
      </c>
      <c r="Z213" s="3" t="str">
        <f t="shared" si="15"/>
        <v>*</v>
      </c>
      <c r="AA213" s="3" t="str">
        <f t="shared" si="15"/>
        <v>*</v>
      </c>
      <c r="AB213" s="3" t="str">
        <f t="shared" si="15"/>
        <v>*</v>
      </c>
      <c r="AC213" s="3" t="str">
        <f t="shared" si="15"/>
        <v>*</v>
      </c>
      <c r="AD213" s="3" t="str">
        <f t="shared" si="15"/>
        <v>*</v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16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/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ref="E214:AI222" si="17">IF(Q144=Q71,"","*")</f>
        <v/>
      </c>
      <c r="R214" s="3" t="str">
        <f t="shared" si="17"/>
        <v/>
      </c>
      <c r="S214" s="3" t="str">
        <f t="shared" si="17"/>
        <v/>
      </c>
      <c r="T214" s="3" t="str">
        <f t="shared" si="17"/>
        <v/>
      </c>
      <c r="U214" s="3" t="str">
        <f t="shared" si="17"/>
        <v/>
      </c>
      <c r="V214" s="3" t="str">
        <f t="shared" si="17"/>
        <v/>
      </c>
      <c r="W214" s="3" t="str">
        <f t="shared" si="17"/>
        <v/>
      </c>
      <c r="X214" s="3" t="str">
        <f t="shared" si="17"/>
        <v/>
      </c>
      <c r="Y214" s="3" t="str">
        <f t="shared" si="17"/>
        <v/>
      </c>
      <c r="Z214" s="3" t="str">
        <f t="shared" si="17"/>
        <v/>
      </c>
      <c r="AA214" s="3" t="str">
        <f t="shared" si="17"/>
        <v/>
      </c>
      <c r="AB214" s="3" t="str">
        <f t="shared" si="17"/>
        <v>*</v>
      </c>
      <c r="AC214" s="3" t="str">
        <f t="shared" si="17"/>
        <v/>
      </c>
      <c r="AD214" s="3" t="str">
        <f t="shared" si="17"/>
        <v>*</v>
      </c>
      <c r="AE214" s="3" t="str">
        <f t="shared" si="17"/>
        <v>*</v>
      </c>
      <c r="AF214" s="3" t="str">
        <f t="shared" si="17"/>
        <v>*</v>
      </c>
      <c r="AG214" s="3" t="str">
        <f t="shared" si="17"/>
        <v>*</v>
      </c>
      <c r="AH214" s="3" t="str">
        <f t="shared" si="17"/>
        <v>*</v>
      </c>
      <c r="AI214" s="3" t="str">
        <f t="shared" si="17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6"/>
        <v>*</v>
      </c>
      <c r="E215" s="15" t="str">
        <f t="shared" si="17"/>
        <v>*</v>
      </c>
      <c r="F215" s="15" t="str">
        <f t="shared" si="17"/>
        <v>*</v>
      </c>
      <c r="G215" s="15" t="str">
        <f t="shared" si="17"/>
        <v>*</v>
      </c>
      <c r="H215" s="15" t="str">
        <f t="shared" si="17"/>
        <v>*</v>
      </c>
      <c r="I215" s="15" t="str">
        <f t="shared" si="17"/>
        <v>*</v>
      </c>
      <c r="J215" s="15" t="str">
        <f t="shared" si="17"/>
        <v>*</v>
      </c>
      <c r="K215" s="15" t="str">
        <f t="shared" si="17"/>
        <v>*</v>
      </c>
      <c r="L215" s="15" t="str">
        <f t="shared" si="17"/>
        <v>*</v>
      </c>
      <c r="M215" s="15" t="str">
        <f t="shared" si="17"/>
        <v>*</v>
      </c>
      <c r="N215" s="15" t="str">
        <f t="shared" si="17"/>
        <v>*</v>
      </c>
      <c r="O215" s="15" t="str">
        <f t="shared" si="17"/>
        <v>*</v>
      </c>
      <c r="P215" s="15" t="str">
        <f t="shared" si="17"/>
        <v>*</v>
      </c>
      <c r="Q215" s="15" t="str">
        <f t="shared" si="17"/>
        <v>*</v>
      </c>
      <c r="R215" s="15" t="str">
        <f t="shared" si="17"/>
        <v>*</v>
      </c>
      <c r="S215" s="15" t="str">
        <f t="shared" si="17"/>
        <v>*</v>
      </c>
      <c r="T215" s="15" t="str">
        <f t="shared" si="17"/>
        <v>*</v>
      </c>
      <c r="U215" s="15" t="str">
        <f t="shared" si="17"/>
        <v>*</v>
      </c>
      <c r="V215" s="15" t="str">
        <f t="shared" si="17"/>
        <v>*</v>
      </c>
      <c r="W215" s="15" t="str">
        <f t="shared" si="17"/>
        <v>*</v>
      </c>
      <c r="X215" s="15" t="str">
        <f t="shared" si="17"/>
        <v>*</v>
      </c>
      <c r="Y215" s="15" t="str">
        <f t="shared" si="17"/>
        <v>*</v>
      </c>
      <c r="Z215" s="15" t="str">
        <f t="shared" si="17"/>
        <v>*</v>
      </c>
      <c r="AA215" s="15" t="str">
        <f t="shared" si="17"/>
        <v>*</v>
      </c>
      <c r="AB215" s="15" t="str">
        <f t="shared" si="17"/>
        <v>*</v>
      </c>
      <c r="AC215" s="15" t="str">
        <f t="shared" si="17"/>
        <v>*</v>
      </c>
      <c r="AD215" s="15" t="str">
        <f t="shared" si="17"/>
        <v>*</v>
      </c>
      <c r="AE215" s="15" t="str">
        <f t="shared" si="17"/>
        <v>*</v>
      </c>
      <c r="AF215" s="15" t="str">
        <f t="shared" si="17"/>
        <v>*</v>
      </c>
      <c r="AG215" s="15" t="str">
        <f t="shared" si="17"/>
        <v>*</v>
      </c>
      <c r="AH215" s="15" t="str">
        <f t="shared" si="17"/>
        <v>*</v>
      </c>
      <c r="AI215" s="15" t="str">
        <f t="shared" si="17"/>
        <v>*</v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16"/>
        <v>*</v>
      </c>
      <c r="E216" s="3" t="str">
        <f t="shared" si="17"/>
        <v>*</v>
      </c>
      <c r="F216" s="3" t="str">
        <f t="shared" si="17"/>
        <v>*</v>
      </c>
      <c r="G216" s="3" t="str">
        <f t="shared" si="17"/>
        <v>*</v>
      </c>
      <c r="H216" s="3" t="str">
        <f t="shared" si="17"/>
        <v>*</v>
      </c>
      <c r="I216" s="3" t="str">
        <f t="shared" si="17"/>
        <v>*</v>
      </c>
      <c r="J216" s="3" t="str">
        <f t="shared" si="17"/>
        <v>*</v>
      </c>
      <c r="K216" s="3" t="str">
        <f t="shared" si="17"/>
        <v>*</v>
      </c>
      <c r="L216" s="3" t="str">
        <f t="shared" si="17"/>
        <v>*</v>
      </c>
      <c r="M216" s="3" t="str">
        <f t="shared" si="17"/>
        <v>*</v>
      </c>
      <c r="N216" s="3" t="str">
        <f t="shared" si="17"/>
        <v>*</v>
      </c>
      <c r="O216" s="3" t="str">
        <f t="shared" si="17"/>
        <v>*</v>
      </c>
      <c r="P216" s="3" t="str">
        <f t="shared" si="17"/>
        <v>*</v>
      </c>
      <c r="Q216" s="3" t="str">
        <f t="shared" si="17"/>
        <v>*</v>
      </c>
      <c r="R216" s="3" t="str">
        <f t="shared" si="17"/>
        <v>*</v>
      </c>
      <c r="S216" s="3" t="str">
        <f t="shared" si="17"/>
        <v>*</v>
      </c>
      <c r="T216" s="3" t="str">
        <f t="shared" si="17"/>
        <v>*</v>
      </c>
      <c r="U216" s="3" t="str">
        <f t="shared" si="17"/>
        <v>*</v>
      </c>
      <c r="V216" s="3" t="str">
        <f t="shared" si="17"/>
        <v>*</v>
      </c>
      <c r="W216" s="3" t="str">
        <f t="shared" si="17"/>
        <v>*</v>
      </c>
      <c r="X216" s="3" t="str">
        <f t="shared" si="17"/>
        <v>*</v>
      </c>
      <c r="Y216" s="3" t="str">
        <f t="shared" si="17"/>
        <v>*</v>
      </c>
      <c r="Z216" s="3" t="str">
        <f t="shared" si="17"/>
        <v>*</v>
      </c>
      <c r="AA216" s="3" t="str">
        <f t="shared" si="17"/>
        <v>*</v>
      </c>
      <c r="AB216" s="3" t="str">
        <f t="shared" si="17"/>
        <v>*</v>
      </c>
      <c r="AC216" s="3" t="str">
        <f t="shared" si="17"/>
        <v>*</v>
      </c>
      <c r="AD216" s="3" t="str">
        <f t="shared" si="17"/>
        <v>*</v>
      </c>
      <c r="AE216" s="3" t="str">
        <f t="shared" si="17"/>
        <v>*</v>
      </c>
      <c r="AF216" s="3" t="str">
        <f t="shared" si="17"/>
        <v>*</v>
      </c>
      <c r="AG216" s="3" t="str">
        <f t="shared" si="17"/>
        <v>*</v>
      </c>
      <c r="AH216" s="3" t="str">
        <f t="shared" si="17"/>
        <v>*</v>
      </c>
      <c r="AI216" s="3" t="str">
        <f t="shared" si="17"/>
        <v>*</v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16"/>
        <v>*</v>
      </c>
      <c r="E217" s="3" t="str">
        <f t="shared" si="17"/>
        <v>*</v>
      </c>
      <c r="F217" s="3" t="str">
        <f t="shared" si="17"/>
        <v>*</v>
      </c>
      <c r="G217" s="3" t="str">
        <f t="shared" si="17"/>
        <v/>
      </c>
      <c r="H217" s="3" t="str">
        <f t="shared" si="17"/>
        <v>*</v>
      </c>
      <c r="I217" s="3" t="str">
        <f t="shared" si="17"/>
        <v>*</v>
      </c>
      <c r="J217" s="3" t="str">
        <f t="shared" si="17"/>
        <v>*</v>
      </c>
      <c r="K217" s="3" t="str">
        <f t="shared" si="17"/>
        <v>*</v>
      </c>
      <c r="L217" s="3" t="str">
        <f t="shared" si="17"/>
        <v/>
      </c>
      <c r="M217" s="3" t="str">
        <f t="shared" si="17"/>
        <v/>
      </c>
      <c r="N217" s="3" t="str">
        <f t="shared" si="17"/>
        <v/>
      </c>
      <c r="O217" s="3" t="str">
        <f t="shared" si="17"/>
        <v/>
      </c>
      <c r="P217" s="3" t="str">
        <f t="shared" si="17"/>
        <v/>
      </c>
      <c r="Q217" s="3" t="str">
        <f t="shared" si="17"/>
        <v/>
      </c>
      <c r="R217" s="3" t="str">
        <f t="shared" si="17"/>
        <v/>
      </c>
      <c r="S217" s="3" t="str">
        <f t="shared" si="17"/>
        <v/>
      </c>
      <c r="T217" s="3" t="str">
        <f t="shared" si="17"/>
        <v/>
      </c>
      <c r="U217" s="3" t="str">
        <f t="shared" si="17"/>
        <v/>
      </c>
      <c r="V217" s="3" t="str">
        <f t="shared" si="17"/>
        <v/>
      </c>
      <c r="W217" s="3" t="str">
        <f t="shared" si="17"/>
        <v/>
      </c>
      <c r="X217" s="3" t="str">
        <f t="shared" si="17"/>
        <v/>
      </c>
      <c r="Y217" s="3" t="str">
        <f t="shared" si="17"/>
        <v/>
      </c>
      <c r="Z217" s="3" t="str">
        <f t="shared" si="17"/>
        <v/>
      </c>
      <c r="AA217" s="3" t="str">
        <f t="shared" si="17"/>
        <v/>
      </c>
      <c r="AB217" s="3" t="str">
        <f t="shared" si="17"/>
        <v/>
      </c>
      <c r="AC217" s="3" t="str">
        <f t="shared" si="17"/>
        <v/>
      </c>
      <c r="AD217" s="3" t="str">
        <f t="shared" si="17"/>
        <v/>
      </c>
      <c r="AE217" s="3" t="str">
        <f t="shared" si="17"/>
        <v/>
      </c>
      <c r="AF217" s="3" t="str">
        <f t="shared" si="17"/>
        <v/>
      </c>
      <c r="AG217" s="3" t="str">
        <f t="shared" si="17"/>
        <v/>
      </c>
      <c r="AH217" s="3" t="str">
        <f t="shared" si="17"/>
        <v/>
      </c>
      <c r="AI217" s="3" t="str">
        <f t="shared" si="17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6"/>
        <v>*</v>
      </c>
      <c r="E218" s="15" t="str">
        <f t="shared" si="17"/>
        <v>*</v>
      </c>
      <c r="F218" s="15" t="str">
        <f t="shared" si="17"/>
        <v>*</v>
      </c>
      <c r="G218" s="15" t="str">
        <f t="shared" si="17"/>
        <v>*</v>
      </c>
      <c r="H218" s="15" t="str">
        <f t="shared" si="17"/>
        <v>*</v>
      </c>
      <c r="I218" s="15" t="str">
        <f t="shared" si="17"/>
        <v>*</v>
      </c>
      <c r="J218" s="15" t="str">
        <f t="shared" si="17"/>
        <v>*</v>
      </c>
      <c r="K218" s="15" t="str">
        <f t="shared" si="17"/>
        <v>*</v>
      </c>
      <c r="L218" s="15" t="str">
        <f t="shared" si="17"/>
        <v>*</v>
      </c>
      <c r="M218" s="15" t="str">
        <f t="shared" si="17"/>
        <v/>
      </c>
      <c r="N218" s="15" t="str">
        <f t="shared" si="17"/>
        <v>*</v>
      </c>
      <c r="O218" s="15" t="str">
        <f t="shared" si="17"/>
        <v>*</v>
      </c>
      <c r="P218" s="15" t="str">
        <f t="shared" si="17"/>
        <v>*</v>
      </c>
      <c r="Q218" s="15" t="str">
        <f t="shared" si="17"/>
        <v>*</v>
      </c>
      <c r="R218" s="15" t="str">
        <f t="shared" si="17"/>
        <v>*</v>
      </c>
      <c r="S218" s="15" t="str">
        <f t="shared" si="17"/>
        <v>*</v>
      </c>
      <c r="T218" s="15" t="str">
        <f t="shared" si="17"/>
        <v/>
      </c>
      <c r="U218" s="15" t="str">
        <f t="shared" si="17"/>
        <v/>
      </c>
      <c r="V218" s="15" t="str">
        <f t="shared" si="17"/>
        <v/>
      </c>
      <c r="W218" s="15" t="str">
        <f t="shared" si="17"/>
        <v/>
      </c>
      <c r="X218" s="15" t="str">
        <f t="shared" si="17"/>
        <v/>
      </c>
      <c r="Y218" s="15" t="str">
        <f t="shared" si="17"/>
        <v/>
      </c>
      <c r="Z218" s="15" t="str">
        <f t="shared" si="17"/>
        <v/>
      </c>
      <c r="AA218" s="15" t="str">
        <f t="shared" si="17"/>
        <v/>
      </c>
      <c r="AB218" s="15" t="str">
        <f t="shared" si="17"/>
        <v>*</v>
      </c>
      <c r="AC218" s="15" t="str">
        <f t="shared" si="17"/>
        <v>*</v>
      </c>
      <c r="AD218" s="15" t="str">
        <f t="shared" si="17"/>
        <v>*</v>
      </c>
      <c r="AE218" s="15" t="str">
        <f t="shared" si="17"/>
        <v>*</v>
      </c>
      <c r="AF218" s="15" t="str">
        <f t="shared" si="17"/>
        <v>*</v>
      </c>
      <c r="AG218" s="15" t="str">
        <f t="shared" si="17"/>
        <v>*</v>
      </c>
      <c r="AH218" s="15" t="str">
        <f t="shared" si="17"/>
        <v>*</v>
      </c>
      <c r="AI218" s="15" t="str">
        <f t="shared" si="17"/>
        <v>*</v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>*</v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/>
      </c>
      <c r="N219" s="3" t="str">
        <f t="shared" si="17"/>
        <v>*</v>
      </c>
      <c r="O219" s="3" t="str">
        <f t="shared" si="17"/>
        <v>*</v>
      </c>
      <c r="P219" s="3" t="str">
        <f t="shared" si="17"/>
        <v>*</v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/>
      </c>
      <c r="U219" s="3" t="str">
        <f t="shared" si="17"/>
        <v/>
      </c>
      <c r="V219" s="3" t="str">
        <f t="shared" si="17"/>
        <v/>
      </c>
      <c r="W219" s="3" t="str">
        <f t="shared" si="17"/>
        <v/>
      </c>
      <c r="X219" s="3" t="str">
        <f t="shared" si="17"/>
        <v/>
      </c>
      <c r="Y219" s="3" t="str">
        <f t="shared" si="17"/>
        <v/>
      </c>
      <c r="Z219" s="3" t="str">
        <f t="shared" si="17"/>
        <v/>
      </c>
      <c r="AA219" s="3" t="str">
        <f t="shared" si="17"/>
        <v/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>IF(D150=D77,"","*")</f>
        <v>*</v>
      </c>
      <c r="E220" s="3" t="str">
        <f t="shared" si="17"/>
        <v>*</v>
      </c>
      <c r="F220" s="3" t="str">
        <f t="shared" si="17"/>
        <v>*</v>
      </c>
      <c r="G220" s="3" t="str">
        <f t="shared" si="17"/>
        <v>*</v>
      </c>
      <c r="H220" s="3" t="str">
        <f t="shared" si="17"/>
        <v>*</v>
      </c>
      <c r="I220" s="3" t="str">
        <f t="shared" si="17"/>
        <v>*</v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>*</v>
      </c>
      <c r="AF220" s="3" t="str">
        <f t="shared" si="17"/>
        <v>*</v>
      </c>
      <c r="AG220" s="3" t="str">
        <f t="shared" si="17"/>
        <v/>
      </c>
      <c r="AH220" s="3" t="str">
        <f t="shared" si="17"/>
        <v>*</v>
      </c>
      <c r="AI220" s="3" t="str">
        <f t="shared" si="17"/>
        <v>*</v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/>
      </c>
      <c r="E221" s="15" t="str">
        <f t="shared" si="17"/>
        <v>*</v>
      </c>
      <c r="F221" s="15" t="str">
        <f t="shared" si="17"/>
        <v>*</v>
      </c>
      <c r="G221" s="15" t="str">
        <f t="shared" si="17"/>
        <v/>
      </c>
      <c r="H221" s="15" t="str">
        <f t="shared" si="17"/>
        <v>*</v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/>
      </c>
      <c r="M221" s="15" t="str">
        <f t="shared" si="17"/>
        <v/>
      </c>
      <c r="N221" s="15" t="str">
        <f t="shared" si="17"/>
        <v/>
      </c>
      <c r="O221" s="15" t="str">
        <f t="shared" si="17"/>
        <v>*</v>
      </c>
      <c r="P221" s="15" t="str">
        <f t="shared" si="17"/>
        <v>*</v>
      </c>
      <c r="Q221" s="15" t="str">
        <f t="shared" si="17"/>
        <v/>
      </c>
      <c r="R221" s="15" t="str">
        <f t="shared" si="17"/>
        <v>*</v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/>
      </c>
      <c r="AC221" s="15" t="str">
        <f t="shared" si="17"/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/>
      </c>
      <c r="AI221" s="15" t="str">
        <f t="shared" si="17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>IF(D152=D79,"","*")</f>
        <v/>
      </c>
      <c r="E222" s="3" t="str">
        <f t="shared" si="17"/>
        <v>*</v>
      </c>
      <c r="F222" s="3" t="str">
        <f t="shared" si="17"/>
        <v>*</v>
      </c>
      <c r="G222" s="3" t="str">
        <f t="shared" si="17"/>
        <v/>
      </c>
      <c r="H222" s="3" t="str">
        <f t="shared" si="17"/>
        <v>*</v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/>
      </c>
      <c r="M222" s="3" t="str">
        <f t="shared" si="17"/>
        <v/>
      </c>
      <c r="N222" s="3" t="str">
        <f t="shared" si="17"/>
        <v/>
      </c>
      <c r="O222" s="3" t="str">
        <f t="shared" si="17"/>
        <v>*</v>
      </c>
      <c r="P222" s="3" t="str">
        <f t="shared" si="17"/>
        <v>*</v>
      </c>
      <c r="Q222" s="3" t="str">
        <f t="shared" si="17"/>
        <v/>
      </c>
      <c r="R222" s="3" t="str">
        <f t="shared" si="17"/>
        <v>*</v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ref="X222:AI223" si="18">IF(X152=X79,"","*")</f>
        <v/>
      </c>
      <c r="Y222" s="3" t="str">
        <f t="shared" si="18"/>
        <v/>
      </c>
      <c r="Z222" s="3" t="str">
        <f t="shared" si="18"/>
        <v/>
      </c>
      <c r="AA222" s="3" t="str">
        <f t="shared" si="18"/>
        <v/>
      </c>
      <c r="AB222" s="3" t="str">
        <f t="shared" si="18"/>
        <v/>
      </c>
      <c r="AC222" s="3" t="str">
        <f t="shared" si="18"/>
        <v/>
      </c>
      <c r="AD222" s="3" t="str">
        <f t="shared" si="18"/>
        <v/>
      </c>
      <c r="AE222" s="3" t="str">
        <f t="shared" si="18"/>
        <v/>
      </c>
      <c r="AF222" s="3" t="str">
        <f t="shared" si="18"/>
        <v/>
      </c>
      <c r="AG222" s="3" t="str">
        <f t="shared" si="18"/>
        <v/>
      </c>
      <c r="AH222" s="3" t="str">
        <f t="shared" si="18"/>
        <v/>
      </c>
      <c r="AI222" s="3" t="str">
        <f t="shared" si="18"/>
        <v/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>IF(D153=D80,"","*")</f>
        <v/>
      </c>
      <c r="E223" s="4" t="str">
        <f t="shared" ref="E223:W223" si="19">IF(E153=E80,"","*")</f>
        <v/>
      </c>
      <c r="F223" s="4" t="str">
        <f t="shared" si="19"/>
        <v/>
      </c>
      <c r="G223" s="4" t="str">
        <f t="shared" si="19"/>
        <v/>
      </c>
      <c r="H223" s="4" t="str">
        <f t="shared" si="19"/>
        <v/>
      </c>
      <c r="I223" s="4" t="str">
        <f t="shared" si="19"/>
        <v/>
      </c>
      <c r="J223" s="4" t="str">
        <f t="shared" si="19"/>
        <v/>
      </c>
      <c r="K223" s="4" t="str">
        <f t="shared" si="19"/>
        <v/>
      </c>
      <c r="L223" s="4" t="str">
        <f t="shared" si="19"/>
        <v/>
      </c>
      <c r="M223" s="4" t="str">
        <f t="shared" si="19"/>
        <v/>
      </c>
      <c r="N223" s="4" t="str">
        <f t="shared" si="19"/>
        <v/>
      </c>
      <c r="O223" s="4" t="str">
        <f t="shared" si="19"/>
        <v/>
      </c>
      <c r="P223" s="4" t="str">
        <f t="shared" si="19"/>
        <v/>
      </c>
      <c r="Q223" s="4" t="str">
        <f t="shared" si="19"/>
        <v/>
      </c>
      <c r="R223" s="4" t="str">
        <f t="shared" si="19"/>
        <v/>
      </c>
      <c r="S223" s="4" t="str">
        <f t="shared" si="19"/>
        <v/>
      </c>
      <c r="T223" s="4" t="str">
        <f t="shared" si="19"/>
        <v/>
      </c>
      <c r="U223" s="4" t="str">
        <f t="shared" si="19"/>
        <v/>
      </c>
      <c r="V223" s="4" t="str">
        <f t="shared" si="19"/>
        <v/>
      </c>
      <c r="W223" s="4" t="str">
        <f t="shared" si="19"/>
        <v/>
      </c>
      <c r="X223" s="4" t="str">
        <f t="shared" si="18"/>
        <v/>
      </c>
      <c r="Y223" s="4" t="str">
        <f t="shared" si="18"/>
        <v/>
      </c>
      <c r="Z223" s="4" t="str">
        <f t="shared" si="18"/>
        <v/>
      </c>
      <c r="AA223" s="4" t="str">
        <f t="shared" si="18"/>
        <v/>
      </c>
      <c r="AB223" s="4" t="str">
        <f t="shared" si="18"/>
        <v/>
      </c>
      <c r="AC223" s="4" t="str">
        <f t="shared" si="18"/>
        <v/>
      </c>
      <c r="AD223" s="4" t="str">
        <f t="shared" si="18"/>
        <v/>
      </c>
      <c r="AE223" s="4" t="str">
        <f t="shared" si="18"/>
        <v/>
      </c>
      <c r="AF223" s="4" t="str">
        <f t="shared" si="18"/>
        <v/>
      </c>
      <c r="AG223" s="4" t="str">
        <f t="shared" si="18"/>
        <v/>
      </c>
      <c r="AH223" s="4" t="str">
        <f t="shared" si="18"/>
        <v/>
      </c>
      <c r="AI223" s="4" t="str">
        <f t="shared" si="18"/>
        <v/>
      </c>
    </row>
  </sheetData>
  <mergeCells count="114">
    <mergeCell ref="AB4:AI6"/>
    <mergeCell ref="D7:F8"/>
    <mergeCell ref="G7:I8"/>
    <mergeCell ref="J7:J11"/>
    <mergeCell ref="K7:K11"/>
    <mergeCell ref="L7:N8"/>
    <mergeCell ref="AA7:AA11"/>
    <mergeCell ref="AB7:AD8"/>
    <mergeCell ref="AE7:AG8"/>
    <mergeCell ref="AH7:AH11"/>
    <mergeCell ref="AI7:AI11"/>
    <mergeCell ref="D9:D11"/>
    <mergeCell ref="E9:E11"/>
    <mergeCell ref="F9:F11"/>
    <mergeCell ref="G9:G11"/>
    <mergeCell ref="H9:H11"/>
    <mergeCell ref="O7:Q8"/>
    <mergeCell ref="R7:R11"/>
    <mergeCell ref="Q9:Q11"/>
    <mergeCell ref="T9:T11"/>
    <mergeCell ref="T4:AA6"/>
    <mergeCell ref="AE9:AE11"/>
    <mergeCell ref="AF9:AF11"/>
    <mergeCell ref="AG9:AG11"/>
    <mergeCell ref="A31:A32"/>
    <mergeCell ref="A34:A35"/>
    <mergeCell ref="A37:A38"/>
    <mergeCell ref="A22:A23"/>
    <mergeCell ref="A25:A26"/>
    <mergeCell ref="A28:A29"/>
    <mergeCell ref="A4:C11"/>
    <mergeCell ref="D4:K6"/>
    <mergeCell ref="L4:S6"/>
    <mergeCell ref="A13:A14"/>
    <mergeCell ref="A16:A17"/>
    <mergeCell ref="A19:A20"/>
    <mergeCell ref="W9:W11"/>
    <mergeCell ref="X9:X11"/>
    <mergeCell ref="Y9:Y11"/>
    <mergeCell ref="AB9:AB11"/>
    <mergeCell ref="AC9:AC11"/>
    <mergeCell ref="AD9:AD11"/>
    <mergeCell ref="I9:I11"/>
    <mergeCell ref="L9:L11"/>
    <mergeCell ref="M9:M11"/>
    <mergeCell ref="N9:N11"/>
    <mergeCell ref="O9:O11"/>
    <mergeCell ref="P9:P11"/>
    <mergeCell ref="U9:U11"/>
    <mergeCell ref="V9:V11"/>
    <mergeCell ref="S7:S11"/>
    <mergeCell ref="T7:V8"/>
    <mergeCell ref="W7:Y8"/>
    <mergeCell ref="Z7:Z11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131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9" t="s">
        <v>129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48" t="s">
        <v>66</v>
      </c>
      <c r="B4" s="57"/>
      <c r="C4" s="58"/>
      <c r="D4" s="48" t="s">
        <v>119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120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105725</v>
      </c>
      <c r="E12" s="15">
        <v>53634</v>
      </c>
      <c r="F12" s="15">
        <v>52091</v>
      </c>
      <c r="G12" s="15">
        <v>121890</v>
      </c>
      <c r="H12" s="15">
        <v>61901</v>
      </c>
      <c r="I12" s="15">
        <v>59989</v>
      </c>
      <c r="J12" s="15">
        <v>1239001</v>
      </c>
      <c r="K12" s="15">
        <v>2498099276</v>
      </c>
      <c r="L12" s="15">
        <v>3109</v>
      </c>
      <c r="M12" s="15">
        <v>1854</v>
      </c>
      <c r="N12" s="15">
        <v>1255</v>
      </c>
      <c r="O12" s="15">
        <v>8412</v>
      </c>
      <c r="P12" s="15">
        <v>4880</v>
      </c>
      <c r="Q12" s="15">
        <v>3532</v>
      </c>
      <c r="R12" s="15">
        <v>12903</v>
      </c>
      <c r="S12" s="15">
        <v>119474166</v>
      </c>
      <c r="T12" s="15">
        <v>134</v>
      </c>
      <c r="U12" s="15">
        <v>82</v>
      </c>
      <c r="V12" s="15">
        <v>52</v>
      </c>
      <c r="W12" s="15">
        <v>392</v>
      </c>
      <c r="X12" s="15">
        <v>221</v>
      </c>
      <c r="Y12" s="15">
        <v>171</v>
      </c>
      <c r="Z12" s="15">
        <v>2304</v>
      </c>
      <c r="AA12" s="15">
        <v>17834440</v>
      </c>
      <c r="AB12" s="15">
        <v>1916</v>
      </c>
      <c r="AC12" s="15">
        <v>1014</v>
      </c>
      <c r="AD12" s="15">
        <v>902</v>
      </c>
      <c r="AE12" s="15">
        <v>6569</v>
      </c>
      <c r="AF12" s="15">
        <v>3440</v>
      </c>
      <c r="AG12" s="15">
        <v>3129</v>
      </c>
      <c r="AH12" s="15">
        <v>28605</v>
      </c>
      <c r="AI12" s="15">
        <v>82954006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97239</v>
      </c>
      <c r="E13" s="3">
        <v>49291</v>
      </c>
      <c r="F13" s="3">
        <v>47948</v>
      </c>
      <c r="G13" s="3">
        <v>111896</v>
      </c>
      <c r="H13" s="3">
        <v>56781</v>
      </c>
      <c r="I13" s="3">
        <v>55115</v>
      </c>
      <c r="J13" s="3">
        <v>1141305</v>
      </c>
      <c r="K13" s="3">
        <v>2297120432</v>
      </c>
      <c r="L13" s="3">
        <v>3086</v>
      </c>
      <c r="M13" s="3">
        <v>1842</v>
      </c>
      <c r="N13" s="3">
        <v>1244</v>
      </c>
      <c r="O13" s="3">
        <v>8352</v>
      </c>
      <c r="P13" s="3">
        <v>4848</v>
      </c>
      <c r="Q13" s="3">
        <v>3504</v>
      </c>
      <c r="R13" s="3">
        <v>12814</v>
      </c>
      <c r="S13" s="3">
        <v>118105268</v>
      </c>
      <c r="T13" s="3">
        <v>130</v>
      </c>
      <c r="U13" s="3">
        <v>80</v>
      </c>
      <c r="V13" s="3">
        <v>50</v>
      </c>
      <c r="W13" s="3">
        <v>383</v>
      </c>
      <c r="X13" s="3">
        <v>216</v>
      </c>
      <c r="Y13" s="3">
        <v>167</v>
      </c>
      <c r="Z13" s="3">
        <v>2266</v>
      </c>
      <c r="AA13" s="3">
        <v>17623740</v>
      </c>
      <c r="AB13" s="3">
        <v>1747</v>
      </c>
      <c r="AC13" s="3">
        <v>936</v>
      </c>
      <c r="AD13" s="3">
        <v>811</v>
      </c>
      <c r="AE13" s="3">
        <v>5419</v>
      </c>
      <c r="AF13" s="3">
        <v>2837</v>
      </c>
      <c r="AG13" s="3">
        <v>2582</v>
      </c>
      <c r="AH13" s="3">
        <v>26194</v>
      </c>
      <c r="AI13" s="3">
        <v>75869835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8486</v>
      </c>
      <c r="E14" s="3">
        <v>4343</v>
      </c>
      <c r="F14" s="3">
        <v>4143</v>
      </c>
      <c r="G14" s="3">
        <v>9994</v>
      </c>
      <c r="H14" s="3">
        <v>5120</v>
      </c>
      <c r="I14" s="3">
        <v>4874</v>
      </c>
      <c r="J14" s="3">
        <v>97696</v>
      </c>
      <c r="K14" s="3">
        <v>200978844</v>
      </c>
      <c r="L14" s="3">
        <v>23</v>
      </c>
      <c r="M14" s="3">
        <v>12</v>
      </c>
      <c r="N14" s="3">
        <v>11</v>
      </c>
      <c r="O14" s="3">
        <v>60</v>
      </c>
      <c r="P14" s="3">
        <v>32</v>
      </c>
      <c r="Q14" s="3">
        <v>28</v>
      </c>
      <c r="R14" s="3">
        <v>89</v>
      </c>
      <c r="S14" s="3">
        <v>1368898</v>
      </c>
      <c r="T14" s="3">
        <v>4</v>
      </c>
      <c r="U14" s="3">
        <v>2</v>
      </c>
      <c r="V14" s="3">
        <v>2</v>
      </c>
      <c r="W14" s="3">
        <v>9</v>
      </c>
      <c r="X14" s="3">
        <v>5</v>
      </c>
      <c r="Y14" s="3">
        <v>4</v>
      </c>
      <c r="Z14" s="3">
        <v>38</v>
      </c>
      <c r="AA14" s="3">
        <v>210700</v>
      </c>
      <c r="AB14" s="3">
        <v>169</v>
      </c>
      <c r="AC14" s="3">
        <v>78</v>
      </c>
      <c r="AD14" s="3">
        <v>91</v>
      </c>
      <c r="AE14" s="3">
        <v>1150</v>
      </c>
      <c r="AF14" s="3">
        <v>603</v>
      </c>
      <c r="AG14" s="3">
        <v>547</v>
      </c>
      <c r="AH14" s="3">
        <v>2411</v>
      </c>
      <c r="AI14" s="3">
        <v>7084171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25016</v>
      </c>
      <c r="E15" s="15">
        <v>12758</v>
      </c>
      <c r="F15" s="15">
        <v>12258</v>
      </c>
      <c r="G15" s="15">
        <v>28863</v>
      </c>
      <c r="H15" s="15">
        <v>14720</v>
      </c>
      <c r="I15" s="15">
        <v>14143</v>
      </c>
      <c r="J15" s="15">
        <v>302727</v>
      </c>
      <c r="K15" s="15">
        <v>601636560</v>
      </c>
      <c r="L15" s="15">
        <v>1029</v>
      </c>
      <c r="M15" s="15">
        <v>576</v>
      </c>
      <c r="N15" s="15">
        <v>453</v>
      </c>
      <c r="O15" s="15">
        <v>3291</v>
      </c>
      <c r="P15" s="15">
        <v>1852</v>
      </c>
      <c r="Q15" s="15">
        <v>1439</v>
      </c>
      <c r="R15" s="15">
        <v>4465</v>
      </c>
      <c r="S15" s="15">
        <v>30952489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215</v>
      </c>
      <c r="AC15" s="15">
        <v>109</v>
      </c>
      <c r="AD15" s="15">
        <v>106</v>
      </c>
      <c r="AE15" s="15">
        <v>836</v>
      </c>
      <c r="AF15" s="15">
        <v>444</v>
      </c>
      <c r="AG15" s="15">
        <v>392</v>
      </c>
      <c r="AH15" s="15">
        <v>5094</v>
      </c>
      <c r="AI15" s="15">
        <v>14046552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23765</v>
      </c>
      <c r="E16" s="3">
        <v>12120</v>
      </c>
      <c r="F16" s="3">
        <v>11645</v>
      </c>
      <c r="G16" s="3">
        <v>27420</v>
      </c>
      <c r="H16" s="3">
        <v>13984</v>
      </c>
      <c r="I16" s="3">
        <v>13436</v>
      </c>
      <c r="J16" s="3">
        <v>287591</v>
      </c>
      <c r="K16" s="3">
        <v>571554732</v>
      </c>
      <c r="L16" s="3">
        <v>1029</v>
      </c>
      <c r="M16" s="3">
        <v>576</v>
      </c>
      <c r="N16" s="3">
        <v>453</v>
      </c>
      <c r="O16" s="3">
        <v>3291</v>
      </c>
      <c r="P16" s="3">
        <v>1852</v>
      </c>
      <c r="Q16" s="3">
        <v>1439</v>
      </c>
      <c r="R16" s="3">
        <v>4465</v>
      </c>
      <c r="S16" s="3">
        <v>30952489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215</v>
      </c>
      <c r="AC16" s="3">
        <v>109</v>
      </c>
      <c r="AD16" s="3">
        <v>106</v>
      </c>
      <c r="AE16" s="3">
        <v>836</v>
      </c>
      <c r="AF16" s="3">
        <v>444</v>
      </c>
      <c r="AG16" s="3">
        <v>392</v>
      </c>
      <c r="AH16" s="3">
        <v>5094</v>
      </c>
      <c r="AI16" s="3">
        <v>14046552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1251</v>
      </c>
      <c r="E17" s="3">
        <v>638</v>
      </c>
      <c r="F17" s="3">
        <v>613</v>
      </c>
      <c r="G17" s="3">
        <v>1443</v>
      </c>
      <c r="H17" s="3">
        <v>736</v>
      </c>
      <c r="I17" s="3">
        <v>707</v>
      </c>
      <c r="J17" s="3">
        <v>15136</v>
      </c>
      <c r="K17" s="3">
        <v>30081828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24</v>
      </c>
      <c r="M18" s="15">
        <v>12</v>
      </c>
      <c r="N18" s="15">
        <v>12</v>
      </c>
      <c r="O18" s="15">
        <v>211</v>
      </c>
      <c r="P18" s="15">
        <v>96</v>
      </c>
      <c r="Q18" s="15">
        <v>115</v>
      </c>
      <c r="R18" s="15">
        <v>283</v>
      </c>
      <c r="S18" s="15">
        <v>10907690</v>
      </c>
      <c r="T18" s="15">
        <v>11</v>
      </c>
      <c r="U18" s="15">
        <v>7</v>
      </c>
      <c r="V18" s="15">
        <v>4</v>
      </c>
      <c r="W18" s="15">
        <v>64</v>
      </c>
      <c r="X18" s="15">
        <v>33</v>
      </c>
      <c r="Y18" s="15">
        <v>31</v>
      </c>
      <c r="Z18" s="15">
        <v>261</v>
      </c>
      <c r="AA18" s="15">
        <v>1533900</v>
      </c>
      <c r="AB18" s="15">
        <v>297</v>
      </c>
      <c r="AC18" s="15">
        <v>146</v>
      </c>
      <c r="AD18" s="15">
        <v>151</v>
      </c>
      <c r="AE18" s="15">
        <v>682</v>
      </c>
      <c r="AF18" s="15">
        <v>343</v>
      </c>
      <c r="AG18" s="15">
        <v>339</v>
      </c>
      <c r="AH18" s="15">
        <v>3671</v>
      </c>
      <c r="AI18" s="15">
        <v>10989520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24</v>
      </c>
      <c r="M19" s="3">
        <v>12</v>
      </c>
      <c r="N19" s="3">
        <v>12</v>
      </c>
      <c r="O19" s="3">
        <v>206</v>
      </c>
      <c r="P19" s="3">
        <v>95</v>
      </c>
      <c r="Q19" s="3">
        <v>111</v>
      </c>
      <c r="R19" s="3">
        <v>277</v>
      </c>
      <c r="S19" s="3">
        <v>10709849</v>
      </c>
      <c r="T19" s="3">
        <v>10</v>
      </c>
      <c r="U19" s="3">
        <v>6</v>
      </c>
      <c r="V19" s="3">
        <v>4</v>
      </c>
      <c r="W19" s="3">
        <v>59</v>
      </c>
      <c r="X19" s="3">
        <v>30</v>
      </c>
      <c r="Y19" s="3">
        <v>29</v>
      </c>
      <c r="Z19" s="3">
        <v>241</v>
      </c>
      <c r="AA19" s="3">
        <v>1425700</v>
      </c>
      <c r="AB19" s="3">
        <v>291</v>
      </c>
      <c r="AC19" s="3">
        <v>142</v>
      </c>
      <c r="AD19" s="3">
        <v>149</v>
      </c>
      <c r="AE19" s="3">
        <v>664</v>
      </c>
      <c r="AF19" s="3">
        <v>334</v>
      </c>
      <c r="AG19" s="3">
        <v>330</v>
      </c>
      <c r="AH19" s="3">
        <v>3575</v>
      </c>
      <c r="AI19" s="3">
        <v>10701520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6</v>
      </c>
      <c r="S20" s="3">
        <v>197841</v>
      </c>
      <c r="T20" s="3">
        <v>1</v>
      </c>
      <c r="U20" s="3">
        <v>1</v>
      </c>
      <c r="V20" s="3">
        <v>0</v>
      </c>
      <c r="W20" s="3">
        <v>5</v>
      </c>
      <c r="X20" s="3">
        <v>3</v>
      </c>
      <c r="Y20" s="3">
        <v>2</v>
      </c>
      <c r="Z20" s="3">
        <v>20</v>
      </c>
      <c r="AA20" s="3">
        <v>108200</v>
      </c>
      <c r="AB20" s="3">
        <v>6</v>
      </c>
      <c r="AC20" s="3">
        <v>4</v>
      </c>
      <c r="AD20" s="3">
        <v>2</v>
      </c>
      <c r="AE20" s="3">
        <v>18</v>
      </c>
      <c r="AF20" s="3">
        <v>9</v>
      </c>
      <c r="AG20" s="3">
        <v>9</v>
      </c>
      <c r="AH20" s="3">
        <v>96</v>
      </c>
      <c r="AI20" s="3">
        <v>288000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7100</v>
      </c>
      <c r="E21" s="15">
        <v>3586</v>
      </c>
      <c r="F21" s="15">
        <v>3514</v>
      </c>
      <c r="G21" s="15">
        <v>8204</v>
      </c>
      <c r="H21" s="15">
        <v>4126</v>
      </c>
      <c r="I21" s="15">
        <v>4078</v>
      </c>
      <c r="J21" s="15">
        <v>82459</v>
      </c>
      <c r="K21" s="15">
        <v>170943726</v>
      </c>
      <c r="L21" s="15">
        <v>291</v>
      </c>
      <c r="M21" s="15">
        <v>149</v>
      </c>
      <c r="N21" s="15">
        <v>142</v>
      </c>
      <c r="O21" s="15">
        <v>2235</v>
      </c>
      <c r="P21" s="15">
        <v>1295</v>
      </c>
      <c r="Q21" s="15">
        <v>940</v>
      </c>
      <c r="R21" s="15">
        <v>2235</v>
      </c>
      <c r="S21" s="15">
        <v>12772344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26</v>
      </c>
      <c r="AC21" s="15">
        <v>14</v>
      </c>
      <c r="AD21" s="15">
        <v>12</v>
      </c>
      <c r="AE21" s="15">
        <v>103</v>
      </c>
      <c r="AF21" s="15">
        <v>56</v>
      </c>
      <c r="AG21" s="15">
        <v>47</v>
      </c>
      <c r="AH21" s="15">
        <v>435</v>
      </c>
      <c r="AI21" s="15">
        <v>1305000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6639</v>
      </c>
      <c r="E22" s="3">
        <v>3360</v>
      </c>
      <c r="F22" s="3">
        <v>3279</v>
      </c>
      <c r="G22" s="3">
        <v>7652</v>
      </c>
      <c r="H22" s="3">
        <v>3851</v>
      </c>
      <c r="I22" s="3">
        <v>3801</v>
      </c>
      <c r="J22" s="3">
        <v>76759</v>
      </c>
      <c r="K22" s="3">
        <v>159127626</v>
      </c>
      <c r="L22" s="3">
        <v>291</v>
      </c>
      <c r="M22" s="3">
        <v>149</v>
      </c>
      <c r="N22" s="3">
        <v>142</v>
      </c>
      <c r="O22" s="3">
        <v>2235</v>
      </c>
      <c r="P22" s="3">
        <v>1295</v>
      </c>
      <c r="Q22" s="3">
        <v>940</v>
      </c>
      <c r="R22" s="3">
        <v>2235</v>
      </c>
      <c r="S22" s="3">
        <v>12772344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23</v>
      </c>
      <c r="AC22" s="3">
        <v>11</v>
      </c>
      <c r="AD22" s="3">
        <v>12</v>
      </c>
      <c r="AE22" s="3">
        <v>97</v>
      </c>
      <c r="AF22" s="3">
        <v>52</v>
      </c>
      <c r="AG22" s="3">
        <v>45</v>
      </c>
      <c r="AH22" s="3">
        <v>418</v>
      </c>
      <c r="AI22" s="3">
        <v>1254000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461</v>
      </c>
      <c r="E23" s="3">
        <v>226</v>
      </c>
      <c r="F23" s="3">
        <v>235</v>
      </c>
      <c r="G23" s="3">
        <v>552</v>
      </c>
      <c r="H23" s="3">
        <v>275</v>
      </c>
      <c r="I23" s="3">
        <v>277</v>
      </c>
      <c r="J23" s="3">
        <v>5700</v>
      </c>
      <c r="K23" s="3">
        <v>11816100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3</v>
      </c>
      <c r="AC23" s="3">
        <v>3</v>
      </c>
      <c r="AD23" s="3">
        <v>0</v>
      </c>
      <c r="AE23" s="3">
        <v>6</v>
      </c>
      <c r="AF23" s="3">
        <v>4</v>
      </c>
      <c r="AG23" s="3">
        <v>2</v>
      </c>
      <c r="AH23" s="3">
        <v>17</v>
      </c>
      <c r="AI23" s="3">
        <v>51000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15297</v>
      </c>
      <c r="E24" s="15">
        <v>7675</v>
      </c>
      <c r="F24" s="15">
        <v>7622</v>
      </c>
      <c r="G24" s="15">
        <v>17856</v>
      </c>
      <c r="H24" s="15">
        <v>9007</v>
      </c>
      <c r="I24" s="15">
        <v>8849</v>
      </c>
      <c r="J24" s="15">
        <v>182283</v>
      </c>
      <c r="K24" s="15">
        <v>357805897</v>
      </c>
      <c r="L24" s="15">
        <v>1310</v>
      </c>
      <c r="M24" s="15">
        <v>886</v>
      </c>
      <c r="N24" s="15">
        <v>424</v>
      </c>
      <c r="O24" s="15">
        <v>1643</v>
      </c>
      <c r="P24" s="15">
        <v>1074</v>
      </c>
      <c r="Q24" s="15">
        <v>569</v>
      </c>
      <c r="R24" s="15">
        <v>4418</v>
      </c>
      <c r="S24" s="15">
        <v>42345771</v>
      </c>
      <c r="T24" s="15">
        <v>105</v>
      </c>
      <c r="U24" s="15">
        <v>64</v>
      </c>
      <c r="V24" s="15">
        <v>41</v>
      </c>
      <c r="W24" s="15">
        <v>297</v>
      </c>
      <c r="X24" s="15">
        <v>170</v>
      </c>
      <c r="Y24" s="15">
        <v>127</v>
      </c>
      <c r="Z24" s="15">
        <v>1850</v>
      </c>
      <c r="AA24" s="15">
        <v>15788100</v>
      </c>
      <c r="AB24" s="15">
        <v>105</v>
      </c>
      <c r="AC24" s="15">
        <v>62</v>
      </c>
      <c r="AD24" s="15">
        <v>43</v>
      </c>
      <c r="AE24" s="15">
        <v>195</v>
      </c>
      <c r="AF24" s="15">
        <v>121</v>
      </c>
      <c r="AG24" s="15">
        <v>74</v>
      </c>
      <c r="AH24" s="15">
        <v>1230</v>
      </c>
      <c r="AI24" s="15">
        <v>3210142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14411</v>
      </c>
      <c r="E25" s="3">
        <v>7262</v>
      </c>
      <c r="F25" s="3">
        <v>7149</v>
      </c>
      <c r="G25" s="3">
        <v>16809</v>
      </c>
      <c r="H25" s="3">
        <v>8516</v>
      </c>
      <c r="I25" s="3">
        <v>8293</v>
      </c>
      <c r="J25" s="3">
        <v>171908</v>
      </c>
      <c r="K25" s="3">
        <v>337377522</v>
      </c>
      <c r="L25" s="3">
        <v>1302</v>
      </c>
      <c r="M25" s="3">
        <v>882</v>
      </c>
      <c r="N25" s="3">
        <v>420</v>
      </c>
      <c r="O25" s="3">
        <v>1630</v>
      </c>
      <c r="P25" s="3">
        <v>1067</v>
      </c>
      <c r="Q25" s="3">
        <v>563</v>
      </c>
      <c r="R25" s="3">
        <v>4386</v>
      </c>
      <c r="S25" s="3">
        <v>42103321</v>
      </c>
      <c r="T25" s="3">
        <v>105</v>
      </c>
      <c r="U25" s="3">
        <v>64</v>
      </c>
      <c r="V25" s="3">
        <v>41</v>
      </c>
      <c r="W25" s="3">
        <v>297</v>
      </c>
      <c r="X25" s="3">
        <v>170</v>
      </c>
      <c r="Y25" s="3">
        <v>127</v>
      </c>
      <c r="Z25" s="3">
        <v>1850</v>
      </c>
      <c r="AA25" s="3">
        <v>15788100</v>
      </c>
      <c r="AB25" s="3">
        <v>97</v>
      </c>
      <c r="AC25" s="3">
        <v>58</v>
      </c>
      <c r="AD25" s="3">
        <v>39</v>
      </c>
      <c r="AE25" s="3">
        <v>183</v>
      </c>
      <c r="AF25" s="3">
        <v>114</v>
      </c>
      <c r="AG25" s="3">
        <v>69</v>
      </c>
      <c r="AH25" s="3">
        <v>1184</v>
      </c>
      <c r="AI25" s="3">
        <v>3072142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886</v>
      </c>
      <c r="E26" s="3">
        <v>413</v>
      </c>
      <c r="F26" s="3">
        <v>473</v>
      </c>
      <c r="G26" s="3">
        <v>1047</v>
      </c>
      <c r="H26" s="3">
        <v>491</v>
      </c>
      <c r="I26" s="3">
        <v>556</v>
      </c>
      <c r="J26" s="3">
        <v>10375</v>
      </c>
      <c r="K26" s="3">
        <v>20428375</v>
      </c>
      <c r="L26" s="3">
        <v>8</v>
      </c>
      <c r="M26" s="3">
        <v>4</v>
      </c>
      <c r="N26" s="3">
        <v>4</v>
      </c>
      <c r="O26" s="3">
        <v>13</v>
      </c>
      <c r="P26" s="3">
        <v>7</v>
      </c>
      <c r="Q26" s="3">
        <v>6</v>
      </c>
      <c r="R26" s="3">
        <v>32</v>
      </c>
      <c r="S26" s="3">
        <v>242450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8</v>
      </c>
      <c r="AC26" s="3">
        <v>4</v>
      </c>
      <c r="AD26" s="3">
        <v>4</v>
      </c>
      <c r="AE26" s="3">
        <v>12</v>
      </c>
      <c r="AF26" s="3">
        <v>7</v>
      </c>
      <c r="AG26" s="3">
        <v>5</v>
      </c>
      <c r="AH26" s="3">
        <v>46</v>
      </c>
      <c r="AI26" s="3">
        <v>138000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7833</v>
      </c>
      <c r="E27" s="15">
        <v>3838</v>
      </c>
      <c r="F27" s="15">
        <v>3995</v>
      </c>
      <c r="G27" s="15">
        <v>9351</v>
      </c>
      <c r="H27" s="15">
        <v>4582</v>
      </c>
      <c r="I27" s="15">
        <v>4769</v>
      </c>
      <c r="J27" s="15">
        <v>92721</v>
      </c>
      <c r="K27" s="15">
        <v>182561742</v>
      </c>
      <c r="L27" s="15">
        <v>1</v>
      </c>
      <c r="M27" s="15">
        <v>1</v>
      </c>
      <c r="N27" s="15">
        <v>0</v>
      </c>
      <c r="O27" s="15">
        <v>115</v>
      </c>
      <c r="P27" s="15">
        <v>72</v>
      </c>
      <c r="Q27" s="15">
        <v>43</v>
      </c>
      <c r="R27" s="15">
        <v>126</v>
      </c>
      <c r="S27" s="15">
        <v>2882000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272</v>
      </c>
      <c r="AC27" s="15">
        <v>157</v>
      </c>
      <c r="AD27" s="15">
        <v>115</v>
      </c>
      <c r="AE27" s="15">
        <v>705</v>
      </c>
      <c r="AF27" s="15">
        <v>380</v>
      </c>
      <c r="AG27" s="15">
        <v>325</v>
      </c>
      <c r="AH27" s="15">
        <v>2949</v>
      </c>
      <c r="AI27" s="15">
        <v>8847000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7676</v>
      </c>
      <c r="E28" s="3">
        <v>3761</v>
      </c>
      <c r="F28" s="3">
        <v>3915</v>
      </c>
      <c r="G28" s="3">
        <v>9164</v>
      </c>
      <c r="H28" s="3">
        <v>4489</v>
      </c>
      <c r="I28" s="3">
        <v>4675</v>
      </c>
      <c r="J28" s="3">
        <v>90849</v>
      </c>
      <c r="K28" s="3">
        <v>178875774</v>
      </c>
      <c r="L28" s="3">
        <v>1</v>
      </c>
      <c r="M28" s="3">
        <v>1</v>
      </c>
      <c r="N28" s="3">
        <v>0</v>
      </c>
      <c r="O28" s="3">
        <v>114</v>
      </c>
      <c r="P28" s="3">
        <v>72</v>
      </c>
      <c r="Q28" s="3">
        <v>42</v>
      </c>
      <c r="R28" s="3">
        <v>125</v>
      </c>
      <c r="S28" s="3">
        <v>2830202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269</v>
      </c>
      <c r="AC28" s="3">
        <v>155</v>
      </c>
      <c r="AD28" s="3">
        <v>114</v>
      </c>
      <c r="AE28" s="3">
        <v>686</v>
      </c>
      <c r="AF28" s="3">
        <v>367</v>
      </c>
      <c r="AG28" s="3">
        <v>319</v>
      </c>
      <c r="AH28" s="3">
        <v>2914</v>
      </c>
      <c r="AI28" s="3">
        <v>8742000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157</v>
      </c>
      <c r="E29" s="3">
        <v>77</v>
      </c>
      <c r="F29" s="3">
        <v>80</v>
      </c>
      <c r="G29" s="3">
        <v>187</v>
      </c>
      <c r="H29" s="3">
        <v>93</v>
      </c>
      <c r="I29" s="3">
        <v>94</v>
      </c>
      <c r="J29" s="3">
        <v>1872</v>
      </c>
      <c r="K29" s="3">
        <v>3685968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51798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2</v>
      </c>
      <c r="AD29" s="3">
        <v>1</v>
      </c>
      <c r="AE29" s="3">
        <v>19</v>
      </c>
      <c r="AF29" s="3">
        <v>13</v>
      </c>
      <c r="AG29" s="3">
        <v>6</v>
      </c>
      <c r="AH29" s="3">
        <v>35</v>
      </c>
      <c r="AI29" s="3">
        <v>105000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16081</v>
      </c>
      <c r="E30" s="15">
        <v>8174</v>
      </c>
      <c r="F30" s="15">
        <v>7907</v>
      </c>
      <c r="G30" s="15">
        <v>17010</v>
      </c>
      <c r="H30" s="15">
        <v>8690</v>
      </c>
      <c r="I30" s="15">
        <v>8320</v>
      </c>
      <c r="J30" s="15">
        <v>176488</v>
      </c>
      <c r="K30" s="15">
        <v>382239850</v>
      </c>
      <c r="L30" s="15">
        <v>2</v>
      </c>
      <c r="M30" s="15">
        <v>1</v>
      </c>
      <c r="N30" s="15">
        <v>1</v>
      </c>
      <c r="O30" s="15">
        <v>103</v>
      </c>
      <c r="P30" s="15">
        <v>53</v>
      </c>
      <c r="Q30" s="15">
        <v>50</v>
      </c>
      <c r="R30" s="15">
        <v>104</v>
      </c>
      <c r="S30" s="15">
        <v>1464059</v>
      </c>
      <c r="T30" s="15">
        <v>1</v>
      </c>
      <c r="U30" s="15">
        <v>0</v>
      </c>
      <c r="V30" s="15">
        <v>1</v>
      </c>
      <c r="W30" s="15">
        <v>1</v>
      </c>
      <c r="X30" s="15">
        <v>0</v>
      </c>
      <c r="Y30" s="15">
        <v>1</v>
      </c>
      <c r="Z30" s="15">
        <v>7</v>
      </c>
      <c r="AA30" s="15">
        <v>21000</v>
      </c>
      <c r="AB30" s="15">
        <v>412</v>
      </c>
      <c r="AC30" s="15">
        <v>217</v>
      </c>
      <c r="AD30" s="15">
        <v>195</v>
      </c>
      <c r="AE30" s="15">
        <v>1021</v>
      </c>
      <c r="AF30" s="15">
        <v>542</v>
      </c>
      <c r="AG30" s="15">
        <v>479</v>
      </c>
      <c r="AH30" s="15">
        <v>5634</v>
      </c>
      <c r="AI30" s="15">
        <v>16578355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15568</v>
      </c>
      <c r="E31" s="3">
        <v>7888</v>
      </c>
      <c r="F31" s="3">
        <v>7680</v>
      </c>
      <c r="G31" s="3">
        <v>16413</v>
      </c>
      <c r="H31" s="3">
        <v>8364</v>
      </c>
      <c r="I31" s="3">
        <v>8049</v>
      </c>
      <c r="J31" s="3">
        <v>170295</v>
      </c>
      <c r="K31" s="3">
        <v>368876380</v>
      </c>
      <c r="L31" s="3">
        <v>2</v>
      </c>
      <c r="M31" s="3">
        <v>1</v>
      </c>
      <c r="N31" s="3">
        <v>1</v>
      </c>
      <c r="O31" s="3">
        <v>103</v>
      </c>
      <c r="P31" s="3">
        <v>53</v>
      </c>
      <c r="Q31" s="3">
        <v>50</v>
      </c>
      <c r="R31" s="3">
        <v>104</v>
      </c>
      <c r="S31" s="3">
        <v>1464059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384</v>
      </c>
      <c r="AC31" s="3">
        <v>202</v>
      </c>
      <c r="AD31" s="3">
        <v>182</v>
      </c>
      <c r="AE31" s="3">
        <v>966</v>
      </c>
      <c r="AF31" s="3">
        <v>509</v>
      </c>
      <c r="AG31" s="3">
        <v>457</v>
      </c>
      <c r="AH31" s="3">
        <v>5350</v>
      </c>
      <c r="AI31" s="3">
        <v>15749715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513</v>
      </c>
      <c r="E32" s="3">
        <v>286</v>
      </c>
      <c r="F32" s="3">
        <v>227</v>
      </c>
      <c r="G32" s="3">
        <v>597</v>
      </c>
      <c r="H32" s="3">
        <v>326</v>
      </c>
      <c r="I32" s="3">
        <v>271</v>
      </c>
      <c r="J32" s="3">
        <v>6193</v>
      </c>
      <c r="K32" s="3">
        <v>13363470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0</v>
      </c>
      <c r="V32" s="3">
        <v>1</v>
      </c>
      <c r="W32" s="3">
        <v>1</v>
      </c>
      <c r="X32" s="3">
        <v>0</v>
      </c>
      <c r="Y32" s="3">
        <v>1</v>
      </c>
      <c r="Z32" s="3">
        <v>7</v>
      </c>
      <c r="AA32" s="3">
        <v>21000</v>
      </c>
      <c r="AB32" s="3">
        <v>28</v>
      </c>
      <c r="AC32" s="3">
        <v>15</v>
      </c>
      <c r="AD32" s="3">
        <v>13</v>
      </c>
      <c r="AE32" s="3">
        <v>55</v>
      </c>
      <c r="AF32" s="3">
        <v>33</v>
      </c>
      <c r="AG32" s="3">
        <v>22</v>
      </c>
      <c r="AH32" s="3">
        <v>284</v>
      </c>
      <c r="AI32" s="3">
        <v>828640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1433</v>
      </c>
      <c r="E33" s="15">
        <v>721</v>
      </c>
      <c r="F33" s="15">
        <v>712</v>
      </c>
      <c r="G33" s="15">
        <v>1627</v>
      </c>
      <c r="H33" s="15">
        <v>825</v>
      </c>
      <c r="I33" s="15">
        <v>802</v>
      </c>
      <c r="J33" s="15">
        <v>16056</v>
      </c>
      <c r="K33" s="15">
        <v>31212823</v>
      </c>
      <c r="L33" s="15">
        <v>1</v>
      </c>
      <c r="M33" s="15">
        <v>1</v>
      </c>
      <c r="N33" s="15">
        <v>0</v>
      </c>
      <c r="O33" s="15">
        <v>8</v>
      </c>
      <c r="P33" s="15">
        <v>6</v>
      </c>
      <c r="Q33" s="15">
        <v>2</v>
      </c>
      <c r="R33" s="15">
        <v>8</v>
      </c>
      <c r="S33" s="15">
        <v>238463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18</v>
      </c>
      <c r="AC33" s="15">
        <v>11</v>
      </c>
      <c r="AD33" s="15">
        <v>7</v>
      </c>
      <c r="AE33" s="15">
        <v>38</v>
      </c>
      <c r="AF33" s="15">
        <v>15</v>
      </c>
      <c r="AG33" s="15">
        <v>23</v>
      </c>
      <c r="AH33" s="15">
        <v>171</v>
      </c>
      <c r="AI33" s="15">
        <v>506562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1216</v>
      </c>
      <c r="E34" s="3">
        <v>614</v>
      </c>
      <c r="F34" s="3">
        <v>602</v>
      </c>
      <c r="G34" s="3">
        <v>1393</v>
      </c>
      <c r="H34" s="3">
        <v>712</v>
      </c>
      <c r="I34" s="3">
        <v>681</v>
      </c>
      <c r="J34" s="3">
        <v>13849</v>
      </c>
      <c r="K34" s="3">
        <v>26867240</v>
      </c>
      <c r="L34" s="3">
        <v>1</v>
      </c>
      <c r="M34" s="3">
        <v>1</v>
      </c>
      <c r="N34" s="3">
        <v>0</v>
      </c>
      <c r="O34" s="3">
        <v>8</v>
      </c>
      <c r="P34" s="3">
        <v>6</v>
      </c>
      <c r="Q34" s="3">
        <v>2</v>
      </c>
      <c r="R34" s="3">
        <v>8</v>
      </c>
      <c r="S34" s="3">
        <v>238463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16</v>
      </c>
      <c r="AC34" s="3">
        <v>10</v>
      </c>
      <c r="AD34" s="3">
        <v>6</v>
      </c>
      <c r="AE34" s="3">
        <v>33</v>
      </c>
      <c r="AF34" s="3">
        <v>12</v>
      </c>
      <c r="AG34" s="3">
        <v>21</v>
      </c>
      <c r="AH34" s="3">
        <v>153</v>
      </c>
      <c r="AI34" s="3">
        <v>452562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217</v>
      </c>
      <c r="E35" s="3">
        <v>107</v>
      </c>
      <c r="F35" s="3">
        <v>110</v>
      </c>
      <c r="G35" s="3">
        <v>234</v>
      </c>
      <c r="H35" s="3">
        <v>113</v>
      </c>
      <c r="I35" s="3">
        <v>121</v>
      </c>
      <c r="J35" s="3">
        <v>2207</v>
      </c>
      <c r="K35" s="3">
        <v>4345583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2</v>
      </c>
      <c r="AC35" s="3">
        <v>1</v>
      </c>
      <c r="AD35" s="3">
        <v>1</v>
      </c>
      <c r="AE35" s="3">
        <v>5</v>
      </c>
      <c r="AF35" s="3">
        <v>3</v>
      </c>
      <c r="AG35" s="3">
        <v>2</v>
      </c>
      <c r="AH35" s="3">
        <v>18</v>
      </c>
      <c r="AI35" s="3">
        <v>54000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1737</v>
      </c>
      <c r="E36" s="15">
        <v>876</v>
      </c>
      <c r="F36" s="15">
        <v>861</v>
      </c>
      <c r="G36" s="15">
        <v>3627</v>
      </c>
      <c r="H36" s="15">
        <v>1828</v>
      </c>
      <c r="I36" s="15">
        <v>1799</v>
      </c>
      <c r="J36" s="15">
        <v>19457</v>
      </c>
      <c r="K36" s="15">
        <v>38239949</v>
      </c>
      <c r="L36" s="15">
        <v>1</v>
      </c>
      <c r="M36" s="15">
        <v>1</v>
      </c>
      <c r="N36" s="15">
        <v>0</v>
      </c>
      <c r="O36" s="15">
        <v>25</v>
      </c>
      <c r="P36" s="15">
        <v>13</v>
      </c>
      <c r="Q36" s="15">
        <v>12</v>
      </c>
      <c r="R36" s="15">
        <v>25</v>
      </c>
      <c r="S36" s="15">
        <v>547512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32</v>
      </c>
      <c r="AC36" s="15">
        <v>18</v>
      </c>
      <c r="AD36" s="15">
        <v>14</v>
      </c>
      <c r="AE36" s="15">
        <v>227</v>
      </c>
      <c r="AF36" s="15">
        <v>142</v>
      </c>
      <c r="AG36" s="15">
        <v>85</v>
      </c>
      <c r="AH36" s="15">
        <v>439</v>
      </c>
      <c r="AI36" s="15">
        <v>1296548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1368</v>
      </c>
      <c r="E37" s="3">
        <v>694</v>
      </c>
      <c r="F37" s="3">
        <v>674</v>
      </c>
      <c r="G37" s="3">
        <v>2848</v>
      </c>
      <c r="H37" s="3">
        <v>1447</v>
      </c>
      <c r="I37" s="3">
        <v>1401</v>
      </c>
      <c r="J37" s="3">
        <v>15334</v>
      </c>
      <c r="K37" s="3">
        <v>30137514</v>
      </c>
      <c r="L37" s="3">
        <v>1</v>
      </c>
      <c r="M37" s="3">
        <v>1</v>
      </c>
      <c r="N37" s="3">
        <v>0</v>
      </c>
      <c r="O37" s="3">
        <v>23</v>
      </c>
      <c r="P37" s="3">
        <v>12</v>
      </c>
      <c r="Q37" s="3">
        <v>11</v>
      </c>
      <c r="R37" s="3">
        <v>23</v>
      </c>
      <c r="S37" s="3">
        <v>527679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29</v>
      </c>
      <c r="AC37" s="3">
        <v>17</v>
      </c>
      <c r="AD37" s="3">
        <v>12</v>
      </c>
      <c r="AE37" s="3">
        <v>150</v>
      </c>
      <c r="AF37" s="3">
        <v>73</v>
      </c>
      <c r="AG37" s="3">
        <v>77</v>
      </c>
      <c r="AH37" s="3">
        <v>406</v>
      </c>
      <c r="AI37" s="3">
        <v>1197548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369</v>
      </c>
      <c r="E38" s="3">
        <v>182</v>
      </c>
      <c r="F38" s="3">
        <v>187</v>
      </c>
      <c r="G38" s="3">
        <v>779</v>
      </c>
      <c r="H38" s="3">
        <v>381</v>
      </c>
      <c r="I38" s="3">
        <v>398</v>
      </c>
      <c r="J38" s="3">
        <v>4123</v>
      </c>
      <c r="K38" s="3">
        <v>8102435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2</v>
      </c>
      <c r="S38" s="3">
        <v>19833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3</v>
      </c>
      <c r="AC38" s="3">
        <v>1</v>
      </c>
      <c r="AD38" s="3">
        <v>2</v>
      </c>
      <c r="AE38" s="3">
        <v>77</v>
      </c>
      <c r="AF38" s="3">
        <v>69</v>
      </c>
      <c r="AG38" s="3">
        <v>8</v>
      </c>
      <c r="AH38" s="3">
        <v>33</v>
      </c>
      <c r="AI38" s="3">
        <v>99000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1691</v>
      </c>
      <c r="E39" s="15">
        <v>835</v>
      </c>
      <c r="F39" s="15">
        <v>856</v>
      </c>
      <c r="G39" s="15">
        <v>1878</v>
      </c>
      <c r="H39" s="15">
        <v>924</v>
      </c>
      <c r="I39" s="15">
        <v>954</v>
      </c>
      <c r="J39" s="15">
        <v>18314</v>
      </c>
      <c r="K39" s="15">
        <v>36060266</v>
      </c>
      <c r="L39" s="15">
        <v>12</v>
      </c>
      <c r="M39" s="15">
        <v>7</v>
      </c>
      <c r="N39" s="15">
        <v>5</v>
      </c>
      <c r="O39" s="15">
        <v>35</v>
      </c>
      <c r="P39" s="15">
        <v>22</v>
      </c>
      <c r="Q39" s="15">
        <v>13</v>
      </c>
      <c r="R39" s="15">
        <v>369</v>
      </c>
      <c r="S39" s="15">
        <v>566132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54</v>
      </c>
      <c r="AC39" s="15">
        <v>26</v>
      </c>
      <c r="AD39" s="15">
        <v>28</v>
      </c>
      <c r="AE39" s="15">
        <v>164</v>
      </c>
      <c r="AF39" s="15">
        <v>89</v>
      </c>
      <c r="AG39" s="15">
        <v>75</v>
      </c>
      <c r="AH39" s="15">
        <v>894</v>
      </c>
      <c r="AI39" s="15">
        <v>2682000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1493</v>
      </c>
      <c r="E40" s="3">
        <v>740</v>
      </c>
      <c r="F40" s="3">
        <v>753</v>
      </c>
      <c r="G40" s="3">
        <v>1657</v>
      </c>
      <c r="H40" s="3">
        <v>818</v>
      </c>
      <c r="I40" s="3">
        <v>839</v>
      </c>
      <c r="J40" s="3">
        <v>16224</v>
      </c>
      <c r="K40" s="3">
        <v>31945056</v>
      </c>
      <c r="L40" s="3">
        <v>12</v>
      </c>
      <c r="M40" s="3">
        <v>7</v>
      </c>
      <c r="N40" s="3">
        <v>5</v>
      </c>
      <c r="O40" s="3">
        <v>35</v>
      </c>
      <c r="P40" s="3">
        <v>22</v>
      </c>
      <c r="Q40" s="3">
        <v>13</v>
      </c>
      <c r="R40" s="3">
        <v>369</v>
      </c>
      <c r="S40" s="3">
        <v>566132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54</v>
      </c>
      <c r="AC40" s="3">
        <v>26</v>
      </c>
      <c r="AD40" s="3">
        <v>28</v>
      </c>
      <c r="AE40" s="3">
        <v>164</v>
      </c>
      <c r="AF40" s="3">
        <v>89</v>
      </c>
      <c r="AG40" s="3">
        <v>75</v>
      </c>
      <c r="AH40" s="3">
        <v>894</v>
      </c>
      <c r="AI40" s="3">
        <v>2682000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198</v>
      </c>
      <c r="E41" s="3">
        <v>95</v>
      </c>
      <c r="F41" s="3">
        <v>103</v>
      </c>
      <c r="G41" s="3">
        <v>221</v>
      </c>
      <c r="H41" s="3">
        <v>106</v>
      </c>
      <c r="I41" s="3">
        <v>115</v>
      </c>
      <c r="J41" s="3">
        <v>2090</v>
      </c>
      <c r="K41" s="3">
        <v>4115210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7246</v>
      </c>
      <c r="E42" s="15">
        <v>3777</v>
      </c>
      <c r="F42" s="15">
        <v>3469</v>
      </c>
      <c r="G42" s="15">
        <v>8556</v>
      </c>
      <c r="H42" s="15">
        <v>4424</v>
      </c>
      <c r="I42" s="15">
        <v>4132</v>
      </c>
      <c r="J42" s="15">
        <v>86965</v>
      </c>
      <c r="K42" s="15">
        <v>171147409</v>
      </c>
      <c r="L42" s="15">
        <v>12</v>
      </c>
      <c r="M42" s="15">
        <v>7</v>
      </c>
      <c r="N42" s="15">
        <v>5</v>
      </c>
      <c r="O42" s="15">
        <v>77</v>
      </c>
      <c r="P42" s="15">
        <v>39</v>
      </c>
      <c r="Q42" s="15">
        <v>38</v>
      </c>
      <c r="R42" s="15">
        <v>93</v>
      </c>
      <c r="S42" s="15">
        <v>3171123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121</v>
      </c>
      <c r="AC42" s="15">
        <v>62</v>
      </c>
      <c r="AD42" s="15">
        <v>59</v>
      </c>
      <c r="AE42" s="15">
        <v>345</v>
      </c>
      <c r="AF42" s="15">
        <v>177</v>
      </c>
      <c r="AG42" s="15">
        <v>168</v>
      </c>
      <c r="AH42" s="15">
        <v>1994</v>
      </c>
      <c r="AI42" s="15">
        <v>5695016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7053</v>
      </c>
      <c r="E43" s="3">
        <v>3694</v>
      </c>
      <c r="F43" s="3">
        <v>3359</v>
      </c>
      <c r="G43" s="3">
        <v>8333</v>
      </c>
      <c r="H43" s="3">
        <v>4331</v>
      </c>
      <c r="I43" s="3">
        <v>4002</v>
      </c>
      <c r="J43" s="3">
        <v>84725</v>
      </c>
      <c r="K43" s="3">
        <v>166764415</v>
      </c>
      <c r="L43" s="3">
        <v>12</v>
      </c>
      <c r="M43" s="3">
        <v>7</v>
      </c>
      <c r="N43" s="3">
        <v>5</v>
      </c>
      <c r="O43" s="3">
        <v>77</v>
      </c>
      <c r="P43" s="3">
        <v>39</v>
      </c>
      <c r="Q43" s="3">
        <v>38</v>
      </c>
      <c r="R43" s="3">
        <v>93</v>
      </c>
      <c r="S43" s="3">
        <v>3171123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117</v>
      </c>
      <c r="AC43" s="3">
        <v>61</v>
      </c>
      <c r="AD43" s="3">
        <v>56</v>
      </c>
      <c r="AE43" s="3">
        <v>328</v>
      </c>
      <c r="AF43" s="3">
        <v>168</v>
      </c>
      <c r="AG43" s="3">
        <v>160</v>
      </c>
      <c r="AH43" s="3">
        <v>1935</v>
      </c>
      <c r="AI43" s="3">
        <v>5531282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193</v>
      </c>
      <c r="E44" s="3">
        <v>83</v>
      </c>
      <c r="F44" s="3">
        <v>110</v>
      </c>
      <c r="G44" s="3">
        <v>223</v>
      </c>
      <c r="H44" s="3">
        <v>93</v>
      </c>
      <c r="I44" s="3">
        <v>130</v>
      </c>
      <c r="J44" s="3">
        <v>2240</v>
      </c>
      <c r="K44" s="3">
        <v>4382994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1</v>
      </c>
      <c r="AD44" s="3">
        <v>3</v>
      </c>
      <c r="AE44" s="3">
        <v>17</v>
      </c>
      <c r="AF44" s="3">
        <v>9</v>
      </c>
      <c r="AG44" s="3">
        <v>8</v>
      </c>
      <c r="AH44" s="3">
        <v>59</v>
      </c>
      <c r="AI44" s="3">
        <v>163734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1314</v>
      </c>
      <c r="E45" s="15">
        <v>670</v>
      </c>
      <c r="F45" s="15">
        <v>644</v>
      </c>
      <c r="G45" s="15">
        <v>1352</v>
      </c>
      <c r="H45" s="15">
        <v>688</v>
      </c>
      <c r="I45" s="15">
        <v>664</v>
      </c>
      <c r="J45" s="15">
        <v>15188</v>
      </c>
      <c r="K45" s="15">
        <v>29906110</v>
      </c>
      <c r="L45" s="15">
        <v>0</v>
      </c>
      <c r="M45" s="15">
        <v>0</v>
      </c>
      <c r="N45" s="15">
        <v>0</v>
      </c>
      <c r="O45" s="15">
        <v>17</v>
      </c>
      <c r="P45" s="15">
        <v>6</v>
      </c>
      <c r="Q45" s="15">
        <v>11</v>
      </c>
      <c r="R45" s="15">
        <v>26</v>
      </c>
      <c r="S45" s="15">
        <v>693058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2</v>
      </c>
      <c r="AC45" s="15">
        <v>1</v>
      </c>
      <c r="AD45" s="15">
        <v>1</v>
      </c>
      <c r="AE45" s="15">
        <v>7</v>
      </c>
      <c r="AF45" s="15">
        <v>5</v>
      </c>
      <c r="AG45" s="15">
        <v>2</v>
      </c>
      <c r="AH45" s="15">
        <v>36</v>
      </c>
      <c r="AI45" s="15">
        <v>106750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1169</v>
      </c>
      <c r="E46" s="3">
        <v>601</v>
      </c>
      <c r="F46" s="3">
        <v>568</v>
      </c>
      <c r="G46" s="3">
        <v>1198</v>
      </c>
      <c r="H46" s="3">
        <v>615</v>
      </c>
      <c r="I46" s="3">
        <v>583</v>
      </c>
      <c r="J46" s="3">
        <v>13586</v>
      </c>
      <c r="K46" s="3">
        <v>26751772</v>
      </c>
      <c r="L46" s="3">
        <v>0</v>
      </c>
      <c r="M46" s="3">
        <v>0</v>
      </c>
      <c r="N46" s="3">
        <v>0</v>
      </c>
      <c r="O46" s="3">
        <v>17</v>
      </c>
      <c r="P46" s="3">
        <v>6</v>
      </c>
      <c r="Q46" s="3">
        <v>11</v>
      </c>
      <c r="R46" s="3">
        <v>26</v>
      </c>
      <c r="S46" s="3">
        <v>693058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2</v>
      </c>
      <c r="AC46" s="3">
        <v>1</v>
      </c>
      <c r="AD46" s="3">
        <v>1</v>
      </c>
      <c r="AE46" s="3">
        <v>5</v>
      </c>
      <c r="AF46" s="3">
        <v>3</v>
      </c>
      <c r="AG46" s="3">
        <v>2</v>
      </c>
      <c r="AH46" s="3">
        <v>30</v>
      </c>
      <c r="AI46" s="3">
        <v>88750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145</v>
      </c>
      <c r="E47" s="3">
        <v>69</v>
      </c>
      <c r="F47" s="3">
        <v>76</v>
      </c>
      <c r="G47" s="3">
        <v>154</v>
      </c>
      <c r="H47" s="3">
        <v>73</v>
      </c>
      <c r="I47" s="3">
        <v>81</v>
      </c>
      <c r="J47" s="3">
        <v>1602</v>
      </c>
      <c r="K47" s="3">
        <v>3154338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2</v>
      </c>
      <c r="AG47" s="3">
        <v>0</v>
      </c>
      <c r="AH47" s="3">
        <v>6</v>
      </c>
      <c r="AI47" s="3">
        <v>18000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3336</v>
      </c>
      <c r="E48" s="15">
        <v>1708</v>
      </c>
      <c r="F48" s="15">
        <v>1628</v>
      </c>
      <c r="G48" s="15">
        <v>3778</v>
      </c>
      <c r="H48" s="15">
        <v>1940</v>
      </c>
      <c r="I48" s="15">
        <v>1838</v>
      </c>
      <c r="J48" s="15">
        <v>38510</v>
      </c>
      <c r="K48" s="15">
        <v>75826190</v>
      </c>
      <c r="L48" s="15">
        <v>321</v>
      </c>
      <c r="M48" s="15">
        <v>154</v>
      </c>
      <c r="N48" s="15">
        <v>167</v>
      </c>
      <c r="O48" s="15">
        <v>430</v>
      </c>
      <c r="P48" s="15">
        <v>218</v>
      </c>
      <c r="Q48" s="15">
        <v>212</v>
      </c>
      <c r="R48" s="15">
        <v>430</v>
      </c>
      <c r="S48" s="15">
        <v>6674552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48</v>
      </c>
      <c r="AC48" s="15">
        <v>26</v>
      </c>
      <c r="AD48" s="15">
        <v>22</v>
      </c>
      <c r="AE48" s="15">
        <v>284</v>
      </c>
      <c r="AF48" s="15">
        <v>151</v>
      </c>
      <c r="AG48" s="15">
        <v>133</v>
      </c>
      <c r="AH48" s="15">
        <v>1271</v>
      </c>
      <c r="AI48" s="15">
        <v>3813000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3285</v>
      </c>
      <c r="E49" s="3">
        <v>1683</v>
      </c>
      <c r="F49" s="3">
        <v>1602</v>
      </c>
      <c r="G49" s="3">
        <v>3723</v>
      </c>
      <c r="H49" s="3">
        <v>1913</v>
      </c>
      <c r="I49" s="3">
        <v>1810</v>
      </c>
      <c r="J49" s="3">
        <v>37929</v>
      </c>
      <c r="K49" s="3">
        <v>74682201</v>
      </c>
      <c r="L49" s="3">
        <v>321</v>
      </c>
      <c r="M49" s="3">
        <v>154</v>
      </c>
      <c r="N49" s="3">
        <v>167</v>
      </c>
      <c r="O49" s="3">
        <v>430</v>
      </c>
      <c r="P49" s="3">
        <v>218</v>
      </c>
      <c r="Q49" s="3">
        <v>212</v>
      </c>
      <c r="R49" s="3">
        <v>430</v>
      </c>
      <c r="S49" s="3">
        <v>6674552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46</v>
      </c>
      <c r="AC49" s="3">
        <v>26</v>
      </c>
      <c r="AD49" s="3">
        <v>20</v>
      </c>
      <c r="AE49" s="3">
        <v>282</v>
      </c>
      <c r="AF49" s="3">
        <v>151</v>
      </c>
      <c r="AG49" s="3">
        <v>131</v>
      </c>
      <c r="AH49" s="3">
        <v>1265</v>
      </c>
      <c r="AI49" s="3">
        <v>3795000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51</v>
      </c>
      <c r="E50" s="3">
        <v>25</v>
      </c>
      <c r="F50" s="3">
        <v>26</v>
      </c>
      <c r="G50" s="3">
        <v>55</v>
      </c>
      <c r="H50" s="3">
        <v>27</v>
      </c>
      <c r="I50" s="3">
        <v>28</v>
      </c>
      <c r="J50" s="3">
        <v>581</v>
      </c>
      <c r="K50" s="3">
        <v>1143989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2</v>
      </c>
      <c r="AC50" s="3">
        <v>0</v>
      </c>
      <c r="AD50" s="3">
        <v>2</v>
      </c>
      <c r="AE50" s="3">
        <v>2</v>
      </c>
      <c r="AF50" s="3">
        <v>0</v>
      </c>
      <c r="AG50" s="3">
        <v>2</v>
      </c>
      <c r="AH50" s="3">
        <v>6</v>
      </c>
      <c r="AI50" s="3">
        <v>18000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3563</v>
      </c>
      <c r="E51" s="15">
        <v>1796</v>
      </c>
      <c r="F51" s="15">
        <v>1767</v>
      </c>
      <c r="G51" s="15">
        <v>4044</v>
      </c>
      <c r="H51" s="15">
        <v>2012</v>
      </c>
      <c r="I51" s="15">
        <v>2032</v>
      </c>
      <c r="J51" s="15">
        <v>41689</v>
      </c>
      <c r="K51" s="15">
        <v>82081703</v>
      </c>
      <c r="L51" s="15">
        <v>19</v>
      </c>
      <c r="M51" s="15">
        <v>8</v>
      </c>
      <c r="N51" s="15">
        <v>11</v>
      </c>
      <c r="O51" s="15">
        <v>23</v>
      </c>
      <c r="P51" s="15">
        <v>9</v>
      </c>
      <c r="Q51" s="15">
        <v>14</v>
      </c>
      <c r="R51" s="15">
        <v>25</v>
      </c>
      <c r="S51" s="15">
        <v>360089</v>
      </c>
      <c r="T51" s="15">
        <v>2</v>
      </c>
      <c r="U51" s="15">
        <v>0</v>
      </c>
      <c r="V51" s="15">
        <v>2</v>
      </c>
      <c r="W51" s="15">
        <v>2</v>
      </c>
      <c r="X51" s="15">
        <v>0</v>
      </c>
      <c r="Y51" s="15">
        <v>2</v>
      </c>
      <c r="Z51" s="15">
        <v>23</v>
      </c>
      <c r="AA51" s="15">
        <v>205500</v>
      </c>
      <c r="AB51" s="15">
        <v>54</v>
      </c>
      <c r="AC51" s="15">
        <v>31</v>
      </c>
      <c r="AD51" s="15">
        <v>23</v>
      </c>
      <c r="AE51" s="15">
        <v>146</v>
      </c>
      <c r="AF51" s="15">
        <v>87</v>
      </c>
      <c r="AG51" s="15">
        <v>59</v>
      </c>
      <c r="AH51" s="15">
        <v>571</v>
      </c>
      <c r="AI51" s="15">
        <v>1713000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3485</v>
      </c>
      <c r="E52" s="3">
        <v>1758</v>
      </c>
      <c r="F52" s="3">
        <v>1727</v>
      </c>
      <c r="G52" s="3">
        <v>3953</v>
      </c>
      <c r="H52" s="3">
        <v>1969</v>
      </c>
      <c r="I52" s="3">
        <v>1984</v>
      </c>
      <c r="J52" s="3">
        <v>40782</v>
      </c>
      <c r="K52" s="3">
        <v>80295820</v>
      </c>
      <c r="L52" s="3">
        <v>17</v>
      </c>
      <c r="M52" s="3">
        <v>6</v>
      </c>
      <c r="N52" s="3">
        <v>11</v>
      </c>
      <c r="O52" s="3">
        <v>19</v>
      </c>
      <c r="P52" s="3">
        <v>6</v>
      </c>
      <c r="Q52" s="3">
        <v>13</v>
      </c>
      <c r="R52" s="3">
        <v>21</v>
      </c>
      <c r="S52" s="3">
        <v>338038</v>
      </c>
      <c r="T52" s="3">
        <v>2</v>
      </c>
      <c r="U52" s="3">
        <v>0</v>
      </c>
      <c r="V52" s="3">
        <v>2</v>
      </c>
      <c r="W52" s="3">
        <v>2</v>
      </c>
      <c r="X52" s="3">
        <v>0</v>
      </c>
      <c r="Y52" s="3">
        <v>2</v>
      </c>
      <c r="Z52" s="3">
        <v>23</v>
      </c>
      <c r="AA52" s="3">
        <v>205500</v>
      </c>
      <c r="AB52" s="3">
        <v>54</v>
      </c>
      <c r="AC52" s="3">
        <v>31</v>
      </c>
      <c r="AD52" s="3">
        <v>23</v>
      </c>
      <c r="AE52" s="3">
        <v>140</v>
      </c>
      <c r="AF52" s="3">
        <v>82</v>
      </c>
      <c r="AG52" s="3">
        <v>58</v>
      </c>
      <c r="AH52" s="3">
        <v>534</v>
      </c>
      <c r="AI52" s="3">
        <v>1602000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78</v>
      </c>
      <c r="E53" s="3">
        <v>38</v>
      </c>
      <c r="F53" s="3">
        <v>40</v>
      </c>
      <c r="G53" s="3">
        <v>91</v>
      </c>
      <c r="H53" s="3">
        <v>43</v>
      </c>
      <c r="I53" s="3">
        <v>48</v>
      </c>
      <c r="J53" s="3">
        <v>907</v>
      </c>
      <c r="K53" s="3">
        <v>1785883</v>
      </c>
      <c r="L53" s="3">
        <v>2</v>
      </c>
      <c r="M53" s="3">
        <v>2</v>
      </c>
      <c r="N53" s="3">
        <v>0</v>
      </c>
      <c r="O53" s="3">
        <v>4</v>
      </c>
      <c r="P53" s="3">
        <v>3</v>
      </c>
      <c r="Q53" s="3">
        <v>1</v>
      </c>
      <c r="R53" s="3">
        <v>4</v>
      </c>
      <c r="S53" s="3">
        <v>22051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6</v>
      </c>
      <c r="AF53" s="3">
        <v>5</v>
      </c>
      <c r="AG53" s="3">
        <v>1</v>
      </c>
      <c r="AH53" s="3">
        <v>37</v>
      </c>
      <c r="AI53" s="3">
        <v>111000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4238</v>
      </c>
      <c r="E54" s="15">
        <v>2154</v>
      </c>
      <c r="F54" s="15">
        <v>2084</v>
      </c>
      <c r="G54" s="15">
        <v>4975</v>
      </c>
      <c r="H54" s="15">
        <v>2541</v>
      </c>
      <c r="I54" s="15">
        <v>2434</v>
      </c>
      <c r="J54" s="15">
        <v>49597</v>
      </c>
      <c r="K54" s="15">
        <v>96841511</v>
      </c>
      <c r="L54" s="15">
        <v>10</v>
      </c>
      <c r="M54" s="15">
        <v>4</v>
      </c>
      <c r="N54" s="15">
        <v>6</v>
      </c>
      <c r="O54" s="15">
        <v>26</v>
      </c>
      <c r="P54" s="15">
        <v>15</v>
      </c>
      <c r="Q54" s="15">
        <v>11</v>
      </c>
      <c r="R54" s="15">
        <v>30</v>
      </c>
      <c r="S54" s="15">
        <v>581817</v>
      </c>
      <c r="T54" s="15">
        <v>8</v>
      </c>
      <c r="U54" s="15">
        <v>7</v>
      </c>
      <c r="V54" s="15">
        <v>1</v>
      </c>
      <c r="W54" s="15">
        <v>14</v>
      </c>
      <c r="X54" s="15">
        <v>10</v>
      </c>
      <c r="Y54" s="15">
        <v>4</v>
      </c>
      <c r="Z54" s="15">
        <v>16</v>
      </c>
      <c r="AA54" s="15">
        <v>12900</v>
      </c>
      <c r="AB54" s="15">
        <v>8</v>
      </c>
      <c r="AC54" s="15">
        <v>4</v>
      </c>
      <c r="AD54" s="15">
        <v>4</v>
      </c>
      <c r="AE54" s="15">
        <v>53</v>
      </c>
      <c r="AF54" s="15">
        <v>24</v>
      </c>
      <c r="AG54" s="15">
        <v>29</v>
      </c>
      <c r="AH54" s="15">
        <v>159</v>
      </c>
      <c r="AI54" s="15">
        <v>477000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3526</v>
      </c>
      <c r="E55" s="3">
        <v>1771</v>
      </c>
      <c r="F55" s="3">
        <v>1755</v>
      </c>
      <c r="G55" s="3">
        <v>4179</v>
      </c>
      <c r="H55" s="3">
        <v>2110</v>
      </c>
      <c r="I55" s="3">
        <v>2069</v>
      </c>
      <c r="J55" s="3">
        <v>41362</v>
      </c>
      <c r="K55" s="3">
        <v>80869758</v>
      </c>
      <c r="L55" s="3">
        <v>10</v>
      </c>
      <c r="M55" s="3">
        <v>4</v>
      </c>
      <c r="N55" s="3">
        <v>6</v>
      </c>
      <c r="O55" s="3">
        <v>26</v>
      </c>
      <c r="P55" s="3">
        <v>15</v>
      </c>
      <c r="Q55" s="3">
        <v>11</v>
      </c>
      <c r="R55" s="3">
        <v>30</v>
      </c>
      <c r="S55" s="3">
        <v>581817</v>
      </c>
      <c r="T55" s="3">
        <v>8</v>
      </c>
      <c r="U55" s="3">
        <v>7</v>
      </c>
      <c r="V55" s="3">
        <v>1</v>
      </c>
      <c r="W55" s="3">
        <v>14</v>
      </c>
      <c r="X55" s="3">
        <v>10</v>
      </c>
      <c r="Y55" s="3">
        <v>4</v>
      </c>
      <c r="Z55" s="3">
        <v>16</v>
      </c>
      <c r="AA55" s="3">
        <v>12900</v>
      </c>
      <c r="AB55" s="3">
        <v>8</v>
      </c>
      <c r="AC55" s="3">
        <v>4</v>
      </c>
      <c r="AD55" s="3">
        <v>4</v>
      </c>
      <c r="AE55" s="3">
        <v>46</v>
      </c>
      <c r="AF55" s="3">
        <v>19</v>
      </c>
      <c r="AG55" s="3">
        <v>27</v>
      </c>
      <c r="AH55" s="3">
        <v>138</v>
      </c>
      <c r="AI55" s="3">
        <v>414000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712</v>
      </c>
      <c r="E56" s="3">
        <v>383</v>
      </c>
      <c r="F56" s="3">
        <v>329</v>
      </c>
      <c r="G56" s="3">
        <v>796</v>
      </c>
      <c r="H56" s="3">
        <v>431</v>
      </c>
      <c r="I56" s="3">
        <v>365</v>
      </c>
      <c r="J56" s="3">
        <v>8235</v>
      </c>
      <c r="K56" s="3">
        <v>15971753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7</v>
      </c>
      <c r="AF56" s="3">
        <v>5</v>
      </c>
      <c r="AG56" s="3">
        <v>2</v>
      </c>
      <c r="AH56" s="3">
        <v>21</v>
      </c>
      <c r="AI56" s="3">
        <v>63000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2131</v>
      </c>
      <c r="E57" s="15">
        <v>1112</v>
      </c>
      <c r="F57" s="15">
        <v>1019</v>
      </c>
      <c r="G57" s="15">
        <v>2441</v>
      </c>
      <c r="H57" s="15">
        <v>1270</v>
      </c>
      <c r="I57" s="15">
        <v>1171</v>
      </c>
      <c r="J57" s="15">
        <v>24356</v>
      </c>
      <c r="K57" s="15">
        <v>52990357</v>
      </c>
      <c r="L57" s="15">
        <v>13</v>
      </c>
      <c r="M57" s="15">
        <v>6</v>
      </c>
      <c r="N57" s="15">
        <v>7</v>
      </c>
      <c r="O57" s="15">
        <v>33</v>
      </c>
      <c r="P57" s="15">
        <v>20</v>
      </c>
      <c r="Q57" s="15">
        <v>13</v>
      </c>
      <c r="R57" s="15">
        <v>43</v>
      </c>
      <c r="S57" s="15">
        <v>1027410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80</v>
      </c>
      <c r="AC57" s="15">
        <v>36</v>
      </c>
      <c r="AD57" s="15">
        <v>44</v>
      </c>
      <c r="AE57" s="15">
        <v>201</v>
      </c>
      <c r="AF57" s="15">
        <v>94</v>
      </c>
      <c r="AG57" s="15">
        <v>107</v>
      </c>
      <c r="AH57" s="15">
        <v>1047</v>
      </c>
      <c r="AI57" s="15">
        <v>3141000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809</v>
      </c>
      <c r="E58" s="3">
        <v>407</v>
      </c>
      <c r="F58" s="3">
        <v>402</v>
      </c>
      <c r="G58" s="3">
        <v>938</v>
      </c>
      <c r="H58" s="3">
        <v>466</v>
      </c>
      <c r="I58" s="3">
        <v>472</v>
      </c>
      <c r="J58" s="3">
        <v>9392</v>
      </c>
      <c r="K58" s="3">
        <v>20442030</v>
      </c>
      <c r="L58" s="3">
        <v>5</v>
      </c>
      <c r="M58" s="3">
        <v>4</v>
      </c>
      <c r="N58" s="3">
        <v>1</v>
      </c>
      <c r="O58" s="3">
        <v>15</v>
      </c>
      <c r="P58" s="3">
        <v>13</v>
      </c>
      <c r="Q58" s="3">
        <v>2</v>
      </c>
      <c r="R58" s="3">
        <v>19</v>
      </c>
      <c r="S58" s="3">
        <v>461600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19</v>
      </c>
      <c r="AC58" s="3">
        <v>12</v>
      </c>
      <c r="AD58" s="3">
        <v>7</v>
      </c>
      <c r="AE58" s="3">
        <v>62</v>
      </c>
      <c r="AF58" s="3">
        <v>38</v>
      </c>
      <c r="AG58" s="3">
        <v>24</v>
      </c>
      <c r="AH58" s="3">
        <v>323</v>
      </c>
      <c r="AI58" s="3">
        <v>969000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1322</v>
      </c>
      <c r="E59" s="3">
        <v>705</v>
      </c>
      <c r="F59" s="3">
        <v>617</v>
      </c>
      <c r="G59" s="3">
        <v>1503</v>
      </c>
      <c r="H59" s="3">
        <v>804</v>
      </c>
      <c r="I59" s="3">
        <v>699</v>
      </c>
      <c r="J59" s="3">
        <v>14964</v>
      </c>
      <c r="K59" s="3">
        <v>32548327</v>
      </c>
      <c r="L59" s="3">
        <v>8</v>
      </c>
      <c r="M59" s="3">
        <v>2</v>
      </c>
      <c r="N59" s="3">
        <v>6</v>
      </c>
      <c r="O59" s="3">
        <v>18</v>
      </c>
      <c r="P59" s="3">
        <v>7</v>
      </c>
      <c r="Q59" s="3">
        <v>11</v>
      </c>
      <c r="R59" s="3">
        <v>24</v>
      </c>
      <c r="S59" s="3">
        <v>565810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61</v>
      </c>
      <c r="AC59" s="3">
        <v>24</v>
      </c>
      <c r="AD59" s="3">
        <v>37</v>
      </c>
      <c r="AE59" s="3">
        <v>139</v>
      </c>
      <c r="AF59" s="3">
        <v>56</v>
      </c>
      <c r="AG59" s="3">
        <v>83</v>
      </c>
      <c r="AH59" s="3">
        <v>724</v>
      </c>
      <c r="AI59" s="3">
        <v>2172000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2978</v>
      </c>
      <c r="E60" s="15">
        <v>1543</v>
      </c>
      <c r="F60" s="15">
        <v>1435</v>
      </c>
      <c r="G60" s="15">
        <v>3247</v>
      </c>
      <c r="H60" s="15">
        <v>1706</v>
      </c>
      <c r="I60" s="15">
        <v>1541</v>
      </c>
      <c r="J60" s="15">
        <v>34154</v>
      </c>
      <c r="K60" s="15">
        <v>74323258</v>
      </c>
      <c r="L60" s="15">
        <v>6</v>
      </c>
      <c r="M60" s="15">
        <v>4</v>
      </c>
      <c r="N60" s="15">
        <v>2</v>
      </c>
      <c r="O60" s="15">
        <v>41</v>
      </c>
      <c r="P60" s="15">
        <v>30</v>
      </c>
      <c r="Q60" s="15">
        <v>11</v>
      </c>
      <c r="R60" s="15">
        <v>42</v>
      </c>
      <c r="S60" s="15">
        <v>496325</v>
      </c>
      <c r="T60" s="15">
        <v>4</v>
      </c>
      <c r="U60" s="15">
        <v>2</v>
      </c>
      <c r="V60" s="15">
        <v>2</v>
      </c>
      <c r="W60" s="15">
        <v>9</v>
      </c>
      <c r="X60" s="15">
        <v>5</v>
      </c>
      <c r="Y60" s="15">
        <v>4</v>
      </c>
      <c r="Z60" s="15">
        <v>40</v>
      </c>
      <c r="AA60" s="15">
        <v>230500</v>
      </c>
      <c r="AB60" s="15">
        <v>69</v>
      </c>
      <c r="AC60" s="15">
        <v>32</v>
      </c>
      <c r="AD60" s="15">
        <v>37</v>
      </c>
      <c r="AE60" s="15">
        <v>1398</v>
      </c>
      <c r="AF60" s="15">
        <v>672</v>
      </c>
      <c r="AG60" s="15">
        <v>726</v>
      </c>
      <c r="AH60" s="15">
        <v>1707</v>
      </c>
      <c r="AI60" s="15">
        <v>5024994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1313</v>
      </c>
      <c r="E61" s="3">
        <v>671</v>
      </c>
      <c r="F61" s="3">
        <v>642</v>
      </c>
      <c r="G61" s="3">
        <v>1424</v>
      </c>
      <c r="H61" s="3">
        <v>735</v>
      </c>
      <c r="I61" s="3">
        <v>689</v>
      </c>
      <c r="J61" s="3">
        <v>15855</v>
      </c>
      <c r="K61" s="3">
        <v>34516335</v>
      </c>
      <c r="L61" s="3">
        <v>1</v>
      </c>
      <c r="M61" s="3">
        <v>0</v>
      </c>
      <c r="N61" s="3">
        <v>1</v>
      </c>
      <c r="O61" s="3">
        <v>24</v>
      </c>
      <c r="P61" s="3">
        <v>17</v>
      </c>
      <c r="Q61" s="3">
        <v>7</v>
      </c>
      <c r="R61" s="3">
        <v>22</v>
      </c>
      <c r="S61" s="3">
        <v>227210</v>
      </c>
      <c r="T61" s="3">
        <v>2</v>
      </c>
      <c r="U61" s="3">
        <v>1</v>
      </c>
      <c r="V61" s="3">
        <v>1</v>
      </c>
      <c r="W61" s="3">
        <v>6</v>
      </c>
      <c r="X61" s="3">
        <v>3</v>
      </c>
      <c r="Y61" s="3">
        <v>3</v>
      </c>
      <c r="Z61" s="3">
        <v>29</v>
      </c>
      <c r="AA61" s="3">
        <v>149000</v>
      </c>
      <c r="AB61" s="3">
        <v>24</v>
      </c>
      <c r="AC61" s="3">
        <v>11</v>
      </c>
      <c r="AD61" s="3">
        <v>13</v>
      </c>
      <c r="AE61" s="3">
        <v>620</v>
      </c>
      <c r="AF61" s="3">
        <v>288</v>
      </c>
      <c r="AG61" s="3">
        <v>332</v>
      </c>
      <c r="AH61" s="3">
        <v>739</v>
      </c>
      <c r="AI61" s="3">
        <v>2209433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1665</v>
      </c>
      <c r="E62" s="3">
        <v>872</v>
      </c>
      <c r="F62" s="3">
        <v>793</v>
      </c>
      <c r="G62" s="3">
        <v>1823</v>
      </c>
      <c r="H62" s="3">
        <v>971</v>
      </c>
      <c r="I62" s="3">
        <v>852</v>
      </c>
      <c r="J62" s="3">
        <v>18299</v>
      </c>
      <c r="K62" s="3">
        <v>39806923</v>
      </c>
      <c r="L62" s="3">
        <v>5</v>
      </c>
      <c r="M62" s="3">
        <v>4</v>
      </c>
      <c r="N62" s="3">
        <v>1</v>
      </c>
      <c r="O62" s="3">
        <v>17</v>
      </c>
      <c r="P62" s="3">
        <v>13</v>
      </c>
      <c r="Q62" s="3">
        <v>4</v>
      </c>
      <c r="R62" s="3">
        <v>20</v>
      </c>
      <c r="S62" s="3">
        <v>269115</v>
      </c>
      <c r="T62" s="3">
        <v>2</v>
      </c>
      <c r="U62" s="3">
        <v>1</v>
      </c>
      <c r="V62" s="3">
        <v>1</v>
      </c>
      <c r="W62" s="3">
        <v>3</v>
      </c>
      <c r="X62" s="3">
        <v>2</v>
      </c>
      <c r="Y62" s="3">
        <v>1</v>
      </c>
      <c r="Z62" s="3">
        <v>11</v>
      </c>
      <c r="AA62" s="3">
        <v>81500</v>
      </c>
      <c r="AB62" s="3">
        <v>45</v>
      </c>
      <c r="AC62" s="3">
        <v>21</v>
      </c>
      <c r="AD62" s="3">
        <v>24</v>
      </c>
      <c r="AE62" s="3">
        <v>778</v>
      </c>
      <c r="AF62" s="3">
        <v>384</v>
      </c>
      <c r="AG62" s="3">
        <v>394</v>
      </c>
      <c r="AH62" s="3">
        <v>968</v>
      </c>
      <c r="AI62" s="3">
        <v>2815561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223</v>
      </c>
      <c r="E63" s="15">
        <v>121</v>
      </c>
      <c r="F63" s="15">
        <v>102</v>
      </c>
      <c r="G63" s="15">
        <v>245</v>
      </c>
      <c r="H63" s="15">
        <v>132</v>
      </c>
      <c r="I63" s="15">
        <v>113</v>
      </c>
      <c r="J63" s="15">
        <v>2596</v>
      </c>
      <c r="K63" s="15">
        <v>5111524</v>
      </c>
      <c r="L63" s="15">
        <v>5</v>
      </c>
      <c r="M63" s="15">
        <v>4</v>
      </c>
      <c r="N63" s="15">
        <v>1</v>
      </c>
      <c r="O63" s="15">
        <v>5</v>
      </c>
      <c r="P63" s="15">
        <v>4</v>
      </c>
      <c r="Q63" s="15">
        <v>1</v>
      </c>
      <c r="R63" s="15">
        <v>8</v>
      </c>
      <c r="S63" s="15">
        <v>47283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5</v>
      </c>
      <c r="AC63" s="15">
        <v>3</v>
      </c>
      <c r="AD63" s="15">
        <v>2</v>
      </c>
      <c r="AE63" s="15">
        <v>10</v>
      </c>
      <c r="AF63" s="15">
        <v>6</v>
      </c>
      <c r="AG63" s="15">
        <v>4</v>
      </c>
      <c r="AH63" s="15">
        <v>61</v>
      </c>
      <c r="AI63" s="15">
        <v>183000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217</v>
      </c>
      <c r="E64" s="3">
        <v>119</v>
      </c>
      <c r="F64" s="3">
        <v>98</v>
      </c>
      <c r="G64" s="3">
        <v>239</v>
      </c>
      <c r="H64" s="3">
        <v>130</v>
      </c>
      <c r="I64" s="3">
        <v>109</v>
      </c>
      <c r="J64" s="3">
        <v>2524</v>
      </c>
      <c r="K64" s="3">
        <v>4969756</v>
      </c>
      <c r="L64" s="3">
        <v>5</v>
      </c>
      <c r="M64" s="3">
        <v>4</v>
      </c>
      <c r="N64" s="3">
        <v>1</v>
      </c>
      <c r="O64" s="3">
        <v>5</v>
      </c>
      <c r="P64" s="3">
        <v>4</v>
      </c>
      <c r="Q64" s="3">
        <v>1</v>
      </c>
      <c r="R64" s="3">
        <v>8</v>
      </c>
      <c r="S64" s="3">
        <v>47283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5</v>
      </c>
      <c r="AC64" s="3">
        <v>3</v>
      </c>
      <c r="AD64" s="3">
        <v>2</v>
      </c>
      <c r="AE64" s="3">
        <v>10</v>
      </c>
      <c r="AF64" s="3">
        <v>6</v>
      </c>
      <c r="AG64" s="3">
        <v>4</v>
      </c>
      <c r="AH64" s="3">
        <v>61</v>
      </c>
      <c r="AI64" s="3">
        <v>183000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6</v>
      </c>
      <c r="E65" s="3">
        <v>2</v>
      </c>
      <c r="F65" s="3">
        <v>4</v>
      </c>
      <c r="G65" s="3">
        <v>6</v>
      </c>
      <c r="H65" s="3">
        <v>2</v>
      </c>
      <c r="I65" s="3">
        <v>4</v>
      </c>
      <c r="J65" s="3">
        <v>72</v>
      </c>
      <c r="K65" s="3">
        <v>141768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1762</v>
      </c>
      <c r="E66" s="15">
        <v>888</v>
      </c>
      <c r="F66" s="15">
        <v>874</v>
      </c>
      <c r="G66" s="15">
        <v>1862</v>
      </c>
      <c r="H66" s="15">
        <v>958</v>
      </c>
      <c r="I66" s="15">
        <v>904</v>
      </c>
      <c r="J66" s="15">
        <v>21090</v>
      </c>
      <c r="K66" s="15">
        <v>41526210</v>
      </c>
      <c r="L66" s="15">
        <v>2</v>
      </c>
      <c r="M66" s="15">
        <v>1</v>
      </c>
      <c r="N66" s="15">
        <v>1</v>
      </c>
      <c r="O66" s="15">
        <v>11</v>
      </c>
      <c r="P66" s="15">
        <v>4</v>
      </c>
      <c r="Q66" s="15">
        <v>7</v>
      </c>
      <c r="R66" s="15">
        <v>8</v>
      </c>
      <c r="S66" s="15">
        <v>104365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12</v>
      </c>
      <c r="AC66" s="15">
        <v>8</v>
      </c>
      <c r="AD66" s="15">
        <v>4</v>
      </c>
      <c r="AE66" s="15">
        <v>25</v>
      </c>
      <c r="AF66" s="15">
        <v>13</v>
      </c>
      <c r="AG66" s="15">
        <v>12</v>
      </c>
      <c r="AH66" s="15">
        <v>227</v>
      </c>
      <c r="AI66" s="15">
        <v>578888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1610</v>
      </c>
      <c r="E67" s="3">
        <v>806</v>
      </c>
      <c r="F67" s="3">
        <v>804</v>
      </c>
      <c r="G67" s="3">
        <v>1710</v>
      </c>
      <c r="H67" s="3">
        <v>876</v>
      </c>
      <c r="I67" s="3">
        <v>834</v>
      </c>
      <c r="J67" s="3">
        <v>19354</v>
      </c>
      <c r="K67" s="3">
        <v>38108026</v>
      </c>
      <c r="L67" s="3">
        <v>2</v>
      </c>
      <c r="M67" s="3">
        <v>1</v>
      </c>
      <c r="N67" s="3">
        <v>1</v>
      </c>
      <c r="O67" s="3">
        <v>11</v>
      </c>
      <c r="P67" s="3">
        <v>4</v>
      </c>
      <c r="Q67" s="3">
        <v>7</v>
      </c>
      <c r="R67" s="3">
        <v>8</v>
      </c>
      <c r="S67" s="3">
        <v>104365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12</v>
      </c>
      <c r="AC67" s="3">
        <v>8</v>
      </c>
      <c r="AD67" s="3">
        <v>4</v>
      </c>
      <c r="AE67" s="3">
        <v>25</v>
      </c>
      <c r="AF67" s="3">
        <v>13</v>
      </c>
      <c r="AG67" s="3">
        <v>12</v>
      </c>
      <c r="AH67" s="3">
        <v>227</v>
      </c>
      <c r="AI67" s="3">
        <v>578888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152</v>
      </c>
      <c r="E68" s="3">
        <v>82</v>
      </c>
      <c r="F68" s="3">
        <v>70</v>
      </c>
      <c r="G68" s="3">
        <v>152</v>
      </c>
      <c r="H68" s="3">
        <v>82</v>
      </c>
      <c r="I68" s="3">
        <v>70</v>
      </c>
      <c r="J68" s="3">
        <v>1736</v>
      </c>
      <c r="K68" s="3">
        <v>3418184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790</v>
      </c>
      <c r="E69" s="15">
        <v>377</v>
      </c>
      <c r="F69" s="15">
        <v>413</v>
      </c>
      <c r="G69" s="15">
        <v>1006</v>
      </c>
      <c r="H69" s="15">
        <v>495</v>
      </c>
      <c r="I69" s="15">
        <v>511</v>
      </c>
      <c r="J69" s="15">
        <v>10035</v>
      </c>
      <c r="K69" s="15">
        <v>19758915</v>
      </c>
      <c r="L69" s="15">
        <v>1</v>
      </c>
      <c r="M69" s="15">
        <v>1</v>
      </c>
      <c r="N69" s="15">
        <v>0</v>
      </c>
      <c r="O69" s="15">
        <v>5</v>
      </c>
      <c r="P69" s="15">
        <v>3</v>
      </c>
      <c r="Q69" s="15">
        <v>2</v>
      </c>
      <c r="R69" s="15">
        <v>9</v>
      </c>
      <c r="S69" s="15">
        <v>370398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24</v>
      </c>
      <c r="AC69" s="15">
        <v>11</v>
      </c>
      <c r="AD69" s="15">
        <v>13</v>
      </c>
      <c r="AE69" s="15">
        <v>52</v>
      </c>
      <c r="AF69" s="15">
        <v>29</v>
      </c>
      <c r="AG69" s="15">
        <v>23</v>
      </c>
      <c r="AH69" s="15">
        <v>361</v>
      </c>
      <c r="AI69" s="15">
        <v>953315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724</v>
      </c>
      <c r="E70" s="3">
        <v>341</v>
      </c>
      <c r="F70" s="3">
        <v>383</v>
      </c>
      <c r="G70" s="3">
        <v>919</v>
      </c>
      <c r="H70" s="3">
        <v>446</v>
      </c>
      <c r="I70" s="3">
        <v>473</v>
      </c>
      <c r="J70" s="3">
        <v>9183</v>
      </c>
      <c r="K70" s="3">
        <v>18081327</v>
      </c>
      <c r="L70" s="3">
        <v>1</v>
      </c>
      <c r="M70" s="3">
        <v>1</v>
      </c>
      <c r="N70" s="3">
        <v>0</v>
      </c>
      <c r="O70" s="3">
        <v>5</v>
      </c>
      <c r="P70" s="3">
        <v>3</v>
      </c>
      <c r="Q70" s="3">
        <v>2</v>
      </c>
      <c r="R70" s="3">
        <v>9</v>
      </c>
      <c r="S70" s="3">
        <v>370398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20</v>
      </c>
      <c r="AC70" s="3">
        <v>9</v>
      </c>
      <c r="AD70" s="3">
        <v>11</v>
      </c>
      <c r="AE70" s="3">
        <v>45</v>
      </c>
      <c r="AF70" s="3">
        <v>25</v>
      </c>
      <c r="AG70" s="3">
        <v>20</v>
      </c>
      <c r="AH70" s="3">
        <v>300</v>
      </c>
      <c r="AI70" s="3">
        <v>794079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66</v>
      </c>
      <c r="E71" s="3">
        <v>36</v>
      </c>
      <c r="F71" s="3">
        <v>30</v>
      </c>
      <c r="G71" s="3">
        <v>87</v>
      </c>
      <c r="H71" s="3">
        <v>49</v>
      </c>
      <c r="I71" s="3">
        <v>38</v>
      </c>
      <c r="J71" s="3">
        <v>852</v>
      </c>
      <c r="K71" s="3">
        <v>1677588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4</v>
      </c>
      <c r="AC71" s="3">
        <v>2</v>
      </c>
      <c r="AD71" s="3">
        <v>2</v>
      </c>
      <c r="AE71" s="3">
        <v>7</v>
      </c>
      <c r="AF71" s="3">
        <v>4</v>
      </c>
      <c r="AG71" s="3">
        <v>3</v>
      </c>
      <c r="AH71" s="3">
        <v>61</v>
      </c>
      <c r="AI71" s="3">
        <v>159236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1704</v>
      </c>
      <c r="E72" s="15">
        <v>891</v>
      </c>
      <c r="F72" s="15">
        <v>813</v>
      </c>
      <c r="G72" s="15">
        <v>1704</v>
      </c>
      <c r="H72" s="15">
        <v>891</v>
      </c>
      <c r="I72" s="15">
        <v>813</v>
      </c>
      <c r="J72" s="15">
        <v>21232</v>
      </c>
      <c r="K72" s="15">
        <v>41805808</v>
      </c>
      <c r="L72" s="15">
        <v>40</v>
      </c>
      <c r="M72" s="15">
        <v>24</v>
      </c>
      <c r="N72" s="15">
        <v>16</v>
      </c>
      <c r="O72" s="15">
        <v>44</v>
      </c>
      <c r="P72" s="15">
        <v>26</v>
      </c>
      <c r="Q72" s="15">
        <v>18</v>
      </c>
      <c r="R72" s="15">
        <v>118</v>
      </c>
      <c r="S72" s="15">
        <v>1792976</v>
      </c>
      <c r="T72" s="15">
        <v>3</v>
      </c>
      <c r="U72" s="15">
        <v>2</v>
      </c>
      <c r="V72" s="15">
        <v>1</v>
      </c>
      <c r="W72" s="15">
        <v>5</v>
      </c>
      <c r="X72" s="15">
        <v>3</v>
      </c>
      <c r="Y72" s="15">
        <v>2</v>
      </c>
      <c r="Z72" s="15">
        <v>107</v>
      </c>
      <c r="AA72" s="15">
        <v>42540</v>
      </c>
      <c r="AB72" s="15">
        <v>54</v>
      </c>
      <c r="AC72" s="15">
        <v>33</v>
      </c>
      <c r="AD72" s="15">
        <v>21</v>
      </c>
      <c r="AE72" s="15">
        <v>54</v>
      </c>
      <c r="AF72" s="15">
        <v>33</v>
      </c>
      <c r="AG72" s="15">
        <v>21</v>
      </c>
      <c r="AH72" s="15">
        <v>492</v>
      </c>
      <c r="AI72" s="15">
        <v>1329364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1676</v>
      </c>
      <c r="E73" s="3">
        <v>873</v>
      </c>
      <c r="F73" s="3">
        <v>803</v>
      </c>
      <c r="G73" s="3">
        <v>1676</v>
      </c>
      <c r="H73" s="3">
        <v>873</v>
      </c>
      <c r="I73" s="3">
        <v>803</v>
      </c>
      <c r="J73" s="3">
        <v>20945</v>
      </c>
      <c r="K73" s="3">
        <v>41240705</v>
      </c>
      <c r="L73" s="3">
        <v>40</v>
      </c>
      <c r="M73" s="3">
        <v>24</v>
      </c>
      <c r="N73" s="3">
        <v>16</v>
      </c>
      <c r="O73" s="3">
        <v>44</v>
      </c>
      <c r="P73" s="3">
        <v>26</v>
      </c>
      <c r="Q73" s="3">
        <v>18</v>
      </c>
      <c r="R73" s="3">
        <v>118</v>
      </c>
      <c r="S73" s="3">
        <v>1792976</v>
      </c>
      <c r="T73" s="3">
        <v>3</v>
      </c>
      <c r="U73" s="3">
        <v>2</v>
      </c>
      <c r="V73" s="3">
        <v>1</v>
      </c>
      <c r="W73" s="3">
        <v>5</v>
      </c>
      <c r="X73" s="3">
        <v>3</v>
      </c>
      <c r="Y73" s="3">
        <v>2</v>
      </c>
      <c r="Z73" s="3">
        <v>107</v>
      </c>
      <c r="AA73" s="3">
        <v>42540</v>
      </c>
      <c r="AB73" s="3">
        <v>54</v>
      </c>
      <c r="AC73" s="3">
        <v>33</v>
      </c>
      <c r="AD73" s="3">
        <v>21</v>
      </c>
      <c r="AE73" s="3">
        <v>54</v>
      </c>
      <c r="AF73" s="3">
        <v>33</v>
      </c>
      <c r="AG73" s="3">
        <v>21</v>
      </c>
      <c r="AH73" s="3">
        <v>492</v>
      </c>
      <c r="AI73" s="3">
        <v>1329364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28</v>
      </c>
      <c r="E74" s="3">
        <v>18</v>
      </c>
      <c r="F74" s="3">
        <v>10</v>
      </c>
      <c r="G74" s="3">
        <v>28</v>
      </c>
      <c r="H74" s="3">
        <v>18</v>
      </c>
      <c r="I74" s="3">
        <v>10</v>
      </c>
      <c r="J74" s="3">
        <v>287</v>
      </c>
      <c r="K74" s="3">
        <v>565103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247</v>
      </c>
      <c r="E75" s="15">
        <v>130</v>
      </c>
      <c r="F75" s="15">
        <v>117</v>
      </c>
      <c r="G75" s="15">
        <v>259</v>
      </c>
      <c r="H75" s="15">
        <v>138</v>
      </c>
      <c r="I75" s="15">
        <v>121</v>
      </c>
      <c r="J75" s="15">
        <v>3016</v>
      </c>
      <c r="K75" s="15">
        <v>5938504</v>
      </c>
      <c r="L75" s="15">
        <v>8</v>
      </c>
      <c r="M75" s="15">
        <v>6</v>
      </c>
      <c r="N75" s="15">
        <v>2</v>
      </c>
      <c r="O75" s="15">
        <v>32</v>
      </c>
      <c r="P75" s="15">
        <v>21</v>
      </c>
      <c r="Q75" s="15">
        <v>11</v>
      </c>
      <c r="R75" s="15">
        <v>36</v>
      </c>
      <c r="S75" s="15">
        <v>1428443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8</v>
      </c>
      <c r="AC75" s="15">
        <v>7</v>
      </c>
      <c r="AD75" s="15">
        <v>1</v>
      </c>
      <c r="AE75" s="15">
        <v>23</v>
      </c>
      <c r="AF75" s="15">
        <v>17</v>
      </c>
      <c r="AG75" s="15">
        <v>6</v>
      </c>
      <c r="AH75" s="15">
        <v>153</v>
      </c>
      <c r="AI75" s="15">
        <v>459000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231</v>
      </c>
      <c r="E76" s="3">
        <v>124</v>
      </c>
      <c r="F76" s="3">
        <v>107</v>
      </c>
      <c r="G76" s="3">
        <v>243</v>
      </c>
      <c r="H76" s="3">
        <v>132</v>
      </c>
      <c r="I76" s="3">
        <v>111</v>
      </c>
      <c r="J76" s="3">
        <v>2791</v>
      </c>
      <c r="K76" s="3">
        <v>5495479</v>
      </c>
      <c r="L76" s="3">
        <v>8</v>
      </c>
      <c r="M76" s="3">
        <v>6</v>
      </c>
      <c r="N76" s="3">
        <v>2</v>
      </c>
      <c r="O76" s="3">
        <v>32</v>
      </c>
      <c r="P76" s="3">
        <v>21</v>
      </c>
      <c r="Q76" s="3">
        <v>11</v>
      </c>
      <c r="R76" s="3">
        <v>36</v>
      </c>
      <c r="S76" s="3">
        <v>1428443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8</v>
      </c>
      <c r="AC76" s="3">
        <v>7</v>
      </c>
      <c r="AD76" s="3">
        <v>1</v>
      </c>
      <c r="AE76" s="3">
        <v>23</v>
      </c>
      <c r="AF76" s="3">
        <v>17</v>
      </c>
      <c r="AG76" s="3">
        <v>6</v>
      </c>
      <c r="AH76" s="3">
        <v>153</v>
      </c>
      <c r="AI76" s="3">
        <v>459000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16</v>
      </c>
      <c r="E77" s="3">
        <v>6</v>
      </c>
      <c r="F77" s="3">
        <v>10</v>
      </c>
      <c r="G77" s="3">
        <v>16</v>
      </c>
      <c r="H77" s="3">
        <v>6</v>
      </c>
      <c r="I77" s="3">
        <v>10</v>
      </c>
      <c r="J77" s="3">
        <v>225</v>
      </c>
      <c r="K77" s="3">
        <v>443025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5</v>
      </c>
      <c r="E78" s="15">
        <v>4</v>
      </c>
      <c r="F78" s="15">
        <v>1</v>
      </c>
      <c r="G78" s="15">
        <v>5</v>
      </c>
      <c r="H78" s="15">
        <v>4</v>
      </c>
      <c r="I78" s="15">
        <v>1</v>
      </c>
      <c r="J78" s="15">
        <v>68</v>
      </c>
      <c r="K78" s="15">
        <v>140964</v>
      </c>
      <c r="L78" s="15">
        <v>1</v>
      </c>
      <c r="M78" s="15">
        <v>1</v>
      </c>
      <c r="N78" s="15">
        <v>0</v>
      </c>
      <c r="O78" s="15">
        <v>2</v>
      </c>
      <c r="P78" s="15">
        <v>2</v>
      </c>
      <c r="Q78" s="15">
        <v>0</v>
      </c>
      <c r="R78" s="15">
        <v>2</v>
      </c>
      <c r="S78" s="15">
        <v>49867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9</v>
      </c>
      <c r="AI78" s="15">
        <v>18000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5</v>
      </c>
      <c r="E79" s="3">
        <v>4</v>
      </c>
      <c r="F79" s="3">
        <v>1</v>
      </c>
      <c r="G79" s="3">
        <v>5</v>
      </c>
      <c r="H79" s="3">
        <v>4</v>
      </c>
      <c r="I79" s="3">
        <v>1</v>
      </c>
      <c r="J79" s="3">
        <v>68</v>
      </c>
      <c r="K79" s="3">
        <v>140964</v>
      </c>
      <c r="L79" s="3">
        <v>1</v>
      </c>
      <c r="M79" s="3">
        <v>1</v>
      </c>
      <c r="N79" s="3">
        <v>0</v>
      </c>
      <c r="O79" s="3">
        <v>2</v>
      </c>
      <c r="P79" s="3">
        <v>2</v>
      </c>
      <c r="Q79" s="3">
        <v>0</v>
      </c>
      <c r="R79" s="3">
        <v>2</v>
      </c>
      <c r="S79" s="3">
        <v>49867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9</v>
      </c>
      <c r="AI79" s="3">
        <v>18000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130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>*</v>
      </c>
      <c r="E155" s="15" t="str">
        <f t="shared" si="5"/>
        <v>*</v>
      </c>
      <c r="F155" s="15" t="str">
        <f t="shared" si="5"/>
        <v>*</v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>*</v>
      </c>
      <c r="K155" s="15" t="str">
        <f t="shared" si="5"/>
        <v>*</v>
      </c>
      <c r="L155" s="15" t="str">
        <f t="shared" si="5"/>
        <v>*</v>
      </c>
      <c r="M155" s="15" t="str">
        <f t="shared" si="5"/>
        <v>*</v>
      </c>
      <c r="N155" s="15" t="str">
        <f t="shared" si="5"/>
        <v>*</v>
      </c>
      <c r="O155" s="15" t="str">
        <f t="shared" si="5"/>
        <v>*</v>
      </c>
      <c r="P155" s="15" t="str">
        <f t="shared" si="5"/>
        <v>*</v>
      </c>
      <c r="Q155" s="15" t="str">
        <f t="shared" si="5"/>
        <v>*</v>
      </c>
      <c r="R155" s="15" t="str">
        <f t="shared" si="5"/>
        <v>*</v>
      </c>
      <c r="S155" s="15" t="str">
        <f t="shared" si="5"/>
        <v>*</v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>*</v>
      </c>
      <c r="AC155" s="15" t="str">
        <f t="shared" si="5"/>
        <v>*</v>
      </c>
      <c r="AD155" s="15" t="str">
        <f t="shared" si="5"/>
        <v>*</v>
      </c>
      <c r="AE155" s="15" t="str">
        <f t="shared" si="5"/>
        <v>*</v>
      </c>
      <c r="AF155" s="15" t="str">
        <f t="shared" si="5"/>
        <v>*</v>
      </c>
      <c r="AG155" s="15" t="str">
        <f t="shared" si="5"/>
        <v>*</v>
      </c>
      <c r="AH155" s="15" t="str">
        <f t="shared" si="5"/>
        <v>*</v>
      </c>
      <c r="AI155" s="15" t="str">
        <f t="shared" si="5"/>
        <v>*</v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si="5"/>
        <v>*</v>
      </c>
      <c r="E156" s="3" t="str">
        <f t="shared" si="5"/>
        <v>*</v>
      </c>
      <c r="F156" s="3" t="str">
        <f t="shared" si="5"/>
        <v>*</v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>*</v>
      </c>
      <c r="K156" s="3" t="str">
        <f t="shared" si="5"/>
        <v>*</v>
      </c>
      <c r="L156" s="3" t="str">
        <f t="shared" si="5"/>
        <v>*</v>
      </c>
      <c r="M156" s="3" t="str">
        <f t="shared" si="5"/>
        <v>*</v>
      </c>
      <c r="N156" s="3" t="str">
        <f t="shared" si="5"/>
        <v>*</v>
      </c>
      <c r="O156" s="3" t="str">
        <f t="shared" si="5"/>
        <v>*</v>
      </c>
      <c r="P156" s="3" t="str">
        <f t="shared" si="5"/>
        <v>*</v>
      </c>
      <c r="Q156" s="3" t="str">
        <f t="shared" si="5"/>
        <v>*</v>
      </c>
      <c r="R156" s="3" t="str">
        <f t="shared" si="5"/>
        <v>*</v>
      </c>
      <c r="S156" s="3" t="str">
        <f t="shared" si="5"/>
        <v>*</v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>*</v>
      </c>
      <c r="AC156" s="3" t="str">
        <f t="shared" si="5"/>
        <v>*</v>
      </c>
      <c r="AD156" s="3" t="str">
        <f t="shared" si="5"/>
        <v>*</v>
      </c>
      <c r="AE156" s="3" t="str">
        <f t="shared" si="5"/>
        <v>*</v>
      </c>
      <c r="AF156" s="3" t="str">
        <f t="shared" si="5"/>
        <v>*</v>
      </c>
      <c r="AG156" s="3" t="str">
        <f t="shared" si="5"/>
        <v>*</v>
      </c>
      <c r="AH156" s="3" t="str">
        <f t="shared" si="5"/>
        <v>*</v>
      </c>
      <c r="AI156" s="3" t="str">
        <f t="shared" si="5"/>
        <v>*</v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>*</v>
      </c>
      <c r="E157" s="3" t="str">
        <f t="shared" si="5"/>
        <v>*</v>
      </c>
      <c r="F157" s="3" t="str">
        <f t="shared" si="5"/>
        <v>*</v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>*</v>
      </c>
      <c r="K157" s="3" t="str">
        <f t="shared" si="5"/>
        <v>*</v>
      </c>
      <c r="L157" s="3" t="str">
        <f t="shared" si="5"/>
        <v>*</v>
      </c>
      <c r="M157" s="3" t="str">
        <f t="shared" si="5"/>
        <v>*</v>
      </c>
      <c r="N157" s="3" t="str">
        <f t="shared" si="5"/>
        <v>*</v>
      </c>
      <c r="O157" s="3" t="str">
        <f t="shared" si="5"/>
        <v>*</v>
      </c>
      <c r="P157" s="3" t="str">
        <f t="shared" si="5"/>
        <v>*</v>
      </c>
      <c r="Q157" s="3" t="str">
        <f t="shared" si="5"/>
        <v>*</v>
      </c>
      <c r="R157" s="3" t="str">
        <f t="shared" si="5"/>
        <v>*</v>
      </c>
      <c r="S157" s="3" t="str">
        <f t="shared" si="5"/>
        <v>*</v>
      </c>
      <c r="T157" s="3" t="str">
        <f t="shared" si="5"/>
        <v>*</v>
      </c>
      <c r="U157" s="3" t="str">
        <f t="shared" si="5"/>
        <v>*</v>
      </c>
      <c r="V157" s="3" t="str">
        <f t="shared" si="5"/>
        <v>*</v>
      </c>
      <c r="W157" s="3" t="str">
        <f t="shared" si="5"/>
        <v>*</v>
      </c>
      <c r="X157" s="3" t="str">
        <f t="shared" si="5"/>
        <v/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>*</v>
      </c>
      <c r="AC157" s="3" t="str">
        <f t="shared" si="5"/>
        <v>*</v>
      </c>
      <c r="AD157" s="3" t="str">
        <f t="shared" si="5"/>
        <v>*</v>
      </c>
      <c r="AE157" s="3" t="str">
        <f t="shared" si="5"/>
        <v>*</v>
      </c>
      <c r="AF157" s="3" t="str">
        <f t="shared" si="5"/>
        <v>*</v>
      </c>
      <c r="AG157" s="3" t="str">
        <f t="shared" si="5"/>
        <v>*</v>
      </c>
      <c r="AH157" s="3" t="str">
        <f t="shared" si="5"/>
        <v>*</v>
      </c>
      <c r="AI157" s="3" t="str">
        <f t="shared" si="5"/>
        <v>*</v>
      </c>
    </row>
    <row r="158" spans="1:35" ht="14.25" hidden="1" customHeight="1" x14ac:dyDescent="0.2">
      <c r="A158" s="30" t="s">
        <v>83</v>
      </c>
      <c r="B158" s="19" t="s">
        <v>56</v>
      </c>
      <c r="C158" s="20" t="s">
        <v>58</v>
      </c>
      <c r="D158" s="15" t="str">
        <f t="shared" si="5"/>
        <v>*</v>
      </c>
      <c r="E158" s="15" t="str">
        <f t="shared" si="5"/>
        <v>*</v>
      </c>
      <c r="F158" s="15" t="str">
        <f t="shared" si="5"/>
        <v>*</v>
      </c>
      <c r="G158" s="15" t="str">
        <f t="shared" si="5"/>
        <v>*</v>
      </c>
      <c r="H158" s="15" t="str">
        <f t="shared" si="5"/>
        <v>*</v>
      </c>
      <c r="I158" s="15" t="str">
        <f t="shared" si="5"/>
        <v>*</v>
      </c>
      <c r="J158" s="15" t="str">
        <f t="shared" si="5"/>
        <v>*</v>
      </c>
      <c r="K158" s="15" t="str">
        <f t="shared" si="5"/>
        <v>*</v>
      </c>
      <c r="L158" s="15" t="str">
        <f t="shared" si="5"/>
        <v>*</v>
      </c>
      <c r="M158" s="15" t="str">
        <f t="shared" si="5"/>
        <v>*</v>
      </c>
      <c r="N158" s="15" t="str">
        <f t="shared" si="5"/>
        <v>*</v>
      </c>
      <c r="O158" s="15" t="str">
        <f t="shared" si="5"/>
        <v>*</v>
      </c>
      <c r="P158" s="15" t="str">
        <f t="shared" si="5"/>
        <v>*</v>
      </c>
      <c r="Q158" s="15" t="str">
        <f t="shared" si="5"/>
        <v>*</v>
      </c>
      <c r="R158" s="15" t="str">
        <f t="shared" si="5"/>
        <v>*</v>
      </c>
      <c r="S158" s="15" t="str">
        <f t="shared" si="5"/>
        <v>*</v>
      </c>
      <c r="T158" s="15" t="str">
        <f t="shared" si="5"/>
        <v>*</v>
      </c>
      <c r="U158" s="15" t="str">
        <f t="shared" si="5"/>
        <v>*</v>
      </c>
      <c r="V158" s="15" t="str">
        <f t="shared" si="5"/>
        <v>*</v>
      </c>
      <c r="W158" s="15" t="str">
        <f t="shared" si="5"/>
        <v>*</v>
      </c>
      <c r="X158" s="15" t="str">
        <f t="shared" si="5"/>
        <v>*</v>
      </c>
      <c r="Y158" s="15" t="str">
        <f t="shared" si="5"/>
        <v>*</v>
      </c>
      <c r="Z158" s="15" t="str">
        <f t="shared" si="5"/>
        <v>*</v>
      </c>
      <c r="AA158" s="15" t="str">
        <f t="shared" si="5"/>
        <v>*</v>
      </c>
      <c r="AB158" s="15" t="str">
        <f t="shared" si="5"/>
        <v>*</v>
      </c>
      <c r="AC158" s="15" t="str">
        <f t="shared" si="5"/>
        <v>*</v>
      </c>
      <c r="AD158" s="15" t="str">
        <f t="shared" si="5"/>
        <v>*</v>
      </c>
      <c r="AE158" s="15" t="str">
        <f t="shared" si="5"/>
        <v>*</v>
      </c>
      <c r="AF158" s="15" t="str">
        <f t="shared" si="5"/>
        <v>*</v>
      </c>
      <c r="AG158" s="15" t="str">
        <f t="shared" si="5"/>
        <v>*</v>
      </c>
      <c r="AH158" s="15" t="str">
        <f t="shared" si="5"/>
        <v>*</v>
      </c>
      <c r="AI158" s="15" t="str">
        <f t="shared" si="5"/>
        <v>*</v>
      </c>
    </row>
    <row r="159" spans="1:35" ht="14.25" hidden="1" customHeight="1" x14ac:dyDescent="0.2">
      <c r="A159" s="78" t="s">
        <v>84</v>
      </c>
      <c r="B159" s="21" t="s">
        <v>60</v>
      </c>
      <c r="C159" s="22" t="s">
        <v>62</v>
      </c>
      <c r="D159" s="3" t="str">
        <f t="shared" si="5"/>
        <v>*</v>
      </c>
      <c r="E159" s="3" t="str">
        <f t="shared" si="5"/>
        <v>*</v>
      </c>
      <c r="F159" s="3" t="str">
        <f t="shared" si="5"/>
        <v>*</v>
      </c>
      <c r="G159" s="3" t="str">
        <f t="shared" si="5"/>
        <v>*</v>
      </c>
      <c r="H159" s="3" t="str">
        <f t="shared" si="5"/>
        <v>*</v>
      </c>
      <c r="I159" s="3" t="str">
        <f t="shared" si="5"/>
        <v>*</v>
      </c>
      <c r="J159" s="3" t="str">
        <f t="shared" si="5"/>
        <v>*</v>
      </c>
      <c r="K159" s="3" t="str">
        <f t="shared" si="5"/>
        <v>*</v>
      </c>
      <c r="L159" s="3" t="str">
        <f t="shared" si="5"/>
        <v>*</v>
      </c>
      <c r="M159" s="3" t="str">
        <f t="shared" si="5"/>
        <v>*</v>
      </c>
      <c r="N159" s="3" t="str">
        <f t="shared" si="5"/>
        <v>*</v>
      </c>
      <c r="O159" s="3" t="str">
        <f t="shared" si="5"/>
        <v>*</v>
      </c>
      <c r="P159" s="3" t="str">
        <f t="shared" si="5"/>
        <v>*</v>
      </c>
      <c r="Q159" s="3" t="str">
        <f t="shared" si="5"/>
        <v>*</v>
      </c>
      <c r="R159" s="3" t="str">
        <f t="shared" si="5"/>
        <v>*</v>
      </c>
      <c r="S159" s="3" t="str">
        <f t="shared" si="5"/>
        <v>*</v>
      </c>
      <c r="T159" s="3" t="str">
        <f t="shared" si="5"/>
        <v>*</v>
      </c>
      <c r="U159" s="3" t="str">
        <f t="shared" si="5"/>
        <v>*</v>
      </c>
      <c r="V159" s="3" t="str">
        <f t="shared" si="5"/>
        <v>*</v>
      </c>
      <c r="W159" s="3" t="str">
        <f t="shared" si="5"/>
        <v>*</v>
      </c>
      <c r="X159" s="3" t="str">
        <f t="shared" si="5"/>
        <v>*</v>
      </c>
      <c r="Y159" s="3" t="str">
        <f t="shared" si="5"/>
        <v>*</v>
      </c>
      <c r="Z159" s="3" t="str">
        <f t="shared" si="5"/>
        <v>*</v>
      </c>
      <c r="AA159" s="3" t="str">
        <f t="shared" si="5"/>
        <v>*</v>
      </c>
      <c r="AB159" s="3" t="str">
        <f t="shared" si="5"/>
        <v>*</v>
      </c>
      <c r="AC159" s="3" t="str">
        <f t="shared" si="5"/>
        <v>*</v>
      </c>
      <c r="AD159" s="3" t="str">
        <f t="shared" si="5"/>
        <v>*</v>
      </c>
      <c r="AE159" s="3" t="str">
        <f t="shared" si="5"/>
        <v>*</v>
      </c>
      <c r="AF159" s="3" t="str">
        <f t="shared" si="5"/>
        <v>*</v>
      </c>
      <c r="AG159" s="3" t="str">
        <f t="shared" si="5"/>
        <v>*</v>
      </c>
      <c r="AH159" s="3" t="str">
        <f t="shared" si="5"/>
        <v>*</v>
      </c>
      <c r="AI159" s="3" t="str">
        <f t="shared" si="5"/>
        <v>*</v>
      </c>
    </row>
    <row r="160" spans="1:35" ht="14.25" hidden="1" customHeight="1" x14ac:dyDescent="0.2">
      <c r="A160" s="79"/>
      <c r="B160" s="21" t="s">
        <v>64</v>
      </c>
      <c r="C160" s="22" t="s">
        <v>172</v>
      </c>
      <c r="D160" s="3" t="str">
        <f t="shared" si="5"/>
        <v>*</v>
      </c>
      <c r="E160" s="3" t="str">
        <f t="shared" si="5"/>
        <v>*</v>
      </c>
      <c r="F160" s="3" t="str">
        <f t="shared" si="5"/>
        <v>*</v>
      </c>
      <c r="G160" s="3" t="str">
        <f t="shared" si="5"/>
        <v>*</v>
      </c>
      <c r="H160" s="3" t="str">
        <f t="shared" si="5"/>
        <v>*</v>
      </c>
      <c r="I160" s="3" t="str">
        <f t="shared" si="5"/>
        <v>*</v>
      </c>
      <c r="J160" s="3" t="str">
        <f t="shared" si="5"/>
        <v>*</v>
      </c>
      <c r="K160" s="3" t="str">
        <f t="shared" si="5"/>
        <v>*</v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85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>*</v>
      </c>
      <c r="M161" s="15" t="str">
        <f t="shared" si="5"/>
        <v>*</v>
      </c>
      <c r="N161" s="15" t="str">
        <f t="shared" si="5"/>
        <v>*</v>
      </c>
      <c r="O161" s="15" t="str">
        <f t="shared" si="5"/>
        <v>*</v>
      </c>
      <c r="P161" s="15" t="str">
        <f t="shared" si="5"/>
        <v>*</v>
      </c>
      <c r="Q161" s="15" t="str">
        <f t="shared" si="5"/>
        <v>*</v>
      </c>
      <c r="R161" s="15" t="str">
        <f t="shared" si="5"/>
        <v>*</v>
      </c>
      <c r="S161" s="15" t="str">
        <f t="shared" si="5"/>
        <v>*</v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>*</v>
      </c>
      <c r="AC161" s="15" t="str">
        <f t="shared" si="5"/>
        <v>*</v>
      </c>
      <c r="AD161" s="15" t="str">
        <f t="shared" si="5"/>
        <v>*</v>
      </c>
      <c r="AE161" s="15" t="str">
        <f t="shared" si="5"/>
        <v>*</v>
      </c>
      <c r="AF161" s="15" t="str">
        <f t="shared" si="5"/>
        <v>*</v>
      </c>
      <c r="AG161" s="15" t="str">
        <f t="shared" si="5"/>
        <v>*</v>
      </c>
      <c r="AH161" s="15" t="str">
        <f t="shared" si="5"/>
        <v>*</v>
      </c>
      <c r="AI161" s="15" t="str">
        <f t="shared" si="5"/>
        <v>*</v>
      </c>
    </row>
    <row r="162" spans="1:35" ht="14.25" hidden="1" customHeight="1" x14ac:dyDescent="0.2">
      <c r="A162" s="76" t="s">
        <v>86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>*</v>
      </c>
      <c r="M162" s="3" t="str">
        <f t="shared" si="5"/>
        <v>*</v>
      </c>
      <c r="N162" s="3" t="str">
        <f t="shared" si="5"/>
        <v>*</v>
      </c>
      <c r="O162" s="3" t="str">
        <f t="shared" si="5"/>
        <v>*</v>
      </c>
      <c r="P162" s="3" t="str">
        <f t="shared" si="5"/>
        <v>*</v>
      </c>
      <c r="Q162" s="3" t="str">
        <f t="shared" si="5"/>
        <v>*</v>
      </c>
      <c r="R162" s="3" t="str">
        <f t="shared" si="5"/>
        <v>*</v>
      </c>
      <c r="S162" s="3" t="str">
        <f t="shared" si="5"/>
        <v>*</v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>*</v>
      </c>
      <c r="AC162" s="3" t="str">
        <f t="shared" si="5"/>
        <v>*</v>
      </c>
      <c r="AD162" s="3" t="str">
        <f t="shared" si="5"/>
        <v>*</v>
      </c>
      <c r="AE162" s="3" t="str">
        <f t="shared" si="5"/>
        <v>*</v>
      </c>
      <c r="AF162" s="3" t="str">
        <f t="shared" si="5"/>
        <v>*</v>
      </c>
      <c r="AG162" s="3" t="str">
        <f t="shared" si="5"/>
        <v>*</v>
      </c>
      <c r="AH162" s="3" t="str">
        <f t="shared" si="5"/>
        <v>*</v>
      </c>
      <c r="AI162" s="3" t="str">
        <f t="shared" ref="AI162:AI170" si="6">IF(AI92=AI19,"","*")</f>
        <v>*</v>
      </c>
    </row>
    <row r="163" spans="1:35" ht="14.25" hidden="1" customHeight="1" x14ac:dyDescent="0.2">
      <c r="A163" s="77"/>
      <c r="B163" s="23" t="s">
        <v>64</v>
      </c>
      <c r="C163" s="24" t="s">
        <v>172</v>
      </c>
      <c r="D163" s="3" t="str">
        <f t="shared" ref="D163:AH171" si="7">IF(D93=D20,"","*")</f>
        <v/>
      </c>
      <c r="E163" s="3" t="str">
        <f t="shared" si="7"/>
        <v/>
      </c>
      <c r="F163" s="3" t="str">
        <f t="shared" si="7"/>
        <v/>
      </c>
      <c r="G163" s="3" t="str">
        <f t="shared" si="7"/>
        <v/>
      </c>
      <c r="H163" s="3" t="str">
        <f t="shared" si="7"/>
        <v/>
      </c>
      <c r="I163" s="3" t="str">
        <f t="shared" si="7"/>
        <v/>
      </c>
      <c r="J163" s="3" t="str">
        <f t="shared" si="7"/>
        <v/>
      </c>
      <c r="K163" s="3" t="str">
        <f t="shared" si="7"/>
        <v/>
      </c>
      <c r="L163" s="3" t="str">
        <f t="shared" si="7"/>
        <v>*</v>
      </c>
      <c r="M163" s="3" t="str">
        <f t="shared" si="7"/>
        <v/>
      </c>
      <c r="N163" s="3" t="str">
        <f t="shared" si="7"/>
        <v>*</v>
      </c>
      <c r="O163" s="3" t="str">
        <f t="shared" si="7"/>
        <v>*</v>
      </c>
      <c r="P163" s="3" t="str">
        <f t="shared" si="7"/>
        <v>*</v>
      </c>
      <c r="Q163" s="3" t="str">
        <f t="shared" si="7"/>
        <v/>
      </c>
      <c r="R163" s="3" t="str">
        <f t="shared" si="7"/>
        <v>*</v>
      </c>
      <c r="S163" s="3" t="str">
        <f t="shared" si="7"/>
        <v>*</v>
      </c>
      <c r="T163" s="3" t="str">
        <f t="shared" si="7"/>
        <v>*</v>
      </c>
      <c r="U163" s="3" t="str">
        <f t="shared" si="7"/>
        <v>*</v>
      </c>
      <c r="V163" s="3" t="str">
        <f t="shared" si="7"/>
        <v/>
      </c>
      <c r="W163" s="3" t="str">
        <f t="shared" si="7"/>
        <v>*</v>
      </c>
      <c r="X163" s="3" t="str">
        <f t="shared" si="7"/>
        <v>*</v>
      </c>
      <c r="Y163" s="3" t="str">
        <f t="shared" si="7"/>
        <v>*</v>
      </c>
      <c r="Z163" s="3" t="str">
        <f t="shared" si="7"/>
        <v>*</v>
      </c>
      <c r="AA163" s="3" t="str">
        <f t="shared" si="7"/>
        <v>*</v>
      </c>
      <c r="AB163" s="3" t="str">
        <f t="shared" si="7"/>
        <v>*</v>
      </c>
      <c r="AC163" s="3" t="str">
        <f t="shared" si="7"/>
        <v>*</v>
      </c>
      <c r="AD163" s="3" t="str">
        <f t="shared" si="7"/>
        <v>*</v>
      </c>
      <c r="AE163" s="3" t="str">
        <f t="shared" si="7"/>
        <v>*</v>
      </c>
      <c r="AF163" s="3" t="str">
        <f t="shared" si="7"/>
        <v>*</v>
      </c>
      <c r="AG163" s="3" t="str">
        <f t="shared" si="7"/>
        <v>*</v>
      </c>
      <c r="AH163" s="3" t="str">
        <f t="shared" si="7"/>
        <v>*</v>
      </c>
      <c r="AI163" s="3" t="str">
        <f t="shared" si="6"/>
        <v>*</v>
      </c>
    </row>
    <row r="164" spans="1:35" ht="14.25" hidden="1" customHeight="1" x14ac:dyDescent="0.2">
      <c r="A164" s="30" t="s">
        <v>87</v>
      </c>
      <c r="B164" s="19" t="s">
        <v>56</v>
      </c>
      <c r="C164" s="20" t="s">
        <v>58</v>
      </c>
      <c r="D164" s="15" t="str">
        <f t="shared" si="7"/>
        <v>*</v>
      </c>
      <c r="E164" s="15" t="str">
        <f t="shared" si="7"/>
        <v>*</v>
      </c>
      <c r="F164" s="15" t="str">
        <f t="shared" si="7"/>
        <v>*</v>
      </c>
      <c r="G164" s="15" t="str">
        <f t="shared" si="7"/>
        <v>*</v>
      </c>
      <c r="H164" s="15" t="str">
        <f t="shared" si="7"/>
        <v>*</v>
      </c>
      <c r="I164" s="15" t="str">
        <f t="shared" si="7"/>
        <v>*</v>
      </c>
      <c r="J164" s="15" t="str">
        <f t="shared" si="7"/>
        <v>*</v>
      </c>
      <c r="K164" s="15" t="str">
        <f t="shared" si="7"/>
        <v>*</v>
      </c>
      <c r="L164" s="15" t="str">
        <f t="shared" si="7"/>
        <v>*</v>
      </c>
      <c r="M164" s="15" t="str">
        <f t="shared" si="7"/>
        <v>*</v>
      </c>
      <c r="N164" s="15" t="str">
        <f t="shared" si="7"/>
        <v>*</v>
      </c>
      <c r="O164" s="15" t="str">
        <f t="shared" si="7"/>
        <v>*</v>
      </c>
      <c r="P164" s="15" t="str">
        <f t="shared" si="7"/>
        <v>*</v>
      </c>
      <c r="Q164" s="15" t="str">
        <f t="shared" si="7"/>
        <v>*</v>
      </c>
      <c r="R164" s="15" t="str">
        <f t="shared" si="7"/>
        <v>*</v>
      </c>
      <c r="S164" s="15" t="str">
        <f t="shared" si="7"/>
        <v>*</v>
      </c>
      <c r="T164" s="15" t="str">
        <f t="shared" si="7"/>
        <v>*</v>
      </c>
      <c r="U164" s="15" t="str">
        <f t="shared" si="7"/>
        <v>*</v>
      </c>
      <c r="V164" s="15" t="str">
        <f t="shared" si="7"/>
        <v>*</v>
      </c>
      <c r="W164" s="15" t="str">
        <f t="shared" si="7"/>
        <v>*</v>
      </c>
      <c r="X164" s="15" t="str">
        <f t="shared" si="7"/>
        <v>*</v>
      </c>
      <c r="Y164" s="15" t="str">
        <f t="shared" si="7"/>
        <v>*</v>
      </c>
      <c r="Z164" s="15" t="str">
        <f t="shared" si="7"/>
        <v>*</v>
      </c>
      <c r="AA164" s="15" t="str">
        <f t="shared" si="7"/>
        <v>*</v>
      </c>
      <c r="AB164" s="15" t="str">
        <f t="shared" si="7"/>
        <v>*</v>
      </c>
      <c r="AC164" s="15" t="str">
        <f t="shared" si="7"/>
        <v>*</v>
      </c>
      <c r="AD164" s="15" t="str">
        <f t="shared" si="7"/>
        <v>*</v>
      </c>
      <c r="AE164" s="15" t="str">
        <f t="shared" si="7"/>
        <v>*</v>
      </c>
      <c r="AF164" s="15" t="str">
        <f t="shared" si="7"/>
        <v>*</v>
      </c>
      <c r="AG164" s="15" t="str">
        <f t="shared" si="7"/>
        <v>*</v>
      </c>
      <c r="AH164" s="15" t="str">
        <f t="shared" si="7"/>
        <v>*</v>
      </c>
      <c r="AI164" s="15" t="str">
        <f t="shared" si="6"/>
        <v>*</v>
      </c>
    </row>
    <row r="165" spans="1:35" ht="14.25" hidden="1" customHeight="1" x14ac:dyDescent="0.2">
      <c r="A165" s="78" t="s">
        <v>88</v>
      </c>
      <c r="B165" s="21" t="s">
        <v>60</v>
      </c>
      <c r="C165" s="22" t="s">
        <v>62</v>
      </c>
      <c r="D165" s="3" t="str">
        <f t="shared" si="7"/>
        <v>*</v>
      </c>
      <c r="E165" s="3" t="str">
        <f t="shared" si="7"/>
        <v>*</v>
      </c>
      <c r="F165" s="3" t="str">
        <f t="shared" si="7"/>
        <v>*</v>
      </c>
      <c r="G165" s="3" t="str">
        <f t="shared" si="7"/>
        <v>*</v>
      </c>
      <c r="H165" s="3" t="str">
        <f t="shared" si="7"/>
        <v>*</v>
      </c>
      <c r="I165" s="3" t="str">
        <f t="shared" si="7"/>
        <v>*</v>
      </c>
      <c r="J165" s="3" t="str">
        <f t="shared" si="7"/>
        <v>*</v>
      </c>
      <c r="K165" s="3" t="str">
        <f t="shared" si="7"/>
        <v>*</v>
      </c>
      <c r="L165" s="3" t="str">
        <f t="shared" si="7"/>
        <v>*</v>
      </c>
      <c r="M165" s="3" t="str">
        <f t="shared" si="7"/>
        <v>*</v>
      </c>
      <c r="N165" s="3" t="str">
        <f t="shared" si="7"/>
        <v>*</v>
      </c>
      <c r="O165" s="3" t="str">
        <f t="shared" si="7"/>
        <v>*</v>
      </c>
      <c r="P165" s="3" t="str">
        <f t="shared" si="7"/>
        <v>*</v>
      </c>
      <c r="Q165" s="3" t="str">
        <f t="shared" si="7"/>
        <v>*</v>
      </c>
      <c r="R165" s="3" t="str">
        <f t="shared" si="7"/>
        <v>*</v>
      </c>
      <c r="S165" s="3" t="str">
        <f t="shared" si="7"/>
        <v>*</v>
      </c>
      <c r="T165" s="3" t="str">
        <f t="shared" si="7"/>
        <v>*</v>
      </c>
      <c r="U165" s="3" t="str">
        <f t="shared" si="7"/>
        <v>*</v>
      </c>
      <c r="V165" s="3" t="str">
        <f t="shared" si="7"/>
        <v>*</v>
      </c>
      <c r="W165" s="3" t="str">
        <f t="shared" si="7"/>
        <v>*</v>
      </c>
      <c r="X165" s="3" t="str">
        <f t="shared" si="7"/>
        <v>*</v>
      </c>
      <c r="Y165" s="3" t="str">
        <f t="shared" si="7"/>
        <v>*</v>
      </c>
      <c r="Z165" s="3" t="str">
        <f t="shared" si="7"/>
        <v>*</v>
      </c>
      <c r="AA165" s="3" t="str">
        <f t="shared" si="7"/>
        <v>*</v>
      </c>
      <c r="AB165" s="3" t="str">
        <f t="shared" si="7"/>
        <v>*</v>
      </c>
      <c r="AC165" s="3" t="str">
        <f t="shared" si="7"/>
        <v>*</v>
      </c>
      <c r="AD165" s="3" t="str">
        <f t="shared" si="7"/>
        <v>*</v>
      </c>
      <c r="AE165" s="3" t="str">
        <f t="shared" si="7"/>
        <v>*</v>
      </c>
      <c r="AF165" s="3" t="str">
        <f t="shared" si="7"/>
        <v>*</v>
      </c>
      <c r="AG165" s="3" t="str">
        <f t="shared" si="7"/>
        <v/>
      </c>
      <c r="AH165" s="3" t="str">
        <f t="shared" si="7"/>
        <v>*</v>
      </c>
      <c r="AI165" s="3" t="str">
        <f t="shared" si="6"/>
        <v>*</v>
      </c>
    </row>
    <row r="166" spans="1:35" ht="14.25" hidden="1" customHeight="1" x14ac:dyDescent="0.2">
      <c r="A166" s="79"/>
      <c r="B166" s="23" t="s">
        <v>64</v>
      </c>
      <c r="C166" s="24" t="s">
        <v>172</v>
      </c>
      <c r="D166" s="3" t="str">
        <f t="shared" si="7"/>
        <v>*</v>
      </c>
      <c r="E166" s="3" t="str">
        <f t="shared" si="7"/>
        <v>*</v>
      </c>
      <c r="F166" s="3" t="str">
        <f t="shared" si="7"/>
        <v>*</v>
      </c>
      <c r="G166" s="3" t="str">
        <f t="shared" si="7"/>
        <v>*</v>
      </c>
      <c r="H166" s="3" t="str">
        <f t="shared" si="7"/>
        <v>*</v>
      </c>
      <c r="I166" s="3" t="str">
        <f t="shared" si="7"/>
        <v/>
      </c>
      <c r="J166" s="3" t="str">
        <f t="shared" si="7"/>
        <v>*</v>
      </c>
      <c r="K166" s="3" t="str">
        <f t="shared" si="7"/>
        <v>*</v>
      </c>
      <c r="L166" s="3" t="str">
        <f t="shared" si="7"/>
        <v/>
      </c>
      <c r="M166" s="3" t="str">
        <f t="shared" si="7"/>
        <v/>
      </c>
      <c r="N166" s="3" t="str">
        <f t="shared" si="7"/>
        <v/>
      </c>
      <c r="O166" s="3" t="str">
        <f t="shared" si="7"/>
        <v>*</v>
      </c>
      <c r="P166" s="3" t="str">
        <f t="shared" si="7"/>
        <v>*</v>
      </c>
      <c r="Q166" s="3" t="str">
        <f t="shared" si="7"/>
        <v>*</v>
      </c>
      <c r="R166" s="3" t="str">
        <f t="shared" si="7"/>
        <v>*</v>
      </c>
      <c r="S166" s="3" t="str">
        <f t="shared" si="7"/>
        <v>*</v>
      </c>
      <c r="T166" s="3" t="str">
        <f t="shared" si="7"/>
        <v/>
      </c>
      <c r="U166" s="3" t="str">
        <f t="shared" si="7"/>
        <v/>
      </c>
      <c r="V166" s="3" t="str">
        <f t="shared" si="7"/>
        <v/>
      </c>
      <c r="W166" s="3" t="str">
        <f t="shared" si="7"/>
        <v/>
      </c>
      <c r="X166" s="3" t="str">
        <f t="shared" si="7"/>
        <v/>
      </c>
      <c r="Y166" s="3" t="str">
        <f t="shared" si="7"/>
        <v/>
      </c>
      <c r="Z166" s="3" t="str">
        <f t="shared" si="7"/>
        <v/>
      </c>
      <c r="AA166" s="3" t="str">
        <f t="shared" si="7"/>
        <v/>
      </c>
      <c r="AB166" s="3" t="str">
        <f t="shared" si="7"/>
        <v>*</v>
      </c>
      <c r="AC166" s="3" t="str">
        <f t="shared" si="7"/>
        <v>*</v>
      </c>
      <c r="AD166" s="3" t="str">
        <f t="shared" si="7"/>
        <v>*</v>
      </c>
      <c r="AE166" s="3" t="str">
        <f t="shared" si="7"/>
        <v>*</v>
      </c>
      <c r="AF166" s="3" t="str">
        <f t="shared" si="7"/>
        <v>*</v>
      </c>
      <c r="AG166" s="3" t="str">
        <f t="shared" si="7"/>
        <v>*</v>
      </c>
      <c r="AH166" s="3" t="str">
        <f t="shared" si="7"/>
        <v>*</v>
      </c>
      <c r="AI166" s="3" t="str">
        <f t="shared" si="6"/>
        <v>*</v>
      </c>
    </row>
    <row r="167" spans="1:35" ht="14.25" hidden="1" customHeight="1" x14ac:dyDescent="0.2">
      <c r="A167" s="30" t="s">
        <v>89</v>
      </c>
      <c r="B167" s="19" t="s">
        <v>56</v>
      </c>
      <c r="C167" s="20" t="s">
        <v>58</v>
      </c>
      <c r="D167" s="15" t="str">
        <f t="shared" si="7"/>
        <v>*</v>
      </c>
      <c r="E167" s="15" t="str">
        <f t="shared" si="7"/>
        <v>*</v>
      </c>
      <c r="F167" s="15" t="str">
        <f t="shared" si="7"/>
        <v>*</v>
      </c>
      <c r="G167" s="15" t="str">
        <f t="shared" si="7"/>
        <v>*</v>
      </c>
      <c r="H167" s="15" t="str">
        <f t="shared" si="7"/>
        <v>*</v>
      </c>
      <c r="I167" s="15" t="str">
        <f t="shared" si="7"/>
        <v>*</v>
      </c>
      <c r="J167" s="15" t="str">
        <f t="shared" si="7"/>
        <v>*</v>
      </c>
      <c r="K167" s="15" t="str">
        <f t="shared" si="7"/>
        <v>*</v>
      </c>
      <c r="L167" s="15" t="str">
        <f t="shared" si="7"/>
        <v>*</v>
      </c>
      <c r="M167" s="15" t="str">
        <f t="shared" si="7"/>
        <v>*</v>
      </c>
      <c r="N167" s="15" t="str">
        <f t="shared" si="7"/>
        <v>*</v>
      </c>
      <c r="O167" s="15" t="str">
        <f t="shared" si="7"/>
        <v>*</v>
      </c>
      <c r="P167" s="15" t="str">
        <f t="shared" si="7"/>
        <v>*</v>
      </c>
      <c r="Q167" s="15" t="str">
        <f t="shared" si="7"/>
        <v>*</v>
      </c>
      <c r="R167" s="15" t="str">
        <f t="shared" si="7"/>
        <v>*</v>
      </c>
      <c r="S167" s="15" t="str">
        <f t="shared" si="7"/>
        <v>*</v>
      </c>
      <c r="T167" s="15" t="str">
        <f t="shared" si="7"/>
        <v>*</v>
      </c>
      <c r="U167" s="15" t="str">
        <f t="shared" si="7"/>
        <v>*</v>
      </c>
      <c r="V167" s="15" t="str">
        <f t="shared" si="7"/>
        <v>*</v>
      </c>
      <c r="W167" s="15" t="str">
        <f t="shared" si="7"/>
        <v>*</v>
      </c>
      <c r="X167" s="15" t="str">
        <f t="shared" si="7"/>
        <v>*</v>
      </c>
      <c r="Y167" s="15" t="str">
        <f t="shared" si="7"/>
        <v>*</v>
      </c>
      <c r="Z167" s="15" t="str">
        <f t="shared" si="7"/>
        <v>*</v>
      </c>
      <c r="AA167" s="15" t="str">
        <f t="shared" si="7"/>
        <v>*</v>
      </c>
      <c r="AB167" s="15" t="str">
        <f t="shared" si="7"/>
        <v>*</v>
      </c>
      <c r="AC167" s="15" t="str">
        <f t="shared" si="7"/>
        <v>*</v>
      </c>
      <c r="AD167" s="15" t="str">
        <f t="shared" si="7"/>
        <v>*</v>
      </c>
      <c r="AE167" s="15" t="str">
        <f t="shared" si="7"/>
        <v>*</v>
      </c>
      <c r="AF167" s="15" t="str">
        <f t="shared" si="7"/>
        <v>*</v>
      </c>
      <c r="AG167" s="15" t="str">
        <f t="shared" si="7"/>
        <v>*</v>
      </c>
      <c r="AH167" s="15" t="str">
        <f t="shared" si="7"/>
        <v>*</v>
      </c>
      <c r="AI167" s="15" t="str">
        <f t="shared" si="6"/>
        <v>*</v>
      </c>
    </row>
    <row r="168" spans="1:35" ht="14.25" hidden="1" customHeight="1" x14ac:dyDescent="0.2">
      <c r="A168" s="78" t="s">
        <v>23</v>
      </c>
      <c r="B168" s="21" t="s">
        <v>60</v>
      </c>
      <c r="C168" s="22" t="s">
        <v>62</v>
      </c>
      <c r="D168" s="3" t="str">
        <f t="shared" si="7"/>
        <v>*</v>
      </c>
      <c r="E168" s="3" t="str">
        <f t="shared" si="7"/>
        <v>*</v>
      </c>
      <c r="F168" s="3" t="str">
        <f t="shared" si="7"/>
        <v>*</v>
      </c>
      <c r="G168" s="3" t="str">
        <f t="shared" si="7"/>
        <v>*</v>
      </c>
      <c r="H168" s="3" t="str">
        <f t="shared" si="7"/>
        <v>*</v>
      </c>
      <c r="I168" s="3" t="str">
        <f t="shared" si="7"/>
        <v>*</v>
      </c>
      <c r="J168" s="3" t="str">
        <f t="shared" si="7"/>
        <v>*</v>
      </c>
      <c r="K168" s="3" t="str">
        <f t="shared" si="7"/>
        <v>*</v>
      </c>
      <c r="L168" s="3" t="str">
        <f t="shared" si="7"/>
        <v>*</v>
      </c>
      <c r="M168" s="3" t="str">
        <f t="shared" si="7"/>
        <v>*</v>
      </c>
      <c r="N168" s="3" t="str">
        <f t="shared" si="7"/>
        <v>*</v>
      </c>
      <c r="O168" s="3" t="str">
        <f t="shared" si="7"/>
        <v>*</v>
      </c>
      <c r="P168" s="3" t="str">
        <f t="shared" si="7"/>
        <v>*</v>
      </c>
      <c r="Q168" s="3" t="str">
        <f t="shared" si="7"/>
        <v>*</v>
      </c>
      <c r="R168" s="3" t="str">
        <f t="shared" si="7"/>
        <v>*</v>
      </c>
      <c r="S168" s="3" t="str">
        <f t="shared" si="7"/>
        <v>*</v>
      </c>
      <c r="T168" s="3" t="str">
        <f t="shared" si="7"/>
        <v>*</v>
      </c>
      <c r="U168" s="3" t="str">
        <f t="shared" si="7"/>
        <v>*</v>
      </c>
      <c r="V168" s="3" t="str">
        <f t="shared" si="7"/>
        <v>*</v>
      </c>
      <c r="W168" s="3" t="str">
        <f t="shared" si="7"/>
        <v>*</v>
      </c>
      <c r="X168" s="3" t="str">
        <f t="shared" si="7"/>
        <v>*</v>
      </c>
      <c r="Y168" s="3" t="str">
        <f t="shared" si="7"/>
        <v>*</v>
      </c>
      <c r="Z168" s="3" t="str">
        <f t="shared" si="7"/>
        <v>*</v>
      </c>
      <c r="AA168" s="3" t="str">
        <f t="shared" si="7"/>
        <v>*</v>
      </c>
      <c r="AB168" s="3" t="str">
        <f t="shared" si="7"/>
        <v>*</v>
      </c>
      <c r="AC168" s="3" t="str">
        <f t="shared" si="7"/>
        <v>*</v>
      </c>
      <c r="AD168" s="3" t="str">
        <f t="shared" si="7"/>
        <v>*</v>
      </c>
      <c r="AE168" s="3" t="str">
        <f t="shared" si="7"/>
        <v>*</v>
      </c>
      <c r="AF168" s="3" t="str">
        <f t="shared" si="7"/>
        <v>*</v>
      </c>
      <c r="AG168" s="3" t="str">
        <f t="shared" si="7"/>
        <v>*</v>
      </c>
      <c r="AH168" s="3" t="str">
        <f t="shared" si="7"/>
        <v>*</v>
      </c>
      <c r="AI168" s="3" t="str">
        <f t="shared" si="6"/>
        <v>*</v>
      </c>
    </row>
    <row r="169" spans="1:35" ht="14.25" hidden="1" customHeight="1" x14ac:dyDescent="0.2">
      <c r="A169" s="79"/>
      <c r="B169" s="23" t="s">
        <v>64</v>
      </c>
      <c r="C169" s="24" t="s">
        <v>172</v>
      </c>
      <c r="D169" s="3" t="str">
        <f t="shared" si="7"/>
        <v>*</v>
      </c>
      <c r="E169" s="3" t="str">
        <f t="shared" si="7"/>
        <v>*</v>
      </c>
      <c r="F169" s="3" t="str">
        <f t="shared" si="7"/>
        <v>*</v>
      </c>
      <c r="G169" s="3" t="str">
        <f t="shared" si="7"/>
        <v>*</v>
      </c>
      <c r="H169" s="3" t="str">
        <f t="shared" si="7"/>
        <v>*</v>
      </c>
      <c r="I169" s="3" t="str">
        <f t="shared" si="7"/>
        <v>*</v>
      </c>
      <c r="J169" s="3" t="str">
        <f t="shared" si="7"/>
        <v>*</v>
      </c>
      <c r="K169" s="3" t="str">
        <f t="shared" si="7"/>
        <v>*</v>
      </c>
      <c r="L169" s="3" t="str">
        <f t="shared" si="7"/>
        <v>*</v>
      </c>
      <c r="M169" s="3" t="str">
        <f t="shared" si="7"/>
        <v>*</v>
      </c>
      <c r="N169" s="3" t="str">
        <f t="shared" si="7"/>
        <v>*</v>
      </c>
      <c r="O169" s="3" t="str">
        <f t="shared" si="7"/>
        <v>*</v>
      </c>
      <c r="P169" s="3" t="str">
        <f t="shared" si="7"/>
        <v>*</v>
      </c>
      <c r="Q169" s="3" t="str">
        <f t="shared" si="7"/>
        <v/>
      </c>
      <c r="R169" s="3" t="str">
        <f t="shared" si="7"/>
        <v>*</v>
      </c>
      <c r="S169" s="3" t="str">
        <f t="shared" si="7"/>
        <v>*</v>
      </c>
      <c r="T169" s="3" t="str">
        <f t="shared" si="7"/>
        <v/>
      </c>
      <c r="U169" s="3" t="str">
        <f t="shared" si="7"/>
        <v/>
      </c>
      <c r="V169" s="3" t="str">
        <f t="shared" si="7"/>
        <v/>
      </c>
      <c r="W169" s="3" t="str">
        <f t="shared" si="7"/>
        <v/>
      </c>
      <c r="X169" s="3" t="str">
        <f t="shared" si="7"/>
        <v/>
      </c>
      <c r="Y169" s="3" t="str">
        <f t="shared" si="7"/>
        <v/>
      </c>
      <c r="Z169" s="3" t="str">
        <f t="shared" si="7"/>
        <v/>
      </c>
      <c r="AA169" s="3" t="str">
        <f t="shared" si="7"/>
        <v/>
      </c>
      <c r="AB169" s="3" t="str">
        <f t="shared" si="7"/>
        <v>*</v>
      </c>
      <c r="AC169" s="3" t="str">
        <f t="shared" si="7"/>
        <v/>
      </c>
      <c r="AD169" s="3" t="str">
        <f t="shared" si="7"/>
        <v>*</v>
      </c>
      <c r="AE169" s="3" t="str">
        <f t="shared" si="7"/>
        <v>*</v>
      </c>
      <c r="AF169" s="3" t="str">
        <f t="shared" si="7"/>
        <v>*</v>
      </c>
      <c r="AG169" s="3" t="str">
        <f t="shared" si="7"/>
        <v/>
      </c>
      <c r="AH169" s="3" t="str">
        <f t="shared" si="7"/>
        <v>*</v>
      </c>
      <c r="AI169" s="3" t="str">
        <f t="shared" si="6"/>
        <v>*</v>
      </c>
    </row>
    <row r="170" spans="1:35" ht="14.25" hidden="1" customHeight="1" x14ac:dyDescent="0.2">
      <c r="A170" s="30" t="s">
        <v>91</v>
      </c>
      <c r="B170" s="19" t="s">
        <v>56</v>
      </c>
      <c r="C170" s="20" t="s">
        <v>58</v>
      </c>
      <c r="D170" s="15" t="str">
        <f t="shared" si="7"/>
        <v>*</v>
      </c>
      <c r="E170" s="15" t="str">
        <f t="shared" si="7"/>
        <v>*</v>
      </c>
      <c r="F170" s="15" t="str">
        <f t="shared" si="7"/>
        <v>*</v>
      </c>
      <c r="G170" s="15" t="str">
        <f t="shared" si="7"/>
        <v>*</v>
      </c>
      <c r="H170" s="15" t="str">
        <f t="shared" si="7"/>
        <v>*</v>
      </c>
      <c r="I170" s="15" t="str">
        <f t="shared" si="7"/>
        <v>*</v>
      </c>
      <c r="J170" s="15" t="str">
        <f t="shared" si="7"/>
        <v>*</v>
      </c>
      <c r="K170" s="15" t="str">
        <f t="shared" si="7"/>
        <v>*</v>
      </c>
      <c r="L170" s="15" t="str">
        <f t="shared" si="7"/>
        <v>*</v>
      </c>
      <c r="M170" s="15" t="str">
        <f t="shared" si="7"/>
        <v>*</v>
      </c>
      <c r="N170" s="15" t="str">
        <f t="shared" si="7"/>
        <v>*</v>
      </c>
      <c r="O170" s="15" t="str">
        <f t="shared" si="7"/>
        <v>*</v>
      </c>
      <c r="P170" s="15" t="str">
        <f t="shared" si="7"/>
        <v>*</v>
      </c>
      <c r="Q170" s="15" t="str">
        <f t="shared" si="7"/>
        <v>*</v>
      </c>
      <c r="R170" s="15" t="str">
        <f t="shared" si="7"/>
        <v>*</v>
      </c>
      <c r="S170" s="15" t="str">
        <f t="shared" si="7"/>
        <v>*</v>
      </c>
      <c r="T170" s="15" t="str">
        <f t="shared" si="7"/>
        <v/>
      </c>
      <c r="U170" s="15" t="str">
        <f t="shared" si="7"/>
        <v/>
      </c>
      <c r="V170" s="15" t="str">
        <f t="shared" si="7"/>
        <v/>
      </c>
      <c r="W170" s="15" t="str">
        <f t="shared" si="7"/>
        <v/>
      </c>
      <c r="X170" s="15" t="str">
        <f t="shared" si="7"/>
        <v/>
      </c>
      <c r="Y170" s="15" t="str">
        <f t="shared" si="7"/>
        <v/>
      </c>
      <c r="Z170" s="15" t="str">
        <f t="shared" si="7"/>
        <v/>
      </c>
      <c r="AA170" s="15" t="str">
        <f t="shared" si="7"/>
        <v/>
      </c>
      <c r="AB170" s="15" t="str">
        <f t="shared" si="7"/>
        <v>*</v>
      </c>
      <c r="AC170" s="15" t="str">
        <f t="shared" si="7"/>
        <v>*</v>
      </c>
      <c r="AD170" s="15" t="str">
        <f t="shared" si="7"/>
        <v>*</v>
      </c>
      <c r="AE170" s="15" t="str">
        <f t="shared" si="7"/>
        <v>*</v>
      </c>
      <c r="AF170" s="15" t="str">
        <f t="shared" si="7"/>
        <v>*</v>
      </c>
      <c r="AG170" s="15" t="str">
        <f t="shared" si="7"/>
        <v>*</v>
      </c>
      <c r="AH170" s="15" t="str">
        <f t="shared" si="7"/>
        <v>*</v>
      </c>
      <c r="AI170" s="15" t="str">
        <f t="shared" si="6"/>
        <v>*</v>
      </c>
    </row>
    <row r="171" spans="1:35" ht="14.25" hidden="1" customHeight="1" x14ac:dyDescent="0.2">
      <c r="A171" s="76" t="s">
        <v>92</v>
      </c>
      <c r="B171" s="21" t="s">
        <v>60</v>
      </c>
      <c r="C171" s="22" t="s">
        <v>62</v>
      </c>
      <c r="D171" s="3" t="str">
        <f t="shared" si="7"/>
        <v>*</v>
      </c>
      <c r="E171" s="3" t="str">
        <f t="shared" si="7"/>
        <v>*</v>
      </c>
      <c r="F171" s="3" t="str">
        <f t="shared" si="7"/>
        <v>*</v>
      </c>
      <c r="G171" s="3" t="str">
        <f t="shared" si="7"/>
        <v>*</v>
      </c>
      <c r="H171" s="3" t="str">
        <f t="shared" si="7"/>
        <v>*</v>
      </c>
      <c r="I171" s="3" t="str">
        <f t="shared" si="7"/>
        <v>*</v>
      </c>
      <c r="J171" s="3" t="str">
        <f t="shared" si="7"/>
        <v>*</v>
      </c>
      <c r="K171" s="3" t="str">
        <f t="shared" ref="E171:AI179" si="8">IF(K101=K28,"","*")</f>
        <v>*</v>
      </c>
      <c r="L171" s="3" t="str">
        <f t="shared" si="8"/>
        <v>*</v>
      </c>
      <c r="M171" s="3" t="str">
        <f t="shared" si="8"/>
        <v>*</v>
      </c>
      <c r="N171" s="3" t="str">
        <f t="shared" si="8"/>
        <v>*</v>
      </c>
      <c r="O171" s="3" t="str">
        <f t="shared" si="8"/>
        <v>*</v>
      </c>
      <c r="P171" s="3" t="str">
        <f t="shared" si="8"/>
        <v>*</v>
      </c>
      <c r="Q171" s="3" t="str">
        <f t="shared" si="8"/>
        <v>*</v>
      </c>
      <c r="R171" s="3" t="str">
        <f t="shared" si="8"/>
        <v>*</v>
      </c>
      <c r="S171" s="3" t="str">
        <f t="shared" si="8"/>
        <v>*</v>
      </c>
      <c r="T171" s="3" t="str">
        <f t="shared" si="8"/>
        <v/>
      </c>
      <c r="U171" s="3" t="str">
        <f t="shared" si="8"/>
        <v/>
      </c>
      <c r="V171" s="3" t="str">
        <f t="shared" si="8"/>
        <v/>
      </c>
      <c r="W171" s="3" t="str">
        <f t="shared" si="8"/>
        <v/>
      </c>
      <c r="X171" s="3" t="str">
        <f t="shared" si="8"/>
        <v/>
      </c>
      <c r="Y171" s="3" t="str">
        <f t="shared" si="8"/>
        <v/>
      </c>
      <c r="Z171" s="3" t="str">
        <f t="shared" si="8"/>
        <v/>
      </c>
      <c r="AA171" s="3" t="str">
        <f t="shared" si="8"/>
        <v/>
      </c>
      <c r="AB171" s="3" t="str">
        <f t="shared" si="8"/>
        <v>*</v>
      </c>
      <c r="AC171" s="3" t="str">
        <f t="shared" si="8"/>
        <v>*</v>
      </c>
      <c r="AD171" s="3" t="str">
        <f t="shared" si="8"/>
        <v>*</v>
      </c>
      <c r="AE171" s="3" t="str">
        <f t="shared" si="8"/>
        <v>*</v>
      </c>
      <c r="AF171" s="3" t="str">
        <f t="shared" si="8"/>
        <v>*</v>
      </c>
      <c r="AG171" s="3" t="str">
        <f t="shared" si="8"/>
        <v>*</v>
      </c>
      <c r="AH171" s="3" t="str">
        <f t="shared" si="8"/>
        <v>*</v>
      </c>
      <c r="AI171" s="3" t="str">
        <f t="shared" si="8"/>
        <v>*</v>
      </c>
    </row>
    <row r="172" spans="1:35" ht="14.25" hidden="1" customHeight="1" x14ac:dyDescent="0.2">
      <c r="A172" s="77"/>
      <c r="B172" s="23" t="s">
        <v>64</v>
      </c>
      <c r="C172" s="24" t="s">
        <v>172</v>
      </c>
      <c r="D172" s="3" t="str">
        <f t="shared" ref="D172:D196" si="9">IF(D102=D29,"","*")</f>
        <v>*</v>
      </c>
      <c r="E172" s="3" t="str">
        <f t="shared" si="8"/>
        <v>*</v>
      </c>
      <c r="F172" s="3" t="str">
        <f t="shared" si="8"/>
        <v>*</v>
      </c>
      <c r="G172" s="3" t="str">
        <f t="shared" si="8"/>
        <v>*</v>
      </c>
      <c r="H172" s="3" t="str">
        <f t="shared" si="8"/>
        <v>*</v>
      </c>
      <c r="I172" s="3" t="str">
        <f t="shared" si="8"/>
        <v>*</v>
      </c>
      <c r="J172" s="3" t="str">
        <f t="shared" si="8"/>
        <v>*</v>
      </c>
      <c r="K172" s="3" t="str">
        <f t="shared" si="8"/>
        <v>*</v>
      </c>
      <c r="L172" s="3" t="str">
        <f t="shared" si="8"/>
        <v/>
      </c>
      <c r="M172" s="3" t="str">
        <f t="shared" si="8"/>
        <v/>
      </c>
      <c r="N172" s="3" t="str">
        <f t="shared" si="8"/>
        <v/>
      </c>
      <c r="O172" s="3" t="str">
        <f t="shared" si="8"/>
        <v>*</v>
      </c>
      <c r="P172" s="3" t="str">
        <f t="shared" si="8"/>
        <v/>
      </c>
      <c r="Q172" s="3" t="str">
        <f t="shared" si="8"/>
        <v>*</v>
      </c>
      <c r="R172" s="3" t="str">
        <f t="shared" si="8"/>
        <v>*</v>
      </c>
      <c r="S172" s="3" t="str">
        <f t="shared" si="8"/>
        <v>*</v>
      </c>
      <c r="T172" s="3" t="str">
        <f t="shared" si="8"/>
        <v/>
      </c>
      <c r="U172" s="3" t="str">
        <f t="shared" si="8"/>
        <v/>
      </c>
      <c r="V172" s="3" t="str">
        <f t="shared" si="8"/>
        <v/>
      </c>
      <c r="W172" s="3" t="str">
        <f t="shared" si="8"/>
        <v/>
      </c>
      <c r="X172" s="3" t="str">
        <f t="shared" si="8"/>
        <v/>
      </c>
      <c r="Y172" s="3" t="str">
        <f t="shared" si="8"/>
        <v/>
      </c>
      <c r="Z172" s="3" t="str">
        <f t="shared" si="8"/>
        <v/>
      </c>
      <c r="AA172" s="3" t="str">
        <f t="shared" si="8"/>
        <v/>
      </c>
      <c r="AB172" s="3" t="str">
        <f t="shared" si="8"/>
        <v>*</v>
      </c>
      <c r="AC172" s="3" t="str">
        <f t="shared" si="8"/>
        <v>*</v>
      </c>
      <c r="AD172" s="3" t="str">
        <f t="shared" si="8"/>
        <v>*</v>
      </c>
      <c r="AE172" s="3" t="str">
        <f t="shared" si="8"/>
        <v>*</v>
      </c>
      <c r="AF172" s="3" t="str">
        <f t="shared" si="8"/>
        <v>*</v>
      </c>
      <c r="AG172" s="3" t="str">
        <f t="shared" si="8"/>
        <v>*</v>
      </c>
      <c r="AH172" s="3" t="str">
        <f t="shared" si="8"/>
        <v>*</v>
      </c>
      <c r="AI172" s="3" t="str">
        <f t="shared" si="8"/>
        <v>*</v>
      </c>
    </row>
    <row r="173" spans="1:35" ht="14.25" hidden="1" customHeight="1" x14ac:dyDescent="0.2">
      <c r="A173" s="30" t="s">
        <v>93</v>
      </c>
      <c r="B173" s="19" t="s">
        <v>56</v>
      </c>
      <c r="C173" s="20" t="s">
        <v>58</v>
      </c>
      <c r="D173" s="15" t="str">
        <f t="shared" si="9"/>
        <v>*</v>
      </c>
      <c r="E173" s="15" t="str">
        <f t="shared" si="8"/>
        <v>*</v>
      </c>
      <c r="F173" s="15" t="str">
        <f t="shared" si="8"/>
        <v>*</v>
      </c>
      <c r="G173" s="15" t="str">
        <f t="shared" si="8"/>
        <v>*</v>
      </c>
      <c r="H173" s="15" t="str">
        <f t="shared" si="8"/>
        <v>*</v>
      </c>
      <c r="I173" s="15" t="str">
        <f t="shared" si="8"/>
        <v>*</v>
      </c>
      <c r="J173" s="15" t="str">
        <f t="shared" si="8"/>
        <v>*</v>
      </c>
      <c r="K173" s="15" t="str">
        <f t="shared" si="8"/>
        <v>*</v>
      </c>
      <c r="L173" s="15" t="str">
        <f t="shared" si="8"/>
        <v>*</v>
      </c>
      <c r="M173" s="15" t="str">
        <f t="shared" si="8"/>
        <v>*</v>
      </c>
      <c r="N173" s="15" t="str">
        <f t="shared" si="8"/>
        <v>*</v>
      </c>
      <c r="O173" s="15" t="str">
        <f t="shared" si="8"/>
        <v>*</v>
      </c>
      <c r="P173" s="15" t="str">
        <f t="shared" si="8"/>
        <v>*</v>
      </c>
      <c r="Q173" s="15" t="str">
        <f t="shared" si="8"/>
        <v>*</v>
      </c>
      <c r="R173" s="15" t="str">
        <f t="shared" si="8"/>
        <v>*</v>
      </c>
      <c r="S173" s="15" t="str">
        <f t="shared" si="8"/>
        <v>*</v>
      </c>
      <c r="T173" s="15" t="str">
        <f t="shared" si="8"/>
        <v>*</v>
      </c>
      <c r="U173" s="15" t="str">
        <f t="shared" si="8"/>
        <v/>
      </c>
      <c r="V173" s="15" t="str">
        <f t="shared" si="8"/>
        <v>*</v>
      </c>
      <c r="W173" s="15" t="str">
        <f t="shared" si="8"/>
        <v>*</v>
      </c>
      <c r="X173" s="15" t="str">
        <f t="shared" si="8"/>
        <v/>
      </c>
      <c r="Y173" s="15" t="str">
        <f t="shared" si="8"/>
        <v>*</v>
      </c>
      <c r="Z173" s="15" t="str">
        <f t="shared" si="8"/>
        <v>*</v>
      </c>
      <c r="AA173" s="15" t="str">
        <f t="shared" si="8"/>
        <v>*</v>
      </c>
      <c r="AB173" s="15" t="str">
        <f t="shared" si="8"/>
        <v>*</v>
      </c>
      <c r="AC173" s="15" t="str">
        <f t="shared" si="8"/>
        <v>*</v>
      </c>
      <c r="AD173" s="15" t="str">
        <f t="shared" si="8"/>
        <v>*</v>
      </c>
      <c r="AE173" s="15" t="str">
        <f t="shared" si="8"/>
        <v>*</v>
      </c>
      <c r="AF173" s="15" t="str">
        <f t="shared" si="8"/>
        <v>*</v>
      </c>
      <c r="AG173" s="15" t="str">
        <f t="shared" si="8"/>
        <v>*</v>
      </c>
      <c r="AH173" s="15" t="str">
        <f t="shared" si="8"/>
        <v>*</v>
      </c>
      <c r="AI173" s="15" t="str">
        <f t="shared" si="8"/>
        <v>*</v>
      </c>
    </row>
    <row r="174" spans="1:35" ht="14.25" hidden="1" customHeight="1" x14ac:dyDescent="0.2">
      <c r="A174" s="78" t="s">
        <v>94</v>
      </c>
      <c r="B174" s="21" t="s">
        <v>60</v>
      </c>
      <c r="C174" s="22" t="s">
        <v>62</v>
      </c>
      <c r="D174" s="3" t="str">
        <f t="shared" si="9"/>
        <v>*</v>
      </c>
      <c r="E174" s="3" t="str">
        <f t="shared" si="8"/>
        <v>*</v>
      </c>
      <c r="F174" s="3" t="str">
        <f t="shared" si="8"/>
        <v>*</v>
      </c>
      <c r="G174" s="3" t="str">
        <f t="shared" si="8"/>
        <v>*</v>
      </c>
      <c r="H174" s="3" t="str">
        <f t="shared" si="8"/>
        <v>*</v>
      </c>
      <c r="I174" s="3" t="str">
        <f t="shared" si="8"/>
        <v>*</v>
      </c>
      <c r="J174" s="3" t="str">
        <f t="shared" si="8"/>
        <v>*</v>
      </c>
      <c r="K174" s="3" t="str">
        <f t="shared" si="8"/>
        <v>*</v>
      </c>
      <c r="L174" s="3" t="str">
        <f t="shared" si="8"/>
        <v>*</v>
      </c>
      <c r="M174" s="3" t="str">
        <f t="shared" si="8"/>
        <v>*</v>
      </c>
      <c r="N174" s="3" t="str">
        <f t="shared" si="8"/>
        <v>*</v>
      </c>
      <c r="O174" s="3" t="str">
        <f t="shared" si="8"/>
        <v>*</v>
      </c>
      <c r="P174" s="3" t="str">
        <f t="shared" si="8"/>
        <v>*</v>
      </c>
      <c r="Q174" s="3" t="str">
        <f t="shared" si="8"/>
        <v>*</v>
      </c>
      <c r="R174" s="3" t="str">
        <f t="shared" si="8"/>
        <v>*</v>
      </c>
      <c r="S174" s="3" t="str">
        <f t="shared" si="8"/>
        <v>*</v>
      </c>
      <c r="T174" s="3" t="str">
        <f t="shared" si="8"/>
        <v/>
      </c>
      <c r="U174" s="3" t="str">
        <f t="shared" si="8"/>
        <v/>
      </c>
      <c r="V174" s="3" t="str">
        <f t="shared" si="8"/>
        <v/>
      </c>
      <c r="W174" s="3" t="str">
        <f t="shared" si="8"/>
        <v/>
      </c>
      <c r="X174" s="3" t="str">
        <f t="shared" si="8"/>
        <v/>
      </c>
      <c r="Y174" s="3" t="str">
        <f t="shared" si="8"/>
        <v/>
      </c>
      <c r="Z174" s="3" t="str">
        <f t="shared" si="8"/>
        <v/>
      </c>
      <c r="AA174" s="3" t="str">
        <f t="shared" si="8"/>
        <v/>
      </c>
      <c r="AB174" s="3" t="str">
        <f t="shared" si="8"/>
        <v>*</v>
      </c>
      <c r="AC174" s="3" t="str">
        <f t="shared" si="8"/>
        <v>*</v>
      </c>
      <c r="AD174" s="3" t="str">
        <f t="shared" si="8"/>
        <v>*</v>
      </c>
      <c r="AE174" s="3" t="str">
        <f t="shared" si="8"/>
        <v>*</v>
      </c>
      <c r="AF174" s="3" t="str">
        <f t="shared" si="8"/>
        <v>*</v>
      </c>
      <c r="AG174" s="3" t="str">
        <f t="shared" si="8"/>
        <v>*</v>
      </c>
      <c r="AH174" s="3" t="str">
        <f t="shared" si="8"/>
        <v>*</v>
      </c>
      <c r="AI174" s="3" t="str">
        <f t="shared" si="8"/>
        <v>*</v>
      </c>
    </row>
    <row r="175" spans="1:35" ht="14.25" hidden="1" customHeight="1" x14ac:dyDescent="0.2">
      <c r="A175" s="79"/>
      <c r="B175" s="23" t="s">
        <v>64</v>
      </c>
      <c r="C175" s="24" t="s">
        <v>172</v>
      </c>
      <c r="D175" s="3" t="str">
        <f t="shared" si="9"/>
        <v>*</v>
      </c>
      <c r="E175" s="3" t="str">
        <f t="shared" si="8"/>
        <v>*</v>
      </c>
      <c r="F175" s="3" t="str">
        <f t="shared" si="8"/>
        <v/>
      </c>
      <c r="G175" s="3" t="str">
        <f t="shared" si="8"/>
        <v>*</v>
      </c>
      <c r="H175" s="3" t="str">
        <f t="shared" si="8"/>
        <v>*</v>
      </c>
      <c r="I175" s="3" t="str">
        <f t="shared" si="8"/>
        <v>*</v>
      </c>
      <c r="J175" s="3" t="str">
        <f t="shared" si="8"/>
        <v>*</v>
      </c>
      <c r="K175" s="3" t="str">
        <f t="shared" si="8"/>
        <v>*</v>
      </c>
      <c r="L175" s="3" t="str">
        <f t="shared" si="8"/>
        <v/>
      </c>
      <c r="M175" s="3" t="str">
        <f t="shared" si="8"/>
        <v/>
      </c>
      <c r="N175" s="3" t="str">
        <f t="shared" si="8"/>
        <v/>
      </c>
      <c r="O175" s="3" t="str">
        <f t="shared" si="8"/>
        <v/>
      </c>
      <c r="P175" s="3" t="str">
        <f t="shared" si="8"/>
        <v/>
      </c>
      <c r="Q175" s="3" t="str">
        <f t="shared" si="8"/>
        <v/>
      </c>
      <c r="R175" s="3" t="str">
        <f t="shared" si="8"/>
        <v/>
      </c>
      <c r="S175" s="3" t="str">
        <f t="shared" si="8"/>
        <v/>
      </c>
      <c r="T175" s="3" t="str">
        <f t="shared" si="8"/>
        <v>*</v>
      </c>
      <c r="U175" s="3" t="str">
        <f t="shared" si="8"/>
        <v/>
      </c>
      <c r="V175" s="3" t="str">
        <f t="shared" si="8"/>
        <v>*</v>
      </c>
      <c r="W175" s="3" t="str">
        <f t="shared" si="8"/>
        <v>*</v>
      </c>
      <c r="X175" s="3" t="str">
        <f t="shared" si="8"/>
        <v/>
      </c>
      <c r="Y175" s="3" t="str">
        <f t="shared" si="8"/>
        <v>*</v>
      </c>
      <c r="Z175" s="3" t="str">
        <f t="shared" si="8"/>
        <v>*</v>
      </c>
      <c r="AA175" s="3" t="str">
        <f t="shared" si="8"/>
        <v>*</v>
      </c>
      <c r="AB175" s="3" t="str">
        <f t="shared" si="8"/>
        <v>*</v>
      </c>
      <c r="AC175" s="3" t="str">
        <f t="shared" si="8"/>
        <v>*</v>
      </c>
      <c r="AD175" s="3" t="str">
        <f t="shared" si="8"/>
        <v>*</v>
      </c>
      <c r="AE175" s="3" t="str">
        <f t="shared" si="8"/>
        <v/>
      </c>
      <c r="AF175" s="3" t="str">
        <f t="shared" si="8"/>
        <v>*</v>
      </c>
      <c r="AG175" s="3" t="str">
        <f t="shared" si="8"/>
        <v>*</v>
      </c>
      <c r="AH175" s="3" t="str">
        <f t="shared" si="8"/>
        <v>*</v>
      </c>
      <c r="AI175" s="3" t="str">
        <f t="shared" si="8"/>
        <v>*</v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9"/>
        <v>*</v>
      </c>
      <c r="E176" s="15" t="str">
        <f t="shared" si="8"/>
        <v>*</v>
      </c>
      <c r="F176" s="15" t="str">
        <f t="shared" si="8"/>
        <v>*</v>
      </c>
      <c r="G176" s="15" t="str">
        <f t="shared" si="8"/>
        <v>*</v>
      </c>
      <c r="H176" s="15" t="str">
        <f t="shared" si="8"/>
        <v>*</v>
      </c>
      <c r="I176" s="15" t="str">
        <f t="shared" si="8"/>
        <v>*</v>
      </c>
      <c r="J176" s="15" t="str">
        <f t="shared" si="8"/>
        <v>*</v>
      </c>
      <c r="K176" s="15" t="str">
        <f t="shared" si="8"/>
        <v>*</v>
      </c>
      <c r="L176" s="15" t="str">
        <f t="shared" si="8"/>
        <v>*</v>
      </c>
      <c r="M176" s="15" t="str">
        <f t="shared" si="8"/>
        <v>*</v>
      </c>
      <c r="N176" s="15" t="str">
        <f t="shared" si="8"/>
        <v>*</v>
      </c>
      <c r="O176" s="15" t="str">
        <f t="shared" si="8"/>
        <v/>
      </c>
      <c r="P176" s="15" t="str">
        <f t="shared" si="8"/>
        <v>*</v>
      </c>
      <c r="Q176" s="15" t="str">
        <f t="shared" si="8"/>
        <v>*</v>
      </c>
      <c r="R176" s="15" t="str">
        <f t="shared" si="8"/>
        <v>*</v>
      </c>
      <c r="S176" s="15" t="str">
        <f t="shared" si="8"/>
        <v>*</v>
      </c>
      <c r="T176" s="15" t="str">
        <f t="shared" si="8"/>
        <v/>
      </c>
      <c r="U176" s="15" t="str">
        <f t="shared" si="8"/>
        <v/>
      </c>
      <c r="V176" s="15" t="str">
        <f t="shared" si="8"/>
        <v/>
      </c>
      <c r="W176" s="15" t="str">
        <f t="shared" si="8"/>
        <v/>
      </c>
      <c r="X176" s="15" t="str">
        <f t="shared" si="8"/>
        <v/>
      </c>
      <c r="Y176" s="15" t="str">
        <f t="shared" si="8"/>
        <v/>
      </c>
      <c r="Z176" s="15" t="str">
        <f t="shared" si="8"/>
        <v/>
      </c>
      <c r="AA176" s="15" t="str">
        <f t="shared" si="8"/>
        <v/>
      </c>
      <c r="AB176" s="15" t="str">
        <f t="shared" si="8"/>
        <v>*</v>
      </c>
      <c r="AC176" s="15" t="str">
        <f t="shared" si="8"/>
        <v>*</v>
      </c>
      <c r="AD176" s="15" t="str">
        <f t="shared" si="8"/>
        <v>*</v>
      </c>
      <c r="AE176" s="15" t="str">
        <f t="shared" si="8"/>
        <v>*</v>
      </c>
      <c r="AF176" s="15" t="str">
        <f t="shared" si="8"/>
        <v>*</v>
      </c>
      <c r="AG176" s="15" t="str">
        <f t="shared" si="8"/>
        <v/>
      </c>
      <c r="AH176" s="15" t="str">
        <f t="shared" si="8"/>
        <v>*</v>
      </c>
      <c r="AI176" s="15" t="str">
        <f t="shared" si="8"/>
        <v>*</v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9"/>
        <v>*</v>
      </c>
      <c r="E177" s="3" t="str">
        <f t="shared" si="8"/>
        <v>*</v>
      </c>
      <c r="F177" s="3" t="str">
        <f t="shared" si="8"/>
        <v>*</v>
      </c>
      <c r="G177" s="3" t="str">
        <f t="shared" si="8"/>
        <v>*</v>
      </c>
      <c r="H177" s="3" t="str">
        <f t="shared" si="8"/>
        <v>*</v>
      </c>
      <c r="I177" s="3" t="str">
        <f t="shared" si="8"/>
        <v>*</v>
      </c>
      <c r="J177" s="3" t="str">
        <f t="shared" si="8"/>
        <v>*</v>
      </c>
      <c r="K177" s="3" t="str">
        <f t="shared" si="8"/>
        <v>*</v>
      </c>
      <c r="L177" s="3" t="str">
        <f t="shared" si="8"/>
        <v>*</v>
      </c>
      <c r="M177" s="3" t="str">
        <f t="shared" si="8"/>
        <v>*</v>
      </c>
      <c r="N177" s="3" t="str">
        <f t="shared" si="8"/>
        <v>*</v>
      </c>
      <c r="O177" s="3" t="str">
        <f t="shared" si="8"/>
        <v/>
      </c>
      <c r="P177" s="3" t="str">
        <f t="shared" si="8"/>
        <v>*</v>
      </c>
      <c r="Q177" s="3" t="str">
        <f t="shared" si="8"/>
        <v>*</v>
      </c>
      <c r="R177" s="3" t="str">
        <f t="shared" si="8"/>
        <v>*</v>
      </c>
      <c r="S177" s="3" t="str">
        <f t="shared" si="8"/>
        <v>*</v>
      </c>
      <c r="T177" s="3" t="str">
        <f t="shared" si="8"/>
        <v/>
      </c>
      <c r="U177" s="3" t="str">
        <f t="shared" si="8"/>
        <v/>
      </c>
      <c r="V177" s="3" t="str">
        <f t="shared" si="8"/>
        <v/>
      </c>
      <c r="W177" s="3" t="str">
        <f t="shared" si="8"/>
        <v/>
      </c>
      <c r="X177" s="3" t="str">
        <f t="shared" si="8"/>
        <v/>
      </c>
      <c r="Y177" s="3" t="str">
        <f t="shared" si="8"/>
        <v/>
      </c>
      <c r="Z177" s="3" t="str">
        <f t="shared" si="8"/>
        <v/>
      </c>
      <c r="AA177" s="3" t="str">
        <f t="shared" si="8"/>
        <v/>
      </c>
      <c r="AB177" s="3" t="str">
        <f t="shared" si="8"/>
        <v>*</v>
      </c>
      <c r="AC177" s="3" t="str">
        <f t="shared" si="8"/>
        <v>*</v>
      </c>
      <c r="AD177" s="3" t="str">
        <f t="shared" si="8"/>
        <v>*</v>
      </c>
      <c r="AE177" s="3" t="str">
        <f t="shared" si="8"/>
        <v>*</v>
      </c>
      <c r="AF177" s="3" t="str">
        <f t="shared" si="8"/>
        <v>*</v>
      </c>
      <c r="AG177" s="3" t="str">
        <f t="shared" si="8"/>
        <v>*</v>
      </c>
      <c r="AH177" s="3" t="str">
        <f t="shared" si="8"/>
        <v>*</v>
      </c>
      <c r="AI177" s="3" t="str">
        <f t="shared" si="8"/>
        <v>*</v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9"/>
        <v>*</v>
      </c>
      <c r="E178" s="3" t="str">
        <f t="shared" si="8"/>
        <v>*</v>
      </c>
      <c r="F178" s="3" t="str">
        <f t="shared" si="8"/>
        <v>*</v>
      </c>
      <c r="G178" s="3" t="str">
        <f t="shared" si="8"/>
        <v>*</v>
      </c>
      <c r="H178" s="3" t="str">
        <f t="shared" si="8"/>
        <v>*</v>
      </c>
      <c r="I178" s="3" t="str">
        <f t="shared" si="8"/>
        <v>*</v>
      </c>
      <c r="J178" s="3" t="str">
        <f t="shared" si="8"/>
        <v>*</v>
      </c>
      <c r="K178" s="3" t="str">
        <f t="shared" si="8"/>
        <v>*</v>
      </c>
      <c r="L178" s="3" t="str">
        <f t="shared" si="8"/>
        <v/>
      </c>
      <c r="M178" s="3" t="str">
        <f t="shared" si="8"/>
        <v/>
      </c>
      <c r="N178" s="3" t="str">
        <f t="shared" si="8"/>
        <v/>
      </c>
      <c r="O178" s="3" t="str">
        <f t="shared" si="8"/>
        <v/>
      </c>
      <c r="P178" s="3" t="str">
        <f t="shared" si="8"/>
        <v/>
      </c>
      <c r="Q178" s="3" t="str">
        <f t="shared" si="8"/>
        <v/>
      </c>
      <c r="R178" s="3" t="str">
        <f t="shared" si="8"/>
        <v/>
      </c>
      <c r="S178" s="3" t="str">
        <f t="shared" si="8"/>
        <v/>
      </c>
      <c r="T178" s="3" t="str">
        <f t="shared" si="8"/>
        <v/>
      </c>
      <c r="U178" s="3" t="str">
        <f t="shared" si="8"/>
        <v/>
      </c>
      <c r="V178" s="3" t="str">
        <f t="shared" si="8"/>
        <v/>
      </c>
      <c r="W178" s="3" t="str">
        <f t="shared" si="8"/>
        <v/>
      </c>
      <c r="X178" s="3" t="str">
        <f t="shared" si="8"/>
        <v/>
      </c>
      <c r="Y178" s="3" t="str">
        <f t="shared" si="8"/>
        <v/>
      </c>
      <c r="Z178" s="3" t="str">
        <f t="shared" si="8"/>
        <v/>
      </c>
      <c r="AA178" s="3" t="str">
        <f t="shared" si="8"/>
        <v/>
      </c>
      <c r="AB178" s="3" t="str">
        <f t="shared" si="8"/>
        <v>*</v>
      </c>
      <c r="AC178" s="3" t="str">
        <f t="shared" si="8"/>
        <v>*</v>
      </c>
      <c r="AD178" s="3" t="str">
        <f t="shared" si="8"/>
        <v/>
      </c>
      <c r="AE178" s="3" t="str">
        <f t="shared" si="8"/>
        <v>*</v>
      </c>
      <c r="AF178" s="3" t="str">
        <f t="shared" si="8"/>
        <v>*</v>
      </c>
      <c r="AG178" s="3" t="str">
        <f t="shared" si="8"/>
        <v>*</v>
      </c>
      <c r="AH178" s="3" t="str">
        <f t="shared" si="8"/>
        <v>*</v>
      </c>
      <c r="AI178" s="3" t="str">
        <f t="shared" si="8"/>
        <v>*</v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9"/>
        <v>*</v>
      </c>
      <c r="E179" s="15" t="str">
        <f t="shared" si="8"/>
        <v>*</v>
      </c>
      <c r="F179" s="15" t="str">
        <f t="shared" si="8"/>
        <v>*</v>
      </c>
      <c r="G179" s="15" t="str">
        <f t="shared" si="8"/>
        <v>*</v>
      </c>
      <c r="H179" s="15" t="str">
        <f t="shared" si="8"/>
        <v>*</v>
      </c>
      <c r="I179" s="15" t="str">
        <f t="shared" si="8"/>
        <v>*</v>
      </c>
      <c r="J179" s="15" t="str">
        <f t="shared" si="8"/>
        <v>*</v>
      </c>
      <c r="K179" s="15" t="str">
        <f t="shared" si="8"/>
        <v>*</v>
      </c>
      <c r="L179" s="15" t="str">
        <f t="shared" si="8"/>
        <v>*</v>
      </c>
      <c r="M179" s="15" t="str">
        <f t="shared" si="8"/>
        <v>*</v>
      </c>
      <c r="N179" s="15" t="str">
        <f t="shared" si="8"/>
        <v/>
      </c>
      <c r="O179" s="15" t="str">
        <f t="shared" si="8"/>
        <v>*</v>
      </c>
      <c r="P179" s="15" t="str">
        <f t="shared" si="8"/>
        <v>*</v>
      </c>
      <c r="Q179" s="15" t="str">
        <f t="shared" si="8"/>
        <v>*</v>
      </c>
      <c r="R179" s="15" t="str">
        <f t="shared" ref="E179:AI187" si="10">IF(R109=R36,"","*")</f>
        <v>*</v>
      </c>
      <c r="S179" s="15" t="str">
        <f t="shared" si="10"/>
        <v>*</v>
      </c>
      <c r="T179" s="15" t="str">
        <f t="shared" si="10"/>
        <v/>
      </c>
      <c r="U179" s="15" t="str">
        <f t="shared" si="10"/>
        <v/>
      </c>
      <c r="V179" s="15" t="str">
        <f t="shared" si="10"/>
        <v/>
      </c>
      <c r="W179" s="15" t="str">
        <f t="shared" si="10"/>
        <v/>
      </c>
      <c r="X179" s="15" t="str">
        <f t="shared" si="10"/>
        <v/>
      </c>
      <c r="Y179" s="15" t="str">
        <f t="shared" si="10"/>
        <v/>
      </c>
      <c r="Z179" s="15" t="str">
        <f t="shared" si="10"/>
        <v/>
      </c>
      <c r="AA179" s="15" t="str">
        <f t="shared" si="10"/>
        <v/>
      </c>
      <c r="AB179" s="15" t="str">
        <f t="shared" si="10"/>
        <v>*</v>
      </c>
      <c r="AC179" s="15" t="str">
        <f t="shared" si="10"/>
        <v>*</v>
      </c>
      <c r="AD179" s="15" t="str">
        <f t="shared" si="10"/>
        <v>*</v>
      </c>
      <c r="AE179" s="15" t="str">
        <f t="shared" si="10"/>
        <v>*</v>
      </c>
      <c r="AF179" s="15" t="str">
        <f t="shared" si="10"/>
        <v>*</v>
      </c>
      <c r="AG179" s="15" t="str">
        <f t="shared" si="10"/>
        <v>*</v>
      </c>
      <c r="AH179" s="15" t="str">
        <f t="shared" si="10"/>
        <v>*</v>
      </c>
      <c r="AI179" s="15" t="str">
        <f t="shared" si="10"/>
        <v>*</v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9"/>
        <v>*</v>
      </c>
      <c r="E180" s="3" t="str">
        <f t="shared" si="10"/>
        <v>*</v>
      </c>
      <c r="F180" s="3" t="str">
        <f t="shared" si="10"/>
        <v>*</v>
      </c>
      <c r="G180" s="3" t="str">
        <f t="shared" si="10"/>
        <v>*</v>
      </c>
      <c r="H180" s="3" t="str">
        <f t="shared" si="10"/>
        <v>*</v>
      </c>
      <c r="I180" s="3" t="str">
        <f t="shared" si="10"/>
        <v>*</v>
      </c>
      <c r="J180" s="3" t="str">
        <f t="shared" si="10"/>
        <v>*</v>
      </c>
      <c r="K180" s="3" t="str">
        <f t="shared" si="10"/>
        <v>*</v>
      </c>
      <c r="L180" s="3" t="str">
        <f t="shared" si="10"/>
        <v>*</v>
      </c>
      <c r="M180" s="3" t="str">
        <f t="shared" si="10"/>
        <v>*</v>
      </c>
      <c r="N180" s="3" t="str">
        <f t="shared" si="10"/>
        <v/>
      </c>
      <c r="O180" s="3" t="str">
        <f t="shared" si="10"/>
        <v>*</v>
      </c>
      <c r="P180" s="3" t="str">
        <f t="shared" si="10"/>
        <v>*</v>
      </c>
      <c r="Q180" s="3" t="str">
        <f t="shared" si="10"/>
        <v>*</v>
      </c>
      <c r="R180" s="3" t="str">
        <f t="shared" si="10"/>
        <v>*</v>
      </c>
      <c r="S180" s="3" t="str">
        <f t="shared" si="10"/>
        <v>*</v>
      </c>
      <c r="T180" s="3" t="str">
        <f t="shared" si="10"/>
        <v/>
      </c>
      <c r="U180" s="3" t="str">
        <f t="shared" si="10"/>
        <v/>
      </c>
      <c r="V180" s="3" t="str">
        <f t="shared" si="10"/>
        <v/>
      </c>
      <c r="W180" s="3" t="str">
        <f t="shared" si="10"/>
        <v/>
      </c>
      <c r="X180" s="3" t="str">
        <f t="shared" si="10"/>
        <v/>
      </c>
      <c r="Y180" s="3" t="str">
        <f t="shared" si="10"/>
        <v/>
      </c>
      <c r="Z180" s="3" t="str">
        <f t="shared" si="10"/>
        <v/>
      </c>
      <c r="AA180" s="3" t="str">
        <f t="shared" si="10"/>
        <v/>
      </c>
      <c r="AB180" s="3" t="str">
        <f t="shared" si="10"/>
        <v>*</v>
      </c>
      <c r="AC180" s="3" t="str">
        <f t="shared" si="10"/>
        <v>*</v>
      </c>
      <c r="AD180" s="3" t="str">
        <f t="shared" si="10"/>
        <v>*</v>
      </c>
      <c r="AE180" s="3" t="str">
        <f t="shared" si="10"/>
        <v>*</v>
      </c>
      <c r="AF180" s="3" t="str">
        <f t="shared" si="10"/>
        <v>*</v>
      </c>
      <c r="AG180" s="3" t="str">
        <f t="shared" si="10"/>
        <v>*</v>
      </c>
      <c r="AH180" s="3" t="str">
        <f t="shared" si="10"/>
        <v>*</v>
      </c>
      <c r="AI180" s="3" t="str">
        <f t="shared" si="10"/>
        <v>*</v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9"/>
        <v>*</v>
      </c>
      <c r="E181" s="3" t="str">
        <f t="shared" si="10"/>
        <v>*</v>
      </c>
      <c r="F181" s="3" t="str">
        <f t="shared" si="10"/>
        <v>*</v>
      </c>
      <c r="G181" s="3" t="str">
        <f t="shared" si="10"/>
        <v>*</v>
      </c>
      <c r="H181" s="3" t="str">
        <f t="shared" si="10"/>
        <v>*</v>
      </c>
      <c r="I181" s="3" t="str">
        <f t="shared" si="10"/>
        <v>*</v>
      </c>
      <c r="J181" s="3" t="str">
        <f t="shared" si="10"/>
        <v>*</v>
      </c>
      <c r="K181" s="3" t="str">
        <f t="shared" si="10"/>
        <v>*</v>
      </c>
      <c r="L181" s="3" t="str">
        <f t="shared" si="10"/>
        <v/>
      </c>
      <c r="M181" s="3" t="str">
        <f t="shared" si="10"/>
        <v/>
      </c>
      <c r="N181" s="3" t="str">
        <f t="shared" si="10"/>
        <v/>
      </c>
      <c r="O181" s="3" t="str">
        <f t="shared" si="10"/>
        <v>*</v>
      </c>
      <c r="P181" s="3" t="str">
        <f t="shared" si="10"/>
        <v>*</v>
      </c>
      <c r="Q181" s="3" t="str">
        <f t="shared" si="10"/>
        <v>*</v>
      </c>
      <c r="R181" s="3" t="str">
        <f t="shared" si="10"/>
        <v>*</v>
      </c>
      <c r="S181" s="3" t="str">
        <f t="shared" si="10"/>
        <v>*</v>
      </c>
      <c r="T181" s="3" t="str">
        <f t="shared" si="10"/>
        <v/>
      </c>
      <c r="U181" s="3" t="str">
        <f t="shared" si="10"/>
        <v/>
      </c>
      <c r="V181" s="3" t="str">
        <f t="shared" si="10"/>
        <v/>
      </c>
      <c r="W181" s="3" t="str">
        <f t="shared" si="10"/>
        <v/>
      </c>
      <c r="X181" s="3" t="str">
        <f t="shared" si="10"/>
        <v/>
      </c>
      <c r="Y181" s="3" t="str">
        <f t="shared" si="10"/>
        <v/>
      </c>
      <c r="Z181" s="3" t="str">
        <f t="shared" si="10"/>
        <v/>
      </c>
      <c r="AA181" s="3" t="str">
        <f t="shared" si="10"/>
        <v/>
      </c>
      <c r="AB181" s="3" t="str">
        <f t="shared" si="10"/>
        <v>*</v>
      </c>
      <c r="AC181" s="3" t="str">
        <f t="shared" si="10"/>
        <v>*</v>
      </c>
      <c r="AD181" s="3" t="str">
        <f t="shared" si="10"/>
        <v>*</v>
      </c>
      <c r="AE181" s="3" t="str">
        <f t="shared" si="10"/>
        <v>*</v>
      </c>
      <c r="AF181" s="3" t="str">
        <f t="shared" si="10"/>
        <v>*</v>
      </c>
      <c r="AG181" s="3" t="str">
        <f t="shared" si="10"/>
        <v>*</v>
      </c>
      <c r="AH181" s="3" t="str">
        <f t="shared" si="10"/>
        <v>*</v>
      </c>
      <c r="AI181" s="3" t="str">
        <f t="shared" si="10"/>
        <v>*</v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9"/>
        <v>*</v>
      </c>
      <c r="E182" s="15" t="str">
        <f t="shared" si="10"/>
        <v>*</v>
      </c>
      <c r="F182" s="15" t="str">
        <f t="shared" si="10"/>
        <v>*</v>
      </c>
      <c r="G182" s="15" t="str">
        <f t="shared" si="10"/>
        <v>*</v>
      </c>
      <c r="H182" s="15" t="str">
        <f t="shared" si="10"/>
        <v>*</v>
      </c>
      <c r="I182" s="15" t="str">
        <f t="shared" si="10"/>
        <v>*</v>
      </c>
      <c r="J182" s="15" t="str">
        <f t="shared" si="10"/>
        <v>*</v>
      </c>
      <c r="K182" s="15" t="str">
        <f t="shared" si="10"/>
        <v>*</v>
      </c>
      <c r="L182" s="15" t="str">
        <f t="shared" si="10"/>
        <v>*</v>
      </c>
      <c r="M182" s="15" t="str">
        <f t="shared" si="10"/>
        <v>*</v>
      </c>
      <c r="N182" s="15" t="str">
        <f t="shared" si="10"/>
        <v>*</v>
      </c>
      <c r="O182" s="15" t="str">
        <f t="shared" si="10"/>
        <v>*</v>
      </c>
      <c r="P182" s="15" t="str">
        <f t="shared" si="10"/>
        <v>*</v>
      </c>
      <c r="Q182" s="15" t="str">
        <f t="shared" si="10"/>
        <v>*</v>
      </c>
      <c r="R182" s="15" t="str">
        <f t="shared" si="10"/>
        <v>*</v>
      </c>
      <c r="S182" s="15" t="str">
        <f t="shared" si="10"/>
        <v>*</v>
      </c>
      <c r="T182" s="15" t="str">
        <f t="shared" si="10"/>
        <v/>
      </c>
      <c r="U182" s="15" t="str">
        <f t="shared" si="10"/>
        <v/>
      </c>
      <c r="V182" s="15" t="str">
        <f t="shared" si="10"/>
        <v/>
      </c>
      <c r="W182" s="15" t="str">
        <f t="shared" si="10"/>
        <v/>
      </c>
      <c r="X182" s="15" t="str">
        <f t="shared" si="10"/>
        <v/>
      </c>
      <c r="Y182" s="15" t="str">
        <f t="shared" si="10"/>
        <v/>
      </c>
      <c r="Z182" s="15" t="str">
        <f t="shared" si="10"/>
        <v/>
      </c>
      <c r="AA182" s="15" t="str">
        <f t="shared" si="10"/>
        <v/>
      </c>
      <c r="AB182" s="15" t="str">
        <f t="shared" si="10"/>
        <v>*</v>
      </c>
      <c r="AC182" s="15" t="str">
        <f t="shared" si="10"/>
        <v>*</v>
      </c>
      <c r="AD182" s="15" t="str">
        <f t="shared" si="10"/>
        <v>*</v>
      </c>
      <c r="AE182" s="15" t="str">
        <f t="shared" si="10"/>
        <v>*</v>
      </c>
      <c r="AF182" s="15" t="str">
        <f t="shared" si="10"/>
        <v>*</v>
      </c>
      <c r="AG182" s="15" t="str">
        <f t="shared" si="10"/>
        <v>*</v>
      </c>
      <c r="AH182" s="15" t="str">
        <f t="shared" si="10"/>
        <v>*</v>
      </c>
      <c r="AI182" s="15" t="str">
        <f t="shared" si="10"/>
        <v>*</v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9"/>
        <v>*</v>
      </c>
      <c r="E183" s="3" t="str">
        <f t="shared" si="10"/>
        <v>*</v>
      </c>
      <c r="F183" s="3" t="str">
        <f t="shared" si="10"/>
        <v>*</v>
      </c>
      <c r="G183" s="3" t="str">
        <f t="shared" si="10"/>
        <v>*</v>
      </c>
      <c r="H183" s="3" t="str">
        <f t="shared" si="10"/>
        <v>*</v>
      </c>
      <c r="I183" s="3" t="str">
        <f t="shared" si="10"/>
        <v>*</v>
      </c>
      <c r="J183" s="3" t="str">
        <f t="shared" si="10"/>
        <v>*</v>
      </c>
      <c r="K183" s="3" t="str">
        <f t="shared" si="10"/>
        <v>*</v>
      </c>
      <c r="L183" s="3" t="str">
        <f t="shared" si="10"/>
        <v>*</v>
      </c>
      <c r="M183" s="3" t="str">
        <f t="shared" si="10"/>
        <v>*</v>
      </c>
      <c r="N183" s="3" t="str">
        <f t="shared" si="10"/>
        <v>*</v>
      </c>
      <c r="O183" s="3" t="str">
        <f t="shared" si="10"/>
        <v>*</v>
      </c>
      <c r="P183" s="3" t="str">
        <f t="shared" si="10"/>
        <v>*</v>
      </c>
      <c r="Q183" s="3" t="str">
        <f t="shared" si="10"/>
        <v>*</v>
      </c>
      <c r="R183" s="3" t="str">
        <f t="shared" si="10"/>
        <v>*</v>
      </c>
      <c r="S183" s="3" t="str">
        <f t="shared" si="10"/>
        <v>*</v>
      </c>
      <c r="T183" s="3" t="str">
        <f t="shared" si="10"/>
        <v/>
      </c>
      <c r="U183" s="3" t="str">
        <f t="shared" si="10"/>
        <v/>
      </c>
      <c r="V183" s="3" t="str">
        <f t="shared" si="10"/>
        <v/>
      </c>
      <c r="W183" s="3" t="str">
        <f t="shared" si="10"/>
        <v/>
      </c>
      <c r="X183" s="3" t="str">
        <f t="shared" si="10"/>
        <v/>
      </c>
      <c r="Y183" s="3" t="str">
        <f t="shared" si="10"/>
        <v/>
      </c>
      <c r="Z183" s="3" t="str">
        <f t="shared" si="10"/>
        <v/>
      </c>
      <c r="AA183" s="3" t="str">
        <f t="shared" si="10"/>
        <v/>
      </c>
      <c r="AB183" s="3" t="str">
        <f t="shared" si="10"/>
        <v>*</v>
      </c>
      <c r="AC183" s="3" t="str">
        <f t="shared" si="10"/>
        <v>*</v>
      </c>
      <c r="AD183" s="3" t="str">
        <f t="shared" si="10"/>
        <v>*</v>
      </c>
      <c r="AE183" s="3" t="str">
        <f t="shared" si="10"/>
        <v>*</v>
      </c>
      <c r="AF183" s="3" t="str">
        <f t="shared" si="10"/>
        <v>*</v>
      </c>
      <c r="AG183" s="3" t="str">
        <f t="shared" si="10"/>
        <v/>
      </c>
      <c r="AH183" s="3" t="str">
        <f t="shared" si="10"/>
        <v>*</v>
      </c>
      <c r="AI183" s="3" t="str">
        <f t="shared" si="10"/>
        <v>*</v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9"/>
        <v>*</v>
      </c>
      <c r="E184" s="3" t="str">
        <f t="shared" si="10"/>
        <v>*</v>
      </c>
      <c r="F184" s="3" t="str">
        <f t="shared" si="10"/>
        <v>*</v>
      </c>
      <c r="G184" s="3" t="str">
        <f t="shared" si="10"/>
        <v>*</v>
      </c>
      <c r="H184" s="3" t="str">
        <f t="shared" si="10"/>
        <v>*</v>
      </c>
      <c r="I184" s="3" t="str">
        <f t="shared" si="10"/>
        <v>*</v>
      </c>
      <c r="J184" s="3" t="str">
        <f t="shared" si="10"/>
        <v>*</v>
      </c>
      <c r="K184" s="3" t="str">
        <f t="shared" si="10"/>
        <v>*</v>
      </c>
      <c r="L184" s="3" t="str">
        <f t="shared" si="10"/>
        <v/>
      </c>
      <c r="M184" s="3" t="str">
        <f t="shared" si="10"/>
        <v/>
      </c>
      <c r="N184" s="3" t="str">
        <f t="shared" si="10"/>
        <v/>
      </c>
      <c r="O184" s="3" t="str">
        <f t="shared" si="10"/>
        <v/>
      </c>
      <c r="P184" s="3" t="str">
        <f t="shared" si="10"/>
        <v/>
      </c>
      <c r="Q184" s="3" t="str">
        <f t="shared" si="10"/>
        <v/>
      </c>
      <c r="R184" s="3" t="str">
        <f t="shared" si="10"/>
        <v/>
      </c>
      <c r="S184" s="3" t="str">
        <f t="shared" si="10"/>
        <v/>
      </c>
      <c r="T184" s="3" t="str">
        <f t="shared" si="10"/>
        <v/>
      </c>
      <c r="U184" s="3" t="str">
        <f t="shared" si="10"/>
        <v/>
      </c>
      <c r="V184" s="3" t="str">
        <f t="shared" si="10"/>
        <v/>
      </c>
      <c r="W184" s="3" t="str">
        <f t="shared" si="10"/>
        <v/>
      </c>
      <c r="X184" s="3" t="str">
        <f t="shared" si="10"/>
        <v/>
      </c>
      <c r="Y184" s="3" t="str">
        <f t="shared" si="10"/>
        <v/>
      </c>
      <c r="Z184" s="3" t="str">
        <f t="shared" si="10"/>
        <v/>
      </c>
      <c r="AA184" s="3" t="str">
        <f t="shared" si="10"/>
        <v/>
      </c>
      <c r="AB184" s="3" t="str">
        <f t="shared" si="10"/>
        <v/>
      </c>
      <c r="AC184" s="3" t="str">
        <f t="shared" si="10"/>
        <v/>
      </c>
      <c r="AD184" s="3" t="str">
        <f t="shared" si="10"/>
        <v/>
      </c>
      <c r="AE184" s="3" t="str">
        <f t="shared" si="10"/>
        <v>*</v>
      </c>
      <c r="AF184" s="3" t="str">
        <f t="shared" si="10"/>
        <v>*</v>
      </c>
      <c r="AG184" s="3" t="str">
        <f t="shared" si="10"/>
        <v>*</v>
      </c>
      <c r="AH184" s="3" t="str">
        <f t="shared" si="10"/>
        <v>*</v>
      </c>
      <c r="AI184" s="3" t="str">
        <f t="shared" si="10"/>
        <v>*</v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9"/>
        <v>*</v>
      </c>
      <c r="E185" s="15" t="str">
        <f t="shared" si="10"/>
        <v>*</v>
      </c>
      <c r="F185" s="15" t="str">
        <f t="shared" si="10"/>
        <v>*</v>
      </c>
      <c r="G185" s="15" t="str">
        <f t="shared" si="10"/>
        <v>*</v>
      </c>
      <c r="H185" s="15" t="str">
        <f t="shared" si="10"/>
        <v>*</v>
      </c>
      <c r="I185" s="15" t="str">
        <f t="shared" si="10"/>
        <v>*</v>
      </c>
      <c r="J185" s="15" t="str">
        <f t="shared" si="10"/>
        <v>*</v>
      </c>
      <c r="K185" s="15" t="str">
        <f t="shared" si="10"/>
        <v>*</v>
      </c>
      <c r="L185" s="15" t="str">
        <f t="shared" si="10"/>
        <v>*</v>
      </c>
      <c r="M185" s="15" t="str">
        <f t="shared" si="10"/>
        <v>*</v>
      </c>
      <c r="N185" s="15" t="str">
        <f t="shared" si="10"/>
        <v>*</v>
      </c>
      <c r="O185" s="15" t="str">
        <f t="shared" si="10"/>
        <v>*</v>
      </c>
      <c r="P185" s="15" t="str">
        <f t="shared" si="10"/>
        <v>*</v>
      </c>
      <c r="Q185" s="15" t="str">
        <f t="shared" si="10"/>
        <v>*</v>
      </c>
      <c r="R185" s="15" t="str">
        <f t="shared" si="10"/>
        <v>*</v>
      </c>
      <c r="S185" s="15" t="str">
        <f t="shared" si="10"/>
        <v>*</v>
      </c>
      <c r="T185" s="15" t="str">
        <f t="shared" si="10"/>
        <v>*</v>
      </c>
      <c r="U185" s="15" t="str">
        <f t="shared" si="10"/>
        <v>*</v>
      </c>
      <c r="V185" s="15" t="str">
        <f t="shared" si="10"/>
        <v>*</v>
      </c>
      <c r="W185" s="15" t="str">
        <f t="shared" si="10"/>
        <v>*</v>
      </c>
      <c r="X185" s="15" t="str">
        <f t="shared" si="10"/>
        <v>*</v>
      </c>
      <c r="Y185" s="15" t="str">
        <f t="shared" si="10"/>
        <v>*</v>
      </c>
      <c r="Z185" s="15" t="str">
        <f t="shared" si="10"/>
        <v>*</v>
      </c>
      <c r="AA185" s="15" t="str">
        <f t="shared" si="10"/>
        <v>*</v>
      </c>
      <c r="AB185" s="15" t="str">
        <f t="shared" si="10"/>
        <v>*</v>
      </c>
      <c r="AC185" s="15" t="str">
        <f t="shared" si="10"/>
        <v>*</v>
      </c>
      <c r="AD185" s="15" t="str">
        <f t="shared" si="10"/>
        <v>*</v>
      </c>
      <c r="AE185" s="15" t="str">
        <f t="shared" si="10"/>
        <v>*</v>
      </c>
      <c r="AF185" s="15" t="str">
        <f t="shared" si="10"/>
        <v>*</v>
      </c>
      <c r="AG185" s="15" t="str">
        <f t="shared" si="10"/>
        <v>*</v>
      </c>
      <c r="AH185" s="15" t="str">
        <f t="shared" si="10"/>
        <v>*</v>
      </c>
      <c r="AI185" s="15" t="str">
        <f t="shared" si="10"/>
        <v>*</v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9"/>
        <v>*</v>
      </c>
      <c r="E186" s="3" t="str">
        <f t="shared" si="10"/>
        <v>*</v>
      </c>
      <c r="F186" s="3" t="str">
        <f t="shared" si="10"/>
        <v>*</v>
      </c>
      <c r="G186" s="3" t="str">
        <f t="shared" si="10"/>
        <v>*</v>
      </c>
      <c r="H186" s="3" t="str">
        <f t="shared" si="10"/>
        <v>*</v>
      </c>
      <c r="I186" s="3" t="str">
        <f t="shared" si="10"/>
        <v>*</v>
      </c>
      <c r="J186" s="3" t="str">
        <f t="shared" si="10"/>
        <v>*</v>
      </c>
      <c r="K186" s="3" t="str">
        <f t="shared" si="10"/>
        <v>*</v>
      </c>
      <c r="L186" s="3" t="str">
        <f t="shared" si="10"/>
        <v>*</v>
      </c>
      <c r="M186" s="3" t="str">
        <f t="shared" si="10"/>
        <v>*</v>
      </c>
      <c r="N186" s="3" t="str">
        <f t="shared" si="10"/>
        <v>*</v>
      </c>
      <c r="O186" s="3" t="str">
        <f t="shared" si="10"/>
        <v>*</v>
      </c>
      <c r="P186" s="3" t="str">
        <f t="shared" si="10"/>
        <v>*</v>
      </c>
      <c r="Q186" s="3" t="str">
        <f t="shared" si="10"/>
        <v>*</v>
      </c>
      <c r="R186" s="3" t="str">
        <f t="shared" si="10"/>
        <v>*</v>
      </c>
      <c r="S186" s="3" t="str">
        <f t="shared" si="10"/>
        <v>*</v>
      </c>
      <c r="T186" s="3" t="str">
        <f t="shared" si="10"/>
        <v>*</v>
      </c>
      <c r="U186" s="3" t="str">
        <f t="shared" si="10"/>
        <v>*</v>
      </c>
      <c r="V186" s="3" t="str">
        <f t="shared" si="10"/>
        <v>*</v>
      </c>
      <c r="W186" s="3" t="str">
        <f t="shared" si="10"/>
        <v>*</v>
      </c>
      <c r="X186" s="3" t="str">
        <f t="shared" si="10"/>
        <v>*</v>
      </c>
      <c r="Y186" s="3" t="str">
        <f t="shared" si="10"/>
        <v>*</v>
      </c>
      <c r="Z186" s="3" t="str">
        <f t="shared" si="10"/>
        <v>*</v>
      </c>
      <c r="AA186" s="3" t="str">
        <f t="shared" si="10"/>
        <v>*</v>
      </c>
      <c r="AB186" s="3" t="str">
        <f t="shared" si="10"/>
        <v>*</v>
      </c>
      <c r="AC186" s="3" t="str">
        <f t="shared" si="10"/>
        <v>*</v>
      </c>
      <c r="AD186" s="3" t="str">
        <f t="shared" si="10"/>
        <v>*</v>
      </c>
      <c r="AE186" s="3" t="str">
        <f t="shared" si="10"/>
        <v>*</v>
      </c>
      <c r="AF186" s="3" t="str">
        <f t="shared" si="10"/>
        <v/>
      </c>
      <c r="AG186" s="3" t="str">
        <f t="shared" si="10"/>
        <v>*</v>
      </c>
      <c r="AH186" s="3" t="str">
        <f t="shared" si="10"/>
        <v>*</v>
      </c>
      <c r="AI186" s="3" t="str">
        <f t="shared" si="10"/>
        <v>*</v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9"/>
        <v>*</v>
      </c>
      <c r="E187" s="3" t="str">
        <f t="shared" si="10"/>
        <v>*</v>
      </c>
      <c r="F187" s="3" t="str">
        <f t="shared" si="10"/>
        <v>*</v>
      </c>
      <c r="G187" s="3" t="str">
        <f t="shared" si="10"/>
        <v>*</v>
      </c>
      <c r="H187" s="3" t="str">
        <f t="shared" si="10"/>
        <v>*</v>
      </c>
      <c r="I187" s="3" t="str">
        <f t="shared" si="10"/>
        <v>*</v>
      </c>
      <c r="J187" s="3" t="str">
        <f t="shared" si="10"/>
        <v>*</v>
      </c>
      <c r="K187" s="3" t="str">
        <f t="shared" si="10"/>
        <v>*</v>
      </c>
      <c r="L187" s="3" t="str">
        <f t="shared" si="10"/>
        <v/>
      </c>
      <c r="M187" s="3" t="str">
        <f t="shared" si="10"/>
        <v/>
      </c>
      <c r="N187" s="3" t="str">
        <f t="shared" si="10"/>
        <v/>
      </c>
      <c r="O187" s="3" t="str">
        <f t="shared" si="10"/>
        <v/>
      </c>
      <c r="P187" s="3" t="str">
        <f t="shared" si="10"/>
        <v/>
      </c>
      <c r="Q187" s="3" t="str">
        <f t="shared" si="10"/>
        <v/>
      </c>
      <c r="R187" s="3" t="str">
        <f t="shared" si="10"/>
        <v/>
      </c>
      <c r="S187" s="3" t="str">
        <f t="shared" si="10"/>
        <v/>
      </c>
      <c r="T187" s="3" t="str">
        <f t="shared" si="10"/>
        <v/>
      </c>
      <c r="U187" s="3" t="str">
        <f t="shared" si="10"/>
        <v/>
      </c>
      <c r="V187" s="3" t="str">
        <f t="shared" si="10"/>
        <v/>
      </c>
      <c r="W187" s="3" t="str">
        <f t="shared" si="10"/>
        <v/>
      </c>
      <c r="X187" s="3" t="str">
        <f t="shared" si="10"/>
        <v/>
      </c>
      <c r="Y187" s="3" t="str">
        <f t="shared" ref="E187:AI195" si="11">IF(Y117=Y44,"","*")</f>
        <v/>
      </c>
      <c r="Z187" s="3" t="str">
        <f t="shared" si="11"/>
        <v/>
      </c>
      <c r="AA187" s="3" t="str">
        <f t="shared" si="11"/>
        <v/>
      </c>
      <c r="AB187" s="3" t="str">
        <f t="shared" si="11"/>
        <v>*</v>
      </c>
      <c r="AC187" s="3" t="str">
        <f t="shared" si="11"/>
        <v>*</v>
      </c>
      <c r="AD187" s="3" t="str">
        <f t="shared" si="11"/>
        <v>*</v>
      </c>
      <c r="AE187" s="3" t="str">
        <f t="shared" si="11"/>
        <v>*</v>
      </c>
      <c r="AF187" s="3" t="str">
        <f t="shared" si="11"/>
        <v>*</v>
      </c>
      <c r="AG187" s="3" t="str">
        <f t="shared" si="11"/>
        <v>*</v>
      </c>
      <c r="AH187" s="3" t="str">
        <f t="shared" si="11"/>
        <v>*</v>
      </c>
      <c r="AI187" s="3" t="str">
        <f t="shared" si="11"/>
        <v>*</v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/>
      </c>
      <c r="E188" s="15" t="str">
        <f t="shared" si="11"/>
        <v>*</v>
      </c>
      <c r="F188" s="15" t="str">
        <f t="shared" si="11"/>
        <v>*</v>
      </c>
      <c r="G188" s="15" t="str">
        <f t="shared" si="11"/>
        <v>*</v>
      </c>
      <c r="H188" s="15" t="str">
        <f t="shared" si="11"/>
        <v>*</v>
      </c>
      <c r="I188" s="15" t="str">
        <f t="shared" si="11"/>
        <v>*</v>
      </c>
      <c r="J188" s="15" t="str">
        <f t="shared" si="11"/>
        <v>*</v>
      </c>
      <c r="K188" s="15" t="str">
        <f t="shared" si="11"/>
        <v>*</v>
      </c>
      <c r="L188" s="15" t="str">
        <f t="shared" si="11"/>
        <v/>
      </c>
      <c r="M188" s="15" t="str">
        <f t="shared" si="11"/>
        <v/>
      </c>
      <c r="N188" s="15" t="str">
        <f t="shared" si="11"/>
        <v/>
      </c>
      <c r="O188" s="15" t="str">
        <f t="shared" si="11"/>
        <v>*</v>
      </c>
      <c r="P188" s="15" t="str">
        <f t="shared" si="11"/>
        <v>*</v>
      </c>
      <c r="Q188" s="15" t="str">
        <f t="shared" si="11"/>
        <v>*</v>
      </c>
      <c r="R188" s="15" t="str">
        <f t="shared" si="11"/>
        <v>*</v>
      </c>
      <c r="S188" s="15" t="str">
        <f t="shared" si="11"/>
        <v>*</v>
      </c>
      <c r="T188" s="15" t="str">
        <f t="shared" si="11"/>
        <v/>
      </c>
      <c r="U188" s="15" t="str">
        <f t="shared" si="11"/>
        <v/>
      </c>
      <c r="V188" s="15" t="str">
        <f t="shared" si="11"/>
        <v/>
      </c>
      <c r="W188" s="15" t="str">
        <f t="shared" si="11"/>
        <v/>
      </c>
      <c r="X188" s="15" t="str">
        <f t="shared" si="11"/>
        <v/>
      </c>
      <c r="Y188" s="15" t="str">
        <f t="shared" si="11"/>
        <v/>
      </c>
      <c r="Z188" s="15" t="str">
        <f t="shared" si="11"/>
        <v/>
      </c>
      <c r="AA188" s="15" t="str">
        <f t="shared" si="11"/>
        <v/>
      </c>
      <c r="AB188" s="15" t="str">
        <f t="shared" si="11"/>
        <v/>
      </c>
      <c r="AC188" s="15" t="str">
        <f t="shared" si="11"/>
        <v>*</v>
      </c>
      <c r="AD188" s="15" t="str">
        <f t="shared" si="11"/>
        <v>*</v>
      </c>
      <c r="AE188" s="15" t="str">
        <f t="shared" si="11"/>
        <v>*</v>
      </c>
      <c r="AF188" s="15" t="str">
        <f t="shared" si="11"/>
        <v>*</v>
      </c>
      <c r="AG188" s="15" t="str">
        <f t="shared" si="11"/>
        <v>*</v>
      </c>
      <c r="AH188" s="15" t="str">
        <f t="shared" si="11"/>
        <v>*</v>
      </c>
      <c r="AI188" s="15" t="str">
        <f t="shared" si="11"/>
        <v>*</v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9"/>
        <v>*</v>
      </c>
      <c r="E189" s="3" t="str">
        <f t="shared" si="11"/>
        <v>*</v>
      </c>
      <c r="F189" s="3" t="str">
        <f t="shared" si="11"/>
        <v>*</v>
      </c>
      <c r="G189" s="3" t="str">
        <f t="shared" si="11"/>
        <v>*</v>
      </c>
      <c r="H189" s="3" t="str">
        <f t="shared" si="11"/>
        <v>*</v>
      </c>
      <c r="I189" s="3" t="str">
        <f t="shared" si="11"/>
        <v>*</v>
      </c>
      <c r="J189" s="3" t="str">
        <f t="shared" si="11"/>
        <v>*</v>
      </c>
      <c r="K189" s="3" t="str">
        <f t="shared" si="11"/>
        <v>*</v>
      </c>
      <c r="L189" s="3" t="str">
        <f t="shared" si="11"/>
        <v/>
      </c>
      <c r="M189" s="3" t="str">
        <f t="shared" si="11"/>
        <v/>
      </c>
      <c r="N189" s="3" t="str">
        <f t="shared" si="11"/>
        <v/>
      </c>
      <c r="O189" s="3" t="str">
        <f t="shared" si="11"/>
        <v>*</v>
      </c>
      <c r="P189" s="3" t="str">
        <f t="shared" si="11"/>
        <v>*</v>
      </c>
      <c r="Q189" s="3" t="str">
        <f t="shared" si="11"/>
        <v>*</v>
      </c>
      <c r="R189" s="3" t="str">
        <f t="shared" si="11"/>
        <v>*</v>
      </c>
      <c r="S189" s="3" t="str">
        <f t="shared" si="11"/>
        <v>*</v>
      </c>
      <c r="T189" s="3" t="str">
        <f t="shared" si="11"/>
        <v/>
      </c>
      <c r="U189" s="3" t="str">
        <f t="shared" si="11"/>
        <v/>
      </c>
      <c r="V189" s="3" t="str">
        <f t="shared" si="11"/>
        <v/>
      </c>
      <c r="W189" s="3" t="str">
        <f t="shared" si="11"/>
        <v/>
      </c>
      <c r="X189" s="3" t="str">
        <f t="shared" si="11"/>
        <v/>
      </c>
      <c r="Y189" s="3" t="str">
        <f t="shared" si="11"/>
        <v/>
      </c>
      <c r="Z189" s="3" t="str">
        <f t="shared" si="11"/>
        <v/>
      </c>
      <c r="AA189" s="3" t="str">
        <f t="shared" si="11"/>
        <v/>
      </c>
      <c r="AB189" s="3" t="str">
        <f t="shared" si="11"/>
        <v/>
      </c>
      <c r="AC189" s="3" t="str">
        <f t="shared" si="11"/>
        <v>*</v>
      </c>
      <c r="AD189" s="3" t="str">
        <f t="shared" si="11"/>
        <v>*</v>
      </c>
      <c r="AE189" s="3" t="str">
        <f t="shared" si="11"/>
        <v>*</v>
      </c>
      <c r="AF189" s="3" t="str">
        <f t="shared" si="11"/>
        <v>*</v>
      </c>
      <c r="AG189" s="3" t="str">
        <f t="shared" si="11"/>
        <v>*</v>
      </c>
      <c r="AH189" s="3" t="str">
        <f t="shared" si="11"/>
        <v>*</v>
      </c>
      <c r="AI189" s="3" t="str">
        <f t="shared" si="11"/>
        <v>*</v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9"/>
        <v>*</v>
      </c>
      <c r="E190" s="3" t="str">
        <f t="shared" si="11"/>
        <v>*</v>
      </c>
      <c r="F190" s="3" t="str">
        <f t="shared" si="11"/>
        <v>*</v>
      </c>
      <c r="G190" s="3" t="str">
        <f t="shared" si="11"/>
        <v>*</v>
      </c>
      <c r="H190" s="3" t="str">
        <f t="shared" si="11"/>
        <v>*</v>
      </c>
      <c r="I190" s="3" t="str">
        <f t="shared" si="11"/>
        <v>*</v>
      </c>
      <c r="J190" s="3" t="str">
        <f t="shared" si="11"/>
        <v>*</v>
      </c>
      <c r="K190" s="3" t="str">
        <f t="shared" si="11"/>
        <v>*</v>
      </c>
      <c r="L190" s="3" t="str">
        <f t="shared" si="11"/>
        <v/>
      </c>
      <c r="M190" s="3" t="str">
        <f t="shared" si="11"/>
        <v/>
      </c>
      <c r="N190" s="3" t="str">
        <f t="shared" si="11"/>
        <v/>
      </c>
      <c r="O190" s="3" t="str">
        <f t="shared" si="11"/>
        <v/>
      </c>
      <c r="P190" s="3" t="str">
        <f t="shared" si="11"/>
        <v/>
      </c>
      <c r="Q190" s="3" t="str">
        <f t="shared" si="11"/>
        <v/>
      </c>
      <c r="R190" s="3" t="str">
        <f t="shared" si="11"/>
        <v/>
      </c>
      <c r="S190" s="3" t="str">
        <f t="shared" si="11"/>
        <v/>
      </c>
      <c r="T190" s="3" t="str">
        <f t="shared" si="11"/>
        <v/>
      </c>
      <c r="U190" s="3" t="str">
        <f t="shared" si="11"/>
        <v/>
      </c>
      <c r="V190" s="3" t="str">
        <f t="shared" si="11"/>
        <v/>
      </c>
      <c r="W190" s="3" t="str">
        <f t="shared" si="11"/>
        <v/>
      </c>
      <c r="X190" s="3" t="str">
        <f t="shared" si="11"/>
        <v/>
      </c>
      <c r="Y190" s="3" t="str">
        <f t="shared" si="11"/>
        <v/>
      </c>
      <c r="Z190" s="3" t="str">
        <f t="shared" si="11"/>
        <v/>
      </c>
      <c r="AA190" s="3" t="str">
        <f t="shared" si="11"/>
        <v/>
      </c>
      <c r="AB190" s="3" t="str">
        <f t="shared" si="11"/>
        <v/>
      </c>
      <c r="AC190" s="3" t="str">
        <f t="shared" si="11"/>
        <v/>
      </c>
      <c r="AD190" s="3" t="str">
        <f t="shared" si="11"/>
        <v/>
      </c>
      <c r="AE190" s="3" t="str">
        <f t="shared" si="11"/>
        <v>*</v>
      </c>
      <c r="AF190" s="3" t="str">
        <f t="shared" si="11"/>
        <v>*</v>
      </c>
      <c r="AG190" s="3" t="str">
        <f t="shared" si="11"/>
        <v>*</v>
      </c>
      <c r="AH190" s="3" t="str">
        <f t="shared" si="11"/>
        <v>*</v>
      </c>
      <c r="AI190" s="3" t="str">
        <f t="shared" si="11"/>
        <v>*</v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>*</v>
      </c>
      <c r="E191" s="15" t="str">
        <f t="shared" si="11"/>
        <v>*</v>
      </c>
      <c r="F191" s="15" t="str">
        <f t="shared" si="11"/>
        <v>*</v>
      </c>
      <c r="G191" s="15" t="str">
        <f t="shared" si="11"/>
        <v>*</v>
      </c>
      <c r="H191" s="15" t="str">
        <f t="shared" si="11"/>
        <v>*</v>
      </c>
      <c r="I191" s="15" t="str">
        <f t="shared" si="11"/>
        <v>*</v>
      </c>
      <c r="J191" s="15" t="str">
        <f t="shared" si="11"/>
        <v>*</v>
      </c>
      <c r="K191" s="15" t="str">
        <f t="shared" si="11"/>
        <v>*</v>
      </c>
      <c r="L191" s="15" t="str">
        <f t="shared" si="11"/>
        <v>*</v>
      </c>
      <c r="M191" s="15" t="str">
        <f t="shared" si="11"/>
        <v>*</v>
      </c>
      <c r="N191" s="15" t="str">
        <f t="shared" si="11"/>
        <v>*</v>
      </c>
      <c r="O191" s="15" t="str">
        <f t="shared" si="11"/>
        <v>*</v>
      </c>
      <c r="P191" s="15" t="str">
        <f t="shared" si="11"/>
        <v>*</v>
      </c>
      <c r="Q191" s="15" t="str">
        <f t="shared" si="11"/>
        <v>*</v>
      </c>
      <c r="R191" s="15" t="str">
        <f t="shared" si="11"/>
        <v>*</v>
      </c>
      <c r="S191" s="15" t="str">
        <f t="shared" si="11"/>
        <v>*</v>
      </c>
      <c r="T191" s="15" t="str">
        <f t="shared" si="11"/>
        <v>*</v>
      </c>
      <c r="U191" s="15" t="str">
        <f t="shared" si="11"/>
        <v>*</v>
      </c>
      <c r="V191" s="15" t="str">
        <f t="shared" si="11"/>
        <v>*</v>
      </c>
      <c r="W191" s="15" t="str">
        <f t="shared" si="11"/>
        <v>*</v>
      </c>
      <c r="X191" s="15" t="str">
        <f t="shared" si="11"/>
        <v>*</v>
      </c>
      <c r="Y191" s="15" t="str">
        <f t="shared" si="11"/>
        <v>*</v>
      </c>
      <c r="Z191" s="15" t="str">
        <f t="shared" si="11"/>
        <v>*</v>
      </c>
      <c r="AA191" s="15" t="str">
        <f t="shared" si="11"/>
        <v>*</v>
      </c>
      <c r="AB191" s="15" t="str">
        <f t="shared" si="11"/>
        <v>*</v>
      </c>
      <c r="AC191" s="15" t="str">
        <f t="shared" si="11"/>
        <v>*</v>
      </c>
      <c r="AD191" s="15" t="str">
        <f t="shared" si="11"/>
        <v>*</v>
      </c>
      <c r="AE191" s="15" t="str">
        <f t="shared" si="11"/>
        <v>*</v>
      </c>
      <c r="AF191" s="15" t="str">
        <f t="shared" si="11"/>
        <v>*</v>
      </c>
      <c r="AG191" s="15" t="str">
        <f t="shared" si="11"/>
        <v>*</v>
      </c>
      <c r="AH191" s="15" t="str">
        <f t="shared" si="11"/>
        <v>*</v>
      </c>
      <c r="AI191" s="15" t="str">
        <f t="shared" si="11"/>
        <v>*</v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9"/>
        <v>*</v>
      </c>
      <c r="E192" s="3" t="str">
        <f t="shared" si="11"/>
        <v>*</v>
      </c>
      <c r="F192" s="3" t="str">
        <f t="shared" si="11"/>
        <v>*</v>
      </c>
      <c r="G192" s="3" t="str">
        <f t="shared" si="11"/>
        <v>*</v>
      </c>
      <c r="H192" s="3" t="str">
        <f t="shared" si="11"/>
        <v>*</v>
      </c>
      <c r="I192" s="3" t="str">
        <f t="shared" si="11"/>
        <v>*</v>
      </c>
      <c r="J192" s="3" t="str">
        <f t="shared" si="11"/>
        <v>*</v>
      </c>
      <c r="K192" s="3" t="str">
        <f t="shared" si="11"/>
        <v>*</v>
      </c>
      <c r="L192" s="3" t="str">
        <f t="shared" si="11"/>
        <v>*</v>
      </c>
      <c r="M192" s="3" t="str">
        <f t="shared" si="11"/>
        <v>*</v>
      </c>
      <c r="N192" s="3" t="str">
        <f t="shared" si="11"/>
        <v>*</v>
      </c>
      <c r="O192" s="3" t="str">
        <f t="shared" si="11"/>
        <v>*</v>
      </c>
      <c r="P192" s="3" t="str">
        <f t="shared" si="11"/>
        <v>*</v>
      </c>
      <c r="Q192" s="3" t="str">
        <f t="shared" si="11"/>
        <v>*</v>
      </c>
      <c r="R192" s="3" t="str">
        <f t="shared" si="11"/>
        <v>*</v>
      </c>
      <c r="S192" s="3" t="str">
        <f t="shared" si="11"/>
        <v>*</v>
      </c>
      <c r="T192" s="3" t="str">
        <f t="shared" si="11"/>
        <v>*</v>
      </c>
      <c r="U192" s="3" t="str">
        <f t="shared" si="11"/>
        <v>*</v>
      </c>
      <c r="V192" s="3" t="str">
        <f t="shared" si="11"/>
        <v>*</v>
      </c>
      <c r="W192" s="3" t="str">
        <f t="shared" si="11"/>
        <v>*</v>
      </c>
      <c r="X192" s="3" t="str">
        <f t="shared" si="11"/>
        <v>*</v>
      </c>
      <c r="Y192" s="3" t="str">
        <f t="shared" si="11"/>
        <v>*</v>
      </c>
      <c r="Z192" s="3" t="str">
        <f t="shared" si="11"/>
        <v>*</v>
      </c>
      <c r="AA192" s="3" t="str">
        <f t="shared" si="11"/>
        <v>*</v>
      </c>
      <c r="AB192" s="3" t="str">
        <f t="shared" si="11"/>
        <v>*</v>
      </c>
      <c r="AC192" s="3" t="str">
        <f t="shared" si="11"/>
        <v>*</v>
      </c>
      <c r="AD192" s="3" t="str">
        <f t="shared" si="11"/>
        <v>*</v>
      </c>
      <c r="AE192" s="3" t="str">
        <f t="shared" si="11"/>
        <v>*</v>
      </c>
      <c r="AF192" s="3" t="str">
        <f t="shared" si="11"/>
        <v>*</v>
      </c>
      <c r="AG192" s="3" t="str">
        <f t="shared" si="11"/>
        <v>*</v>
      </c>
      <c r="AH192" s="3" t="str">
        <f t="shared" si="11"/>
        <v>*</v>
      </c>
      <c r="AI192" s="3" t="str">
        <f t="shared" si="11"/>
        <v>*</v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9"/>
        <v>*</v>
      </c>
      <c r="E193" s="3" t="str">
        <f t="shared" si="11"/>
        <v>*</v>
      </c>
      <c r="F193" s="3" t="str">
        <f t="shared" si="11"/>
        <v>*</v>
      </c>
      <c r="G193" s="3" t="str">
        <f t="shared" si="11"/>
        <v>*</v>
      </c>
      <c r="H193" s="3" t="str">
        <f t="shared" si="11"/>
        <v/>
      </c>
      <c r="I193" s="3" t="str">
        <f t="shared" si="11"/>
        <v>*</v>
      </c>
      <c r="J193" s="3" t="str">
        <f t="shared" si="11"/>
        <v>*</v>
      </c>
      <c r="K193" s="3" t="str">
        <f t="shared" si="11"/>
        <v>*</v>
      </c>
      <c r="L193" s="3" t="str">
        <f t="shared" si="11"/>
        <v/>
      </c>
      <c r="M193" s="3" t="str">
        <f t="shared" si="11"/>
        <v/>
      </c>
      <c r="N193" s="3" t="str">
        <f t="shared" si="11"/>
        <v/>
      </c>
      <c r="O193" s="3" t="str">
        <f t="shared" si="11"/>
        <v/>
      </c>
      <c r="P193" s="3" t="str">
        <f t="shared" si="11"/>
        <v/>
      </c>
      <c r="Q193" s="3" t="str">
        <f t="shared" si="11"/>
        <v/>
      </c>
      <c r="R193" s="3" t="str">
        <f t="shared" si="11"/>
        <v/>
      </c>
      <c r="S193" s="3" t="str">
        <f t="shared" si="11"/>
        <v/>
      </c>
      <c r="T193" s="3" t="str">
        <f t="shared" si="11"/>
        <v/>
      </c>
      <c r="U193" s="3" t="str">
        <f t="shared" si="11"/>
        <v/>
      </c>
      <c r="V193" s="3" t="str">
        <f t="shared" si="11"/>
        <v/>
      </c>
      <c r="W193" s="3" t="str">
        <f t="shared" si="11"/>
        <v/>
      </c>
      <c r="X193" s="3" t="str">
        <f t="shared" si="11"/>
        <v/>
      </c>
      <c r="Y193" s="3" t="str">
        <f t="shared" si="11"/>
        <v/>
      </c>
      <c r="Z193" s="3" t="str">
        <f t="shared" si="11"/>
        <v/>
      </c>
      <c r="AA193" s="3" t="str">
        <f t="shared" si="11"/>
        <v/>
      </c>
      <c r="AB193" s="3" t="str">
        <f t="shared" si="11"/>
        <v>*</v>
      </c>
      <c r="AC193" s="3" t="str">
        <f t="shared" si="11"/>
        <v/>
      </c>
      <c r="AD193" s="3" t="str">
        <f t="shared" si="11"/>
        <v>*</v>
      </c>
      <c r="AE193" s="3" t="str">
        <f t="shared" si="11"/>
        <v/>
      </c>
      <c r="AF193" s="3" t="str">
        <f t="shared" si="11"/>
        <v>*</v>
      </c>
      <c r="AG193" s="3" t="str">
        <f t="shared" si="11"/>
        <v>*</v>
      </c>
      <c r="AH193" s="3" t="str">
        <f t="shared" si="11"/>
        <v>*</v>
      </c>
      <c r="AI193" s="3" t="str">
        <f t="shared" si="11"/>
        <v>*</v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>*</v>
      </c>
      <c r="E194" s="15" t="str">
        <f t="shared" si="11"/>
        <v>*</v>
      </c>
      <c r="F194" s="15" t="str">
        <f t="shared" si="11"/>
        <v>*</v>
      </c>
      <c r="G194" s="15" t="str">
        <f t="shared" si="11"/>
        <v>*</v>
      </c>
      <c r="H194" s="15" t="str">
        <f t="shared" si="11"/>
        <v>*</v>
      </c>
      <c r="I194" s="15" t="str">
        <f t="shared" si="11"/>
        <v>*</v>
      </c>
      <c r="J194" s="15" t="str">
        <f t="shared" si="11"/>
        <v>*</v>
      </c>
      <c r="K194" s="15" t="str">
        <f t="shared" si="11"/>
        <v>*</v>
      </c>
      <c r="L194" s="15" t="str">
        <f t="shared" si="11"/>
        <v>*</v>
      </c>
      <c r="M194" s="15" t="str">
        <f t="shared" si="11"/>
        <v>*</v>
      </c>
      <c r="N194" s="15" t="str">
        <f t="shared" si="11"/>
        <v>*</v>
      </c>
      <c r="O194" s="15" t="str">
        <f t="shared" si="11"/>
        <v>*</v>
      </c>
      <c r="P194" s="15" t="str">
        <f t="shared" si="11"/>
        <v/>
      </c>
      <c r="Q194" s="15" t="str">
        <f t="shared" si="11"/>
        <v>*</v>
      </c>
      <c r="R194" s="15" t="str">
        <f t="shared" si="11"/>
        <v>*</v>
      </c>
      <c r="S194" s="15" t="str">
        <f t="shared" si="11"/>
        <v>*</v>
      </c>
      <c r="T194" s="15" t="str">
        <f t="shared" si="11"/>
        <v>*</v>
      </c>
      <c r="U194" s="15" t="str">
        <f t="shared" si="11"/>
        <v>*</v>
      </c>
      <c r="V194" s="15" t="str">
        <f t="shared" si="11"/>
        <v>*</v>
      </c>
      <c r="W194" s="15" t="str">
        <f t="shared" si="11"/>
        <v>*</v>
      </c>
      <c r="X194" s="15" t="str">
        <f t="shared" si="11"/>
        <v>*</v>
      </c>
      <c r="Y194" s="15" t="str">
        <f t="shared" si="11"/>
        <v>*</v>
      </c>
      <c r="Z194" s="15" t="str">
        <f t="shared" si="11"/>
        <v>*</v>
      </c>
      <c r="AA194" s="15" t="str">
        <f t="shared" si="11"/>
        <v>*</v>
      </c>
      <c r="AB194" s="15" t="str">
        <f t="shared" si="11"/>
        <v>*</v>
      </c>
      <c r="AC194" s="15" t="str">
        <f t="shared" si="11"/>
        <v>*</v>
      </c>
      <c r="AD194" s="15" t="str">
        <f t="shared" si="11"/>
        <v>*</v>
      </c>
      <c r="AE194" s="15" t="str">
        <f t="shared" si="11"/>
        <v>*</v>
      </c>
      <c r="AF194" s="15" t="str">
        <f t="shared" si="11"/>
        <v>*</v>
      </c>
      <c r="AG194" s="15" t="str">
        <f t="shared" si="11"/>
        <v>*</v>
      </c>
      <c r="AH194" s="15" t="str">
        <f t="shared" si="11"/>
        <v>*</v>
      </c>
      <c r="AI194" s="15" t="str">
        <f t="shared" si="11"/>
        <v>*</v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9"/>
        <v>*</v>
      </c>
      <c r="E195" s="3" t="str">
        <f t="shared" si="11"/>
        <v>*</v>
      </c>
      <c r="F195" s="3" t="str">
        <f t="shared" si="11"/>
        <v>*</v>
      </c>
      <c r="G195" s="3" t="str">
        <f t="shared" si="11"/>
        <v>*</v>
      </c>
      <c r="H195" s="3" t="str">
        <f t="shared" si="11"/>
        <v>*</v>
      </c>
      <c r="I195" s="3" t="str">
        <f t="shared" si="11"/>
        <v>*</v>
      </c>
      <c r="J195" s="3" t="str">
        <f t="shared" si="11"/>
        <v>*</v>
      </c>
      <c r="K195" s="3" t="str">
        <f t="shared" si="11"/>
        <v>*</v>
      </c>
      <c r="L195" s="3" t="str">
        <f t="shared" si="11"/>
        <v>*</v>
      </c>
      <c r="M195" s="3" t="str">
        <f t="shared" si="11"/>
        <v>*</v>
      </c>
      <c r="N195" s="3" t="str">
        <f t="shared" si="11"/>
        <v>*</v>
      </c>
      <c r="O195" s="3" t="str">
        <f t="shared" si="11"/>
        <v/>
      </c>
      <c r="P195" s="3" t="str">
        <f t="shared" si="11"/>
        <v>*</v>
      </c>
      <c r="Q195" s="3" t="str">
        <f t="shared" si="11"/>
        <v>*</v>
      </c>
      <c r="R195" s="3" t="str">
        <f t="shared" si="11"/>
        <v>*</v>
      </c>
      <c r="S195" s="3" t="str">
        <f t="shared" si="11"/>
        <v>*</v>
      </c>
      <c r="T195" s="3" t="str">
        <f t="shared" si="11"/>
        <v>*</v>
      </c>
      <c r="U195" s="3" t="str">
        <f t="shared" si="11"/>
        <v>*</v>
      </c>
      <c r="V195" s="3" t="str">
        <f t="shared" si="11"/>
        <v>*</v>
      </c>
      <c r="W195" s="3" t="str">
        <f t="shared" si="11"/>
        <v>*</v>
      </c>
      <c r="X195" s="3" t="str">
        <f t="shared" si="11"/>
        <v>*</v>
      </c>
      <c r="Y195" s="3" t="str">
        <f t="shared" si="11"/>
        <v>*</v>
      </c>
      <c r="Z195" s="3" t="str">
        <f t="shared" si="11"/>
        <v>*</v>
      </c>
      <c r="AA195" s="3" t="str">
        <f t="shared" si="11"/>
        <v>*</v>
      </c>
      <c r="AB195" s="3" t="str">
        <f t="shared" si="11"/>
        <v>*</v>
      </c>
      <c r="AC195" s="3" t="str">
        <f t="shared" si="11"/>
        <v>*</v>
      </c>
      <c r="AD195" s="3" t="str">
        <f t="shared" si="11"/>
        <v>*</v>
      </c>
      <c r="AE195" s="3" t="str">
        <f t="shared" si="11"/>
        <v>*</v>
      </c>
      <c r="AF195" s="3" t="str">
        <f t="shared" ref="AF195:AI205" si="12">IF(AF125=AF52,"","*")</f>
        <v>*</v>
      </c>
      <c r="AG195" s="3" t="str">
        <f t="shared" si="12"/>
        <v>*</v>
      </c>
      <c r="AH195" s="3" t="str">
        <f t="shared" si="12"/>
        <v>*</v>
      </c>
      <c r="AI195" s="3" t="str">
        <f t="shared" si="12"/>
        <v>*</v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9"/>
        <v>*</v>
      </c>
      <c r="E196" s="3" t="str">
        <f t="shared" ref="E196:AE196" si="13">IF(E126=E53,"","*")</f>
        <v>*</v>
      </c>
      <c r="F196" s="3" t="str">
        <f t="shared" si="13"/>
        <v>*</v>
      </c>
      <c r="G196" s="3" t="str">
        <f t="shared" si="13"/>
        <v>*</v>
      </c>
      <c r="H196" s="3" t="str">
        <f t="shared" si="13"/>
        <v>*</v>
      </c>
      <c r="I196" s="3" t="str">
        <f t="shared" si="13"/>
        <v>*</v>
      </c>
      <c r="J196" s="3" t="str">
        <f t="shared" si="13"/>
        <v>*</v>
      </c>
      <c r="K196" s="3" t="str">
        <f t="shared" si="13"/>
        <v>*</v>
      </c>
      <c r="L196" s="3" t="str">
        <f t="shared" si="13"/>
        <v>*</v>
      </c>
      <c r="M196" s="3" t="str">
        <f t="shared" si="13"/>
        <v>*</v>
      </c>
      <c r="N196" s="3" t="str">
        <f t="shared" si="13"/>
        <v/>
      </c>
      <c r="O196" s="3" t="str">
        <f t="shared" si="13"/>
        <v>*</v>
      </c>
      <c r="P196" s="3" t="str">
        <f t="shared" si="13"/>
        <v>*</v>
      </c>
      <c r="Q196" s="3" t="str">
        <f t="shared" si="13"/>
        <v>*</v>
      </c>
      <c r="R196" s="3" t="str">
        <f t="shared" si="13"/>
        <v>*</v>
      </c>
      <c r="S196" s="3" t="str">
        <f t="shared" si="13"/>
        <v>*</v>
      </c>
      <c r="T196" s="3" t="str">
        <f t="shared" si="13"/>
        <v/>
      </c>
      <c r="U196" s="3" t="str">
        <f t="shared" si="13"/>
        <v/>
      </c>
      <c r="V196" s="3" t="str">
        <f t="shared" si="13"/>
        <v/>
      </c>
      <c r="W196" s="3" t="str">
        <f t="shared" si="13"/>
        <v/>
      </c>
      <c r="X196" s="3" t="str">
        <f t="shared" si="13"/>
        <v/>
      </c>
      <c r="Y196" s="3" t="str">
        <f t="shared" si="13"/>
        <v/>
      </c>
      <c r="Z196" s="3" t="str">
        <f t="shared" si="13"/>
        <v/>
      </c>
      <c r="AA196" s="3" t="str">
        <f t="shared" si="13"/>
        <v/>
      </c>
      <c r="AB196" s="3" t="str">
        <f t="shared" si="13"/>
        <v>*</v>
      </c>
      <c r="AC196" s="3" t="str">
        <f t="shared" si="13"/>
        <v>*</v>
      </c>
      <c r="AD196" s="3" t="str">
        <f t="shared" si="13"/>
        <v>*</v>
      </c>
      <c r="AE196" s="3" t="str">
        <f t="shared" si="13"/>
        <v>*</v>
      </c>
      <c r="AF196" s="3" t="str">
        <f t="shared" si="12"/>
        <v>*</v>
      </c>
      <c r="AG196" s="3" t="str">
        <f t="shared" si="12"/>
        <v>*</v>
      </c>
      <c r="AH196" s="3" t="str">
        <f t="shared" si="12"/>
        <v>*</v>
      </c>
      <c r="AI196" s="3" t="str">
        <f t="shared" si="12"/>
        <v>*</v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ref="D197:AE206" si="14">IF(D127=D54,"","*")</f>
        <v>*</v>
      </c>
      <c r="E197" s="15" t="str">
        <f t="shared" si="14"/>
        <v>*</v>
      </c>
      <c r="F197" s="15" t="str">
        <f t="shared" si="14"/>
        <v>*</v>
      </c>
      <c r="G197" s="15" t="str">
        <f t="shared" si="14"/>
        <v>*</v>
      </c>
      <c r="H197" s="15" t="str">
        <f t="shared" si="14"/>
        <v>*</v>
      </c>
      <c r="I197" s="15" t="str">
        <f t="shared" si="14"/>
        <v>*</v>
      </c>
      <c r="J197" s="15" t="str">
        <f t="shared" si="14"/>
        <v>*</v>
      </c>
      <c r="K197" s="15" t="str">
        <f t="shared" si="14"/>
        <v>*</v>
      </c>
      <c r="L197" s="15" t="str">
        <f t="shared" si="14"/>
        <v>*</v>
      </c>
      <c r="M197" s="15" t="str">
        <f t="shared" si="14"/>
        <v>*</v>
      </c>
      <c r="N197" s="15" t="str">
        <f t="shared" si="14"/>
        <v>*</v>
      </c>
      <c r="O197" s="15" t="str">
        <f t="shared" si="14"/>
        <v>*</v>
      </c>
      <c r="P197" s="15" t="str">
        <f t="shared" si="14"/>
        <v/>
      </c>
      <c r="Q197" s="15" t="str">
        <f t="shared" si="14"/>
        <v>*</v>
      </c>
      <c r="R197" s="15" t="str">
        <f t="shared" si="14"/>
        <v>*</v>
      </c>
      <c r="S197" s="15" t="str">
        <f t="shared" si="14"/>
        <v>*</v>
      </c>
      <c r="T197" s="15" t="str">
        <f t="shared" si="14"/>
        <v>*</v>
      </c>
      <c r="U197" s="15" t="str">
        <f t="shared" si="14"/>
        <v>*</v>
      </c>
      <c r="V197" s="15" t="str">
        <f t="shared" si="14"/>
        <v>*</v>
      </c>
      <c r="W197" s="15" t="str">
        <f t="shared" si="14"/>
        <v>*</v>
      </c>
      <c r="X197" s="15" t="str">
        <f t="shared" si="14"/>
        <v>*</v>
      </c>
      <c r="Y197" s="15" t="str">
        <f t="shared" si="14"/>
        <v>*</v>
      </c>
      <c r="Z197" s="15" t="str">
        <f t="shared" si="14"/>
        <v>*</v>
      </c>
      <c r="AA197" s="15" t="str">
        <f t="shared" si="14"/>
        <v>*</v>
      </c>
      <c r="AB197" s="15" t="str">
        <f t="shared" si="14"/>
        <v>*</v>
      </c>
      <c r="AC197" s="15" t="str">
        <f t="shared" si="14"/>
        <v>*</v>
      </c>
      <c r="AD197" s="15" t="str">
        <f t="shared" si="14"/>
        <v>*</v>
      </c>
      <c r="AE197" s="15" t="str">
        <f t="shared" si="14"/>
        <v>*</v>
      </c>
      <c r="AF197" s="15" t="str">
        <f t="shared" si="12"/>
        <v>*</v>
      </c>
      <c r="AG197" s="15" t="str">
        <f t="shared" si="12"/>
        <v>*</v>
      </c>
      <c r="AH197" s="15" t="str">
        <f t="shared" si="12"/>
        <v>*</v>
      </c>
      <c r="AI197" s="15" t="str">
        <f t="shared" si="12"/>
        <v>*</v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14"/>
        <v>*</v>
      </c>
      <c r="E198" s="3" t="str">
        <f t="shared" si="14"/>
        <v>*</v>
      </c>
      <c r="F198" s="3" t="str">
        <f t="shared" si="14"/>
        <v>*</v>
      </c>
      <c r="G198" s="3" t="str">
        <f t="shared" si="14"/>
        <v>*</v>
      </c>
      <c r="H198" s="3" t="str">
        <f t="shared" si="14"/>
        <v>*</v>
      </c>
      <c r="I198" s="3" t="str">
        <f t="shared" si="14"/>
        <v>*</v>
      </c>
      <c r="J198" s="3" t="str">
        <f t="shared" si="14"/>
        <v>*</v>
      </c>
      <c r="K198" s="3" t="str">
        <f t="shared" si="14"/>
        <v>*</v>
      </c>
      <c r="L198" s="3" t="str">
        <f t="shared" si="14"/>
        <v>*</v>
      </c>
      <c r="M198" s="3" t="str">
        <f t="shared" si="14"/>
        <v>*</v>
      </c>
      <c r="N198" s="3" t="str">
        <f t="shared" si="14"/>
        <v>*</v>
      </c>
      <c r="O198" s="3" t="str">
        <f t="shared" si="14"/>
        <v>*</v>
      </c>
      <c r="P198" s="3" t="str">
        <f t="shared" si="14"/>
        <v/>
      </c>
      <c r="Q198" s="3" t="str">
        <f t="shared" si="14"/>
        <v>*</v>
      </c>
      <c r="R198" s="3" t="str">
        <f t="shared" si="14"/>
        <v>*</v>
      </c>
      <c r="S198" s="3" t="str">
        <f t="shared" si="14"/>
        <v>*</v>
      </c>
      <c r="T198" s="3" t="str">
        <f t="shared" si="14"/>
        <v>*</v>
      </c>
      <c r="U198" s="3" t="str">
        <f t="shared" si="14"/>
        <v>*</v>
      </c>
      <c r="V198" s="3" t="str">
        <f t="shared" si="14"/>
        <v>*</v>
      </c>
      <c r="W198" s="3" t="str">
        <f t="shared" si="14"/>
        <v>*</v>
      </c>
      <c r="X198" s="3" t="str">
        <f t="shared" si="14"/>
        <v>*</v>
      </c>
      <c r="Y198" s="3" t="str">
        <f t="shared" si="14"/>
        <v>*</v>
      </c>
      <c r="Z198" s="3" t="str">
        <f t="shared" si="14"/>
        <v>*</v>
      </c>
      <c r="AA198" s="3" t="str">
        <f t="shared" si="14"/>
        <v>*</v>
      </c>
      <c r="AB198" s="3" t="str">
        <f t="shared" si="14"/>
        <v>*</v>
      </c>
      <c r="AC198" s="3" t="str">
        <f t="shared" si="14"/>
        <v>*</v>
      </c>
      <c r="AD198" s="3" t="str">
        <f t="shared" si="14"/>
        <v>*</v>
      </c>
      <c r="AE198" s="3" t="str">
        <f t="shared" si="14"/>
        <v>*</v>
      </c>
      <c r="AF198" s="3" t="str">
        <f t="shared" si="12"/>
        <v>*</v>
      </c>
      <c r="AG198" s="3" t="str">
        <f t="shared" si="12"/>
        <v>*</v>
      </c>
      <c r="AH198" s="3" t="str">
        <f t="shared" si="12"/>
        <v>*</v>
      </c>
      <c r="AI198" s="3" t="str">
        <f t="shared" si="12"/>
        <v>*</v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14"/>
        <v>*</v>
      </c>
      <c r="E199" s="3" t="str">
        <f t="shared" si="14"/>
        <v>*</v>
      </c>
      <c r="F199" s="3" t="str">
        <f t="shared" si="14"/>
        <v>*</v>
      </c>
      <c r="G199" s="3" t="str">
        <f t="shared" si="14"/>
        <v>*</v>
      </c>
      <c r="H199" s="3" t="str">
        <f t="shared" si="14"/>
        <v>*</v>
      </c>
      <c r="I199" s="3" t="str">
        <f t="shared" si="14"/>
        <v>*</v>
      </c>
      <c r="J199" s="3" t="str">
        <f t="shared" si="14"/>
        <v>*</v>
      </c>
      <c r="K199" s="3" t="str">
        <f t="shared" si="14"/>
        <v>*</v>
      </c>
      <c r="L199" s="3" t="str">
        <f t="shared" si="14"/>
        <v/>
      </c>
      <c r="M199" s="3" t="str">
        <f t="shared" si="14"/>
        <v/>
      </c>
      <c r="N199" s="3" t="str">
        <f t="shared" si="14"/>
        <v/>
      </c>
      <c r="O199" s="3" t="str">
        <f t="shared" si="14"/>
        <v/>
      </c>
      <c r="P199" s="3" t="str">
        <f t="shared" si="14"/>
        <v/>
      </c>
      <c r="Q199" s="3" t="str">
        <f t="shared" si="14"/>
        <v/>
      </c>
      <c r="R199" s="3" t="str">
        <f t="shared" si="14"/>
        <v/>
      </c>
      <c r="S199" s="3" t="str">
        <f t="shared" si="14"/>
        <v/>
      </c>
      <c r="T199" s="3" t="str">
        <f t="shared" si="14"/>
        <v/>
      </c>
      <c r="U199" s="3" t="str">
        <f t="shared" si="14"/>
        <v/>
      </c>
      <c r="V199" s="3" t="str">
        <f t="shared" si="14"/>
        <v/>
      </c>
      <c r="W199" s="3" t="str">
        <f t="shared" si="14"/>
        <v/>
      </c>
      <c r="X199" s="3" t="str">
        <f t="shared" si="14"/>
        <v/>
      </c>
      <c r="Y199" s="3" t="str">
        <f t="shared" si="14"/>
        <v/>
      </c>
      <c r="Z199" s="3" t="str">
        <f t="shared" si="14"/>
        <v/>
      </c>
      <c r="AA199" s="3" t="str">
        <f t="shared" si="14"/>
        <v/>
      </c>
      <c r="AB199" s="3" t="str">
        <f t="shared" si="14"/>
        <v>*</v>
      </c>
      <c r="AC199" s="3" t="str">
        <f t="shared" si="14"/>
        <v>*</v>
      </c>
      <c r="AD199" s="3" t="str">
        <f t="shared" si="14"/>
        <v/>
      </c>
      <c r="AE199" s="3" t="str">
        <f t="shared" si="14"/>
        <v>*</v>
      </c>
      <c r="AF199" s="3" t="str">
        <f t="shared" si="12"/>
        <v>*</v>
      </c>
      <c r="AG199" s="3" t="str">
        <f t="shared" si="12"/>
        <v>*</v>
      </c>
      <c r="AH199" s="3" t="str">
        <f t="shared" si="12"/>
        <v>*</v>
      </c>
      <c r="AI199" s="3" t="str">
        <f t="shared" si="12"/>
        <v>*</v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14"/>
        <v>*</v>
      </c>
      <c r="E200" s="15" t="str">
        <f t="shared" si="14"/>
        <v>*</v>
      </c>
      <c r="F200" s="15" t="str">
        <f t="shared" si="14"/>
        <v>*</v>
      </c>
      <c r="G200" s="15" t="str">
        <f t="shared" si="14"/>
        <v>*</v>
      </c>
      <c r="H200" s="15" t="str">
        <f t="shared" si="14"/>
        <v>*</v>
      </c>
      <c r="I200" s="15" t="str">
        <f t="shared" si="14"/>
        <v>*</v>
      </c>
      <c r="J200" s="15" t="str">
        <f t="shared" si="14"/>
        <v>*</v>
      </c>
      <c r="K200" s="15" t="str">
        <f t="shared" si="14"/>
        <v>*</v>
      </c>
      <c r="L200" s="15" t="str">
        <f t="shared" si="14"/>
        <v>*</v>
      </c>
      <c r="M200" s="15" t="str">
        <f t="shared" si="14"/>
        <v>*</v>
      </c>
      <c r="N200" s="15" t="str">
        <f t="shared" si="14"/>
        <v/>
      </c>
      <c r="O200" s="15" t="str">
        <f t="shared" si="14"/>
        <v>*</v>
      </c>
      <c r="P200" s="15" t="str">
        <f t="shared" si="14"/>
        <v>*</v>
      </c>
      <c r="Q200" s="15" t="str">
        <f t="shared" si="14"/>
        <v>*</v>
      </c>
      <c r="R200" s="15" t="str">
        <f t="shared" si="14"/>
        <v>*</v>
      </c>
      <c r="S200" s="15" t="str">
        <f t="shared" si="14"/>
        <v>*</v>
      </c>
      <c r="T200" s="15" t="str">
        <f t="shared" si="14"/>
        <v/>
      </c>
      <c r="U200" s="15" t="str">
        <f t="shared" si="14"/>
        <v/>
      </c>
      <c r="V200" s="15" t="str">
        <f t="shared" si="14"/>
        <v/>
      </c>
      <c r="W200" s="15" t="str">
        <f t="shared" si="14"/>
        <v/>
      </c>
      <c r="X200" s="15" t="str">
        <f t="shared" si="14"/>
        <v/>
      </c>
      <c r="Y200" s="15" t="str">
        <f t="shared" si="14"/>
        <v/>
      </c>
      <c r="Z200" s="15" t="str">
        <f t="shared" si="14"/>
        <v/>
      </c>
      <c r="AA200" s="15" t="str">
        <f t="shared" si="14"/>
        <v/>
      </c>
      <c r="AB200" s="15" t="str">
        <f t="shared" si="14"/>
        <v>*</v>
      </c>
      <c r="AC200" s="15" t="str">
        <f t="shared" si="14"/>
        <v>*</v>
      </c>
      <c r="AD200" s="15" t="str">
        <f t="shared" si="14"/>
        <v>*</v>
      </c>
      <c r="AE200" s="15" t="str">
        <f t="shared" si="14"/>
        <v>*</v>
      </c>
      <c r="AF200" s="15" t="str">
        <f t="shared" si="12"/>
        <v>*</v>
      </c>
      <c r="AG200" s="15" t="str">
        <f t="shared" si="12"/>
        <v>*</v>
      </c>
      <c r="AH200" s="15" t="str">
        <f t="shared" si="12"/>
        <v>*</v>
      </c>
      <c r="AI200" s="15" t="str">
        <f t="shared" si="12"/>
        <v>*</v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14"/>
        <v>*</v>
      </c>
      <c r="E201" s="3" t="str">
        <f t="shared" si="14"/>
        <v>*</v>
      </c>
      <c r="F201" s="3" t="str">
        <f t="shared" si="14"/>
        <v>*</v>
      </c>
      <c r="G201" s="3" t="str">
        <f t="shared" si="14"/>
        <v>*</v>
      </c>
      <c r="H201" s="3" t="str">
        <f t="shared" si="14"/>
        <v>*</v>
      </c>
      <c r="I201" s="3" t="str">
        <f t="shared" si="14"/>
        <v>*</v>
      </c>
      <c r="J201" s="3" t="str">
        <f t="shared" si="14"/>
        <v>*</v>
      </c>
      <c r="K201" s="3" t="str">
        <f t="shared" si="14"/>
        <v>*</v>
      </c>
      <c r="L201" s="3" t="str">
        <f t="shared" si="14"/>
        <v>*</v>
      </c>
      <c r="M201" s="3" t="str">
        <f t="shared" si="14"/>
        <v>*</v>
      </c>
      <c r="N201" s="3" t="str">
        <f t="shared" si="14"/>
        <v>*</v>
      </c>
      <c r="O201" s="3" t="str">
        <f t="shared" si="14"/>
        <v>*</v>
      </c>
      <c r="P201" s="3" t="str">
        <f t="shared" si="14"/>
        <v>*</v>
      </c>
      <c r="Q201" s="3" t="str">
        <f t="shared" si="14"/>
        <v/>
      </c>
      <c r="R201" s="3" t="str">
        <f t="shared" si="14"/>
        <v>*</v>
      </c>
      <c r="S201" s="3" t="str">
        <f t="shared" si="14"/>
        <v>*</v>
      </c>
      <c r="T201" s="3" t="str">
        <f t="shared" si="14"/>
        <v/>
      </c>
      <c r="U201" s="3" t="str">
        <f t="shared" si="14"/>
        <v/>
      </c>
      <c r="V201" s="3" t="str">
        <f t="shared" si="14"/>
        <v/>
      </c>
      <c r="W201" s="3" t="str">
        <f t="shared" si="14"/>
        <v/>
      </c>
      <c r="X201" s="3" t="str">
        <f t="shared" si="14"/>
        <v/>
      </c>
      <c r="Y201" s="3" t="str">
        <f t="shared" si="14"/>
        <v/>
      </c>
      <c r="Z201" s="3" t="str">
        <f t="shared" si="14"/>
        <v/>
      </c>
      <c r="AA201" s="3" t="str">
        <f t="shared" si="14"/>
        <v/>
      </c>
      <c r="AB201" s="3" t="str">
        <f t="shared" si="14"/>
        <v>*</v>
      </c>
      <c r="AC201" s="3" t="str">
        <f t="shared" si="14"/>
        <v>*</v>
      </c>
      <c r="AD201" s="3" t="str">
        <f t="shared" si="14"/>
        <v>*</v>
      </c>
      <c r="AE201" s="3" t="str">
        <f t="shared" si="14"/>
        <v>*</v>
      </c>
      <c r="AF201" s="3" t="str">
        <f t="shared" si="12"/>
        <v>*</v>
      </c>
      <c r="AG201" s="3" t="str">
        <f t="shared" si="12"/>
        <v>*</v>
      </c>
      <c r="AH201" s="3" t="str">
        <f t="shared" si="12"/>
        <v>*</v>
      </c>
      <c r="AI201" s="3" t="str">
        <f t="shared" si="12"/>
        <v>*</v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14"/>
        <v>*</v>
      </c>
      <c r="E202" s="3" t="str">
        <f t="shared" si="14"/>
        <v>*</v>
      </c>
      <c r="F202" s="3" t="str">
        <f t="shared" si="14"/>
        <v>*</v>
      </c>
      <c r="G202" s="3" t="str">
        <f t="shared" si="14"/>
        <v>*</v>
      </c>
      <c r="H202" s="3" t="str">
        <f t="shared" si="14"/>
        <v>*</v>
      </c>
      <c r="I202" s="3" t="str">
        <f t="shared" si="14"/>
        <v>*</v>
      </c>
      <c r="J202" s="3" t="str">
        <f t="shared" si="14"/>
        <v>*</v>
      </c>
      <c r="K202" s="3" t="str">
        <f t="shared" si="14"/>
        <v>*</v>
      </c>
      <c r="L202" s="3" t="str">
        <f t="shared" si="14"/>
        <v>*</v>
      </c>
      <c r="M202" s="3" t="str">
        <f t="shared" si="14"/>
        <v>*</v>
      </c>
      <c r="N202" s="3" t="str">
        <f t="shared" si="14"/>
        <v>*</v>
      </c>
      <c r="O202" s="3" t="str">
        <f t="shared" si="14"/>
        <v>*</v>
      </c>
      <c r="P202" s="3" t="str">
        <f t="shared" si="14"/>
        <v>*</v>
      </c>
      <c r="Q202" s="3" t="str">
        <f t="shared" si="14"/>
        <v>*</v>
      </c>
      <c r="R202" s="3" t="str">
        <f t="shared" si="14"/>
        <v>*</v>
      </c>
      <c r="S202" s="3" t="str">
        <f t="shared" si="14"/>
        <v>*</v>
      </c>
      <c r="T202" s="3" t="str">
        <f t="shared" si="14"/>
        <v/>
      </c>
      <c r="U202" s="3" t="str">
        <f t="shared" si="14"/>
        <v/>
      </c>
      <c r="V202" s="3" t="str">
        <f t="shared" si="14"/>
        <v/>
      </c>
      <c r="W202" s="3" t="str">
        <f t="shared" si="14"/>
        <v/>
      </c>
      <c r="X202" s="3" t="str">
        <f t="shared" si="14"/>
        <v/>
      </c>
      <c r="Y202" s="3" t="str">
        <f t="shared" si="14"/>
        <v/>
      </c>
      <c r="Z202" s="3" t="str">
        <f t="shared" si="14"/>
        <v/>
      </c>
      <c r="AA202" s="3" t="str">
        <f t="shared" si="14"/>
        <v/>
      </c>
      <c r="AB202" s="3" t="str">
        <f t="shared" si="14"/>
        <v>*</v>
      </c>
      <c r="AC202" s="3" t="str">
        <f t="shared" si="14"/>
        <v>*</v>
      </c>
      <c r="AD202" s="3" t="str">
        <f t="shared" si="14"/>
        <v>*</v>
      </c>
      <c r="AE202" s="3" t="str">
        <f t="shared" si="14"/>
        <v>*</v>
      </c>
      <c r="AF202" s="3" t="str">
        <f t="shared" si="12"/>
        <v>*</v>
      </c>
      <c r="AG202" s="3" t="str">
        <f t="shared" si="12"/>
        <v>*</v>
      </c>
      <c r="AH202" s="3" t="str">
        <f t="shared" si="12"/>
        <v>*</v>
      </c>
      <c r="AI202" s="3" t="str">
        <f t="shared" si="12"/>
        <v>*</v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14"/>
        <v>*</v>
      </c>
      <c r="E203" s="15" t="str">
        <f t="shared" si="14"/>
        <v>*</v>
      </c>
      <c r="F203" s="15" t="str">
        <f t="shared" si="14"/>
        <v>*</v>
      </c>
      <c r="G203" s="15" t="str">
        <f t="shared" si="14"/>
        <v>*</v>
      </c>
      <c r="H203" s="15" t="str">
        <f t="shared" si="14"/>
        <v>*</v>
      </c>
      <c r="I203" s="15" t="str">
        <f t="shared" si="14"/>
        <v>*</v>
      </c>
      <c r="J203" s="15" t="str">
        <f t="shared" si="14"/>
        <v>*</v>
      </c>
      <c r="K203" s="15" t="str">
        <f t="shared" si="14"/>
        <v>*</v>
      </c>
      <c r="L203" s="15" t="str">
        <f t="shared" si="14"/>
        <v>*</v>
      </c>
      <c r="M203" s="15" t="str">
        <f t="shared" si="14"/>
        <v>*</v>
      </c>
      <c r="N203" s="15" t="str">
        <f t="shared" si="14"/>
        <v>*</v>
      </c>
      <c r="O203" s="15" t="str">
        <f t="shared" si="14"/>
        <v>*</v>
      </c>
      <c r="P203" s="15" t="str">
        <f t="shared" si="14"/>
        <v>*</v>
      </c>
      <c r="Q203" s="15" t="str">
        <f t="shared" si="14"/>
        <v>*</v>
      </c>
      <c r="R203" s="15" t="str">
        <f t="shared" si="14"/>
        <v>*</v>
      </c>
      <c r="S203" s="15" t="str">
        <f t="shared" si="14"/>
        <v>*</v>
      </c>
      <c r="T203" s="15" t="str">
        <f t="shared" si="14"/>
        <v>*</v>
      </c>
      <c r="U203" s="15" t="str">
        <f t="shared" si="14"/>
        <v/>
      </c>
      <c r="V203" s="15" t="str">
        <f t="shared" si="14"/>
        <v>*</v>
      </c>
      <c r="W203" s="15" t="str">
        <f t="shared" si="14"/>
        <v>*</v>
      </c>
      <c r="X203" s="15" t="str">
        <f t="shared" si="14"/>
        <v>*</v>
      </c>
      <c r="Y203" s="15" t="str">
        <f t="shared" si="14"/>
        <v>*</v>
      </c>
      <c r="Z203" s="15" t="str">
        <f t="shared" si="14"/>
        <v>*</v>
      </c>
      <c r="AA203" s="15" t="str">
        <f t="shared" si="14"/>
        <v>*</v>
      </c>
      <c r="AB203" s="15" t="str">
        <f t="shared" si="14"/>
        <v>*</v>
      </c>
      <c r="AC203" s="15" t="str">
        <f t="shared" si="14"/>
        <v>*</v>
      </c>
      <c r="AD203" s="15" t="str">
        <f t="shared" si="14"/>
        <v>*</v>
      </c>
      <c r="AE203" s="15" t="str">
        <f t="shared" si="14"/>
        <v>*</v>
      </c>
      <c r="AF203" s="15" t="str">
        <f t="shared" si="12"/>
        <v>*</v>
      </c>
      <c r="AG203" s="15" t="str">
        <f t="shared" si="12"/>
        <v>*</v>
      </c>
      <c r="AH203" s="15" t="str">
        <f t="shared" si="12"/>
        <v>*</v>
      </c>
      <c r="AI203" s="15" t="str">
        <f t="shared" si="12"/>
        <v>*</v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14"/>
        <v>*</v>
      </c>
      <c r="E204" s="3" t="str">
        <f>IF(E134=E61,"","*")</f>
        <v>*</v>
      </c>
      <c r="F204" s="3" t="str">
        <f>IF(F134=F61,"","*")</f>
        <v>*</v>
      </c>
      <c r="G204" s="3" t="str">
        <f>IF(G134=G61,"","*")</f>
        <v>*</v>
      </c>
      <c r="H204" s="3" t="str">
        <f t="shared" si="14"/>
        <v>*</v>
      </c>
      <c r="I204" s="3" t="str">
        <f t="shared" si="14"/>
        <v>*</v>
      </c>
      <c r="J204" s="3" t="str">
        <f t="shared" si="14"/>
        <v>*</v>
      </c>
      <c r="K204" s="3" t="str">
        <f t="shared" si="14"/>
        <v>*</v>
      </c>
      <c r="L204" s="3" t="str">
        <f t="shared" si="14"/>
        <v>*</v>
      </c>
      <c r="M204" s="3" t="str">
        <f t="shared" si="14"/>
        <v>*</v>
      </c>
      <c r="N204" s="3" t="str">
        <f t="shared" si="14"/>
        <v>*</v>
      </c>
      <c r="O204" s="3" t="str">
        <f t="shared" si="14"/>
        <v>*</v>
      </c>
      <c r="P204" s="3" t="str">
        <f t="shared" si="14"/>
        <v>*</v>
      </c>
      <c r="Q204" s="3" t="str">
        <f t="shared" si="14"/>
        <v>*</v>
      </c>
      <c r="R204" s="3" t="str">
        <f t="shared" si="14"/>
        <v>*</v>
      </c>
      <c r="S204" s="3" t="str">
        <f t="shared" si="14"/>
        <v>*</v>
      </c>
      <c r="T204" s="3" t="str">
        <f t="shared" si="14"/>
        <v>*</v>
      </c>
      <c r="U204" s="3" t="str">
        <f t="shared" si="14"/>
        <v/>
      </c>
      <c r="V204" s="3" t="str">
        <f t="shared" si="14"/>
        <v>*</v>
      </c>
      <c r="W204" s="3" t="str">
        <f t="shared" si="14"/>
        <v>*</v>
      </c>
      <c r="X204" s="3" t="str">
        <f t="shared" si="14"/>
        <v>*</v>
      </c>
      <c r="Y204" s="3" t="str">
        <f t="shared" si="14"/>
        <v>*</v>
      </c>
      <c r="Z204" s="3" t="str">
        <f t="shared" si="14"/>
        <v>*</v>
      </c>
      <c r="AA204" s="3" t="str">
        <f t="shared" si="14"/>
        <v>*</v>
      </c>
      <c r="AB204" s="3" t="str">
        <f t="shared" si="14"/>
        <v>*</v>
      </c>
      <c r="AC204" s="3" t="str">
        <f t="shared" si="14"/>
        <v>*</v>
      </c>
      <c r="AD204" s="3" t="str">
        <f t="shared" si="14"/>
        <v>*</v>
      </c>
      <c r="AE204" s="3" t="str">
        <f t="shared" si="14"/>
        <v>*</v>
      </c>
      <c r="AF204" s="3" t="str">
        <f t="shared" si="12"/>
        <v>*</v>
      </c>
      <c r="AG204" s="3" t="str">
        <f t="shared" si="12"/>
        <v>*</v>
      </c>
      <c r="AH204" s="3" t="str">
        <f t="shared" si="12"/>
        <v>*</v>
      </c>
      <c r="AI204" s="3" t="str">
        <f t="shared" si="12"/>
        <v>*</v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14"/>
        <v>*</v>
      </c>
      <c r="E205" s="3" t="str">
        <f t="shared" si="14"/>
        <v>*</v>
      </c>
      <c r="F205" s="3" t="str">
        <f t="shared" si="14"/>
        <v>*</v>
      </c>
      <c r="G205" s="3" t="str">
        <f t="shared" si="14"/>
        <v>*</v>
      </c>
      <c r="H205" s="3" t="str">
        <f t="shared" si="14"/>
        <v>*</v>
      </c>
      <c r="I205" s="3" t="str">
        <f t="shared" si="14"/>
        <v>*</v>
      </c>
      <c r="J205" s="3" t="str">
        <f t="shared" si="14"/>
        <v>*</v>
      </c>
      <c r="K205" s="3" t="str">
        <f t="shared" si="14"/>
        <v>*</v>
      </c>
      <c r="L205" s="3" t="str">
        <f t="shared" si="14"/>
        <v>*</v>
      </c>
      <c r="M205" s="3" t="str">
        <f t="shared" si="14"/>
        <v>*</v>
      </c>
      <c r="N205" s="3" t="str">
        <f t="shared" si="14"/>
        <v>*</v>
      </c>
      <c r="O205" s="3" t="str">
        <f t="shared" si="14"/>
        <v/>
      </c>
      <c r="P205" s="3" t="str">
        <f t="shared" si="14"/>
        <v>*</v>
      </c>
      <c r="Q205" s="3" t="str">
        <f t="shared" si="14"/>
        <v>*</v>
      </c>
      <c r="R205" s="3" t="str">
        <f t="shared" si="14"/>
        <v>*</v>
      </c>
      <c r="S205" s="3" t="str">
        <f t="shared" si="14"/>
        <v>*</v>
      </c>
      <c r="T205" s="3" t="str">
        <f t="shared" si="14"/>
        <v>*</v>
      </c>
      <c r="U205" s="3" t="str">
        <f t="shared" si="14"/>
        <v/>
      </c>
      <c r="V205" s="3" t="str">
        <f t="shared" si="14"/>
        <v>*</v>
      </c>
      <c r="W205" s="3" t="str">
        <f t="shared" si="14"/>
        <v>*</v>
      </c>
      <c r="X205" s="3" t="str">
        <f t="shared" si="14"/>
        <v>*</v>
      </c>
      <c r="Y205" s="3" t="str">
        <f t="shared" si="14"/>
        <v/>
      </c>
      <c r="Z205" s="3" t="str">
        <f t="shared" si="14"/>
        <v>*</v>
      </c>
      <c r="AA205" s="3" t="str">
        <f t="shared" si="14"/>
        <v>*</v>
      </c>
      <c r="AB205" s="3" t="str">
        <f t="shared" si="14"/>
        <v>*</v>
      </c>
      <c r="AC205" s="3" t="str">
        <f t="shared" si="14"/>
        <v>*</v>
      </c>
      <c r="AD205" s="3" t="str">
        <f t="shared" si="14"/>
        <v>*</v>
      </c>
      <c r="AE205" s="3" t="str">
        <f t="shared" si="14"/>
        <v>*</v>
      </c>
      <c r="AF205" s="3" t="str">
        <f t="shared" si="12"/>
        <v>*</v>
      </c>
      <c r="AG205" s="3" t="str">
        <f t="shared" si="12"/>
        <v>*</v>
      </c>
      <c r="AH205" s="3" t="str">
        <f t="shared" si="12"/>
        <v>*</v>
      </c>
      <c r="AI205" s="3" t="str">
        <f t="shared" si="12"/>
        <v>*</v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14"/>
        <v>*</v>
      </c>
      <c r="E206" s="15" t="str">
        <f t="shared" si="14"/>
        <v>*</v>
      </c>
      <c r="F206" s="15" t="str">
        <f t="shared" si="14"/>
        <v>*</v>
      </c>
      <c r="G206" s="15" t="str">
        <f t="shared" si="14"/>
        <v>*</v>
      </c>
      <c r="H206" s="15" t="str">
        <f t="shared" si="14"/>
        <v>*</v>
      </c>
      <c r="I206" s="15" t="str">
        <f t="shared" si="14"/>
        <v>*</v>
      </c>
      <c r="J206" s="15" t="str">
        <f t="shared" ref="E206:AI214" si="15">IF(J136=J63,"","*")</f>
        <v>*</v>
      </c>
      <c r="K206" s="15" t="str">
        <f t="shared" si="15"/>
        <v>*</v>
      </c>
      <c r="L206" s="15" t="str">
        <f t="shared" si="15"/>
        <v>*</v>
      </c>
      <c r="M206" s="15" t="str">
        <f t="shared" si="15"/>
        <v>*</v>
      </c>
      <c r="N206" s="15" t="str">
        <f t="shared" si="15"/>
        <v/>
      </c>
      <c r="O206" s="15" t="str">
        <f t="shared" si="15"/>
        <v>*</v>
      </c>
      <c r="P206" s="15" t="str">
        <f t="shared" si="15"/>
        <v>*</v>
      </c>
      <c r="Q206" s="15" t="str">
        <f t="shared" si="15"/>
        <v>*</v>
      </c>
      <c r="R206" s="15" t="str">
        <f t="shared" si="15"/>
        <v>*</v>
      </c>
      <c r="S206" s="15" t="str">
        <f t="shared" si="15"/>
        <v>*</v>
      </c>
      <c r="T206" s="15" t="str">
        <f t="shared" si="15"/>
        <v/>
      </c>
      <c r="U206" s="15" t="str">
        <f t="shared" si="15"/>
        <v/>
      </c>
      <c r="V206" s="15" t="str">
        <f t="shared" si="15"/>
        <v/>
      </c>
      <c r="W206" s="15" t="str">
        <f t="shared" si="15"/>
        <v/>
      </c>
      <c r="X206" s="15" t="str">
        <f t="shared" si="15"/>
        <v/>
      </c>
      <c r="Y206" s="15" t="str">
        <f t="shared" si="15"/>
        <v/>
      </c>
      <c r="Z206" s="15" t="str">
        <f t="shared" si="15"/>
        <v/>
      </c>
      <c r="AA206" s="15" t="str">
        <f t="shared" si="15"/>
        <v/>
      </c>
      <c r="AB206" s="15" t="str">
        <f t="shared" si="15"/>
        <v>*</v>
      </c>
      <c r="AC206" s="15" t="str">
        <f t="shared" si="15"/>
        <v>*</v>
      </c>
      <c r="AD206" s="15" t="str">
        <f t="shared" si="15"/>
        <v/>
      </c>
      <c r="AE206" s="15" t="str">
        <f t="shared" si="15"/>
        <v/>
      </c>
      <c r="AF206" s="15" t="str">
        <f t="shared" si="15"/>
        <v/>
      </c>
      <c r="AG206" s="15" t="str">
        <f t="shared" si="15"/>
        <v/>
      </c>
      <c r="AH206" s="15" t="str">
        <f t="shared" si="15"/>
        <v>*</v>
      </c>
      <c r="AI206" s="15" t="str">
        <f t="shared" si="15"/>
        <v>*</v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ref="D207:D218" si="16">IF(D137=D64,"","*")</f>
        <v>*</v>
      </c>
      <c r="E207" s="3" t="str">
        <f t="shared" si="15"/>
        <v>*</v>
      </c>
      <c r="F207" s="3" t="str">
        <f t="shared" si="15"/>
        <v>*</v>
      </c>
      <c r="G207" s="3" t="str">
        <f t="shared" si="15"/>
        <v>*</v>
      </c>
      <c r="H207" s="3" t="str">
        <f t="shared" si="15"/>
        <v>*</v>
      </c>
      <c r="I207" s="3" t="str">
        <f t="shared" si="15"/>
        <v>*</v>
      </c>
      <c r="J207" s="3" t="str">
        <f t="shared" si="15"/>
        <v>*</v>
      </c>
      <c r="K207" s="3" t="str">
        <f t="shared" si="15"/>
        <v>*</v>
      </c>
      <c r="L207" s="3" t="str">
        <f t="shared" si="15"/>
        <v>*</v>
      </c>
      <c r="M207" s="3" t="str">
        <f t="shared" si="15"/>
        <v>*</v>
      </c>
      <c r="N207" s="3" t="str">
        <f t="shared" si="15"/>
        <v/>
      </c>
      <c r="O207" s="3" t="str">
        <f t="shared" si="15"/>
        <v>*</v>
      </c>
      <c r="P207" s="3" t="str">
        <f t="shared" si="15"/>
        <v>*</v>
      </c>
      <c r="Q207" s="3" t="str">
        <f t="shared" si="15"/>
        <v>*</v>
      </c>
      <c r="R207" s="3" t="str">
        <f t="shared" si="15"/>
        <v>*</v>
      </c>
      <c r="S207" s="3" t="str">
        <f t="shared" si="15"/>
        <v>*</v>
      </c>
      <c r="T207" s="3" t="str">
        <f t="shared" si="15"/>
        <v/>
      </c>
      <c r="U207" s="3" t="str">
        <f t="shared" si="15"/>
        <v/>
      </c>
      <c r="V207" s="3" t="str">
        <f t="shared" si="15"/>
        <v/>
      </c>
      <c r="W207" s="3" t="str">
        <f t="shared" si="15"/>
        <v/>
      </c>
      <c r="X207" s="3" t="str">
        <f t="shared" si="15"/>
        <v/>
      </c>
      <c r="Y207" s="3" t="str">
        <f t="shared" si="15"/>
        <v/>
      </c>
      <c r="Z207" s="3" t="str">
        <f t="shared" si="15"/>
        <v/>
      </c>
      <c r="AA207" s="3" t="str">
        <f t="shared" si="15"/>
        <v/>
      </c>
      <c r="AB207" s="3" t="str">
        <f t="shared" si="15"/>
        <v>*</v>
      </c>
      <c r="AC207" s="3" t="str">
        <f t="shared" si="15"/>
        <v>*</v>
      </c>
      <c r="AD207" s="3" t="str">
        <f t="shared" si="15"/>
        <v/>
      </c>
      <c r="AE207" s="3" t="str">
        <f t="shared" si="15"/>
        <v/>
      </c>
      <c r="AF207" s="3" t="str">
        <f t="shared" si="15"/>
        <v/>
      </c>
      <c r="AG207" s="3" t="str">
        <f t="shared" si="15"/>
        <v/>
      </c>
      <c r="AH207" s="3" t="str">
        <f t="shared" si="15"/>
        <v>*</v>
      </c>
      <c r="AI207" s="3" t="str">
        <f t="shared" si="15"/>
        <v>*</v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16"/>
        <v>*</v>
      </c>
      <c r="E208" s="3" t="str">
        <f t="shared" si="15"/>
        <v>*</v>
      </c>
      <c r="F208" s="3" t="str">
        <f t="shared" si="15"/>
        <v>*</v>
      </c>
      <c r="G208" s="3" t="str">
        <f t="shared" si="15"/>
        <v>*</v>
      </c>
      <c r="H208" s="3" t="str">
        <f t="shared" si="15"/>
        <v>*</v>
      </c>
      <c r="I208" s="3" t="str">
        <f t="shared" si="15"/>
        <v>*</v>
      </c>
      <c r="J208" s="3" t="str">
        <f t="shared" si="15"/>
        <v>*</v>
      </c>
      <c r="K208" s="3" t="str">
        <f t="shared" si="15"/>
        <v>*</v>
      </c>
      <c r="L208" s="3" t="str">
        <f t="shared" si="15"/>
        <v/>
      </c>
      <c r="M208" s="3" t="str">
        <f t="shared" si="15"/>
        <v/>
      </c>
      <c r="N208" s="3" t="str">
        <f t="shared" si="15"/>
        <v/>
      </c>
      <c r="O208" s="3" t="str">
        <f t="shared" si="15"/>
        <v/>
      </c>
      <c r="P208" s="3" t="str">
        <f t="shared" si="15"/>
        <v/>
      </c>
      <c r="Q208" s="3" t="str">
        <f t="shared" si="15"/>
        <v/>
      </c>
      <c r="R208" s="3" t="str">
        <f t="shared" si="15"/>
        <v/>
      </c>
      <c r="S208" s="3" t="str">
        <f t="shared" si="15"/>
        <v/>
      </c>
      <c r="T208" s="3" t="str">
        <f t="shared" si="15"/>
        <v/>
      </c>
      <c r="U208" s="3" t="str">
        <f t="shared" si="15"/>
        <v/>
      </c>
      <c r="V208" s="3" t="str">
        <f t="shared" si="15"/>
        <v/>
      </c>
      <c r="W208" s="3" t="str">
        <f t="shared" si="15"/>
        <v/>
      </c>
      <c r="X208" s="3" t="str">
        <f t="shared" si="15"/>
        <v/>
      </c>
      <c r="Y208" s="3" t="str">
        <f t="shared" si="15"/>
        <v/>
      </c>
      <c r="Z208" s="3" t="str">
        <f t="shared" si="15"/>
        <v/>
      </c>
      <c r="AA208" s="3" t="str">
        <f t="shared" si="15"/>
        <v/>
      </c>
      <c r="AB208" s="3" t="str">
        <f t="shared" si="15"/>
        <v/>
      </c>
      <c r="AC208" s="3" t="str">
        <f t="shared" si="15"/>
        <v/>
      </c>
      <c r="AD208" s="3" t="str">
        <f t="shared" si="15"/>
        <v/>
      </c>
      <c r="AE208" s="3" t="str">
        <f t="shared" si="15"/>
        <v/>
      </c>
      <c r="AF208" s="3" t="str">
        <f t="shared" si="15"/>
        <v/>
      </c>
      <c r="AG208" s="3" t="str">
        <f t="shared" si="15"/>
        <v/>
      </c>
      <c r="AH208" s="3" t="str">
        <f t="shared" si="15"/>
        <v/>
      </c>
      <c r="AI208" s="3" t="str">
        <f t="shared" si="15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16"/>
        <v>*</v>
      </c>
      <c r="E209" s="15" t="str">
        <f t="shared" si="15"/>
        <v>*</v>
      </c>
      <c r="F209" s="15" t="str">
        <f t="shared" si="15"/>
        <v>*</v>
      </c>
      <c r="G209" s="15" t="str">
        <f t="shared" si="15"/>
        <v>*</v>
      </c>
      <c r="H209" s="15" t="str">
        <f t="shared" si="15"/>
        <v>*</v>
      </c>
      <c r="I209" s="15" t="str">
        <f t="shared" si="15"/>
        <v>*</v>
      </c>
      <c r="J209" s="15" t="str">
        <f t="shared" si="15"/>
        <v>*</v>
      </c>
      <c r="K209" s="15" t="str">
        <f t="shared" si="15"/>
        <v>*</v>
      </c>
      <c r="L209" s="15" t="str">
        <f t="shared" si="15"/>
        <v>*</v>
      </c>
      <c r="M209" s="15" t="str">
        <f t="shared" si="15"/>
        <v>*</v>
      </c>
      <c r="N209" s="15" t="str">
        <f t="shared" si="15"/>
        <v/>
      </c>
      <c r="O209" s="15" t="str">
        <f t="shared" si="15"/>
        <v>*</v>
      </c>
      <c r="P209" s="15" t="str">
        <f t="shared" si="15"/>
        <v>*</v>
      </c>
      <c r="Q209" s="15" t="str">
        <f t="shared" si="15"/>
        <v/>
      </c>
      <c r="R209" s="15" t="str">
        <f t="shared" si="15"/>
        <v>*</v>
      </c>
      <c r="S209" s="15" t="str">
        <f t="shared" si="15"/>
        <v>*</v>
      </c>
      <c r="T209" s="15" t="str">
        <f t="shared" si="15"/>
        <v/>
      </c>
      <c r="U209" s="15" t="str">
        <f t="shared" si="15"/>
        <v/>
      </c>
      <c r="V209" s="15" t="str">
        <f t="shared" si="15"/>
        <v/>
      </c>
      <c r="W209" s="15" t="str">
        <f t="shared" si="15"/>
        <v/>
      </c>
      <c r="X209" s="15" t="str">
        <f t="shared" si="15"/>
        <v/>
      </c>
      <c r="Y209" s="15" t="str">
        <f t="shared" si="15"/>
        <v/>
      </c>
      <c r="Z209" s="15" t="str">
        <f t="shared" si="15"/>
        <v/>
      </c>
      <c r="AA209" s="15" t="str">
        <f t="shared" si="15"/>
        <v/>
      </c>
      <c r="AB209" s="15" t="str">
        <f t="shared" si="15"/>
        <v>*</v>
      </c>
      <c r="AC209" s="15" t="str">
        <f t="shared" si="15"/>
        <v>*</v>
      </c>
      <c r="AD209" s="15" t="str">
        <f t="shared" si="15"/>
        <v>*</v>
      </c>
      <c r="AE209" s="15" t="str">
        <f t="shared" si="15"/>
        <v>*</v>
      </c>
      <c r="AF209" s="15" t="str">
        <f t="shared" si="15"/>
        <v>*</v>
      </c>
      <c r="AG209" s="15" t="str">
        <f t="shared" si="15"/>
        <v>*</v>
      </c>
      <c r="AH209" s="15" t="str">
        <f t="shared" si="15"/>
        <v>*</v>
      </c>
      <c r="AI209" s="15" t="str">
        <f t="shared" si="15"/>
        <v>*</v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16"/>
        <v>*</v>
      </c>
      <c r="E210" s="3" t="str">
        <f t="shared" si="15"/>
        <v>*</v>
      </c>
      <c r="F210" s="3" t="str">
        <f t="shared" si="15"/>
        <v>*</v>
      </c>
      <c r="G210" s="3" t="str">
        <f t="shared" si="15"/>
        <v>*</v>
      </c>
      <c r="H210" s="3" t="str">
        <f t="shared" si="15"/>
        <v>*</v>
      </c>
      <c r="I210" s="3" t="str">
        <f t="shared" si="15"/>
        <v>*</v>
      </c>
      <c r="J210" s="3" t="str">
        <f t="shared" si="15"/>
        <v>*</v>
      </c>
      <c r="K210" s="3" t="str">
        <f t="shared" si="15"/>
        <v>*</v>
      </c>
      <c r="L210" s="3" t="str">
        <f t="shared" si="15"/>
        <v>*</v>
      </c>
      <c r="M210" s="3" t="str">
        <f t="shared" si="15"/>
        <v>*</v>
      </c>
      <c r="N210" s="3" t="str">
        <f t="shared" si="15"/>
        <v/>
      </c>
      <c r="O210" s="3" t="str">
        <f t="shared" si="15"/>
        <v>*</v>
      </c>
      <c r="P210" s="3" t="str">
        <f t="shared" si="15"/>
        <v>*</v>
      </c>
      <c r="Q210" s="3" t="str">
        <f t="shared" si="15"/>
        <v>*</v>
      </c>
      <c r="R210" s="3" t="str">
        <f t="shared" si="15"/>
        <v>*</v>
      </c>
      <c r="S210" s="3" t="str">
        <f t="shared" si="15"/>
        <v>*</v>
      </c>
      <c r="T210" s="3" t="str">
        <f t="shared" si="15"/>
        <v/>
      </c>
      <c r="U210" s="3" t="str">
        <f t="shared" si="15"/>
        <v/>
      </c>
      <c r="V210" s="3" t="str">
        <f t="shared" si="15"/>
        <v/>
      </c>
      <c r="W210" s="3" t="str">
        <f t="shared" si="15"/>
        <v/>
      </c>
      <c r="X210" s="3" t="str">
        <f t="shared" si="15"/>
        <v/>
      </c>
      <c r="Y210" s="3" t="str">
        <f t="shared" si="15"/>
        <v/>
      </c>
      <c r="Z210" s="3" t="str">
        <f t="shared" si="15"/>
        <v/>
      </c>
      <c r="AA210" s="3" t="str">
        <f t="shared" si="15"/>
        <v/>
      </c>
      <c r="AB210" s="3" t="str">
        <f t="shared" si="15"/>
        <v>*</v>
      </c>
      <c r="AC210" s="3" t="str">
        <f t="shared" si="15"/>
        <v>*</v>
      </c>
      <c r="AD210" s="3" t="str">
        <f t="shared" si="15"/>
        <v>*</v>
      </c>
      <c r="AE210" s="3" t="str">
        <f t="shared" si="15"/>
        <v>*</v>
      </c>
      <c r="AF210" s="3" t="str">
        <f t="shared" si="15"/>
        <v>*</v>
      </c>
      <c r="AG210" s="3" t="str">
        <f t="shared" si="15"/>
        <v>*</v>
      </c>
      <c r="AH210" s="3" t="str">
        <f t="shared" si="15"/>
        <v>*</v>
      </c>
      <c r="AI210" s="3" t="str">
        <f t="shared" si="15"/>
        <v>*</v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16"/>
        <v>*</v>
      </c>
      <c r="E211" s="3" t="str">
        <f t="shared" si="15"/>
        <v/>
      </c>
      <c r="F211" s="3" t="str">
        <f t="shared" si="15"/>
        <v>*</v>
      </c>
      <c r="G211" s="3" t="str">
        <f t="shared" si="15"/>
        <v>*</v>
      </c>
      <c r="H211" s="3" t="str">
        <f t="shared" si="15"/>
        <v/>
      </c>
      <c r="I211" s="3" t="str">
        <f t="shared" si="15"/>
        <v>*</v>
      </c>
      <c r="J211" s="3" t="str">
        <f t="shared" si="15"/>
        <v>*</v>
      </c>
      <c r="K211" s="3" t="str">
        <f t="shared" si="15"/>
        <v>*</v>
      </c>
      <c r="L211" s="3" t="str">
        <f t="shared" si="15"/>
        <v/>
      </c>
      <c r="M211" s="3" t="str">
        <f t="shared" si="15"/>
        <v/>
      </c>
      <c r="N211" s="3" t="str">
        <f t="shared" si="15"/>
        <v/>
      </c>
      <c r="O211" s="3" t="str">
        <f t="shared" si="15"/>
        <v>*</v>
      </c>
      <c r="P211" s="3" t="str">
        <f t="shared" si="15"/>
        <v/>
      </c>
      <c r="Q211" s="3" t="str">
        <f t="shared" si="15"/>
        <v>*</v>
      </c>
      <c r="R211" s="3" t="str">
        <f t="shared" si="15"/>
        <v>*</v>
      </c>
      <c r="S211" s="3" t="str">
        <f t="shared" si="15"/>
        <v>*</v>
      </c>
      <c r="T211" s="3" t="str">
        <f t="shared" si="15"/>
        <v/>
      </c>
      <c r="U211" s="3" t="str">
        <f t="shared" si="15"/>
        <v/>
      </c>
      <c r="V211" s="3" t="str">
        <f t="shared" si="15"/>
        <v/>
      </c>
      <c r="W211" s="3" t="str">
        <f t="shared" si="15"/>
        <v/>
      </c>
      <c r="X211" s="3" t="str">
        <f t="shared" si="15"/>
        <v/>
      </c>
      <c r="Y211" s="3" t="str">
        <f t="shared" si="15"/>
        <v/>
      </c>
      <c r="Z211" s="3" t="str">
        <f t="shared" si="15"/>
        <v/>
      </c>
      <c r="AA211" s="3" t="str">
        <f t="shared" si="15"/>
        <v/>
      </c>
      <c r="AB211" s="3" t="str">
        <f t="shared" si="15"/>
        <v>*</v>
      </c>
      <c r="AC211" s="3" t="str">
        <f t="shared" si="15"/>
        <v>*</v>
      </c>
      <c r="AD211" s="3" t="str">
        <f t="shared" si="15"/>
        <v/>
      </c>
      <c r="AE211" s="3" t="str">
        <f t="shared" si="15"/>
        <v>*</v>
      </c>
      <c r="AF211" s="3" t="str">
        <f t="shared" si="15"/>
        <v>*</v>
      </c>
      <c r="AG211" s="3" t="str">
        <f t="shared" si="15"/>
        <v>*</v>
      </c>
      <c r="AH211" s="3" t="str">
        <f t="shared" si="15"/>
        <v>*</v>
      </c>
      <c r="AI211" s="3" t="str">
        <f t="shared" si="15"/>
        <v>*</v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16"/>
        <v>*</v>
      </c>
      <c r="E212" s="15" t="str">
        <f t="shared" si="15"/>
        <v>*</v>
      </c>
      <c r="F212" s="15" t="str">
        <f t="shared" si="15"/>
        <v>*</v>
      </c>
      <c r="G212" s="15" t="str">
        <f t="shared" si="15"/>
        <v>*</v>
      </c>
      <c r="H212" s="15" t="str">
        <f t="shared" si="15"/>
        <v>*</v>
      </c>
      <c r="I212" s="15" t="str">
        <f t="shared" si="15"/>
        <v>*</v>
      </c>
      <c r="J212" s="15" t="str">
        <f t="shared" si="15"/>
        <v>*</v>
      </c>
      <c r="K212" s="15" t="str">
        <f t="shared" si="15"/>
        <v>*</v>
      </c>
      <c r="L212" s="15" t="str">
        <f t="shared" si="15"/>
        <v>*</v>
      </c>
      <c r="M212" s="15" t="str">
        <f t="shared" si="15"/>
        <v/>
      </c>
      <c r="N212" s="15" t="str">
        <f t="shared" si="15"/>
        <v>*</v>
      </c>
      <c r="O212" s="15" t="str">
        <f t="shared" si="15"/>
        <v>*</v>
      </c>
      <c r="P212" s="15" t="str">
        <f t="shared" si="15"/>
        <v>*</v>
      </c>
      <c r="Q212" s="15" t="str">
        <f t="shared" si="15"/>
        <v>*</v>
      </c>
      <c r="R212" s="15" t="str">
        <f t="shared" si="15"/>
        <v>*</v>
      </c>
      <c r="S212" s="15" t="str">
        <f t="shared" si="15"/>
        <v>*</v>
      </c>
      <c r="T212" s="15" t="str">
        <f t="shared" si="15"/>
        <v>*</v>
      </c>
      <c r="U212" s="15" t="str">
        <f t="shared" si="15"/>
        <v>*</v>
      </c>
      <c r="V212" s="15" t="str">
        <f t="shared" si="15"/>
        <v>*</v>
      </c>
      <c r="W212" s="15" t="str">
        <f t="shared" si="15"/>
        <v>*</v>
      </c>
      <c r="X212" s="15" t="str">
        <f t="shared" si="15"/>
        <v>*</v>
      </c>
      <c r="Y212" s="15" t="str">
        <f t="shared" si="15"/>
        <v>*</v>
      </c>
      <c r="Z212" s="15" t="str">
        <f t="shared" si="15"/>
        <v>*</v>
      </c>
      <c r="AA212" s="15" t="str">
        <f t="shared" si="15"/>
        <v>*</v>
      </c>
      <c r="AB212" s="15" t="str">
        <f t="shared" si="15"/>
        <v>*</v>
      </c>
      <c r="AC212" s="15" t="str">
        <f t="shared" si="15"/>
        <v>*</v>
      </c>
      <c r="AD212" s="15" t="str">
        <f t="shared" si="15"/>
        <v>*</v>
      </c>
      <c r="AE212" s="15" t="str">
        <f t="shared" si="15"/>
        <v>*</v>
      </c>
      <c r="AF212" s="15" t="str">
        <f t="shared" si="15"/>
        <v>*</v>
      </c>
      <c r="AG212" s="15" t="str">
        <f t="shared" si="15"/>
        <v>*</v>
      </c>
      <c r="AH212" s="15" t="str">
        <f t="shared" si="15"/>
        <v>*</v>
      </c>
      <c r="AI212" s="15" t="str">
        <f t="shared" si="15"/>
        <v>*</v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16"/>
        <v>*</v>
      </c>
      <c r="E213" s="3" t="str">
        <f t="shared" si="15"/>
        <v>*</v>
      </c>
      <c r="F213" s="3" t="str">
        <f t="shared" si="15"/>
        <v>*</v>
      </c>
      <c r="G213" s="3" t="str">
        <f t="shared" si="15"/>
        <v>*</v>
      </c>
      <c r="H213" s="3" t="str">
        <f t="shared" si="15"/>
        <v>*</v>
      </c>
      <c r="I213" s="3" t="str">
        <f t="shared" si="15"/>
        <v>*</v>
      </c>
      <c r="J213" s="3" t="str">
        <f t="shared" si="15"/>
        <v>*</v>
      </c>
      <c r="K213" s="3" t="str">
        <f t="shared" si="15"/>
        <v>*</v>
      </c>
      <c r="L213" s="3" t="str">
        <f t="shared" si="15"/>
        <v>*</v>
      </c>
      <c r="M213" s="3" t="str">
        <f t="shared" si="15"/>
        <v/>
      </c>
      <c r="N213" s="3" t="str">
        <f t="shared" si="15"/>
        <v>*</v>
      </c>
      <c r="O213" s="3" t="str">
        <f t="shared" si="15"/>
        <v>*</v>
      </c>
      <c r="P213" s="3" t="str">
        <f t="shared" si="15"/>
        <v>*</v>
      </c>
      <c r="Q213" s="3" t="str">
        <f t="shared" si="15"/>
        <v>*</v>
      </c>
      <c r="R213" s="3" t="str">
        <f t="shared" si="15"/>
        <v>*</v>
      </c>
      <c r="S213" s="3" t="str">
        <f t="shared" si="15"/>
        <v>*</v>
      </c>
      <c r="T213" s="3" t="str">
        <f t="shared" si="15"/>
        <v>*</v>
      </c>
      <c r="U213" s="3" t="str">
        <f t="shared" si="15"/>
        <v>*</v>
      </c>
      <c r="V213" s="3" t="str">
        <f t="shared" si="15"/>
        <v>*</v>
      </c>
      <c r="W213" s="3" t="str">
        <f t="shared" si="15"/>
        <v>*</v>
      </c>
      <c r="X213" s="3" t="str">
        <f t="shared" si="15"/>
        <v>*</v>
      </c>
      <c r="Y213" s="3" t="str">
        <f t="shared" si="15"/>
        <v>*</v>
      </c>
      <c r="Z213" s="3" t="str">
        <f t="shared" si="15"/>
        <v>*</v>
      </c>
      <c r="AA213" s="3" t="str">
        <f t="shared" si="15"/>
        <v>*</v>
      </c>
      <c r="AB213" s="3" t="str">
        <f t="shared" si="15"/>
        <v>*</v>
      </c>
      <c r="AC213" s="3" t="str">
        <f t="shared" si="15"/>
        <v>*</v>
      </c>
      <c r="AD213" s="3" t="str">
        <f t="shared" si="15"/>
        <v>*</v>
      </c>
      <c r="AE213" s="3" t="str">
        <f t="shared" si="15"/>
        <v>*</v>
      </c>
      <c r="AF213" s="3" t="str">
        <f t="shared" si="15"/>
        <v>*</v>
      </c>
      <c r="AG213" s="3" t="str">
        <f t="shared" si="15"/>
        <v>*</v>
      </c>
      <c r="AH213" s="3" t="str">
        <f t="shared" si="15"/>
        <v>*</v>
      </c>
      <c r="AI213" s="3" t="str">
        <f t="shared" si="15"/>
        <v>*</v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16"/>
        <v>*</v>
      </c>
      <c r="E214" s="3" t="str">
        <f t="shared" si="15"/>
        <v>*</v>
      </c>
      <c r="F214" s="3" t="str">
        <f t="shared" si="15"/>
        <v>*</v>
      </c>
      <c r="G214" s="3" t="str">
        <f t="shared" si="15"/>
        <v>*</v>
      </c>
      <c r="H214" s="3" t="str">
        <f t="shared" si="15"/>
        <v/>
      </c>
      <c r="I214" s="3" t="str">
        <f t="shared" si="15"/>
        <v>*</v>
      </c>
      <c r="J214" s="3" t="str">
        <f t="shared" si="15"/>
        <v>*</v>
      </c>
      <c r="K214" s="3" t="str">
        <f t="shared" si="15"/>
        <v>*</v>
      </c>
      <c r="L214" s="3" t="str">
        <f t="shared" si="15"/>
        <v/>
      </c>
      <c r="M214" s="3" t="str">
        <f t="shared" si="15"/>
        <v/>
      </c>
      <c r="N214" s="3" t="str">
        <f t="shared" si="15"/>
        <v/>
      </c>
      <c r="O214" s="3" t="str">
        <f t="shared" si="15"/>
        <v/>
      </c>
      <c r="P214" s="3" t="str">
        <f t="shared" si="15"/>
        <v/>
      </c>
      <c r="Q214" s="3" t="str">
        <f t="shared" ref="E214:AI222" si="17">IF(Q144=Q71,"","*")</f>
        <v/>
      </c>
      <c r="R214" s="3" t="str">
        <f t="shared" si="17"/>
        <v/>
      </c>
      <c r="S214" s="3" t="str">
        <f t="shared" si="17"/>
        <v/>
      </c>
      <c r="T214" s="3" t="str">
        <f t="shared" si="17"/>
        <v/>
      </c>
      <c r="U214" s="3" t="str">
        <f t="shared" si="17"/>
        <v/>
      </c>
      <c r="V214" s="3" t="str">
        <f t="shared" si="17"/>
        <v/>
      </c>
      <c r="W214" s="3" t="str">
        <f t="shared" si="17"/>
        <v/>
      </c>
      <c r="X214" s="3" t="str">
        <f t="shared" si="17"/>
        <v/>
      </c>
      <c r="Y214" s="3" t="str">
        <f t="shared" si="17"/>
        <v/>
      </c>
      <c r="Z214" s="3" t="str">
        <f t="shared" si="17"/>
        <v/>
      </c>
      <c r="AA214" s="3" t="str">
        <f t="shared" si="17"/>
        <v/>
      </c>
      <c r="AB214" s="3" t="str">
        <f t="shared" si="17"/>
        <v>*</v>
      </c>
      <c r="AC214" s="3" t="str">
        <f t="shared" si="17"/>
        <v>*</v>
      </c>
      <c r="AD214" s="3" t="str">
        <f t="shared" si="17"/>
        <v>*</v>
      </c>
      <c r="AE214" s="3" t="str">
        <f t="shared" si="17"/>
        <v>*</v>
      </c>
      <c r="AF214" s="3" t="str">
        <f t="shared" si="17"/>
        <v>*</v>
      </c>
      <c r="AG214" s="3" t="str">
        <f t="shared" si="17"/>
        <v>*</v>
      </c>
      <c r="AH214" s="3" t="str">
        <f t="shared" si="17"/>
        <v>*</v>
      </c>
      <c r="AI214" s="3" t="str">
        <f t="shared" si="17"/>
        <v>*</v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16"/>
        <v>*</v>
      </c>
      <c r="E215" s="15" t="str">
        <f t="shared" si="17"/>
        <v>*</v>
      </c>
      <c r="F215" s="15" t="str">
        <f t="shared" si="17"/>
        <v>*</v>
      </c>
      <c r="G215" s="15" t="str">
        <f t="shared" si="17"/>
        <v>*</v>
      </c>
      <c r="H215" s="15" t="str">
        <f t="shared" si="17"/>
        <v>*</v>
      </c>
      <c r="I215" s="15" t="str">
        <f t="shared" si="17"/>
        <v>*</v>
      </c>
      <c r="J215" s="15" t="str">
        <f t="shared" si="17"/>
        <v>*</v>
      </c>
      <c r="K215" s="15" t="str">
        <f t="shared" si="17"/>
        <v>*</v>
      </c>
      <c r="L215" s="15" t="str">
        <f t="shared" si="17"/>
        <v>*</v>
      </c>
      <c r="M215" s="15" t="str">
        <f t="shared" si="17"/>
        <v>*</v>
      </c>
      <c r="N215" s="15" t="str">
        <f t="shared" si="17"/>
        <v>*</v>
      </c>
      <c r="O215" s="15" t="str">
        <f t="shared" si="17"/>
        <v>*</v>
      </c>
      <c r="P215" s="15" t="str">
        <f t="shared" si="17"/>
        <v>*</v>
      </c>
      <c r="Q215" s="15" t="str">
        <f t="shared" si="17"/>
        <v>*</v>
      </c>
      <c r="R215" s="15" t="str">
        <f t="shared" si="17"/>
        <v>*</v>
      </c>
      <c r="S215" s="15" t="str">
        <f t="shared" si="17"/>
        <v>*</v>
      </c>
      <c r="T215" s="15" t="str">
        <f t="shared" si="17"/>
        <v>*</v>
      </c>
      <c r="U215" s="15" t="str">
        <f t="shared" si="17"/>
        <v>*</v>
      </c>
      <c r="V215" s="15" t="str">
        <f t="shared" si="17"/>
        <v/>
      </c>
      <c r="W215" s="15" t="str">
        <f t="shared" si="17"/>
        <v>*</v>
      </c>
      <c r="X215" s="15" t="str">
        <f t="shared" si="17"/>
        <v>*</v>
      </c>
      <c r="Y215" s="15" t="str">
        <f t="shared" si="17"/>
        <v>*</v>
      </c>
      <c r="Z215" s="15" t="str">
        <f t="shared" si="17"/>
        <v>*</v>
      </c>
      <c r="AA215" s="15" t="str">
        <f t="shared" si="17"/>
        <v>*</v>
      </c>
      <c r="AB215" s="15" t="str">
        <f t="shared" si="17"/>
        <v/>
      </c>
      <c r="AC215" s="15" t="str">
        <f t="shared" si="17"/>
        <v>*</v>
      </c>
      <c r="AD215" s="15" t="str">
        <f t="shared" si="17"/>
        <v>*</v>
      </c>
      <c r="AE215" s="15" t="str">
        <f t="shared" si="17"/>
        <v/>
      </c>
      <c r="AF215" s="15" t="str">
        <f t="shared" si="17"/>
        <v>*</v>
      </c>
      <c r="AG215" s="15" t="str">
        <f t="shared" si="17"/>
        <v>*</v>
      </c>
      <c r="AH215" s="15" t="str">
        <f t="shared" si="17"/>
        <v>*</v>
      </c>
      <c r="AI215" s="15" t="str">
        <f t="shared" si="17"/>
        <v>*</v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16"/>
        <v>*</v>
      </c>
      <c r="E216" s="3" t="str">
        <f t="shared" si="17"/>
        <v>*</v>
      </c>
      <c r="F216" s="3" t="str">
        <f t="shared" si="17"/>
        <v>*</v>
      </c>
      <c r="G216" s="3" t="str">
        <f t="shared" si="17"/>
        <v>*</v>
      </c>
      <c r="H216" s="3" t="str">
        <f t="shared" si="17"/>
        <v>*</v>
      </c>
      <c r="I216" s="3" t="str">
        <f t="shared" si="17"/>
        <v>*</v>
      </c>
      <c r="J216" s="3" t="str">
        <f t="shared" si="17"/>
        <v>*</v>
      </c>
      <c r="K216" s="3" t="str">
        <f t="shared" si="17"/>
        <v>*</v>
      </c>
      <c r="L216" s="3" t="str">
        <f t="shared" si="17"/>
        <v>*</v>
      </c>
      <c r="M216" s="3" t="str">
        <f t="shared" si="17"/>
        <v>*</v>
      </c>
      <c r="N216" s="3" t="str">
        <f t="shared" si="17"/>
        <v>*</v>
      </c>
      <c r="O216" s="3" t="str">
        <f t="shared" si="17"/>
        <v>*</v>
      </c>
      <c r="P216" s="3" t="str">
        <f t="shared" si="17"/>
        <v>*</v>
      </c>
      <c r="Q216" s="3" t="str">
        <f t="shared" si="17"/>
        <v>*</v>
      </c>
      <c r="R216" s="3" t="str">
        <f t="shared" si="17"/>
        <v>*</v>
      </c>
      <c r="S216" s="3" t="str">
        <f t="shared" si="17"/>
        <v>*</v>
      </c>
      <c r="T216" s="3" t="str">
        <f t="shared" si="17"/>
        <v>*</v>
      </c>
      <c r="U216" s="3" t="str">
        <f t="shared" si="17"/>
        <v>*</v>
      </c>
      <c r="V216" s="3" t="str">
        <f t="shared" si="17"/>
        <v/>
      </c>
      <c r="W216" s="3" t="str">
        <f t="shared" si="17"/>
        <v>*</v>
      </c>
      <c r="X216" s="3" t="str">
        <f t="shared" si="17"/>
        <v>*</v>
      </c>
      <c r="Y216" s="3" t="str">
        <f t="shared" si="17"/>
        <v>*</v>
      </c>
      <c r="Z216" s="3" t="str">
        <f t="shared" si="17"/>
        <v>*</v>
      </c>
      <c r="AA216" s="3" t="str">
        <f t="shared" si="17"/>
        <v>*</v>
      </c>
      <c r="AB216" s="3" t="str">
        <f t="shared" si="17"/>
        <v/>
      </c>
      <c r="AC216" s="3" t="str">
        <f t="shared" si="17"/>
        <v>*</v>
      </c>
      <c r="AD216" s="3" t="str">
        <f t="shared" si="17"/>
        <v>*</v>
      </c>
      <c r="AE216" s="3" t="str">
        <f t="shared" si="17"/>
        <v/>
      </c>
      <c r="AF216" s="3" t="str">
        <f t="shared" si="17"/>
        <v>*</v>
      </c>
      <c r="AG216" s="3" t="str">
        <f t="shared" si="17"/>
        <v>*</v>
      </c>
      <c r="AH216" s="3" t="str">
        <f t="shared" si="17"/>
        <v>*</v>
      </c>
      <c r="AI216" s="3" t="str">
        <f t="shared" si="17"/>
        <v>*</v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16"/>
        <v>*</v>
      </c>
      <c r="E217" s="3" t="str">
        <f t="shared" si="17"/>
        <v>*</v>
      </c>
      <c r="F217" s="3" t="str">
        <f t="shared" si="17"/>
        <v>*</v>
      </c>
      <c r="G217" s="3" t="str">
        <f t="shared" si="17"/>
        <v>*</v>
      </c>
      <c r="H217" s="3" t="str">
        <f t="shared" si="17"/>
        <v>*</v>
      </c>
      <c r="I217" s="3" t="str">
        <f t="shared" si="17"/>
        <v>*</v>
      </c>
      <c r="J217" s="3" t="str">
        <f t="shared" si="17"/>
        <v>*</v>
      </c>
      <c r="K217" s="3" t="str">
        <f t="shared" si="17"/>
        <v>*</v>
      </c>
      <c r="L217" s="3" t="str">
        <f t="shared" si="17"/>
        <v/>
      </c>
      <c r="M217" s="3" t="str">
        <f t="shared" si="17"/>
        <v/>
      </c>
      <c r="N217" s="3" t="str">
        <f t="shared" si="17"/>
        <v/>
      </c>
      <c r="O217" s="3" t="str">
        <f t="shared" si="17"/>
        <v/>
      </c>
      <c r="P217" s="3" t="str">
        <f t="shared" si="17"/>
        <v/>
      </c>
      <c r="Q217" s="3" t="str">
        <f t="shared" si="17"/>
        <v/>
      </c>
      <c r="R217" s="3" t="str">
        <f t="shared" si="17"/>
        <v/>
      </c>
      <c r="S217" s="3" t="str">
        <f t="shared" si="17"/>
        <v/>
      </c>
      <c r="T217" s="3" t="str">
        <f t="shared" si="17"/>
        <v/>
      </c>
      <c r="U217" s="3" t="str">
        <f t="shared" si="17"/>
        <v/>
      </c>
      <c r="V217" s="3" t="str">
        <f t="shared" si="17"/>
        <v/>
      </c>
      <c r="W217" s="3" t="str">
        <f t="shared" si="17"/>
        <v/>
      </c>
      <c r="X217" s="3" t="str">
        <f t="shared" si="17"/>
        <v/>
      </c>
      <c r="Y217" s="3" t="str">
        <f t="shared" si="17"/>
        <v/>
      </c>
      <c r="Z217" s="3" t="str">
        <f t="shared" si="17"/>
        <v/>
      </c>
      <c r="AA217" s="3" t="str">
        <f t="shared" si="17"/>
        <v/>
      </c>
      <c r="AB217" s="3" t="str">
        <f t="shared" si="17"/>
        <v/>
      </c>
      <c r="AC217" s="3" t="str">
        <f t="shared" si="17"/>
        <v/>
      </c>
      <c r="AD217" s="3" t="str">
        <f t="shared" si="17"/>
        <v/>
      </c>
      <c r="AE217" s="3" t="str">
        <f t="shared" si="17"/>
        <v/>
      </c>
      <c r="AF217" s="3" t="str">
        <f t="shared" si="17"/>
        <v/>
      </c>
      <c r="AG217" s="3" t="str">
        <f t="shared" si="17"/>
        <v/>
      </c>
      <c r="AH217" s="3" t="str">
        <f t="shared" si="17"/>
        <v/>
      </c>
      <c r="AI217" s="3" t="str">
        <f t="shared" si="17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16"/>
        <v>*</v>
      </c>
      <c r="E218" s="15" t="str">
        <f t="shared" si="17"/>
        <v>*</v>
      </c>
      <c r="F218" s="15" t="str">
        <f t="shared" si="17"/>
        <v>*</v>
      </c>
      <c r="G218" s="15" t="str">
        <f t="shared" si="17"/>
        <v>*</v>
      </c>
      <c r="H218" s="15" t="str">
        <f t="shared" si="17"/>
        <v>*</v>
      </c>
      <c r="I218" s="15" t="str">
        <f t="shared" si="17"/>
        <v>*</v>
      </c>
      <c r="J218" s="15" t="str">
        <f t="shared" si="17"/>
        <v>*</v>
      </c>
      <c r="K218" s="15" t="str">
        <f t="shared" si="17"/>
        <v>*</v>
      </c>
      <c r="L218" s="15" t="str">
        <f t="shared" si="17"/>
        <v>*</v>
      </c>
      <c r="M218" s="15" t="str">
        <f t="shared" si="17"/>
        <v>*</v>
      </c>
      <c r="N218" s="15" t="str">
        <f t="shared" si="17"/>
        <v>*</v>
      </c>
      <c r="O218" s="15" t="str">
        <f t="shared" si="17"/>
        <v>*</v>
      </c>
      <c r="P218" s="15" t="str">
        <f t="shared" si="17"/>
        <v>*</v>
      </c>
      <c r="Q218" s="15" t="str">
        <f t="shared" si="17"/>
        <v>*</v>
      </c>
      <c r="R218" s="15" t="str">
        <f t="shared" si="17"/>
        <v>*</v>
      </c>
      <c r="S218" s="15" t="str">
        <f t="shared" si="17"/>
        <v>*</v>
      </c>
      <c r="T218" s="15" t="str">
        <f t="shared" si="17"/>
        <v/>
      </c>
      <c r="U218" s="15" t="str">
        <f t="shared" si="17"/>
        <v/>
      </c>
      <c r="V218" s="15" t="str">
        <f t="shared" si="17"/>
        <v/>
      </c>
      <c r="W218" s="15" t="str">
        <f t="shared" si="17"/>
        <v/>
      </c>
      <c r="X218" s="15" t="str">
        <f t="shared" si="17"/>
        <v/>
      </c>
      <c r="Y218" s="15" t="str">
        <f t="shared" si="17"/>
        <v/>
      </c>
      <c r="Z218" s="15" t="str">
        <f t="shared" si="17"/>
        <v/>
      </c>
      <c r="AA218" s="15" t="str">
        <f t="shared" si="17"/>
        <v/>
      </c>
      <c r="AB218" s="15" t="str">
        <f t="shared" si="17"/>
        <v>*</v>
      </c>
      <c r="AC218" s="15" t="str">
        <f t="shared" si="17"/>
        <v>*</v>
      </c>
      <c r="AD218" s="15" t="str">
        <f t="shared" si="17"/>
        <v>*</v>
      </c>
      <c r="AE218" s="15" t="str">
        <f t="shared" si="17"/>
        <v>*</v>
      </c>
      <c r="AF218" s="15" t="str">
        <f t="shared" si="17"/>
        <v>*</v>
      </c>
      <c r="AG218" s="15" t="str">
        <f t="shared" si="17"/>
        <v>*</v>
      </c>
      <c r="AH218" s="15" t="str">
        <f t="shared" si="17"/>
        <v>*</v>
      </c>
      <c r="AI218" s="15" t="str">
        <f t="shared" si="17"/>
        <v>*</v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>IF(D149=D76,"","*")</f>
        <v>*</v>
      </c>
      <c r="E219" s="3" t="str">
        <f t="shared" si="17"/>
        <v>*</v>
      </c>
      <c r="F219" s="3" t="str">
        <f t="shared" si="17"/>
        <v>*</v>
      </c>
      <c r="G219" s="3" t="str">
        <f t="shared" si="17"/>
        <v>*</v>
      </c>
      <c r="H219" s="3" t="str">
        <f t="shared" si="17"/>
        <v>*</v>
      </c>
      <c r="I219" s="3" t="str">
        <f t="shared" si="17"/>
        <v>*</v>
      </c>
      <c r="J219" s="3" t="str">
        <f t="shared" si="17"/>
        <v>*</v>
      </c>
      <c r="K219" s="3" t="str">
        <f t="shared" si="17"/>
        <v>*</v>
      </c>
      <c r="L219" s="3" t="str">
        <f t="shared" si="17"/>
        <v>*</v>
      </c>
      <c r="M219" s="3" t="str">
        <f t="shared" si="17"/>
        <v>*</v>
      </c>
      <c r="N219" s="3" t="str">
        <f t="shared" si="17"/>
        <v>*</v>
      </c>
      <c r="O219" s="3" t="str">
        <f t="shared" si="17"/>
        <v>*</v>
      </c>
      <c r="P219" s="3" t="str">
        <f t="shared" si="17"/>
        <v>*</v>
      </c>
      <c r="Q219" s="3" t="str">
        <f t="shared" si="17"/>
        <v>*</v>
      </c>
      <c r="R219" s="3" t="str">
        <f t="shared" si="17"/>
        <v>*</v>
      </c>
      <c r="S219" s="3" t="str">
        <f t="shared" si="17"/>
        <v>*</v>
      </c>
      <c r="T219" s="3" t="str">
        <f t="shared" si="17"/>
        <v/>
      </c>
      <c r="U219" s="3" t="str">
        <f t="shared" si="17"/>
        <v/>
      </c>
      <c r="V219" s="3" t="str">
        <f t="shared" si="17"/>
        <v/>
      </c>
      <c r="W219" s="3" t="str">
        <f t="shared" si="17"/>
        <v/>
      </c>
      <c r="X219" s="3" t="str">
        <f t="shared" si="17"/>
        <v/>
      </c>
      <c r="Y219" s="3" t="str">
        <f t="shared" si="17"/>
        <v/>
      </c>
      <c r="Z219" s="3" t="str">
        <f t="shared" si="17"/>
        <v/>
      </c>
      <c r="AA219" s="3" t="str">
        <f t="shared" si="17"/>
        <v/>
      </c>
      <c r="AB219" s="3" t="str">
        <f t="shared" si="17"/>
        <v>*</v>
      </c>
      <c r="AC219" s="3" t="str">
        <f t="shared" si="17"/>
        <v>*</v>
      </c>
      <c r="AD219" s="3" t="str">
        <f t="shared" si="17"/>
        <v>*</v>
      </c>
      <c r="AE219" s="3" t="str">
        <f t="shared" si="17"/>
        <v>*</v>
      </c>
      <c r="AF219" s="3" t="str">
        <f t="shared" si="17"/>
        <v>*</v>
      </c>
      <c r="AG219" s="3" t="str">
        <f t="shared" si="17"/>
        <v>*</v>
      </c>
      <c r="AH219" s="3" t="str">
        <f t="shared" si="17"/>
        <v>*</v>
      </c>
      <c r="AI219" s="3" t="str">
        <f t="shared" si="17"/>
        <v>*</v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>IF(D150=D77,"","*")</f>
        <v>*</v>
      </c>
      <c r="E220" s="3" t="str">
        <f t="shared" si="17"/>
        <v>*</v>
      </c>
      <c r="F220" s="3" t="str">
        <f t="shared" si="17"/>
        <v>*</v>
      </c>
      <c r="G220" s="3" t="str">
        <f t="shared" si="17"/>
        <v>*</v>
      </c>
      <c r="H220" s="3" t="str">
        <f t="shared" si="17"/>
        <v>*</v>
      </c>
      <c r="I220" s="3" t="str">
        <f t="shared" si="17"/>
        <v>*</v>
      </c>
      <c r="J220" s="3" t="str">
        <f t="shared" si="17"/>
        <v>*</v>
      </c>
      <c r="K220" s="3" t="str">
        <f t="shared" si="17"/>
        <v>*</v>
      </c>
      <c r="L220" s="3" t="str">
        <f t="shared" si="17"/>
        <v/>
      </c>
      <c r="M220" s="3" t="str">
        <f t="shared" si="17"/>
        <v/>
      </c>
      <c r="N220" s="3" t="str">
        <f t="shared" si="17"/>
        <v/>
      </c>
      <c r="O220" s="3" t="str">
        <f t="shared" si="17"/>
        <v/>
      </c>
      <c r="P220" s="3" t="str">
        <f t="shared" si="17"/>
        <v/>
      </c>
      <c r="Q220" s="3" t="str">
        <f t="shared" si="17"/>
        <v/>
      </c>
      <c r="R220" s="3" t="str">
        <f t="shared" si="17"/>
        <v/>
      </c>
      <c r="S220" s="3" t="str">
        <f t="shared" si="17"/>
        <v/>
      </c>
      <c r="T220" s="3" t="str">
        <f t="shared" si="17"/>
        <v/>
      </c>
      <c r="U220" s="3" t="str">
        <f t="shared" si="17"/>
        <v/>
      </c>
      <c r="V220" s="3" t="str">
        <f t="shared" si="17"/>
        <v/>
      </c>
      <c r="W220" s="3" t="str">
        <f t="shared" si="17"/>
        <v/>
      </c>
      <c r="X220" s="3" t="str">
        <f t="shared" si="17"/>
        <v/>
      </c>
      <c r="Y220" s="3" t="str">
        <f t="shared" si="17"/>
        <v/>
      </c>
      <c r="Z220" s="3" t="str">
        <f t="shared" si="17"/>
        <v/>
      </c>
      <c r="AA220" s="3" t="str">
        <f t="shared" si="17"/>
        <v/>
      </c>
      <c r="AB220" s="3" t="str">
        <f t="shared" si="17"/>
        <v/>
      </c>
      <c r="AC220" s="3" t="str">
        <f t="shared" si="17"/>
        <v/>
      </c>
      <c r="AD220" s="3" t="str">
        <f t="shared" si="17"/>
        <v/>
      </c>
      <c r="AE220" s="3" t="str">
        <f t="shared" si="17"/>
        <v>*</v>
      </c>
      <c r="AF220" s="3" t="str">
        <f t="shared" si="17"/>
        <v>*</v>
      </c>
      <c r="AG220" s="3" t="str">
        <f t="shared" si="17"/>
        <v/>
      </c>
      <c r="AH220" s="3" t="str">
        <f t="shared" si="17"/>
        <v>*</v>
      </c>
      <c r="AI220" s="3" t="str">
        <f t="shared" si="17"/>
        <v>*</v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>*</v>
      </c>
      <c r="E221" s="15" t="str">
        <f t="shared" si="17"/>
        <v>*</v>
      </c>
      <c r="F221" s="15" t="str">
        <f t="shared" si="17"/>
        <v>*</v>
      </c>
      <c r="G221" s="15" t="str">
        <f t="shared" si="17"/>
        <v>*</v>
      </c>
      <c r="H221" s="15" t="str">
        <f t="shared" si="17"/>
        <v>*</v>
      </c>
      <c r="I221" s="15" t="str">
        <f t="shared" si="17"/>
        <v>*</v>
      </c>
      <c r="J221" s="15" t="str">
        <f t="shared" si="17"/>
        <v>*</v>
      </c>
      <c r="K221" s="15" t="str">
        <f t="shared" si="17"/>
        <v>*</v>
      </c>
      <c r="L221" s="15" t="str">
        <f t="shared" si="17"/>
        <v>*</v>
      </c>
      <c r="M221" s="15" t="str">
        <f t="shared" si="17"/>
        <v>*</v>
      </c>
      <c r="N221" s="15" t="str">
        <f t="shared" si="17"/>
        <v/>
      </c>
      <c r="O221" s="15" t="str">
        <f t="shared" si="17"/>
        <v/>
      </c>
      <c r="P221" s="15" t="str">
        <f t="shared" si="17"/>
        <v/>
      </c>
      <c r="Q221" s="15" t="str">
        <f t="shared" si="17"/>
        <v/>
      </c>
      <c r="R221" s="15" t="str">
        <f t="shared" si="17"/>
        <v/>
      </c>
      <c r="S221" s="15" t="str">
        <f t="shared" si="17"/>
        <v>*</v>
      </c>
      <c r="T221" s="15" t="str">
        <f t="shared" si="17"/>
        <v/>
      </c>
      <c r="U221" s="15" t="str">
        <f t="shared" si="17"/>
        <v/>
      </c>
      <c r="V221" s="15" t="str">
        <f t="shared" si="17"/>
        <v/>
      </c>
      <c r="W221" s="15" t="str">
        <f t="shared" si="17"/>
        <v/>
      </c>
      <c r="X221" s="15" t="str">
        <f t="shared" si="17"/>
        <v/>
      </c>
      <c r="Y221" s="15" t="str">
        <f t="shared" si="17"/>
        <v/>
      </c>
      <c r="Z221" s="15" t="str">
        <f t="shared" si="17"/>
        <v/>
      </c>
      <c r="AA221" s="15" t="str">
        <f t="shared" si="17"/>
        <v/>
      </c>
      <c r="AB221" s="15" t="str">
        <f t="shared" si="17"/>
        <v/>
      </c>
      <c r="AC221" s="15" t="str">
        <f t="shared" si="17"/>
        <v/>
      </c>
      <c r="AD221" s="15" t="str">
        <f t="shared" si="17"/>
        <v/>
      </c>
      <c r="AE221" s="15" t="str">
        <f t="shared" si="17"/>
        <v/>
      </c>
      <c r="AF221" s="15" t="str">
        <f t="shared" si="17"/>
        <v/>
      </c>
      <c r="AG221" s="15" t="str">
        <f t="shared" si="17"/>
        <v/>
      </c>
      <c r="AH221" s="15" t="str">
        <f t="shared" si="17"/>
        <v>*</v>
      </c>
      <c r="AI221" s="15" t="str">
        <f t="shared" si="17"/>
        <v>*</v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>IF(D152=D79,"","*")</f>
        <v>*</v>
      </c>
      <c r="E222" s="3" t="str">
        <f t="shared" si="17"/>
        <v>*</v>
      </c>
      <c r="F222" s="3" t="str">
        <f t="shared" si="17"/>
        <v>*</v>
      </c>
      <c r="G222" s="3" t="str">
        <f t="shared" si="17"/>
        <v>*</v>
      </c>
      <c r="H222" s="3" t="str">
        <f t="shared" si="17"/>
        <v>*</v>
      </c>
      <c r="I222" s="3" t="str">
        <f t="shared" si="17"/>
        <v>*</v>
      </c>
      <c r="J222" s="3" t="str">
        <f t="shared" si="17"/>
        <v>*</v>
      </c>
      <c r="K222" s="3" t="str">
        <f t="shared" si="17"/>
        <v>*</v>
      </c>
      <c r="L222" s="3" t="str">
        <f t="shared" si="17"/>
        <v>*</v>
      </c>
      <c r="M222" s="3" t="str">
        <f t="shared" si="17"/>
        <v>*</v>
      </c>
      <c r="N222" s="3" t="str">
        <f t="shared" si="17"/>
        <v/>
      </c>
      <c r="O222" s="3" t="str">
        <f t="shared" si="17"/>
        <v/>
      </c>
      <c r="P222" s="3" t="str">
        <f t="shared" si="17"/>
        <v/>
      </c>
      <c r="Q222" s="3" t="str">
        <f t="shared" si="17"/>
        <v/>
      </c>
      <c r="R222" s="3" t="str">
        <f t="shared" si="17"/>
        <v/>
      </c>
      <c r="S222" s="3" t="str">
        <f t="shared" si="17"/>
        <v>*</v>
      </c>
      <c r="T222" s="3" t="str">
        <f t="shared" si="17"/>
        <v/>
      </c>
      <c r="U222" s="3" t="str">
        <f t="shared" si="17"/>
        <v/>
      </c>
      <c r="V222" s="3" t="str">
        <f t="shared" si="17"/>
        <v/>
      </c>
      <c r="W222" s="3" t="str">
        <f t="shared" si="17"/>
        <v/>
      </c>
      <c r="X222" s="3" t="str">
        <f t="shared" ref="X222:AI222" si="18">IF(X152=X79,"","*")</f>
        <v/>
      </c>
      <c r="Y222" s="3" t="str">
        <f t="shared" si="18"/>
        <v/>
      </c>
      <c r="Z222" s="3" t="str">
        <f t="shared" si="18"/>
        <v/>
      </c>
      <c r="AA222" s="3" t="str">
        <f t="shared" si="18"/>
        <v/>
      </c>
      <c r="AB222" s="3" t="str">
        <f t="shared" si="18"/>
        <v/>
      </c>
      <c r="AC222" s="3" t="str">
        <f t="shared" si="18"/>
        <v/>
      </c>
      <c r="AD222" s="3" t="str">
        <f t="shared" si="18"/>
        <v/>
      </c>
      <c r="AE222" s="3" t="str">
        <f t="shared" si="18"/>
        <v/>
      </c>
      <c r="AF222" s="3" t="str">
        <f t="shared" si="18"/>
        <v/>
      </c>
      <c r="AG222" s="3" t="str">
        <f t="shared" si="18"/>
        <v/>
      </c>
      <c r="AH222" s="3" t="str">
        <f t="shared" si="18"/>
        <v>*</v>
      </c>
      <c r="AI222" s="3" t="str">
        <f t="shared" si="18"/>
        <v>*</v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>IF(D153=D80,"","*")</f>
        <v/>
      </c>
      <c r="E223" s="4" t="str">
        <f t="shared" ref="E223:W223" si="19">IF(E153=E80,"","*")</f>
        <v/>
      </c>
      <c r="F223" s="4" t="str">
        <f t="shared" si="19"/>
        <v/>
      </c>
      <c r="G223" s="4" t="str">
        <f t="shared" si="19"/>
        <v/>
      </c>
      <c r="H223" s="4" t="str">
        <f t="shared" si="19"/>
        <v/>
      </c>
      <c r="I223" s="4" t="str">
        <f t="shared" si="19"/>
        <v/>
      </c>
      <c r="J223" s="4" t="str">
        <f t="shared" si="19"/>
        <v/>
      </c>
      <c r="K223" s="4" t="str">
        <f t="shared" si="19"/>
        <v/>
      </c>
      <c r="L223" s="4" t="str">
        <f t="shared" si="19"/>
        <v/>
      </c>
      <c r="M223" s="4" t="str">
        <f t="shared" si="19"/>
        <v/>
      </c>
      <c r="N223" s="4" t="str">
        <f t="shared" si="19"/>
        <v/>
      </c>
      <c r="O223" s="4" t="str">
        <f t="shared" si="19"/>
        <v/>
      </c>
      <c r="P223" s="4" t="str">
        <f t="shared" si="19"/>
        <v/>
      </c>
      <c r="Q223" s="4" t="str">
        <f t="shared" si="19"/>
        <v/>
      </c>
      <c r="R223" s="4" t="str">
        <f t="shared" si="19"/>
        <v/>
      </c>
      <c r="S223" s="4" t="str">
        <f t="shared" si="19"/>
        <v/>
      </c>
      <c r="T223" s="4" t="str">
        <f t="shared" si="19"/>
        <v/>
      </c>
      <c r="U223" s="4" t="str">
        <f t="shared" si="19"/>
        <v/>
      </c>
      <c r="V223" s="4" t="str">
        <f t="shared" si="19"/>
        <v/>
      </c>
      <c r="W223" s="4" t="str">
        <f t="shared" si="19"/>
        <v/>
      </c>
      <c r="X223" s="4" t="str">
        <f t="shared" ref="X223:AI223" si="20">IF(X153=X80,"","*")</f>
        <v/>
      </c>
      <c r="Y223" s="4" t="str">
        <f t="shared" si="20"/>
        <v/>
      </c>
      <c r="Z223" s="4" t="str">
        <f t="shared" si="20"/>
        <v/>
      </c>
      <c r="AA223" s="4" t="str">
        <f t="shared" si="20"/>
        <v/>
      </c>
      <c r="AB223" s="4" t="str">
        <f t="shared" si="20"/>
        <v/>
      </c>
      <c r="AC223" s="4" t="str">
        <f t="shared" si="20"/>
        <v/>
      </c>
      <c r="AD223" s="4" t="str">
        <f t="shared" si="20"/>
        <v/>
      </c>
      <c r="AE223" s="4" t="str">
        <f t="shared" si="20"/>
        <v/>
      </c>
      <c r="AF223" s="4" t="str">
        <f t="shared" si="20"/>
        <v/>
      </c>
      <c r="AG223" s="4" t="str">
        <f t="shared" si="20"/>
        <v/>
      </c>
      <c r="AH223" s="4" t="str">
        <f t="shared" si="20"/>
        <v/>
      </c>
      <c r="AI223" s="4" t="str">
        <f t="shared" si="20"/>
        <v/>
      </c>
    </row>
  </sheetData>
  <mergeCells count="114"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  <mergeCell ref="A207:A208"/>
    <mergeCell ref="A210:A211"/>
    <mergeCell ref="A213:A214"/>
    <mergeCell ref="A162:A163"/>
    <mergeCell ref="A165:A166"/>
    <mergeCell ref="A168:A169"/>
    <mergeCell ref="A171:A172"/>
    <mergeCell ref="A174:A175"/>
    <mergeCell ref="A177:A178"/>
    <mergeCell ref="A180:A181"/>
    <mergeCell ref="A183:A184"/>
    <mergeCell ref="A186:A187"/>
    <mergeCell ref="A134:A135"/>
    <mergeCell ref="A137:A138"/>
    <mergeCell ref="A140:A141"/>
    <mergeCell ref="A143:A144"/>
    <mergeCell ref="A146:A147"/>
    <mergeCell ref="A149:A150"/>
    <mergeCell ref="A152:A153"/>
    <mergeCell ref="A156:A157"/>
    <mergeCell ref="A159:A160"/>
    <mergeCell ref="A107:A108"/>
    <mergeCell ref="A110:A111"/>
    <mergeCell ref="A113:A114"/>
    <mergeCell ref="A116:A117"/>
    <mergeCell ref="A119:A120"/>
    <mergeCell ref="A122:A123"/>
    <mergeCell ref="A125:A126"/>
    <mergeCell ref="A128:A129"/>
    <mergeCell ref="A131:A132"/>
    <mergeCell ref="A76:A77"/>
    <mergeCell ref="A79:A80"/>
    <mergeCell ref="A86:A87"/>
    <mergeCell ref="A89:A90"/>
    <mergeCell ref="A92:A93"/>
    <mergeCell ref="A95:A96"/>
    <mergeCell ref="A98:A99"/>
    <mergeCell ref="A101:A102"/>
    <mergeCell ref="A104:A105"/>
    <mergeCell ref="A49:A50"/>
    <mergeCell ref="A52:A53"/>
    <mergeCell ref="A55:A56"/>
    <mergeCell ref="A58:A59"/>
    <mergeCell ref="A61:A62"/>
    <mergeCell ref="A64:A65"/>
    <mergeCell ref="A67:A68"/>
    <mergeCell ref="A70:A71"/>
    <mergeCell ref="A73:A74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G9:G11"/>
    <mergeCell ref="H9:H11"/>
    <mergeCell ref="A4:C11"/>
    <mergeCell ref="D4:K6"/>
    <mergeCell ref="L4:S6"/>
    <mergeCell ref="T4:AA6"/>
    <mergeCell ref="AB4:AI6"/>
    <mergeCell ref="D7:F8"/>
    <mergeCell ref="AE7:AG8"/>
    <mergeCell ref="AH7:AH11"/>
    <mergeCell ref="AI7:AI11"/>
    <mergeCell ref="D9:D11"/>
    <mergeCell ref="E9:E11"/>
    <mergeCell ref="F9:F11"/>
    <mergeCell ref="O7:Q8"/>
    <mergeCell ref="R7:R11"/>
    <mergeCell ref="AC9:AC11"/>
    <mergeCell ref="AD9:AD11"/>
    <mergeCell ref="I9:I11"/>
    <mergeCell ref="L9:L11"/>
    <mergeCell ref="M9:M11"/>
    <mergeCell ref="N9:N11"/>
    <mergeCell ref="O9:O11"/>
    <mergeCell ref="P9:P11"/>
    <mergeCell ref="AA7:AA11"/>
    <mergeCell ref="AB7:AD8"/>
    <mergeCell ref="G7:I8"/>
    <mergeCell ref="J7:J11"/>
    <mergeCell ref="K7:K11"/>
    <mergeCell ref="L7:N8"/>
    <mergeCell ref="S7:S11"/>
    <mergeCell ref="T7:V8"/>
    <mergeCell ref="W7:Y8"/>
    <mergeCell ref="Z7:Z11"/>
    <mergeCell ref="Q9:Q11"/>
    <mergeCell ref="T9:T11"/>
    <mergeCell ref="U9:U11"/>
    <mergeCell ref="V9:V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131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2" t="str">
        <f t="shared" ref="J1:N3" si="0">IF(L12=SUM(L15,L18,L24,L27,L30,L33,L21,L36,L39,L42,L45,L48,L51,L54,L57,L60,L63,L66,L69,L72,L75,L78),"","*")</f>
        <v/>
      </c>
      <c r="M1" s="12" t="str">
        <f t="shared" si="0"/>
        <v/>
      </c>
      <c r="N1" s="12" t="str">
        <f t="shared" si="0"/>
        <v/>
      </c>
      <c r="O1" s="12"/>
      <c r="P1" s="12"/>
      <c r="Q1" s="12"/>
      <c r="R1" s="12" t="str">
        <f t="shared" ref="R1:V3" si="1">IF(R12=SUM(R15,R18,R24,R27,R30,R33,R21,R36,R39,R42,R45,R48,R51,R54,R57,R60,R63,R66,R69,R72,R75,R78),"","*")</f>
        <v/>
      </c>
      <c r="S1" s="12" t="str">
        <f t="shared" si="1"/>
        <v/>
      </c>
      <c r="T1" s="12" t="str">
        <f t="shared" si="1"/>
        <v/>
      </c>
      <c r="U1" s="12" t="str">
        <f t="shared" si="1"/>
        <v/>
      </c>
      <c r="V1" s="12" t="str">
        <f t="shared" si="1"/>
        <v/>
      </c>
      <c r="W1" s="12"/>
      <c r="X1" s="12"/>
      <c r="Y1" s="12"/>
      <c r="Z1" s="12" t="str">
        <f t="shared" ref="Z1:AD3" si="2">IF(Z12=SUM(Z15,Z18,Z24,Z27,Z30,Z33,Z21,Z36,Z39,Z42,Z45,Z48,Z51,Z54,Z57,Z60,Z63,Z66,Z69,Z72,Z75,Z78),"","*")</f>
        <v/>
      </c>
      <c r="AA1" s="12" t="str">
        <f t="shared" si="2"/>
        <v/>
      </c>
      <c r="AB1" s="12" t="str">
        <f t="shared" si="2"/>
        <v/>
      </c>
      <c r="AC1" s="12" t="str">
        <f t="shared" si="2"/>
        <v/>
      </c>
      <c r="AD1" s="12" t="str">
        <f t="shared" si="2"/>
        <v/>
      </c>
      <c r="AE1" s="12"/>
      <c r="AF1" s="12"/>
      <c r="AG1" s="12"/>
      <c r="AH1" s="12" t="str">
        <f t="shared" ref="AH1:AI3" si="3">IF(AH12=SUM(AH15,AH18,AH24,AH27,AH30,AH33,AH21,AH36,AH39,AH42,AH45,AH48,AH51,AH54,AH57,AH60,AH63,AH66,AH69,AH72,AH75,AH78),"","*")</f>
        <v/>
      </c>
      <c r="AI1" s="12" t="str">
        <f t="shared" si="3"/>
        <v/>
      </c>
    </row>
    <row r="2" spans="1:35" ht="15.75" customHeight="1" x14ac:dyDescent="0.3">
      <c r="A2"/>
      <c r="B2"/>
      <c r="C2"/>
      <c r="D2" s="12" t="str">
        <f t="shared" ref="D2:F3" si="4">IF(D13=SUM(D16,D19,D25,D28,D31,D34,D22,D37,D40,D43,D46,D49,D52,D55,D58,D61,D64,D67,D70,D73,D76,D79),"","*")</f>
        <v/>
      </c>
      <c r="E2" s="12" t="str">
        <f t="shared" si="4"/>
        <v/>
      </c>
      <c r="F2" s="12" t="str">
        <f t="shared" si="4"/>
        <v/>
      </c>
      <c r="G2" s="12"/>
      <c r="H2" s="12"/>
      <c r="I2" s="12"/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/>
      <c r="P2" s="12"/>
      <c r="Q2" s="12"/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si="2"/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 t="shared" si="3"/>
        <v/>
      </c>
      <c r="AI2" s="12" t="str">
        <f t="shared" si="3"/>
        <v/>
      </c>
    </row>
    <row r="3" spans="1:35" ht="15" customHeight="1" x14ac:dyDescent="0.3">
      <c r="A3" s="9" t="s">
        <v>116</v>
      </c>
      <c r="B3" s="18"/>
      <c r="C3" s="18"/>
      <c r="D3" s="13" t="str">
        <f t="shared" si="4"/>
        <v/>
      </c>
      <c r="E3" s="13" t="str">
        <f t="shared" si="4"/>
        <v/>
      </c>
      <c r="F3" s="13" t="str">
        <f t="shared" si="4"/>
        <v/>
      </c>
      <c r="G3" s="13"/>
      <c r="H3" s="13"/>
      <c r="I3" s="13"/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/>
      <c r="P3" s="13"/>
      <c r="Q3" s="13"/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 t="shared" si="3"/>
        <v/>
      </c>
      <c r="AI3" s="13" t="str">
        <f t="shared" si="3"/>
        <v/>
      </c>
    </row>
    <row r="4" spans="1:35" ht="22.5" customHeight="1" x14ac:dyDescent="0.2">
      <c r="A4" s="48" t="s">
        <v>66</v>
      </c>
      <c r="B4" s="57"/>
      <c r="C4" s="58"/>
      <c r="D4" s="48" t="s">
        <v>119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48" t="s">
        <v>120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26</v>
      </c>
      <c r="E7" s="57"/>
      <c r="F7" s="58"/>
      <c r="G7" s="48" t="s">
        <v>79</v>
      </c>
      <c r="H7" s="57"/>
      <c r="I7" s="58"/>
      <c r="J7" s="43" t="s">
        <v>27</v>
      </c>
      <c r="K7" s="43" t="s">
        <v>28</v>
      </c>
      <c r="L7" s="48" t="s">
        <v>26</v>
      </c>
      <c r="M7" s="57"/>
      <c r="N7" s="58"/>
      <c r="O7" s="48" t="s">
        <v>79</v>
      </c>
      <c r="P7" s="57"/>
      <c r="Q7" s="58"/>
      <c r="R7" s="43" t="s">
        <v>27</v>
      </c>
      <c r="S7" s="43" t="s">
        <v>28</v>
      </c>
      <c r="T7" s="48" t="s">
        <v>26</v>
      </c>
      <c r="U7" s="57"/>
      <c r="V7" s="58"/>
      <c r="W7" s="48" t="s">
        <v>79</v>
      </c>
      <c r="X7" s="57"/>
      <c r="Y7" s="58"/>
      <c r="Z7" s="43" t="s">
        <v>27</v>
      </c>
      <c r="AA7" s="43" t="s">
        <v>28</v>
      </c>
      <c r="AB7" s="48" t="s">
        <v>26</v>
      </c>
      <c r="AC7" s="57"/>
      <c r="AD7" s="58"/>
      <c r="AE7" s="48" t="s">
        <v>79</v>
      </c>
      <c r="AF7" s="57"/>
      <c r="AG7" s="58"/>
      <c r="AH7" s="43" t="s">
        <v>27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30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30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30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30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31" t="s">
        <v>38</v>
      </c>
      <c r="B12" s="19" t="s">
        <v>56</v>
      </c>
      <c r="C12" s="20" t="s">
        <v>58</v>
      </c>
      <c r="D12" s="15">
        <v>109041</v>
      </c>
      <c r="E12" s="15">
        <v>55290</v>
      </c>
      <c r="F12" s="15">
        <v>53751</v>
      </c>
      <c r="G12" s="15">
        <v>129705</v>
      </c>
      <c r="H12" s="15">
        <v>65633</v>
      </c>
      <c r="I12" s="15">
        <v>64072</v>
      </c>
      <c r="J12" s="15">
        <v>1309150</v>
      </c>
      <c r="K12" s="15">
        <v>2635270627</v>
      </c>
      <c r="L12" s="15">
        <v>2167</v>
      </c>
      <c r="M12" s="15">
        <v>1359</v>
      </c>
      <c r="N12" s="15">
        <v>808</v>
      </c>
      <c r="O12" s="15">
        <v>7802</v>
      </c>
      <c r="P12" s="15">
        <v>4544</v>
      </c>
      <c r="Q12" s="15">
        <v>3258</v>
      </c>
      <c r="R12" s="15">
        <v>12118</v>
      </c>
      <c r="S12" s="15">
        <v>115556809</v>
      </c>
      <c r="T12" s="15">
        <v>823</v>
      </c>
      <c r="U12" s="15">
        <v>448</v>
      </c>
      <c r="V12" s="15">
        <v>375</v>
      </c>
      <c r="W12" s="15">
        <v>3419</v>
      </c>
      <c r="X12" s="15">
        <v>1844</v>
      </c>
      <c r="Y12" s="15">
        <v>1575</v>
      </c>
      <c r="Z12" s="15">
        <v>9903</v>
      </c>
      <c r="AA12" s="15">
        <v>28415722</v>
      </c>
      <c r="AB12" s="15">
        <v>2662</v>
      </c>
      <c r="AC12" s="15">
        <v>1388</v>
      </c>
      <c r="AD12" s="15">
        <v>1274</v>
      </c>
      <c r="AE12" s="15">
        <v>8179</v>
      </c>
      <c r="AF12" s="15">
        <v>4089</v>
      </c>
      <c r="AG12" s="15">
        <v>4090</v>
      </c>
      <c r="AH12" s="15">
        <v>33309</v>
      </c>
      <c r="AI12" s="15">
        <v>96693823</v>
      </c>
    </row>
    <row r="13" spans="1:35" ht="14.25" customHeight="1" x14ac:dyDescent="0.2">
      <c r="A13" s="68" t="s">
        <v>0</v>
      </c>
      <c r="B13" s="21" t="s">
        <v>60</v>
      </c>
      <c r="C13" s="22" t="s">
        <v>62</v>
      </c>
      <c r="D13" s="3">
        <v>100763</v>
      </c>
      <c r="E13" s="3">
        <v>51018</v>
      </c>
      <c r="F13" s="3">
        <v>49745</v>
      </c>
      <c r="G13" s="3">
        <v>119946</v>
      </c>
      <c r="H13" s="3">
        <v>60639</v>
      </c>
      <c r="I13" s="3">
        <v>59307</v>
      </c>
      <c r="J13" s="3">
        <v>1211725</v>
      </c>
      <c r="K13" s="3">
        <v>2434328928</v>
      </c>
      <c r="L13" s="3">
        <v>2152</v>
      </c>
      <c r="M13" s="3">
        <v>1352</v>
      </c>
      <c r="N13" s="3">
        <v>800</v>
      </c>
      <c r="O13" s="3">
        <v>7733</v>
      </c>
      <c r="P13" s="3">
        <v>4508</v>
      </c>
      <c r="Q13" s="3">
        <v>3225</v>
      </c>
      <c r="R13" s="3">
        <v>12021</v>
      </c>
      <c r="S13" s="3">
        <v>113937671</v>
      </c>
      <c r="T13" s="3">
        <v>822</v>
      </c>
      <c r="U13" s="3">
        <v>447</v>
      </c>
      <c r="V13" s="3">
        <v>375</v>
      </c>
      <c r="W13" s="3">
        <v>3408</v>
      </c>
      <c r="X13" s="3">
        <v>1838</v>
      </c>
      <c r="Y13" s="3">
        <v>1570</v>
      </c>
      <c r="Z13" s="3">
        <v>9871</v>
      </c>
      <c r="AA13" s="3">
        <v>28248722</v>
      </c>
      <c r="AB13" s="3">
        <v>2400</v>
      </c>
      <c r="AC13" s="3">
        <v>1244</v>
      </c>
      <c r="AD13" s="3">
        <v>1156</v>
      </c>
      <c r="AE13" s="3">
        <v>6682</v>
      </c>
      <c r="AF13" s="3">
        <v>3334</v>
      </c>
      <c r="AG13" s="3">
        <v>3348</v>
      </c>
      <c r="AH13" s="3">
        <v>29906</v>
      </c>
      <c r="AI13" s="3">
        <v>86930457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8278</v>
      </c>
      <c r="E14" s="3">
        <v>4272</v>
      </c>
      <c r="F14" s="3">
        <v>4006</v>
      </c>
      <c r="G14" s="3">
        <v>9759</v>
      </c>
      <c r="H14" s="3">
        <v>4994</v>
      </c>
      <c r="I14" s="3">
        <v>4765</v>
      </c>
      <c r="J14" s="3">
        <v>97425</v>
      </c>
      <c r="K14" s="3">
        <v>200941699</v>
      </c>
      <c r="L14" s="3">
        <v>15</v>
      </c>
      <c r="M14" s="3">
        <v>7</v>
      </c>
      <c r="N14" s="3">
        <v>8</v>
      </c>
      <c r="O14" s="3">
        <v>69</v>
      </c>
      <c r="P14" s="3">
        <v>36</v>
      </c>
      <c r="Q14" s="3">
        <v>33</v>
      </c>
      <c r="R14" s="3">
        <v>97</v>
      </c>
      <c r="S14" s="3">
        <v>1619138</v>
      </c>
      <c r="T14" s="3">
        <v>1</v>
      </c>
      <c r="U14" s="3">
        <v>1</v>
      </c>
      <c r="V14" s="3">
        <v>0</v>
      </c>
      <c r="W14" s="3">
        <v>11</v>
      </c>
      <c r="X14" s="3">
        <v>6</v>
      </c>
      <c r="Y14" s="3">
        <v>5</v>
      </c>
      <c r="Z14" s="3">
        <v>32</v>
      </c>
      <c r="AA14" s="3">
        <v>167000</v>
      </c>
      <c r="AB14" s="3">
        <v>262</v>
      </c>
      <c r="AC14" s="3">
        <v>144</v>
      </c>
      <c r="AD14" s="3">
        <v>118</v>
      </c>
      <c r="AE14" s="3">
        <v>1497</v>
      </c>
      <c r="AF14" s="3">
        <v>755</v>
      </c>
      <c r="AG14" s="3">
        <v>742</v>
      </c>
      <c r="AH14" s="3">
        <v>3403</v>
      </c>
      <c r="AI14" s="3">
        <v>9763366</v>
      </c>
    </row>
    <row r="15" spans="1:35" ht="14.25" customHeight="1" x14ac:dyDescent="0.2">
      <c r="A15" s="32" t="s">
        <v>111</v>
      </c>
      <c r="B15" s="19" t="s">
        <v>56</v>
      </c>
      <c r="C15" s="20" t="s">
        <v>58</v>
      </c>
      <c r="D15" s="15">
        <v>25254</v>
      </c>
      <c r="E15" s="15">
        <v>12880</v>
      </c>
      <c r="F15" s="15">
        <v>12374</v>
      </c>
      <c r="G15" s="15">
        <v>30195</v>
      </c>
      <c r="H15" s="15">
        <v>15399</v>
      </c>
      <c r="I15" s="15">
        <v>14796</v>
      </c>
      <c r="J15" s="15">
        <v>310929</v>
      </c>
      <c r="K15" s="15">
        <v>618418741</v>
      </c>
      <c r="L15" s="15">
        <v>770</v>
      </c>
      <c r="M15" s="15">
        <v>445</v>
      </c>
      <c r="N15" s="15">
        <v>325</v>
      </c>
      <c r="O15" s="15">
        <v>2747</v>
      </c>
      <c r="P15" s="15">
        <v>1563</v>
      </c>
      <c r="Q15" s="15">
        <v>1184</v>
      </c>
      <c r="R15" s="15">
        <v>3912</v>
      </c>
      <c r="S15" s="15">
        <v>31581849</v>
      </c>
      <c r="T15" s="15">
        <v>673</v>
      </c>
      <c r="U15" s="15">
        <v>359</v>
      </c>
      <c r="V15" s="15">
        <v>314</v>
      </c>
      <c r="W15" s="15">
        <v>2632</v>
      </c>
      <c r="X15" s="15">
        <v>1394</v>
      </c>
      <c r="Y15" s="15">
        <v>1238</v>
      </c>
      <c r="Z15" s="15">
        <v>7297</v>
      </c>
      <c r="AA15" s="15">
        <v>13449089</v>
      </c>
      <c r="AB15" s="15">
        <v>240</v>
      </c>
      <c r="AC15" s="15">
        <v>114</v>
      </c>
      <c r="AD15" s="15">
        <v>126</v>
      </c>
      <c r="AE15" s="15">
        <v>981</v>
      </c>
      <c r="AF15" s="15">
        <v>475</v>
      </c>
      <c r="AG15" s="15">
        <v>506</v>
      </c>
      <c r="AH15" s="15">
        <v>5843</v>
      </c>
      <c r="AI15" s="15">
        <v>16703884</v>
      </c>
    </row>
    <row r="16" spans="1:35" ht="14.25" customHeight="1" x14ac:dyDescent="0.2">
      <c r="A16" s="66" t="s">
        <v>1</v>
      </c>
      <c r="B16" s="21" t="s">
        <v>60</v>
      </c>
      <c r="C16" s="22" t="s">
        <v>62</v>
      </c>
      <c r="D16" s="3">
        <v>23991</v>
      </c>
      <c r="E16" s="3">
        <v>12236</v>
      </c>
      <c r="F16" s="3">
        <v>11755</v>
      </c>
      <c r="G16" s="3">
        <v>28685</v>
      </c>
      <c r="H16" s="3">
        <v>14629</v>
      </c>
      <c r="I16" s="3">
        <v>14056</v>
      </c>
      <c r="J16" s="3">
        <v>295382</v>
      </c>
      <c r="K16" s="3">
        <v>587497804</v>
      </c>
      <c r="L16" s="3">
        <v>770</v>
      </c>
      <c r="M16" s="3">
        <v>445</v>
      </c>
      <c r="N16" s="3">
        <v>325</v>
      </c>
      <c r="O16" s="3">
        <v>2747</v>
      </c>
      <c r="P16" s="3">
        <v>1563</v>
      </c>
      <c r="Q16" s="3">
        <v>1184</v>
      </c>
      <c r="R16" s="3">
        <v>3912</v>
      </c>
      <c r="S16" s="3">
        <v>31581849</v>
      </c>
      <c r="T16" s="3">
        <v>673</v>
      </c>
      <c r="U16" s="3">
        <v>359</v>
      </c>
      <c r="V16" s="3">
        <v>314</v>
      </c>
      <c r="W16" s="3">
        <v>2632</v>
      </c>
      <c r="X16" s="3">
        <v>1394</v>
      </c>
      <c r="Y16" s="3">
        <v>1238</v>
      </c>
      <c r="Z16" s="3">
        <v>7297</v>
      </c>
      <c r="AA16" s="3">
        <v>13449089</v>
      </c>
      <c r="AB16" s="3">
        <v>240</v>
      </c>
      <c r="AC16" s="3">
        <v>114</v>
      </c>
      <c r="AD16" s="3">
        <v>126</v>
      </c>
      <c r="AE16" s="3">
        <v>981</v>
      </c>
      <c r="AF16" s="3">
        <v>475</v>
      </c>
      <c r="AG16" s="3">
        <v>506</v>
      </c>
      <c r="AH16" s="3">
        <v>5843</v>
      </c>
      <c r="AI16" s="3">
        <v>16703884</v>
      </c>
    </row>
    <row r="17" spans="1:35" ht="14.25" customHeight="1" x14ac:dyDescent="0.2">
      <c r="A17" s="67"/>
      <c r="B17" s="21" t="s">
        <v>64</v>
      </c>
      <c r="C17" s="22" t="s">
        <v>172</v>
      </c>
      <c r="D17" s="3">
        <v>1263</v>
      </c>
      <c r="E17" s="3">
        <v>644</v>
      </c>
      <c r="F17" s="3">
        <v>619</v>
      </c>
      <c r="G17" s="3">
        <v>1510</v>
      </c>
      <c r="H17" s="3">
        <v>770</v>
      </c>
      <c r="I17" s="3">
        <v>740</v>
      </c>
      <c r="J17" s="3">
        <v>15547</v>
      </c>
      <c r="K17" s="3">
        <v>30920937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2" t="s">
        <v>112</v>
      </c>
      <c r="B18" s="19" t="s">
        <v>56</v>
      </c>
      <c r="C18" s="20" t="s">
        <v>58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26</v>
      </c>
      <c r="M18" s="15">
        <v>11</v>
      </c>
      <c r="N18" s="15">
        <v>15</v>
      </c>
      <c r="O18" s="15">
        <v>184</v>
      </c>
      <c r="P18" s="15">
        <v>94</v>
      </c>
      <c r="Q18" s="15">
        <v>90</v>
      </c>
      <c r="R18" s="15">
        <v>253</v>
      </c>
      <c r="S18" s="15">
        <v>8131293</v>
      </c>
      <c r="T18" s="15">
        <v>12</v>
      </c>
      <c r="U18" s="15">
        <v>4</v>
      </c>
      <c r="V18" s="15">
        <v>8</v>
      </c>
      <c r="W18" s="15">
        <v>97</v>
      </c>
      <c r="X18" s="15">
        <v>47</v>
      </c>
      <c r="Y18" s="15">
        <v>50</v>
      </c>
      <c r="Z18" s="15">
        <v>363</v>
      </c>
      <c r="AA18" s="15">
        <v>2493837</v>
      </c>
      <c r="AB18" s="15">
        <v>312</v>
      </c>
      <c r="AC18" s="15">
        <v>159</v>
      </c>
      <c r="AD18" s="15">
        <v>153</v>
      </c>
      <c r="AE18" s="15">
        <v>663</v>
      </c>
      <c r="AF18" s="15">
        <v>340</v>
      </c>
      <c r="AG18" s="15">
        <v>323</v>
      </c>
      <c r="AH18" s="15">
        <v>3698</v>
      </c>
      <c r="AI18" s="15">
        <v>11062500</v>
      </c>
    </row>
    <row r="19" spans="1:35" ht="14.25" customHeight="1" x14ac:dyDescent="0.2">
      <c r="A19" s="66" t="s">
        <v>2</v>
      </c>
      <c r="B19" s="21" t="s">
        <v>60</v>
      </c>
      <c r="C19" s="22" t="s">
        <v>62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25</v>
      </c>
      <c r="M19" s="3">
        <v>11</v>
      </c>
      <c r="N19" s="3">
        <v>14</v>
      </c>
      <c r="O19" s="3">
        <v>178</v>
      </c>
      <c r="P19" s="3">
        <v>92</v>
      </c>
      <c r="Q19" s="3">
        <v>86</v>
      </c>
      <c r="R19" s="3">
        <v>245</v>
      </c>
      <c r="S19" s="3">
        <v>7986201</v>
      </c>
      <c r="T19" s="3">
        <v>12</v>
      </c>
      <c r="U19" s="3">
        <v>4</v>
      </c>
      <c r="V19" s="3">
        <v>8</v>
      </c>
      <c r="W19" s="3">
        <v>92</v>
      </c>
      <c r="X19" s="3">
        <v>46</v>
      </c>
      <c r="Y19" s="3">
        <v>46</v>
      </c>
      <c r="Z19" s="3">
        <v>350</v>
      </c>
      <c r="AA19" s="3">
        <v>2412837</v>
      </c>
      <c r="AB19" s="3">
        <v>301</v>
      </c>
      <c r="AC19" s="3">
        <v>153</v>
      </c>
      <c r="AD19" s="3">
        <v>148</v>
      </c>
      <c r="AE19" s="3">
        <v>635</v>
      </c>
      <c r="AF19" s="3">
        <v>326</v>
      </c>
      <c r="AG19" s="3">
        <v>309</v>
      </c>
      <c r="AH19" s="3">
        <v>3519</v>
      </c>
      <c r="AI19" s="3">
        <v>10527700</v>
      </c>
    </row>
    <row r="20" spans="1:35" ht="14.25" customHeight="1" x14ac:dyDescent="0.2">
      <c r="A20" s="6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6</v>
      </c>
      <c r="P20" s="3">
        <v>2</v>
      </c>
      <c r="Q20" s="3">
        <v>4</v>
      </c>
      <c r="R20" s="3">
        <v>8</v>
      </c>
      <c r="S20" s="3">
        <v>145092</v>
      </c>
      <c r="T20" s="3">
        <v>0</v>
      </c>
      <c r="U20" s="3">
        <v>0</v>
      </c>
      <c r="V20" s="3">
        <v>0</v>
      </c>
      <c r="W20" s="3">
        <v>5</v>
      </c>
      <c r="X20" s="3">
        <v>1</v>
      </c>
      <c r="Y20" s="3">
        <v>4</v>
      </c>
      <c r="Z20" s="3">
        <v>13</v>
      </c>
      <c r="AA20" s="3">
        <v>81000</v>
      </c>
      <c r="AB20" s="3">
        <v>11</v>
      </c>
      <c r="AC20" s="3">
        <v>6</v>
      </c>
      <c r="AD20" s="3">
        <v>5</v>
      </c>
      <c r="AE20" s="3">
        <v>28</v>
      </c>
      <c r="AF20" s="3">
        <v>14</v>
      </c>
      <c r="AG20" s="3">
        <v>14</v>
      </c>
      <c r="AH20" s="3">
        <v>179</v>
      </c>
      <c r="AI20" s="3">
        <v>534800</v>
      </c>
    </row>
    <row r="21" spans="1:35" ht="14.25" customHeight="1" x14ac:dyDescent="0.2">
      <c r="A21" s="32" t="s">
        <v>113</v>
      </c>
      <c r="B21" s="19" t="s">
        <v>56</v>
      </c>
      <c r="C21" s="20" t="s">
        <v>58</v>
      </c>
      <c r="D21" s="15">
        <v>7714</v>
      </c>
      <c r="E21" s="15">
        <v>3887</v>
      </c>
      <c r="F21" s="15">
        <v>3827</v>
      </c>
      <c r="G21" s="15">
        <v>8575</v>
      </c>
      <c r="H21" s="15">
        <v>4298</v>
      </c>
      <c r="I21" s="15">
        <v>4277</v>
      </c>
      <c r="J21" s="15">
        <v>83204</v>
      </c>
      <c r="K21" s="15">
        <v>172481892</v>
      </c>
      <c r="L21" s="15">
        <v>171</v>
      </c>
      <c r="M21" s="15">
        <v>98</v>
      </c>
      <c r="N21" s="15">
        <v>73</v>
      </c>
      <c r="O21" s="15">
        <v>2132</v>
      </c>
      <c r="P21" s="15">
        <v>1172</v>
      </c>
      <c r="Q21" s="15">
        <v>960</v>
      </c>
      <c r="R21" s="15">
        <v>2132</v>
      </c>
      <c r="S21" s="15">
        <v>11859782</v>
      </c>
      <c r="T21" s="15">
        <v>19</v>
      </c>
      <c r="U21" s="15">
        <v>12</v>
      </c>
      <c r="V21" s="15">
        <v>7</v>
      </c>
      <c r="W21" s="15">
        <v>76</v>
      </c>
      <c r="X21" s="15">
        <v>41</v>
      </c>
      <c r="Y21" s="15">
        <v>35</v>
      </c>
      <c r="Z21" s="15">
        <v>100</v>
      </c>
      <c r="AA21" s="15">
        <v>526500</v>
      </c>
      <c r="AB21" s="15">
        <v>48</v>
      </c>
      <c r="AC21" s="15">
        <v>31</v>
      </c>
      <c r="AD21" s="15">
        <v>17</v>
      </c>
      <c r="AE21" s="15">
        <v>131</v>
      </c>
      <c r="AF21" s="15">
        <v>76</v>
      </c>
      <c r="AG21" s="15">
        <v>55</v>
      </c>
      <c r="AH21" s="15">
        <v>551</v>
      </c>
      <c r="AI21" s="15">
        <v>1653000</v>
      </c>
    </row>
    <row r="22" spans="1:35" ht="14.25" customHeight="1" x14ac:dyDescent="0.2">
      <c r="A22" s="66" t="s">
        <v>24</v>
      </c>
      <c r="B22" s="21" t="s">
        <v>60</v>
      </c>
      <c r="C22" s="22" t="s">
        <v>62</v>
      </c>
      <c r="D22" s="3">
        <v>7206</v>
      </c>
      <c r="E22" s="3">
        <v>3623</v>
      </c>
      <c r="F22" s="3">
        <v>3583</v>
      </c>
      <c r="G22" s="3">
        <v>7990</v>
      </c>
      <c r="H22" s="3">
        <v>3990</v>
      </c>
      <c r="I22" s="3">
        <v>4000</v>
      </c>
      <c r="J22" s="3">
        <v>77592</v>
      </c>
      <c r="K22" s="3">
        <v>160848216</v>
      </c>
      <c r="L22" s="3">
        <v>171</v>
      </c>
      <c r="M22" s="3">
        <v>98</v>
      </c>
      <c r="N22" s="3">
        <v>73</v>
      </c>
      <c r="O22" s="3">
        <v>2128</v>
      </c>
      <c r="P22" s="3">
        <v>1170</v>
      </c>
      <c r="Q22" s="3">
        <v>958</v>
      </c>
      <c r="R22" s="3">
        <v>2128</v>
      </c>
      <c r="S22" s="3">
        <v>11804702</v>
      </c>
      <c r="T22" s="3">
        <v>19</v>
      </c>
      <c r="U22" s="3">
        <v>12</v>
      </c>
      <c r="V22" s="3">
        <v>7</v>
      </c>
      <c r="W22" s="3">
        <v>76</v>
      </c>
      <c r="X22" s="3">
        <v>41</v>
      </c>
      <c r="Y22" s="3">
        <v>35</v>
      </c>
      <c r="Z22" s="3">
        <v>100</v>
      </c>
      <c r="AA22" s="3">
        <v>526500</v>
      </c>
      <c r="AB22" s="3">
        <v>47</v>
      </c>
      <c r="AC22" s="3">
        <v>31</v>
      </c>
      <c r="AD22" s="3">
        <v>16</v>
      </c>
      <c r="AE22" s="3">
        <v>109</v>
      </c>
      <c r="AF22" s="3">
        <v>64</v>
      </c>
      <c r="AG22" s="3">
        <v>45</v>
      </c>
      <c r="AH22" s="3">
        <v>447</v>
      </c>
      <c r="AI22" s="3">
        <v>1341000</v>
      </c>
    </row>
    <row r="23" spans="1:35" ht="14.25" customHeight="1" x14ac:dyDescent="0.2">
      <c r="A23" s="67"/>
      <c r="B23" s="23" t="s">
        <v>64</v>
      </c>
      <c r="C23" s="24" t="s">
        <v>172</v>
      </c>
      <c r="D23" s="3">
        <v>508</v>
      </c>
      <c r="E23" s="3">
        <v>264</v>
      </c>
      <c r="F23" s="3">
        <v>244</v>
      </c>
      <c r="G23" s="3">
        <v>585</v>
      </c>
      <c r="H23" s="3">
        <v>308</v>
      </c>
      <c r="I23" s="3">
        <v>277</v>
      </c>
      <c r="J23" s="3">
        <v>5612</v>
      </c>
      <c r="K23" s="3">
        <v>11633676</v>
      </c>
      <c r="L23" s="3">
        <v>0</v>
      </c>
      <c r="M23" s="3">
        <v>0</v>
      </c>
      <c r="N23" s="3">
        <v>0</v>
      </c>
      <c r="O23" s="3">
        <v>4</v>
      </c>
      <c r="P23" s="3">
        <v>2</v>
      </c>
      <c r="Q23" s="3">
        <v>2</v>
      </c>
      <c r="R23" s="3">
        <v>4</v>
      </c>
      <c r="S23" s="3">
        <v>55080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0</v>
      </c>
      <c r="AD23" s="3">
        <v>1</v>
      </c>
      <c r="AE23" s="3">
        <v>22</v>
      </c>
      <c r="AF23" s="3">
        <v>12</v>
      </c>
      <c r="AG23" s="3">
        <v>10</v>
      </c>
      <c r="AH23" s="3">
        <v>104</v>
      </c>
      <c r="AI23" s="3">
        <v>312000</v>
      </c>
    </row>
    <row r="24" spans="1:35" ht="14.25" customHeight="1" x14ac:dyDescent="0.2">
      <c r="A24" s="32" t="s">
        <v>114</v>
      </c>
      <c r="B24" s="19" t="s">
        <v>56</v>
      </c>
      <c r="C24" s="20" t="s">
        <v>58</v>
      </c>
      <c r="D24" s="15">
        <v>16383</v>
      </c>
      <c r="E24" s="15">
        <v>8242</v>
      </c>
      <c r="F24" s="15">
        <v>8141</v>
      </c>
      <c r="G24" s="15">
        <v>19321</v>
      </c>
      <c r="H24" s="15">
        <v>9709</v>
      </c>
      <c r="I24" s="15">
        <v>9612</v>
      </c>
      <c r="J24" s="15">
        <v>196757</v>
      </c>
      <c r="K24" s="15">
        <v>387364825</v>
      </c>
      <c r="L24" s="15">
        <v>1066</v>
      </c>
      <c r="M24" s="15">
        <v>725</v>
      </c>
      <c r="N24" s="15">
        <v>341</v>
      </c>
      <c r="O24" s="15">
        <v>1697</v>
      </c>
      <c r="P24" s="15">
        <v>1134</v>
      </c>
      <c r="Q24" s="15">
        <v>563</v>
      </c>
      <c r="R24" s="15">
        <v>3933</v>
      </c>
      <c r="S24" s="15">
        <v>41490205</v>
      </c>
      <c r="T24" s="15">
        <v>74</v>
      </c>
      <c r="U24" s="15">
        <v>47</v>
      </c>
      <c r="V24" s="15">
        <v>27</v>
      </c>
      <c r="W24" s="15">
        <v>292</v>
      </c>
      <c r="X24" s="15">
        <v>158</v>
      </c>
      <c r="Y24" s="15">
        <v>134</v>
      </c>
      <c r="Z24" s="15">
        <v>1545</v>
      </c>
      <c r="AA24" s="15">
        <v>9358620</v>
      </c>
      <c r="AB24" s="15">
        <v>124</v>
      </c>
      <c r="AC24" s="15">
        <v>69</v>
      </c>
      <c r="AD24" s="15">
        <v>55</v>
      </c>
      <c r="AE24" s="15">
        <v>282</v>
      </c>
      <c r="AF24" s="15">
        <v>143</v>
      </c>
      <c r="AG24" s="15">
        <v>139</v>
      </c>
      <c r="AH24" s="15">
        <v>1369</v>
      </c>
      <c r="AI24" s="15">
        <v>3779398</v>
      </c>
    </row>
    <row r="25" spans="1:35" ht="14.25" customHeight="1" x14ac:dyDescent="0.2">
      <c r="A25" s="66" t="s">
        <v>3</v>
      </c>
      <c r="B25" s="21" t="s">
        <v>60</v>
      </c>
      <c r="C25" s="22" t="s">
        <v>62</v>
      </c>
      <c r="D25" s="3">
        <v>15510</v>
      </c>
      <c r="E25" s="3">
        <v>7819</v>
      </c>
      <c r="F25" s="3">
        <v>7691</v>
      </c>
      <c r="G25" s="3">
        <v>18272</v>
      </c>
      <c r="H25" s="3">
        <v>9197</v>
      </c>
      <c r="I25" s="3">
        <v>9075</v>
      </c>
      <c r="J25" s="3">
        <v>186414</v>
      </c>
      <c r="K25" s="3">
        <v>366999458</v>
      </c>
      <c r="L25" s="3">
        <v>1066</v>
      </c>
      <c r="M25" s="3">
        <v>725</v>
      </c>
      <c r="N25" s="3">
        <v>341</v>
      </c>
      <c r="O25" s="3">
        <v>1680</v>
      </c>
      <c r="P25" s="3">
        <v>1123</v>
      </c>
      <c r="Q25" s="3">
        <v>557</v>
      </c>
      <c r="R25" s="3">
        <v>3895</v>
      </c>
      <c r="S25" s="3">
        <v>41182305</v>
      </c>
      <c r="T25" s="3">
        <v>74</v>
      </c>
      <c r="U25" s="3">
        <v>47</v>
      </c>
      <c r="V25" s="3">
        <v>27</v>
      </c>
      <c r="W25" s="3">
        <v>292</v>
      </c>
      <c r="X25" s="3">
        <v>158</v>
      </c>
      <c r="Y25" s="3">
        <v>134</v>
      </c>
      <c r="Z25" s="3">
        <v>1545</v>
      </c>
      <c r="AA25" s="3">
        <v>9358620</v>
      </c>
      <c r="AB25" s="3">
        <v>119</v>
      </c>
      <c r="AC25" s="3">
        <v>65</v>
      </c>
      <c r="AD25" s="3">
        <v>54</v>
      </c>
      <c r="AE25" s="3">
        <v>269</v>
      </c>
      <c r="AF25" s="3">
        <v>135</v>
      </c>
      <c r="AG25" s="3">
        <v>134</v>
      </c>
      <c r="AH25" s="3">
        <v>1332</v>
      </c>
      <c r="AI25" s="3">
        <v>3675336</v>
      </c>
    </row>
    <row r="26" spans="1:35" ht="14.25" customHeight="1" x14ac:dyDescent="0.2">
      <c r="A26" s="67"/>
      <c r="B26" s="23" t="s">
        <v>64</v>
      </c>
      <c r="C26" s="24" t="s">
        <v>172</v>
      </c>
      <c r="D26" s="3">
        <v>873</v>
      </c>
      <c r="E26" s="3">
        <v>423</v>
      </c>
      <c r="F26" s="3">
        <v>450</v>
      </c>
      <c r="G26" s="3">
        <v>1049</v>
      </c>
      <c r="H26" s="3">
        <v>512</v>
      </c>
      <c r="I26" s="3">
        <v>537</v>
      </c>
      <c r="J26" s="3">
        <v>10343</v>
      </c>
      <c r="K26" s="3">
        <v>20365367</v>
      </c>
      <c r="L26" s="3">
        <v>0</v>
      </c>
      <c r="M26" s="3">
        <v>0</v>
      </c>
      <c r="N26" s="3">
        <v>0</v>
      </c>
      <c r="O26" s="3">
        <v>17</v>
      </c>
      <c r="P26" s="3">
        <v>11</v>
      </c>
      <c r="Q26" s="3">
        <v>6</v>
      </c>
      <c r="R26" s="3">
        <v>38</v>
      </c>
      <c r="S26" s="3">
        <v>307900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5</v>
      </c>
      <c r="AC26" s="3">
        <v>4</v>
      </c>
      <c r="AD26" s="3">
        <v>1</v>
      </c>
      <c r="AE26" s="3">
        <v>13</v>
      </c>
      <c r="AF26" s="3">
        <v>8</v>
      </c>
      <c r="AG26" s="3">
        <v>5</v>
      </c>
      <c r="AH26" s="3">
        <v>37</v>
      </c>
      <c r="AI26" s="3">
        <v>104062</v>
      </c>
    </row>
    <row r="27" spans="1:35" ht="14.25" customHeight="1" x14ac:dyDescent="0.2">
      <c r="A27" s="32" t="s">
        <v>115</v>
      </c>
      <c r="B27" s="19" t="s">
        <v>56</v>
      </c>
      <c r="C27" s="20" t="s">
        <v>58</v>
      </c>
      <c r="D27" s="15">
        <v>8311</v>
      </c>
      <c r="E27" s="15">
        <v>4071</v>
      </c>
      <c r="F27" s="15">
        <v>4240</v>
      </c>
      <c r="G27" s="15">
        <v>9692</v>
      </c>
      <c r="H27" s="15">
        <v>4738</v>
      </c>
      <c r="I27" s="15">
        <v>4954</v>
      </c>
      <c r="J27" s="15">
        <v>99078</v>
      </c>
      <c r="K27" s="15">
        <v>195084582</v>
      </c>
      <c r="L27" s="15">
        <v>15</v>
      </c>
      <c r="M27" s="15">
        <v>8</v>
      </c>
      <c r="N27" s="15">
        <v>7</v>
      </c>
      <c r="O27" s="15">
        <v>151</v>
      </c>
      <c r="P27" s="15">
        <v>85</v>
      </c>
      <c r="Q27" s="15">
        <v>66</v>
      </c>
      <c r="R27" s="15">
        <v>199</v>
      </c>
      <c r="S27" s="15">
        <v>3046215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406</v>
      </c>
      <c r="AC27" s="15">
        <v>195</v>
      </c>
      <c r="AD27" s="15">
        <v>211</v>
      </c>
      <c r="AE27" s="15">
        <v>842</v>
      </c>
      <c r="AF27" s="15">
        <v>397</v>
      </c>
      <c r="AG27" s="15">
        <v>445</v>
      </c>
      <c r="AH27" s="15">
        <v>3543</v>
      </c>
      <c r="AI27" s="15">
        <v>10629000</v>
      </c>
    </row>
    <row r="28" spans="1:35" ht="14.25" customHeight="1" x14ac:dyDescent="0.2">
      <c r="A28" s="66" t="s">
        <v>4</v>
      </c>
      <c r="B28" s="21" t="s">
        <v>60</v>
      </c>
      <c r="C28" s="22" t="s">
        <v>62</v>
      </c>
      <c r="D28" s="3">
        <v>8143</v>
      </c>
      <c r="E28" s="3">
        <v>3988</v>
      </c>
      <c r="F28" s="3">
        <v>4155</v>
      </c>
      <c r="G28" s="3">
        <v>9499</v>
      </c>
      <c r="H28" s="3">
        <v>4642</v>
      </c>
      <c r="I28" s="3">
        <v>4857</v>
      </c>
      <c r="J28" s="3">
        <v>97057</v>
      </c>
      <c r="K28" s="3">
        <v>191105233</v>
      </c>
      <c r="L28" s="3">
        <v>15</v>
      </c>
      <c r="M28" s="3">
        <v>8</v>
      </c>
      <c r="N28" s="3">
        <v>7</v>
      </c>
      <c r="O28" s="3">
        <v>151</v>
      </c>
      <c r="P28" s="3">
        <v>85</v>
      </c>
      <c r="Q28" s="3">
        <v>66</v>
      </c>
      <c r="R28" s="3">
        <v>199</v>
      </c>
      <c r="S28" s="3">
        <v>3046215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396</v>
      </c>
      <c r="AC28" s="3">
        <v>189</v>
      </c>
      <c r="AD28" s="3">
        <v>207</v>
      </c>
      <c r="AE28" s="3">
        <v>816</v>
      </c>
      <c r="AF28" s="3">
        <v>378</v>
      </c>
      <c r="AG28" s="3">
        <v>438</v>
      </c>
      <c r="AH28" s="3">
        <v>3478</v>
      </c>
      <c r="AI28" s="3">
        <v>10434000</v>
      </c>
    </row>
    <row r="29" spans="1:35" ht="14.25" customHeight="1" x14ac:dyDescent="0.2">
      <c r="A29" s="67"/>
      <c r="B29" s="23" t="s">
        <v>64</v>
      </c>
      <c r="C29" s="24" t="s">
        <v>172</v>
      </c>
      <c r="D29" s="3">
        <v>168</v>
      </c>
      <c r="E29" s="3">
        <v>83</v>
      </c>
      <c r="F29" s="3">
        <v>85</v>
      </c>
      <c r="G29" s="3">
        <v>193</v>
      </c>
      <c r="H29" s="3">
        <v>96</v>
      </c>
      <c r="I29" s="3">
        <v>97</v>
      </c>
      <c r="J29" s="3">
        <v>2021</v>
      </c>
      <c r="K29" s="3">
        <v>3979349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10</v>
      </c>
      <c r="AC29" s="3">
        <v>6</v>
      </c>
      <c r="AD29" s="3">
        <v>4</v>
      </c>
      <c r="AE29" s="3">
        <v>26</v>
      </c>
      <c r="AF29" s="3">
        <v>19</v>
      </c>
      <c r="AG29" s="3">
        <v>7</v>
      </c>
      <c r="AH29" s="3">
        <v>65</v>
      </c>
      <c r="AI29" s="3">
        <v>195000</v>
      </c>
    </row>
    <row r="30" spans="1:35" ht="14.25" customHeight="1" x14ac:dyDescent="0.2">
      <c r="A30" s="31" t="s">
        <v>39</v>
      </c>
      <c r="B30" s="19" t="s">
        <v>56</v>
      </c>
      <c r="C30" s="20" t="s">
        <v>58</v>
      </c>
      <c r="D30" s="15">
        <v>16103</v>
      </c>
      <c r="E30" s="15">
        <v>8183</v>
      </c>
      <c r="F30" s="15">
        <v>7920</v>
      </c>
      <c r="G30" s="15">
        <v>19120</v>
      </c>
      <c r="H30" s="15">
        <v>9721</v>
      </c>
      <c r="I30" s="15">
        <v>9399</v>
      </c>
      <c r="J30" s="15">
        <v>200237</v>
      </c>
      <c r="K30" s="15">
        <v>429394283</v>
      </c>
      <c r="L30" s="15">
        <v>8</v>
      </c>
      <c r="M30" s="15">
        <v>3</v>
      </c>
      <c r="N30" s="15">
        <v>5</v>
      </c>
      <c r="O30" s="15">
        <v>87</v>
      </c>
      <c r="P30" s="15">
        <v>43</v>
      </c>
      <c r="Q30" s="15">
        <v>44</v>
      </c>
      <c r="R30" s="15">
        <v>95</v>
      </c>
      <c r="S30" s="15">
        <v>1197275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506</v>
      </c>
      <c r="AC30" s="15">
        <v>285</v>
      </c>
      <c r="AD30" s="15">
        <v>221</v>
      </c>
      <c r="AE30" s="15">
        <v>1062</v>
      </c>
      <c r="AF30" s="15">
        <v>570</v>
      </c>
      <c r="AG30" s="15">
        <v>492</v>
      </c>
      <c r="AH30" s="15">
        <v>5917</v>
      </c>
      <c r="AI30" s="15">
        <v>17036186</v>
      </c>
    </row>
    <row r="31" spans="1:35" ht="14.25" customHeight="1" x14ac:dyDescent="0.2">
      <c r="A31" s="66" t="s">
        <v>5</v>
      </c>
      <c r="B31" s="21" t="s">
        <v>60</v>
      </c>
      <c r="C31" s="22" t="s">
        <v>62</v>
      </c>
      <c r="D31" s="3">
        <v>15597</v>
      </c>
      <c r="E31" s="3">
        <v>7904</v>
      </c>
      <c r="F31" s="3">
        <v>7693</v>
      </c>
      <c r="G31" s="3">
        <v>18592</v>
      </c>
      <c r="H31" s="3">
        <v>9437</v>
      </c>
      <c r="I31" s="3">
        <v>9155</v>
      </c>
      <c r="J31" s="3">
        <v>194601</v>
      </c>
      <c r="K31" s="3">
        <v>417032282</v>
      </c>
      <c r="L31" s="3">
        <v>8</v>
      </c>
      <c r="M31" s="3">
        <v>3</v>
      </c>
      <c r="N31" s="3">
        <v>5</v>
      </c>
      <c r="O31" s="3">
        <v>87</v>
      </c>
      <c r="P31" s="3">
        <v>43</v>
      </c>
      <c r="Q31" s="3">
        <v>44</v>
      </c>
      <c r="R31" s="3">
        <v>95</v>
      </c>
      <c r="S31" s="3">
        <v>1197275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481</v>
      </c>
      <c r="AC31" s="3">
        <v>269</v>
      </c>
      <c r="AD31" s="3">
        <v>212</v>
      </c>
      <c r="AE31" s="3">
        <v>1007</v>
      </c>
      <c r="AF31" s="3">
        <v>535</v>
      </c>
      <c r="AG31" s="3">
        <v>472</v>
      </c>
      <c r="AH31" s="3">
        <v>5656</v>
      </c>
      <c r="AI31" s="3">
        <v>16343717</v>
      </c>
    </row>
    <row r="32" spans="1:35" ht="14.25" customHeight="1" x14ac:dyDescent="0.2">
      <c r="A32" s="67"/>
      <c r="B32" s="23" t="s">
        <v>64</v>
      </c>
      <c r="C32" s="24" t="s">
        <v>172</v>
      </c>
      <c r="D32" s="3">
        <v>506</v>
      </c>
      <c r="E32" s="3">
        <v>279</v>
      </c>
      <c r="F32" s="3">
        <v>227</v>
      </c>
      <c r="G32" s="3">
        <v>528</v>
      </c>
      <c r="H32" s="3">
        <v>284</v>
      </c>
      <c r="I32" s="3">
        <v>244</v>
      </c>
      <c r="J32" s="3">
        <v>5636</v>
      </c>
      <c r="K32" s="3">
        <v>12362001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25</v>
      </c>
      <c r="AC32" s="3">
        <v>16</v>
      </c>
      <c r="AD32" s="3">
        <v>9</v>
      </c>
      <c r="AE32" s="3">
        <v>55</v>
      </c>
      <c r="AF32" s="3">
        <v>35</v>
      </c>
      <c r="AG32" s="3">
        <v>20</v>
      </c>
      <c r="AH32" s="3">
        <v>261</v>
      </c>
      <c r="AI32" s="3">
        <v>692469</v>
      </c>
    </row>
    <row r="33" spans="1:35" ht="14.25" customHeight="1" x14ac:dyDescent="0.2">
      <c r="A33" s="32" t="s">
        <v>95</v>
      </c>
      <c r="B33" s="19" t="s">
        <v>56</v>
      </c>
      <c r="C33" s="20" t="s">
        <v>58</v>
      </c>
      <c r="D33" s="15">
        <v>1481</v>
      </c>
      <c r="E33" s="15">
        <v>761</v>
      </c>
      <c r="F33" s="15">
        <v>720</v>
      </c>
      <c r="G33" s="15">
        <v>1701</v>
      </c>
      <c r="H33" s="15">
        <v>878</v>
      </c>
      <c r="I33" s="15">
        <v>823</v>
      </c>
      <c r="J33" s="15">
        <v>16936</v>
      </c>
      <c r="K33" s="15">
        <v>33346877</v>
      </c>
      <c r="L33" s="15">
        <v>2</v>
      </c>
      <c r="M33" s="15">
        <v>0</v>
      </c>
      <c r="N33" s="15">
        <v>2</v>
      </c>
      <c r="O33" s="15">
        <v>8</v>
      </c>
      <c r="P33" s="15">
        <v>5</v>
      </c>
      <c r="Q33" s="15">
        <v>3</v>
      </c>
      <c r="R33" s="15">
        <v>14</v>
      </c>
      <c r="S33" s="15">
        <v>167216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17</v>
      </c>
      <c r="AC33" s="15">
        <v>5</v>
      </c>
      <c r="AD33" s="15">
        <v>12</v>
      </c>
      <c r="AE33" s="15">
        <v>47</v>
      </c>
      <c r="AF33" s="15">
        <v>24</v>
      </c>
      <c r="AG33" s="15">
        <v>23</v>
      </c>
      <c r="AH33" s="15">
        <v>181</v>
      </c>
      <c r="AI33" s="15">
        <v>500220</v>
      </c>
    </row>
    <row r="34" spans="1:35" ht="14.25" customHeight="1" x14ac:dyDescent="0.2">
      <c r="A34" s="66" t="s">
        <v>6</v>
      </c>
      <c r="B34" s="21" t="s">
        <v>60</v>
      </c>
      <c r="C34" s="22" t="s">
        <v>62</v>
      </c>
      <c r="D34" s="3">
        <v>1287</v>
      </c>
      <c r="E34" s="3">
        <v>663</v>
      </c>
      <c r="F34" s="3">
        <v>624</v>
      </c>
      <c r="G34" s="3">
        <v>1485</v>
      </c>
      <c r="H34" s="3">
        <v>771</v>
      </c>
      <c r="I34" s="3">
        <v>714</v>
      </c>
      <c r="J34" s="3">
        <v>14909</v>
      </c>
      <c r="K34" s="3">
        <v>29355714</v>
      </c>
      <c r="L34" s="3">
        <v>2</v>
      </c>
      <c r="M34" s="3">
        <v>0</v>
      </c>
      <c r="N34" s="3">
        <v>2</v>
      </c>
      <c r="O34" s="3">
        <v>8</v>
      </c>
      <c r="P34" s="3">
        <v>5</v>
      </c>
      <c r="Q34" s="3">
        <v>3</v>
      </c>
      <c r="R34" s="3">
        <v>14</v>
      </c>
      <c r="S34" s="3">
        <v>167216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14</v>
      </c>
      <c r="AC34" s="3">
        <v>3</v>
      </c>
      <c r="AD34" s="3">
        <v>11</v>
      </c>
      <c r="AE34" s="3">
        <v>38</v>
      </c>
      <c r="AF34" s="3">
        <v>18</v>
      </c>
      <c r="AG34" s="3">
        <v>20</v>
      </c>
      <c r="AH34" s="3">
        <v>157</v>
      </c>
      <c r="AI34" s="3">
        <v>430720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194</v>
      </c>
      <c r="E35" s="3">
        <v>98</v>
      </c>
      <c r="F35" s="3">
        <v>96</v>
      </c>
      <c r="G35" s="3">
        <v>216</v>
      </c>
      <c r="H35" s="3">
        <v>107</v>
      </c>
      <c r="I35" s="3">
        <v>109</v>
      </c>
      <c r="J35" s="3">
        <v>2027</v>
      </c>
      <c r="K35" s="3">
        <v>3991163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3</v>
      </c>
      <c r="AC35" s="3">
        <v>2</v>
      </c>
      <c r="AD35" s="3">
        <v>1</v>
      </c>
      <c r="AE35" s="3">
        <v>9</v>
      </c>
      <c r="AF35" s="3">
        <v>6</v>
      </c>
      <c r="AG35" s="3">
        <v>3</v>
      </c>
      <c r="AH35" s="3">
        <v>24</v>
      </c>
      <c r="AI35" s="3">
        <v>69500</v>
      </c>
    </row>
    <row r="36" spans="1:35" ht="14.25" customHeight="1" x14ac:dyDescent="0.2">
      <c r="A36" s="32" t="s">
        <v>96</v>
      </c>
      <c r="B36" s="19" t="s">
        <v>56</v>
      </c>
      <c r="C36" s="20" t="s">
        <v>58</v>
      </c>
      <c r="D36" s="15">
        <v>1711</v>
      </c>
      <c r="E36" s="15">
        <v>852</v>
      </c>
      <c r="F36" s="15">
        <v>859</v>
      </c>
      <c r="G36" s="15">
        <v>2031</v>
      </c>
      <c r="H36" s="15">
        <v>1001</v>
      </c>
      <c r="I36" s="15">
        <v>1030</v>
      </c>
      <c r="J36" s="15">
        <v>20363</v>
      </c>
      <c r="K36" s="15">
        <v>40051429</v>
      </c>
      <c r="L36" s="15">
        <v>0</v>
      </c>
      <c r="M36" s="15">
        <v>0</v>
      </c>
      <c r="N36" s="15">
        <v>0</v>
      </c>
      <c r="O36" s="15">
        <v>26</v>
      </c>
      <c r="P36" s="15">
        <v>16</v>
      </c>
      <c r="Q36" s="15">
        <v>10</v>
      </c>
      <c r="R36" s="15">
        <v>31</v>
      </c>
      <c r="S36" s="15">
        <v>530803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237</v>
      </c>
      <c r="AC36" s="15">
        <v>111</v>
      </c>
      <c r="AD36" s="15">
        <v>126</v>
      </c>
      <c r="AE36" s="15">
        <v>1208</v>
      </c>
      <c r="AF36" s="15">
        <v>532</v>
      </c>
      <c r="AG36" s="15">
        <v>676</v>
      </c>
      <c r="AH36" s="15">
        <v>3000</v>
      </c>
      <c r="AI36" s="15">
        <v>8819995</v>
      </c>
    </row>
    <row r="37" spans="1:35" ht="14.25" customHeight="1" x14ac:dyDescent="0.2">
      <c r="A37" s="66" t="s">
        <v>7</v>
      </c>
      <c r="B37" s="21" t="s">
        <v>60</v>
      </c>
      <c r="C37" s="22" t="s">
        <v>62</v>
      </c>
      <c r="D37" s="3">
        <v>1336</v>
      </c>
      <c r="E37" s="3">
        <v>669</v>
      </c>
      <c r="F37" s="3">
        <v>667</v>
      </c>
      <c r="G37" s="3">
        <v>1595</v>
      </c>
      <c r="H37" s="3">
        <v>793</v>
      </c>
      <c r="I37" s="3">
        <v>802</v>
      </c>
      <c r="J37" s="3">
        <v>16147</v>
      </c>
      <c r="K37" s="3">
        <v>31750125</v>
      </c>
      <c r="L37" s="3">
        <v>0</v>
      </c>
      <c r="M37" s="3">
        <v>0</v>
      </c>
      <c r="N37" s="3">
        <v>0</v>
      </c>
      <c r="O37" s="3">
        <v>26</v>
      </c>
      <c r="P37" s="3">
        <v>16</v>
      </c>
      <c r="Q37" s="3">
        <v>10</v>
      </c>
      <c r="R37" s="3">
        <v>31</v>
      </c>
      <c r="S37" s="3">
        <v>530803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195</v>
      </c>
      <c r="AC37" s="3">
        <v>93</v>
      </c>
      <c r="AD37" s="3">
        <v>102</v>
      </c>
      <c r="AE37" s="3">
        <v>962</v>
      </c>
      <c r="AF37" s="3">
        <v>429</v>
      </c>
      <c r="AG37" s="3">
        <v>533</v>
      </c>
      <c r="AH37" s="3">
        <v>2354</v>
      </c>
      <c r="AI37" s="3">
        <v>6899065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375</v>
      </c>
      <c r="E38" s="3">
        <v>183</v>
      </c>
      <c r="F38" s="3">
        <v>192</v>
      </c>
      <c r="G38" s="3">
        <v>436</v>
      </c>
      <c r="H38" s="3">
        <v>208</v>
      </c>
      <c r="I38" s="3">
        <v>228</v>
      </c>
      <c r="J38" s="3">
        <v>4216</v>
      </c>
      <c r="K38" s="3">
        <v>8301304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42</v>
      </c>
      <c r="AC38" s="3">
        <v>18</v>
      </c>
      <c r="AD38" s="3">
        <v>24</v>
      </c>
      <c r="AE38" s="3">
        <v>246</v>
      </c>
      <c r="AF38" s="3">
        <v>103</v>
      </c>
      <c r="AG38" s="3">
        <v>143</v>
      </c>
      <c r="AH38" s="3">
        <v>646</v>
      </c>
      <c r="AI38" s="3">
        <v>1920930</v>
      </c>
    </row>
    <row r="39" spans="1:35" ht="14.25" customHeight="1" x14ac:dyDescent="0.2">
      <c r="A39" s="32" t="s">
        <v>97</v>
      </c>
      <c r="B39" s="19" t="s">
        <v>56</v>
      </c>
      <c r="C39" s="20" t="s">
        <v>58</v>
      </c>
      <c r="D39" s="15">
        <v>1684</v>
      </c>
      <c r="E39" s="15">
        <v>812</v>
      </c>
      <c r="F39" s="15">
        <v>872</v>
      </c>
      <c r="G39" s="15">
        <v>1920</v>
      </c>
      <c r="H39" s="15">
        <v>930</v>
      </c>
      <c r="I39" s="15">
        <v>990</v>
      </c>
      <c r="J39" s="15">
        <v>18392</v>
      </c>
      <c r="K39" s="15">
        <v>36186282</v>
      </c>
      <c r="L39" s="15">
        <v>34</v>
      </c>
      <c r="M39" s="15">
        <v>20</v>
      </c>
      <c r="N39" s="15">
        <v>14</v>
      </c>
      <c r="O39" s="15">
        <v>63</v>
      </c>
      <c r="P39" s="15">
        <v>30</v>
      </c>
      <c r="Q39" s="15">
        <v>33</v>
      </c>
      <c r="R39" s="15">
        <v>738</v>
      </c>
      <c r="S39" s="15">
        <v>847290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94</v>
      </c>
      <c r="AC39" s="15">
        <v>52</v>
      </c>
      <c r="AD39" s="15">
        <v>42</v>
      </c>
      <c r="AE39" s="15">
        <v>159</v>
      </c>
      <c r="AF39" s="15">
        <v>82</v>
      </c>
      <c r="AG39" s="15">
        <v>77</v>
      </c>
      <c r="AH39" s="15">
        <v>987</v>
      </c>
      <c r="AI39" s="15">
        <v>2961000</v>
      </c>
    </row>
    <row r="40" spans="1:35" ht="14.25" customHeight="1" x14ac:dyDescent="0.2">
      <c r="A40" s="66" t="s">
        <v>8</v>
      </c>
      <c r="B40" s="21" t="s">
        <v>60</v>
      </c>
      <c r="C40" s="22" t="s">
        <v>62</v>
      </c>
      <c r="D40" s="3">
        <v>1523</v>
      </c>
      <c r="E40" s="3">
        <v>731</v>
      </c>
      <c r="F40" s="3">
        <v>792</v>
      </c>
      <c r="G40" s="3">
        <v>1737</v>
      </c>
      <c r="H40" s="3">
        <v>836</v>
      </c>
      <c r="I40" s="3">
        <v>901</v>
      </c>
      <c r="J40" s="3">
        <v>16576</v>
      </c>
      <c r="K40" s="3">
        <v>32610578</v>
      </c>
      <c r="L40" s="3">
        <v>34</v>
      </c>
      <c r="M40" s="3">
        <v>20</v>
      </c>
      <c r="N40" s="3">
        <v>14</v>
      </c>
      <c r="O40" s="3">
        <v>63</v>
      </c>
      <c r="P40" s="3">
        <v>30</v>
      </c>
      <c r="Q40" s="3">
        <v>33</v>
      </c>
      <c r="R40" s="3">
        <v>738</v>
      </c>
      <c r="S40" s="3">
        <v>847290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94</v>
      </c>
      <c r="AC40" s="3">
        <v>52</v>
      </c>
      <c r="AD40" s="3">
        <v>42</v>
      </c>
      <c r="AE40" s="3">
        <v>155</v>
      </c>
      <c r="AF40" s="3">
        <v>80</v>
      </c>
      <c r="AG40" s="3">
        <v>75</v>
      </c>
      <c r="AH40" s="3">
        <v>983</v>
      </c>
      <c r="AI40" s="3">
        <v>2949000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161</v>
      </c>
      <c r="E41" s="3">
        <v>81</v>
      </c>
      <c r="F41" s="3">
        <v>80</v>
      </c>
      <c r="G41" s="3">
        <v>183</v>
      </c>
      <c r="H41" s="3">
        <v>94</v>
      </c>
      <c r="I41" s="3">
        <v>89</v>
      </c>
      <c r="J41" s="3">
        <v>1816</v>
      </c>
      <c r="K41" s="3">
        <v>3575704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4</v>
      </c>
      <c r="AF41" s="3">
        <v>2</v>
      </c>
      <c r="AG41" s="3">
        <v>2</v>
      </c>
      <c r="AH41" s="3">
        <v>4</v>
      </c>
      <c r="AI41" s="3">
        <v>12000</v>
      </c>
    </row>
    <row r="42" spans="1:35" ht="14.25" customHeight="1" x14ac:dyDescent="0.2">
      <c r="A42" s="32" t="s">
        <v>98</v>
      </c>
      <c r="B42" s="19" t="s">
        <v>56</v>
      </c>
      <c r="C42" s="20" t="s">
        <v>58</v>
      </c>
      <c r="D42" s="15">
        <v>7467</v>
      </c>
      <c r="E42" s="15">
        <v>3859</v>
      </c>
      <c r="F42" s="15">
        <v>3608</v>
      </c>
      <c r="G42" s="15">
        <v>8844</v>
      </c>
      <c r="H42" s="15">
        <v>4536</v>
      </c>
      <c r="I42" s="15">
        <v>4308</v>
      </c>
      <c r="J42" s="15">
        <v>90465</v>
      </c>
      <c r="K42" s="15">
        <v>178042887</v>
      </c>
      <c r="L42" s="15">
        <v>9</v>
      </c>
      <c r="M42" s="15">
        <v>5</v>
      </c>
      <c r="N42" s="15">
        <v>4</v>
      </c>
      <c r="O42" s="15">
        <v>74</v>
      </c>
      <c r="P42" s="15">
        <v>49</v>
      </c>
      <c r="Q42" s="15">
        <v>25</v>
      </c>
      <c r="R42" s="15">
        <v>102</v>
      </c>
      <c r="S42" s="15">
        <v>2933378</v>
      </c>
      <c r="T42" s="15">
        <v>11</v>
      </c>
      <c r="U42" s="15">
        <v>4</v>
      </c>
      <c r="V42" s="15">
        <v>7</v>
      </c>
      <c r="W42" s="15">
        <v>252</v>
      </c>
      <c r="X42" s="15">
        <v>159</v>
      </c>
      <c r="Y42" s="15">
        <v>93</v>
      </c>
      <c r="Z42" s="15">
        <v>252</v>
      </c>
      <c r="AA42" s="15">
        <v>1578376</v>
      </c>
      <c r="AB42" s="15">
        <v>130</v>
      </c>
      <c r="AC42" s="15">
        <v>67</v>
      </c>
      <c r="AD42" s="15">
        <v>63</v>
      </c>
      <c r="AE42" s="15">
        <v>330</v>
      </c>
      <c r="AF42" s="15">
        <v>178</v>
      </c>
      <c r="AG42" s="15">
        <v>152</v>
      </c>
      <c r="AH42" s="15">
        <v>1721</v>
      </c>
      <c r="AI42" s="15">
        <v>4594604</v>
      </c>
    </row>
    <row r="43" spans="1:35" ht="14.25" customHeight="1" x14ac:dyDescent="0.2">
      <c r="A43" s="66" t="s">
        <v>9</v>
      </c>
      <c r="B43" s="21" t="s">
        <v>60</v>
      </c>
      <c r="C43" s="22" t="s">
        <v>62</v>
      </c>
      <c r="D43" s="3">
        <v>7293</v>
      </c>
      <c r="E43" s="3">
        <v>3773</v>
      </c>
      <c r="F43" s="3">
        <v>3520</v>
      </c>
      <c r="G43" s="3">
        <v>8623</v>
      </c>
      <c r="H43" s="3">
        <v>4423</v>
      </c>
      <c r="I43" s="3">
        <v>4200</v>
      </c>
      <c r="J43" s="3">
        <v>88175</v>
      </c>
      <c r="K43" s="3">
        <v>173537815</v>
      </c>
      <c r="L43" s="3">
        <v>9</v>
      </c>
      <c r="M43" s="3">
        <v>5</v>
      </c>
      <c r="N43" s="3">
        <v>4</v>
      </c>
      <c r="O43" s="3">
        <v>74</v>
      </c>
      <c r="P43" s="3">
        <v>49</v>
      </c>
      <c r="Q43" s="3">
        <v>25</v>
      </c>
      <c r="R43" s="3">
        <v>102</v>
      </c>
      <c r="S43" s="3">
        <v>2933378</v>
      </c>
      <c r="T43" s="3">
        <v>11</v>
      </c>
      <c r="U43" s="3">
        <v>4</v>
      </c>
      <c r="V43" s="3">
        <v>7</v>
      </c>
      <c r="W43" s="3">
        <v>252</v>
      </c>
      <c r="X43" s="3">
        <v>159</v>
      </c>
      <c r="Y43" s="3">
        <v>93</v>
      </c>
      <c r="Z43" s="3">
        <v>252</v>
      </c>
      <c r="AA43" s="3">
        <v>1578376</v>
      </c>
      <c r="AB43" s="3">
        <v>121</v>
      </c>
      <c r="AC43" s="3">
        <v>60</v>
      </c>
      <c r="AD43" s="3">
        <v>61</v>
      </c>
      <c r="AE43" s="3">
        <v>317</v>
      </c>
      <c r="AF43" s="3">
        <v>168</v>
      </c>
      <c r="AG43" s="3">
        <v>149</v>
      </c>
      <c r="AH43" s="3">
        <v>1651</v>
      </c>
      <c r="AI43" s="3">
        <v>4398387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174</v>
      </c>
      <c r="E44" s="3">
        <v>86</v>
      </c>
      <c r="F44" s="3">
        <v>88</v>
      </c>
      <c r="G44" s="3">
        <v>221</v>
      </c>
      <c r="H44" s="3">
        <v>113</v>
      </c>
      <c r="I44" s="3">
        <v>108</v>
      </c>
      <c r="J44" s="3">
        <v>2290</v>
      </c>
      <c r="K44" s="3">
        <v>4505072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9</v>
      </c>
      <c r="AC44" s="3">
        <v>7</v>
      </c>
      <c r="AD44" s="3">
        <v>2</v>
      </c>
      <c r="AE44" s="3">
        <v>13</v>
      </c>
      <c r="AF44" s="3">
        <v>10</v>
      </c>
      <c r="AG44" s="3">
        <v>3</v>
      </c>
      <c r="AH44" s="3">
        <v>70</v>
      </c>
      <c r="AI44" s="3">
        <v>196217</v>
      </c>
    </row>
    <row r="45" spans="1:35" ht="14.25" customHeight="1" x14ac:dyDescent="0.2">
      <c r="A45" s="32" t="s">
        <v>99</v>
      </c>
      <c r="B45" s="19" t="s">
        <v>56</v>
      </c>
      <c r="C45" s="20" t="s">
        <v>58</v>
      </c>
      <c r="D45" s="15">
        <v>1314</v>
      </c>
      <c r="E45" s="15">
        <v>673</v>
      </c>
      <c r="F45" s="15">
        <v>641</v>
      </c>
      <c r="G45" s="15">
        <v>1371</v>
      </c>
      <c r="H45" s="15">
        <v>699</v>
      </c>
      <c r="I45" s="15">
        <v>672</v>
      </c>
      <c r="J45" s="15">
        <v>15270</v>
      </c>
      <c r="K45" s="15">
        <v>30065027</v>
      </c>
      <c r="L45" s="15">
        <v>0</v>
      </c>
      <c r="M45" s="15">
        <v>0</v>
      </c>
      <c r="N45" s="15">
        <v>0</v>
      </c>
      <c r="O45" s="15">
        <v>15</v>
      </c>
      <c r="P45" s="15">
        <v>11</v>
      </c>
      <c r="Q45" s="15">
        <v>4</v>
      </c>
      <c r="R45" s="15">
        <v>15</v>
      </c>
      <c r="S45" s="15">
        <v>547658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2</v>
      </c>
      <c r="AC45" s="15">
        <v>0</v>
      </c>
      <c r="AD45" s="15">
        <v>2</v>
      </c>
      <c r="AE45" s="15">
        <v>20</v>
      </c>
      <c r="AF45" s="15">
        <v>7</v>
      </c>
      <c r="AG45" s="15">
        <v>13</v>
      </c>
      <c r="AH45" s="15">
        <v>69</v>
      </c>
      <c r="AI45" s="15">
        <v>207000</v>
      </c>
    </row>
    <row r="46" spans="1:35" ht="14.25" customHeight="1" x14ac:dyDescent="0.2">
      <c r="A46" s="66" t="s">
        <v>10</v>
      </c>
      <c r="B46" s="21" t="s">
        <v>60</v>
      </c>
      <c r="C46" s="22" t="s">
        <v>62</v>
      </c>
      <c r="D46" s="3">
        <v>1199</v>
      </c>
      <c r="E46" s="3">
        <v>617</v>
      </c>
      <c r="F46" s="3">
        <v>582</v>
      </c>
      <c r="G46" s="3">
        <v>1256</v>
      </c>
      <c r="H46" s="3">
        <v>643</v>
      </c>
      <c r="I46" s="3">
        <v>613</v>
      </c>
      <c r="J46" s="3">
        <v>14010</v>
      </c>
      <c r="K46" s="3">
        <v>27587087</v>
      </c>
      <c r="L46" s="3">
        <v>0</v>
      </c>
      <c r="M46" s="3">
        <v>0</v>
      </c>
      <c r="N46" s="3">
        <v>0</v>
      </c>
      <c r="O46" s="3">
        <v>15</v>
      </c>
      <c r="P46" s="3">
        <v>11</v>
      </c>
      <c r="Q46" s="3">
        <v>4</v>
      </c>
      <c r="R46" s="3">
        <v>15</v>
      </c>
      <c r="S46" s="3">
        <v>547658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2</v>
      </c>
      <c r="AC46" s="3">
        <v>0</v>
      </c>
      <c r="AD46" s="3">
        <v>2</v>
      </c>
      <c r="AE46" s="3">
        <v>17</v>
      </c>
      <c r="AF46" s="3">
        <v>7</v>
      </c>
      <c r="AG46" s="3">
        <v>10</v>
      </c>
      <c r="AH46" s="3">
        <v>60</v>
      </c>
      <c r="AI46" s="3">
        <v>180000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115</v>
      </c>
      <c r="E47" s="3">
        <v>56</v>
      </c>
      <c r="F47" s="3">
        <v>59</v>
      </c>
      <c r="G47" s="3">
        <v>115</v>
      </c>
      <c r="H47" s="3">
        <v>56</v>
      </c>
      <c r="I47" s="3">
        <v>59</v>
      </c>
      <c r="J47" s="3">
        <v>1260</v>
      </c>
      <c r="K47" s="3">
        <v>2477940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3</v>
      </c>
      <c r="AF47" s="3">
        <v>0</v>
      </c>
      <c r="AG47" s="3">
        <v>3</v>
      </c>
      <c r="AH47" s="3">
        <v>9</v>
      </c>
      <c r="AI47" s="3">
        <v>27000</v>
      </c>
    </row>
    <row r="48" spans="1:35" ht="14.25" customHeight="1" x14ac:dyDescent="0.2">
      <c r="A48" s="32" t="s">
        <v>100</v>
      </c>
      <c r="B48" s="19" t="s">
        <v>56</v>
      </c>
      <c r="C48" s="20" t="s">
        <v>58</v>
      </c>
      <c r="D48" s="15">
        <v>3387</v>
      </c>
      <c r="E48" s="15">
        <v>1770</v>
      </c>
      <c r="F48" s="15">
        <v>1617</v>
      </c>
      <c r="G48" s="15">
        <v>3885</v>
      </c>
      <c r="H48" s="15">
        <v>2005</v>
      </c>
      <c r="I48" s="15">
        <v>1880</v>
      </c>
      <c r="J48" s="15">
        <v>39032</v>
      </c>
      <c r="K48" s="15">
        <v>76854008</v>
      </c>
      <c r="L48" s="15">
        <v>2</v>
      </c>
      <c r="M48" s="15">
        <v>2</v>
      </c>
      <c r="N48" s="15">
        <v>0</v>
      </c>
      <c r="O48" s="15">
        <v>379</v>
      </c>
      <c r="P48" s="15">
        <v>209</v>
      </c>
      <c r="Q48" s="15">
        <v>170</v>
      </c>
      <c r="R48" s="15">
        <v>379</v>
      </c>
      <c r="S48" s="15">
        <v>4488348</v>
      </c>
      <c r="T48" s="15">
        <v>4</v>
      </c>
      <c r="U48" s="15">
        <v>3</v>
      </c>
      <c r="V48" s="15">
        <v>1</v>
      </c>
      <c r="W48" s="15">
        <v>13</v>
      </c>
      <c r="X48" s="15">
        <v>10</v>
      </c>
      <c r="Y48" s="15">
        <v>3</v>
      </c>
      <c r="Z48" s="15">
        <v>55</v>
      </c>
      <c r="AA48" s="15">
        <v>188000</v>
      </c>
      <c r="AB48" s="15">
        <v>66</v>
      </c>
      <c r="AC48" s="15">
        <v>38</v>
      </c>
      <c r="AD48" s="15">
        <v>28</v>
      </c>
      <c r="AE48" s="15">
        <v>267</v>
      </c>
      <c r="AF48" s="15">
        <v>142</v>
      </c>
      <c r="AG48" s="15">
        <v>125</v>
      </c>
      <c r="AH48" s="15">
        <v>1201</v>
      </c>
      <c r="AI48" s="15">
        <v>3603000</v>
      </c>
    </row>
    <row r="49" spans="1:35" ht="14.25" customHeight="1" x14ac:dyDescent="0.2">
      <c r="A49" s="66" t="s">
        <v>11</v>
      </c>
      <c r="B49" s="21" t="s">
        <v>60</v>
      </c>
      <c r="C49" s="22" t="s">
        <v>62</v>
      </c>
      <c r="D49" s="3">
        <v>3346</v>
      </c>
      <c r="E49" s="3">
        <v>1750</v>
      </c>
      <c r="F49" s="3">
        <v>1596</v>
      </c>
      <c r="G49" s="3">
        <v>3827</v>
      </c>
      <c r="H49" s="3">
        <v>1978</v>
      </c>
      <c r="I49" s="3">
        <v>1849</v>
      </c>
      <c r="J49" s="3">
        <v>38622</v>
      </c>
      <c r="K49" s="3">
        <v>76046718</v>
      </c>
      <c r="L49" s="3">
        <v>2</v>
      </c>
      <c r="M49" s="3">
        <v>2</v>
      </c>
      <c r="N49" s="3">
        <v>0</v>
      </c>
      <c r="O49" s="3">
        <v>379</v>
      </c>
      <c r="P49" s="3">
        <v>209</v>
      </c>
      <c r="Q49" s="3">
        <v>170</v>
      </c>
      <c r="R49" s="3">
        <v>379</v>
      </c>
      <c r="S49" s="3">
        <v>4488348</v>
      </c>
      <c r="T49" s="3">
        <v>4</v>
      </c>
      <c r="U49" s="3">
        <v>3</v>
      </c>
      <c r="V49" s="3">
        <v>1</v>
      </c>
      <c r="W49" s="3">
        <v>13</v>
      </c>
      <c r="X49" s="3">
        <v>10</v>
      </c>
      <c r="Y49" s="3">
        <v>3</v>
      </c>
      <c r="Z49" s="3">
        <v>55</v>
      </c>
      <c r="AA49" s="3">
        <v>188000</v>
      </c>
      <c r="AB49" s="3">
        <v>66</v>
      </c>
      <c r="AC49" s="3">
        <v>38</v>
      </c>
      <c r="AD49" s="3">
        <v>28</v>
      </c>
      <c r="AE49" s="3">
        <v>265</v>
      </c>
      <c r="AF49" s="3">
        <v>141</v>
      </c>
      <c r="AG49" s="3">
        <v>124</v>
      </c>
      <c r="AH49" s="3">
        <v>1185</v>
      </c>
      <c r="AI49" s="3">
        <v>3555000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41</v>
      </c>
      <c r="E50" s="3">
        <v>20</v>
      </c>
      <c r="F50" s="3">
        <v>21</v>
      </c>
      <c r="G50" s="3">
        <v>58</v>
      </c>
      <c r="H50" s="3">
        <v>27</v>
      </c>
      <c r="I50" s="3">
        <v>31</v>
      </c>
      <c r="J50" s="3">
        <v>410</v>
      </c>
      <c r="K50" s="3">
        <v>807290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2</v>
      </c>
      <c r="AF50" s="3">
        <v>1</v>
      </c>
      <c r="AG50" s="3">
        <v>1</v>
      </c>
      <c r="AH50" s="3">
        <v>16</v>
      </c>
      <c r="AI50" s="3">
        <v>48000</v>
      </c>
    </row>
    <row r="51" spans="1:35" ht="14.25" customHeight="1" x14ac:dyDescent="0.2">
      <c r="A51" s="32" t="s">
        <v>101</v>
      </c>
      <c r="B51" s="19" t="s">
        <v>56</v>
      </c>
      <c r="C51" s="20" t="s">
        <v>58</v>
      </c>
      <c r="D51" s="15">
        <v>3694</v>
      </c>
      <c r="E51" s="15">
        <v>1831</v>
      </c>
      <c r="F51" s="15">
        <v>1863</v>
      </c>
      <c r="G51" s="15">
        <v>4261</v>
      </c>
      <c r="H51" s="15">
        <v>2136</v>
      </c>
      <c r="I51" s="15">
        <v>2125</v>
      </c>
      <c r="J51" s="15">
        <v>43538</v>
      </c>
      <c r="K51" s="15">
        <v>85722384</v>
      </c>
      <c r="L51" s="15">
        <v>10</v>
      </c>
      <c r="M51" s="15">
        <v>5</v>
      </c>
      <c r="N51" s="15">
        <v>5</v>
      </c>
      <c r="O51" s="15">
        <v>19</v>
      </c>
      <c r="P51" s="15">
        <v>9</v>
      </c>
      <c r="Q51" s="15">
        <v>10</v>
      </c>
      <c r="R51" s="15">
        <v>20</v>
      </c>
      <c r="S51" s="15">
        <v>369999</v>
      </c>
      <c r="T51" s="15">
        <v>3</v>
      </c>
      <c r="U51" s="15">
        <v>2</v>
      </c>
      <c r="V51" s="15">
        <v>1</v>
      </c>
      <c r="W51" s="15">
        <v>7</v>
      </c>
      <c r="X51" s="15">
        <v>2</v>
      </c>
      <c r="Y51" s="15">
        <v>5</v>
      </c>
      <c r="Z51" s="15">
        <v>24</v>
      </c>
      <c r="AA51" s="15">
        <v>138000</v>
      </c>
      <c r="AB51" s="15">
        <v>69</v>
      </c>
      <c r="AC51" s="15">
        <v>44</v>
      </c>
      <c r="AD51" s="15">
        <v>25</v>
      </c>
      <c r="AE51" s="15">
        <v>246</v>
      </c>
      <c r="AF51" s="15">
        <v>142</v>
      </c>
      <c r="AG51" s="15">
        <v>104</v>
      </c>
      <c r="AH51" s="15">
        <v>795</v>
      </c>
      <c r="AI51" s="15">
        <v>2385000</v>
      </c>
    </row>
    <row r="52" spans="1:35" ht="14.25" customHeight="1" x14ac:dyDescent="0.2">
      <c r="A52" s="66" t="s">
        <v>12</v>
      </c>
      <c r="B52" s="21" t="s">
        <v>60</v>
      </c>
      <c r="C52" s="22" t="s">
        <v>62</v>
      </c>
      <c r="D52" s="3">
        <v>3610</v>
      </c>
      <c r="E52" s="3">
        <v>1792</v>
      </c>
      <c r="F52" s="3">
        <v>1818</v>
      </c>
      <c r="G52" s="3">
        <v>4167</v>
      </c>
      <c r="H52" s="3">
        <v>2091</v>
      </c>
      <c r="I52" s="3">
        <v>2076</v>
      </c>
      <c r="J52" s="3">
        <v>42535</v>
      </c>
      <c r="K52" s="3">
        <v>83747477</v>
      </c>
      <c r="L52" s="3">
        <v>10</v>
      </c>
      <c r="M52" s="3">
        <v>5</v>
      </c>
      <c r="N52" s="3">
        <v>5</v>
      </c>
      <c r="O52" s="3">
        <v>19</v>
      </c>
      <c r="P52" s="3">
        <v>9</v>
      </c>
      <c r="Q52" s="3">
        <v>10</v>
      </c>
      <c r="R52" s="3">
        <v>20</v>
      </c>
      <c r="S52" s="3">
        <v>369999</v>
      </c>
      <c r="T52" s="3">
        <v>3</v>
      </c>
      <c r="U52" s="3">
        <v>2</v>
      </c>
      <c r="V52" s="3">
        <v>1</v>
      </c>
      <c r="W52" s="3">
        <v>7</v>
      </c>
      <c r="X52" s="3">
        <v>2</v>
      </c>
      <c r="Y52" s="3">
        <v>5</v>
      </c>
      <c r="Z52" s="3">
        <v>24</v>
      </c>
      <c r="AA52" s="3">
        <v>138000</v>
      </c>
      <c r="AB52" s="3">
        <v>63</v>
      </c>
      <c r="AC52" s="3">
        <v>39</v>
      </c>
      <c r="AD52" s="3">
        <v>24</v>
      </c>
      <c r="AE52" s="3">
        <v>233</v>
      </c>
      <c r="AF52" s="3">
        <v>131</v>
      </c>
      <c r="AG52" s="3">
        <v>102</v>
      </c>
      <c r="AH52" s="3">
        <v>765</v>
      </c>
      <c r="AI52" s="3">
        <v>2295000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84</v>
      </c>
      <c r="E53" s="3">
        <v>39</v>
      </c>
      <c r="F53" s="3">
        <v>45</v>
      </c>
      <c r="G53" s="3">
        <v>94</v>
      </c>
      <c r="H53" s="3">
        <v>45</v>
      </c>
      <c r="I53" s="3">
        <v>49</v>
      </c>
      <c r="J53" s="3">
        <v>1003</v>
      </c>
      <c r="K53" s="3">
        <v>1974907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6</v>
      </c>
      <c r="AC53" s="3">
        <v>5</v>
      </c>
      <c r="AD53" s="3">
        <v>1</v>
      </c>
      <c r="AE53" s="3">
        <v>13</v>
      </c>
      <c r="AF53" s="3">
        <v>11</v>
      </c>
      <c r="AG53" s="3">
        <v>2</v>
      </c>
      <c r="AH53" s="3">
        <v>30</v>
      </c>
      <c r="AI53" s="3">
        <v>90000</v>
      </c>
    </row>
    <row r="54" spans="1:35" ht="14.25" customHeight="1" x14ac:dyDescent="0.2">
      <c r="A54" s="32" t="s">
        <v>102</v>
      </c>
      <c r="B54" s="19" t="s">
        <v>56</v>
      </c>
      <c r="C54" s="20" t="s">
        <v>58</v>
      </c>
      <c r="D54" s="15">
        <v>4508</v>
      </c>
      <c r="E54" s="15">
        <v>2312</v>
      </c>
      <c r="F54" s="15">
        <v>2196</v>
      </c>
      <c r="G54" s="15">
        <v>5422</v>
      </c>
      <c r="H54" s="15">
        <v>2771</v>
      </c>
      <c r="I54" s="15">
        <v>2651</v>
      </c>
      <c r="J54" s="15">
        <v>55228</v>
      </c>
      <c r="K54" s="15">
        <v>103953502</v>
      </c>
      <c r="L54" s="15">
        <v>4</v>
      </c>
      <c r="M54" s="15">
        <v>3</v>
      </c>
      <c r="N54" s="15">
        <v>1</v>
      </c>
      <c r="O54" s="15">
        <v>24</v>
      </c>
      <c r="P54" s="15">
        <v>15</v>
      </c>
      <c r="Q54" s="15">
        <v>9</v>
      </c>
      <c r="R54" s="15">
        <v>28</v>
      </c>
      <c r="S54" s="15">
        <v>1445574</v>
      </c>
      <c r="T54" s="15">
        <v>15</v>
      </c>
      <c r="U54" s="15">
        <v>8</v>
      </c>
      <c r="V54" s="15">
        <v>7</v>
      </c>
      <c r="W54" s="15">
        <v>22</v>
      </c>
      <c r="X54" s="15">
        <v>11</v>
      </c>
      <c r="Y54" s="15">
        <v>11</v>
      </c>
      <c r="Z54" s="15">
        <v>23</v>
      </c>
      <c r="AA54" s="15">
        <v>23200</v>
      </c>
      <c r="AB54" s="15">
        <v>17</v>
      </c>
      <c r="AC54" s="15">
        <v>11</v>
      </c>
      <c r="AD54" s="15">
        <v>6</v>
      </c>
      <c r="AE54" s="15">
        <v>68</v>
      </c>
      <c r="AF54" s="15">
        <v>38</v>
      </c>
      <c r="AG54" s="15">
        <v>30</v>
      </c>
      <c r="AH54" s="15">
        <v>202</v>
      </c>
      <c r="AI54" s="15">
        <v>606000</v>
      </c>
    </row>
    <row r="55" spans="1:35" ht="14.25" customHeight="1" x14ac:dyDescent="0.2">
      <c r="A55" s="66" t="s">
        <v>13</v>
      </c>
      <c r="B55" s="21" t="s">
        <v>60</v>
      </c>
      <c r="C55" s="22" t="s">
        <v>62</v>
      </c>
      <c r="D55" s="3">
        <v>3769</v>
      </c>
      <c r="E55" s="3">
        <v>1933</v>
      </c>
      <c r="F55" s="3">
        <v>1836</v>
      </c>
      <c r="G55" s="3">
        <v>4573</v>
      </c>
      <c r="H55" s="3">
        <v>2331</v>
      </c>
      <c r="I55" s="3">
        <v>2242</v>
      </c>
      <c r="J55" s="3">
        <v>46792</v>
      </c>
      <c r="K55" s="3">
        <v>87397305</v>
      </c>
      <c r="L55" s="3">
        <v>4</v>
      </c>
      <c r="M55" s="3">
        <v>3</v>
      </c>
      <c r="N55" s="3">
        <v>1</v>
      </c>
      <c r="O55" s="3">
        <v>24</v>
      </c>
      <c r="P55" s="3">
        <v>15</v>
      </c>
      <c r="Q55" s="3">
        <v>9</v>
      </c>
      <c r="R55" s="3">
        <v>28</v>
      </c>
      <c r="S55" s="3">
        <v>1445574</v>
      </c>
      <c r="T55" s="3">
        <v>15</v>
      </c>
      <c r="U55" s="3">
        <v>8</v>
      </c>
      <c r="V55" s="3">
        <v>7</v>
      </c>
      <c r="W55" s="3">
        <v>22</v>
      </c>
      <c r="X55" s="3">
        <v>11</v>
      </c>
      <c r="Y55" s="3">
        <v>11</v>
      </c>
      <c r="Z55" s="3">
        <v>23</v>
      </c>
      <c r="AA55" s="3">
        <v>23200</v>
      </c>
      <c r="AB55" s="3">
        <v>16</v>
      </c>
      <c r="AC55" s="3">
        <v>10</v>
      </c>
      <c r="AD55" s="3">
        <v>6</v>
      </c>
      <c r="AE55" s="3">
        <v>56</v>
      </c>
      <c r="AF55" s="3">
        <v>30</v>
      </c>
      <c r="AG55" s="3">
        <v>26</v>
      </c>
      <c r="AH55" s="3">
        <v>166</v>
      </c>
      <c r="AI55" s="3">
        <v>498000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739</v>
      </c>
      <c r="E56" s="3">
        <v>379</v>
      </c>
      <c r="F56" s="3">
        <v>360</v>
      </c>
      <c r="G56" s="3">
        <v>849</v>
      </c>
      <c r="H56" s="3">
        <v>440</v>
      </c>
      <c r="I56" s="3">
        <v>409</v>
      </c>
      <c r="J56" s="3">
        <v>8436</v>
      </c>
      <c r="K56" s="3">
        <v>16556197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1</v>
      </c>
      <c r="AC56" s="3">
        <v>1</v>
      </c>
      <c r="AD56" s="3">
        <v>0</v>
      </c>
      <c r="AE56" s="3">
        <v>12</v>
      </c>
      <c r="AF56" s="3">
        <v>8</v>
      </c>
      <c r="AG56" s="3">
        <v>4</v>
      </c>
      <c r="AH56" s="3">
        <v>36</v>
      </c>
      <c r="AI56" s="3">
        <v>108000</v>
      </c>
    </row>
    <row r="57" spans="1:35" ht="14.25" customHeight="1" x14ac:dyDescent="0.2">
      <c r="A57" s="32" t="s">
        <v>103</v>
      </c>
      <c r="B57" s="19" t="s">
        <v>56</v>
      </c>
      <c r="C57" s="20" t="s">
        <v>58</v>
      </c>
      <c r="D57" s="15">
        <v>2135</v>
      </c>
      <c r="E57" s="15">
        <v>1098</v>
      </c>
      <c r="F57" s="15">
        <v>1037</v>
      </c>
      <c r="G57" s="15">
        <v>2436</v>
      </c>
      <c r="H57" s="15">
        <v>1244</v>
      </c>
      <c r="I57" s="15">
        <v>1192</v>
      </c>
      <c r="J57" s="15">
        <v>26046</v>
      </c>
      <c r="K57" s="15">
        <v>56702142</v>
      </c>
      <c r="L57" s="15">
        <v>15</v>
      </c>
      <c r="M57" s="15">
        <v>8</v>
      </c>
      <c r="N57" s="15">
        <v>7</v>
      </c>
      <c r="O57" s="15">
        <v>30</v>
      </c>
      <c r="P57" s="15">
        <v>14</v>
      </c>
      <c r="Q57" s="15">
        <v>16</v>
      </c>
      <c r="R57" s="15">
        <v>38</v>
      </c>
      <c r="S57" s="15">
        <v>809627</v>
      </c>
      <c r="T57" s="15">
        <v>0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122</v>
      </c>
      <c r="AC57" s="15">
        <v>64</v>
      </c>
      <c r="AD57" s="15">
        <v>58</v>
      </c>
      <c r="AE57" s="15">
        <v>269</v>
      </c>
      <c r="AF57" s="15">
        <v>136</v>
      </c>
      <c r="AG57" s="15">
        <v>133</v>
      </c>
      <c r="AH57" s="15">
        <v>1297</v>
      </c>
      <c r="AI57" s="15">
        <v>3846915</v>
      </c>
    </row>
    <row r="58" spans="1:35" ht="14.25" customHeight="1" x14ac:dyDescent="0.2">
      <c r="A58" s="66" t="s">
        <v>14</v>
      </c>
      <c r="B58" s="21" t="s">
        <v>60</v>
      </c>
      <c r="C58" s="22" t="s">
        <v>62</v>
      </c>
      <c r="D58" s="3">
        <v>866</v>
      </c>
      <c r="E58" s="3">
        <v>431</v>
      </c>
      <c r="F58" s="3">
        <v>435</v>
      </c>
      <c r="G58" s="3">
        <v>996</v>
      </c>
      <c r="H58" s="3">
        <v>501</v>
      </c>
      <c r="I58" s="3">
        <v>495</v>
      </c>
      <c r="J58" s="3">
        <v>10706</v>
      </c>
      <c r="K58" s="3">
        <v>23306962</v>
      </c>
      <c r="L58" s="3">
        <v>3</v>
      </c>
      <c r="M58" s="3">
        <v>3</v>
      </c>
      <c r="N58" s="3">
        <v>0</v>
      </c>
      <c r="O58" s="3">
        <v>6</v>
      </c>
      <c r="P58" s="3">
        <v>4</v>
      </c>
      <c r="Q58" s="3">
        <v>2</v>
      </c>
      <c r="R58" s="3">
        <v>9</v>
      </c>
      <c r="S58" s="3">
        <v>197608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44</v>
      </c>
      <c r="AC58" s="3">
        <v>26</v>
      </c>
      <c r="AD58" s="3">
        <v>18</v>
      </c>
      <c r="AE58" s="3">
        <v>91</v>
      </c>
      <c r="AF58" s="3">
        <v>48</v>
      </c>
      <c r="AG58" s="3">
        <v>43</v>
      </c>
      <c r="AH58" s="3">
        <v>471</v>
      </c>
      <c r="AI58" s="3">
        <v>1419000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1269</v>
      </c>
      <c r="E59" s="3">
        <v>667</v>
      </c>
      <c r="F59" s="3">
        <v>602</v>
      </c>
      <c r="G59" s="3">
        <v>1440</v>
      </c>
      <c r="H59" s="3">
        <v>743</v>
      </c>
      <c r="I59" s="3">
        <v>697</v>
      </c>
      <c r="J59" s="3">
        <v>15340</v>
      </c>
      <c r="K59" s="3">
        <v>33395180</v>
      </c>
      <c r="L59" s="3">
        <v>12</v>
      </c>
      <c r="M59" s="3">
        <v>5</v>
      </c>
      <c r="N59" s="3">
        <v>7</v>
      </c>
      <c r="O59" s="3">
        <v>24</v>
      </c>
      <c r="P59" s="3">
        <v>10</v>
      </c>
      <c r="Q59" s="3">
        <v>14</v>
      </c>
      <c r="R59" s="3">
        <v>29</v>
      </c>
      <c r="S59" s="3">
        <v>612019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78</v>
      </c>
      <c r="AC59" s="3">
        <v>38</v>
      </c>
      <c r="AD59" s="3">
        <v>40</v>
      </c>
      <c r="AE59" s="3">
        <v>178</v>
      </c>
      <c r="AF59" s="3">
        <v>88</v>
      </c>
      <c r="AG59" s="3">
        <v>90</v>
      </c>
      <c r="AH59" s="3">
        <v>826</v>
      </c>
      <c r="AI59" s="3">
        <v>2427915</v>
      </c>
    </row>
    <row r="60" spans="1:35" ht="14.25" customHeight="1" x14ac:dyDescent="0.2">
      <c r="A60" s="32" t="s">
        <v>104</v>
      </c>
      <c r="B60" s="19" t="s">
        <v>56</v>
      </c>
      <c r="C60" s="20" t="s">
        <v>58</v>
      </c>
      <c r="D60" s="15">
        <v>2922</v>
      </c>
      <c r="E60" s="15">
        <v>1560</v>
      </c>
      <c r="F60" s="15">
        <v>1362</v>
      </c>
      <c r="G60" s="15">
        <v>3839</v>
      </c>
      <c r="H60" s="15">
        <v>2030</v>
      </c>
      <c r="I60" s="15">
        <v>1809</v>
      </c>
      <c r="J60" s="15">
        <v>35165</v>
      </c>
      <c r="K60" s="15">
        <v>76554205</v>
      </c>
      <c r="L60" s="15">
        <v>5</v>
      </c>
      <c r="M60" s="15">
        <v>5</v>
      </c>
      <c r="N60" s="15">
        <v>0</v>
      </c>
      <c r="O60" s="15">
        <v>36</v>
      </c>
      <c r="P60" s="15">
        <v>22</v>
      </c>
      <c r="Q60" s="15">
        <v>14</v>
      </c>
      <c r="R60" s="15">
        <v>37</v>
      </c>
      <c r="S60" s="15">
        <v>728520</v>
      </c>
      <c r="T60" s="15">
        <v>2</v>
      </c>
      <c r="U60" s="15">
        <v>2</v>
      </c>
      <c r="V60" s="15">
        <v>0</v>
      </c>
      <c r="W60" s="15">
        <v>7</v>
      </c>
      <c r="X60" s="15">
        <v>6</v>
      </c>
      <c r="Y60" s="15">
        <v>1</v>
      </c>
      <c r="Z60" s="15">
        <v>20</v>
      </c>
      <c r="AA60" s="15">
        <v>89000</v>
      </c>
      <c r="AB60" s="15">
        <v>147</v>
      </c>
      <c r="AC60" s="15">
        <v>76</v>
      </c>
      <c r="AD60" s="15">
        <v>71</v>
      </c>
      <c r="AE60" s="15">
        <v>1325</v>
      </c>
      <c r="AF60" s="15">
        <v>662</v>
      </c>
      <c r="AG60" s="15">
        <v>663</v>
      </c>
      <c r="AH60" s="15">
        <v>1720</v>
      </c>
      <c r="AI60" s="15">
        <v>4967543</v>
      </c>
    </row>
    <row r="61" spans="1:35" ht="14.25" customHeight="1" x14ac:dyDescent="0.2">
      <c r="A61" s="66" t="s">
        <v>15</v>
      </c>
      <c r="B61" s="21" t="s">
        <v>60</v>
      </c>
      <c r="C61" s="22" t="s">
        <v>62</v>
      </c>
      <c r="D61" s="3">
        <v>1381</v>
      </c>
      <c r="E61" s="3">
        <v>729</v>
      </c>
      <c r="F61" s="3">
        <v>652</v>
      </c>
      <c r="G61" s="3">
        <v>1947</v>
      </c>
      <c r="H61" s="3">
        <v>1019</v>
      </c>
      <c r="I61" s="3">
        <v>928</v>
      </c>
      <c r="J61" s="3">
        <v>16775</v>
      </c>
      <c r="K61" s="3">
        <v>36519175</v>
      </c>
      <c r="L61" s="3">
        <v>3</v>
      </c>
      <c r="M61" s="3">
        <v>3</v>
      </c>
      <c r="N61" s="3">
        <v>0</v>
      </c>
      <c r="O61" s="3">
        <v>19</v>
      </c>
      <c r="P61" s="3">
        <v>11</v>
      </c>
      <c r="Q61" s="3">
        <v>8</v>
      </c>
      <c r="R61" s="3">
        <v>20</v>
      </c>
      <c r="S61" s="3">
        <v>236332</v>
      </c>
      <c r="T61" s="3">
        <v>1</v>
      </c>
      <c r="U61" s="3">
        <v>1</v>
      </c>
      <c r="V61" s="3">
        <v>0</v>
      </c>
      <c r="W61" s="3">
        <v>1</v>
      </c>
      <c r="X61" s="3">
        <v>1</v>
      </c>
      <c r="Y61" s="3">
        <v>0</v>
      </c>
      <c r="Z61" s="3">
        <v>1</v>
      </c>
      <c r="AA61" s="3">
        <v>3000</v>
      </c>
      <c r="AB61" s="3">
        <v>78</v>
      </c>
      <c r="AC61" s="3">
        <v>36</v>
      </c>
      <c r="AD61" s="3">
        <v>42</v>
      </c>
      <c r="AE61" s="3">
        <v>485</v>
      </c>
      <c r="AF61" s="3">
        <v>247</v>
      </c>
      <c r="AG61" s="3">
        <v>238</v>
      </c>
      <c r="AH61" s="3">
        <v>750</v>
      </c>
      <c r="AI61" s="3">
        <v>2235000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1541</v>
      </c>
      <c r="E62" s="3">
        <v>831</v>
      </c>
      <c r="F62" s="3">
        <v>710</v>
      </c>
      <c r="G62" s="3">
        <v>1892</v>
      </c>
      <c r="H62" s="3">
        <v>1011</v>
      </c>
      <c r="I62" s="3">
        <v>881</v>
      </c>
      <c r="J62" s="3">
        <v>18390</v>
      </c>
      <c r="K62" s="3">
        <v>40035030</v>
      </c>
      <c r="L62" s="3">
        <v>2</v>
      </c>
      <c r="M62" s="3">
        <v>2</v>
      </c>
      <c r="N62" s="3">
        <v>0</v>
      </c>
      <c r="O62" s="3">
        <v>17</v>
      </c>
      <c r="P62" s="3">
        <v>11</v>
      </c>
      <c r="Q62" s="3">
        <v>6</v>
      </c>
      <c r="R62" s="3">
        <v>17</v>
      </c>
      <c r="S62" s="3">
        <v>492188</v>
      </c>
      <c r="T62" s="3">
        <v>1</v>
      </c>
      <c r="U62" s="3">
        <v>1</v>
      </c>
      <c r="V62" s="3">
        <v>0</v>
      </c>
      <c r="W62" s="3">
        <v>6</v>
      </c>
      <c r="X62" s="3">
        <v>5</v>
      </c>
      <c r="Y62" s="3">
        <v>1</v>
      </c>
      <c r="Z62" s="3">
        <v>19</v>
      </c>
      <c r="AA62" s="3">
        <v>86000</v>
      </c>
      <c r="AB62" s="3">
        <v>69</v>
      </c>
      <c r="AC62" s="3">
        <v>40</v>
      </c>
      <c r="AD62" s="3">
        <v>29</v>
      </c>
      <c r="AE62" s="3">
        <v>840</v>
      </c>
      <c r="AF62" s="3">
        <v>415</v>
      </c>
      <c r="AG62" s="3">
        <v>425</v>
      </c>
      <c r="AH62" s="3">
        <v>970</v>
      </c>
      <c r="AI62" s="3">
        <v>2732543</v>
      </c>
    </row>
    <row r="63" spans="1:35" ht="14.25" customHeight="1" x14ac:dyDescent="0.2">
      <c r="A63" s="32" t="s">
        <v>105</v>
      </c>
      <c r="B63" s="19" t="s">
        <v>56</v>
      </c>
      <c r="C63" s="20" t="s">
        <v>58</v>
      </c>
      <c r="D63" s="15">
        <v>197</v>
      </c>
      <c r="E63" s="15">
        <v>101</v>
      </c>
      <c r="F63" s="15">
        <v>96</v>
      </c>
      <c r="G63" s="15">
        <v>639</v>
      </c>
      <c r="H63" s="15">
        <v>327</v>
      </c>
      <c r="I63" s="15">
        <v>312</v>
      </c>
      <c r="J63" s="15">
        <v>2465</v>
      </c>
      <c r="K63" s="15">
        <v>4829957</v>
      </c>
      <c r="L63" s="15">
        <v>2</v>
      </c>
      <c r="M63" s="15">
        <v>1</v>
      </c>
      <c r="N63" s="15">
        <v>1</v>
      </c>
      <c r="O63" s="15">
        <v>37</v>
      </c>
      <c r="P63" s="15">
        <v>20</v>
      </c>
      <c r="Q63" s="15">
        <v>17</v>
      </c>
      <c r="R63" s="15">
        <v>37</v>
      </c>
      <c r="S63" s="15">
        <v>327435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4</v>
      </c>
      <c r="AC63" s="15">
        <v>2</v>
      </c>
      <c r="AD63" s="15">
        <v>2</v>
      </c>
      <c r="AE63" s="15">
        <v>10</v>
      </c>
      <c r="AF63" s="15">
        <v>6</v>
      </c>
      <c r="AG63" s="15">
        <v>4</v>
      </c>
      <c r="AH63" s="15">
        <v>37</v>
      </c>
      <c r="AI63" s="15">
        <v>111000</v>
      </c>
    </row>
    <row r="64" spans="1:35" ht="14.25" customHeight="1" x14ac:dyDescent="0.2">
      <c r="A64" s="66" t="s">
        <v>16</v>
      </c>
      <c r="B64" s="21" t="s">
        <v>60</v>
      </c>
      <c r="C64" s="22" t="s">
        <v>62</v>
      </c>
      <c r="D64" s="3">
        <v>193</v>
      </c>
      <c r="E64" s="3">
        <v>100</v>
      </c>
      <c r="F64" s="3">
        <v>93</v>
      </c>
      <c r="G64" s="3">
        <v>627</v>
      </c>
      <c r="H64" s="3">
        <v>324</v>
      </c>
      <c r="I64" s="3">
        <v>303</v>
      </c>
      <c r="J64" s="3">
        <v>2417</v>
      </c>
      <c r="K64" s="3">
        <v>4735445</v>
      </c>
      <c r="L64" s="3">
        <v>2</v>
      </c>
      <c r="M64" s="3">
        <v>1</v>
      </c>
      <c r="N64" s="3">
        <v>1</v>
      </c>
      <c r="O64" s="3">
        <v>37</v>
      </c>
      <c r="P64" s="3">
        <v>20</v>
      </c>
      <c r="Q64" s="3">
        <v>17</v>
      </c>
      <c r="R64" s="3">
        <v>37</v>
      </c>
      <c r="S64" s="3">
        <v>327435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4</v>
      </c>
      <c r="AC64" s="3">
        <v>2</v>
      </c>
      <c r="AD64" s="3">
        <v>2</v>
      </c>
      <c r="AE64" s="3">
        <v>10</v>
      </c>
      <c r="AF64" s="3">
        <v>6</v>
      </c>
      <c r="AG64" s="3">
        <v>4</v>
      </c>
      <c r="AH64" s="3">
        <v>37</v>
      </c>
      <c r="AI64" s="3">
        <v>111000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4</v>
      </c>
      <c r="E65" s="3">
        <v>1</v>
      </c>
      <c r="F65" s="3">
        <v>3</v>
      </c>
      <c r="G65" s="3">
        <v>12</v>
      </c>
      <c r="H65" s="3">
        <v>3</v>
      </c>
      <c r="I65" s="3">
        <v>9</v>
      </c>
      <c r="J65" s="3">
        <v>48</v>
      </c>
      <c r="K65" s="3">
        <v>94512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32" t="s">
        <v>106</v>
      </c>
      <c r="B66" s="19" t="s">
        <v>56</v>
      </c>
      <c r="C66" s="20" t="s">
        <v>58</v>
      </c>
      <c r="D66" s="15">
        <v>1842</v>
      </c>
      <c r="E66" s="15">
        <v>931</v>
      </c>
      <c r="F66" s="15">
        <v>911</v>
      </c>
      <c r="G66" s="15">
        <v>2107</v>
      </c>
      <c r="H66" s="15">
        <v>1061</v>
      </c>
      <c r="I66" s="15">
        <v>1046</v>
      </c>
      <c r="J66" s="15">
        <v>21399</v>
      </c>
      <c r="K66" s="15">
        <v>42042088</v>
      </c>
      <c r="L66" s="15">
        <v>1</v>
      </c>
      <c r="M66" s="15">
        <v>0</v>
      </c>
      <c r="N66" s="15">
        <v>1</v>
      </c>
      <c r="O66" s="15">
        <v>13</v>
      </c>
      <c r="P66" s="15">
        <v>6</v>
      </c>
      <c r="Q66" s="15">
        <v>7</v>
      </c>
      <c r="R66" s="15">
        <v>15</v>
      </c>
      <c r="S66" s="15">
        <v>318185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36</v>
      </c>
      <c r="AC66" s="15">
        <v>22</v>
      </c>
      <c r="AD66" s="15">
        <v>14</v>
      </c>
      <c r="AE66" s="15">
        <v>76</v>
      </c>
      <c r="AF66" s="15">
        <v>46</v>
      </c>
      <c r="AG66" s="15">
        <v>30</v>
      </c>
      <c r="AH66" s="15">
        <v>235</v>
      </c>
      <c r="AI66" s="15">
        <v>606971</v>
      </c>
    </row>
    <row r="67" spans="1:35" ht="14.25" customHeight="1" x14ac:dyDescent="0.2">
      <c r="A67" s="66" t="s">
        <v>17</v>
      </c>
      <c r="B67" s="21" t="s">
        <v>60</v>
      </c>
      <c r="C67" s="22" t="s">
        <v>62</v>
      </c>
      <c r="D67" s="3">
        <v>1698</v>
      </c>
      <c r="E67" s="3">
        <v>849</v>
      </c>
      <c r="F67" s="3">
        <v>849</v>
      </c>
      <c r="G67" s="3">
        <v>1952</v>
      </c>
      <c r="H67" s="3">
        <v>979</v>
      </c>
      <c r="I67" s="3">
        <v>973</v>
      </c>
      <c r="J67" s="3">
        <v>19803</v>
      </c>
      <c r="K67" s="3">
        <v>38899564</v>
      </c>
      <c r="L67" s="3">
        <v>1</v>
      </c>
      <c r="M67" s="3">
        <v>0</v>
      </c>
      <c r="N67" s="3">
        <v>1</v>
      </c>
      <c r="O67" s="3">
        <v>12</v>
      </c>
      <c r="P67" s="3">
        <v>6</v>
      </c>
      <c r="Q67" s="3">
        <v>6</v>
      </c>
      <c r="R67" s="3">
        <v>14</v>
      </c>
      <c r="S67" s="3">
        <v>311326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35</v>
      </c>
      <c r="AC67" s="3">
        <v>21</v>
      </c>
      <c r="AD67" s="3">
        <v>14</v>
      </c>
      <c r="AE67" s="3">
        <v>59</v>
      </c>
      <c r="AF67" s="3">
        <v>32</v>
      </c>
      <c r="AG67" s="3">
        <v>27</v>
      </c>
      <c r="AH67" s="3">
        <v>183</v>
      </c>
      <c r="AI67" s="3">
        <v>471361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144</v>
      </c>
      <c r="E68" s="3">
        <v>82</v>
      </c>
      <c r="F68" s="3">
        <v>62</v>
      </c>
      <c r="G68" s="3">
        <v>155</v>
      </c>
      <c r="H68" s="3">
        <v>82</v>
      </c>
      <c r="I68" s="3">
        <v>73</v>
      </c>
      <c r="J68" s="3">
        <v>1596</v>
      </c>
      <c r="K68" s="3">
        <v>3142524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1</v>
      </c>
      <c r="S68" s="3">
        <v>6859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1</v>
      </c>
      <c r="AC68" s="3">
        <v>1</v>
      </c>
      <c r="AD68" s="3">
        <v>0</v>
      </c>
      <c r="AE68" s="3">
        <v>17</v>
      </c>
      <c r="AF68" s="3">
        <v>14</v>
      </c>
      <c r="AG68" s="3">
        <v>3</v>
      </c>
      <c r="AH68" s="3">
        <v>52</v>
      </c>
      <c r="AI68" s="3">
        <v>135610</v>
      </c>
    </row>
    <row r="69" spans="1:35" ht="14.25" customHeight="1" x14ac:dyDescent="0.2">
      <c r="A69" s="32" t="s">
        <v>107</v>
      </c>
      <c r="B69" s="19" t="s">
        <v>56</v>
      </c>
      <c r="C69" s="20" t="s">
        <v>58</v>
      </c>
      <c r="D69" s="15">
        <v>855</v>
      </c>
      <c r="E69" s="15">
        <v>412</v>
      </c>
      <c r="F69" s="15">
        <v>443</v>
      </c>
      <c r="G69" s="15">
        <v>1058</v>
      </c>
      <c r="H69" s="15">
        <v>516</v>
      </c>
      <c r="I69" s="15">
        <v>542</v>
      </c>
      <c r="J69" s="15">
        <v>10339</v>
      </c>
      <c r="K69" s="15">
        <v>20306297</v>
      </c>
      <c r="L69" s="15">
        <v>2</v>
      </c>
      <c r="M69" s="15">
        <v>1</v>
      </c>
      <c r="N69" s="15">
        <v>1</v>
      </c>
      <c r="O69" s="15">
        <v>7</v>
      </c>
      <c r="P69" s="15">
        <v>2</v>
      </c>
      <c r="Q69" s="15">
        <v>5</v>
      </c>
      <c r="R69" s="15">
        <v>8</v>
      </c>
      <c r="S69" s="15">
        <v>390881</v>
      </c>
      <c r="T69" s="15">
        <v>8</v>
      </c>
      <c r="U69" s="15">
        <v>6</v>
      </c>
      <c r="V69" s="15">
        <v>2</v>
      </c>
      <c r="W69" s="15">
        <v>18</v>
      </c>
      <c r="X69" s="15">
        <v>14</v>
      </c>
      <c r="Y69" s="15">
        <v>4</v>
      </c>
      <c r="Z69" s="15">
        <v>100</v>
      </c>
      <c r="AA69" s="15">
        <v>521500</v>
      </c>
      <c r="AB69" s="15">
        <v>9</v>
      </c>
      <c r="AC69" s="15">
        <v>2</v>
      </c>
      <c r="AD69" s="15">
        <v>7</v>
      </c>
      <c r="AE69" s="15">
        <v>59</v>
      </c>
      <c r="AF69" s="15">
        <v>28</v>
      </c>
      <c r="AG69" s="15">
        <v>31</v>
      </c>
      <c r="AH69" s="15">
        <v>349</v>
      </c>
      <c r="AI69" s="15">
        <v>958166</v>
      </c>
    </row>
    <row r="70" spans="1:35" ht="14.25" customHeight="1" x14ac:dyDescent="0.2">
      <c r="A70" s="66" t="s">
        <v>18</v>
      </c>
      <c r="B70" s="21" t="s">
        <v>60</v>
      </c>
      <c r="C70" s="22" t="s">
        <v>62</v>
      </c>
      <c r="D70" s="3">
        <v>785</v>
      </c>
      <c r="E70" s="3">
        <v>380</v>
      </c>
      <c r="F70" s="3">
        <v>405</v>
      </c>
      <c r="G70" s="3">
        <v>963</v>
      </c>
      <c r="H70" s="3">
        <v>467</v>
      </c>
      <c r="I70" s="3">
        <v>496</v>
      </c>
      <c r="J70" s="3">
        <v>9505</v>
      </c>
      <c r="K70" s="3">
        <v>18664151</v>
      </c>
      <c r="L70" s="3">
        <v>2</v>
      </c>
      <c r="M70" s="3">
        <v>1</v>
      </c>
      <c r="N70" s="3">
        <v>1</v>
      </c>
      <c r="O70" s="3">
        <v>7</v>
      </c>
      <c r="P70" s="3">
        <v>2</v>
      </c>
      <c r="Q70" s="3">
        <v>5</v>
      </c>
      <c r="R70" s="3">
        <v>8</v>
      </c>
      <c r="S70" s="3">
        <v>390881</v>
      </c>
      <c r="T70" s="3">
        <v>8</v>
      </c>
      <c r="U70" s="3">
        <v>6</v>
      </c>
      <c r="V70" s="3">
        <v>2</v>
      </c>
      <c r="W70" s="3">
        <v>18</v>
      </c>
      <c r="X70" s="3">
        <v>14</v>
      </c>
      <c r="Y70" s="3">
        <v>4</v>
      </c>
      <c r="Z70" s="3">
        <v>100</v>
      </c>
      <c r="AA70" s="3">
        <v>521500</v>
      </c>
      <c r="AB70" s="3">
        <v>8</v>
      </c>
      <c r="AC70" s="3">
        <v>2</v>
      </c>
      <c r="AD70" s="3">
        <v>6</v>
      </c>
      <c r="AE70" s="3">
        <v>47</v>
      </c>
      <c r="AF70" s="3">
        <v>23</v>
      </c>
      <c r="AG70" s="3">
        <v>24</v>
      </c>
      <c r="AH70" s="3">
        <v>280</v>
      </c>
      <c r="AI70" s="3">
        <v>815846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70</v>
      </c>
      <c r="E71" s="3">
        <v>32</v>
      </c>
      <c r="F71" s="3">
        <v>38</v>
      </c>
      <c r="G71" s="3">
        <v>95</v>
      </c>
      <c r="H71" s="3">
        <v>49</v>
      </c>
      <c r="I71" s="3">
        <v>46</v>
      </c>
      <c r="J71" s="3">
        <v>834</v>
      </c>
      <c r="K71" s="3">
        <v>1642146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1</v>
      </c>
      <c r="AC71" s="3">
        <v>0</v>
      </c>
      <c r="AD71" s="3">
        <v>1</v>
      </c>
      <c r="AE71" s="3">
        <v>12</v>
      </c>
      <c r="AF71" s="3">
        <v>5</v>
      </c>
      <c r="AG71" s="3">
        <v>7</v>
      </c>
      <c r="AH71" s="3">
        <v>69</v>
      </c>
      <c r="AI71" s="3">
        <v>142320</v>
      </c>
    </row>
    <row r="72" spans="1:35" ht="14.25" customHeight="1" x14ac:dyDescent="0.2">
      <c r="A72" s="32" t="s">
        <v>108</v>
      </c>
      <c r="B72" s="19" t="s">
        <v>56</v>
      </c>
      <c r="C72" s="20" t="s">
        <v>58</v>
      </c>
      <c r="D72" s="15">
        <v>1769</v>
      </c>
      <c r="E72" s="15">
        <v>909</v>
      </c>
      <c r="F72" s="15">
        <v>860</v>
      </c>
      <c r="G72" s="15">
        <v>2001</v>
      </c>
      <c r="H72" s="15">
        <v>1023</v>
      </c>
      <c r="I72" s="15">
        <v>978</v>
      </c>
      <c r="J72" s="15">
        <v>20737</v>
      </c>
      <c r="K72" s="15">
        <v>40831153</v>
      </c>
      <c r="L72" s="15">
        <v>18</v>
      </c>
      <c r="M72" s="15">
        <v>15</v>
      </c>
      <c r="N72" s="15">
        <v>3</v>
      </c>
      <c r="O72" s="15">
        <v>40</v>
      </c>
      <c r="P72" s="15">
        <v>27</v>
      </c>
      <c r="Q72" s="15">
        <v>13</v>
      </c>
      <c r="R72" s="15">
        <v>80</v>
      </c>
      <c r="S72" s="15">
        <v>1918032</v>
      </c>
      <c r="T72" s="15">
        <v>2</v>
      </c>
      <c r="U72" s="15">
        <v>1</v>
      </c>
      <c r="V72" s="15">
        <v>1</v>
      </c>
      <c r="W72" s="15">
        <v>3</v>
      </c>
      <c r="X72" s="15">
        <v>2</v>
      </c>
      <c r="Y72" s="15">
        <v>1</v>
      </c>
      <c r="Z72" s="15">
        <v>124</v>
      </c>
      <c r="AA72" s="15">
        <v>49600</v>
      </c>
      <c r="AB72" s="15">
        <v>54</v>
      </c>
      <c r="AC72" s="15">
        <v>32</v>
      </c>
      <c r="AD72" s="15">
        <v>22</v>
      </c>
      <c r="AE72" s="15">
        <v>54</v>
      </c>
      <c r="AF72" s="15">
        <v>32</v>
      </c>
      <c r="AG72" s="15">
        <v>22</v>
      </c>
      <c r="AH72" s="15">
        <v>373</v>
      </c>
      <c r="AI72" s="15">
        <v>999441</v>
      </c>
    </row>
    <row r="73" spans="1:35" ht="14.25" customHeight="1" x14ac:dyDescent="0.2">
      <c r="A73" s="66" t="s">
        <v>19</v>
      </c>
      <c r="B73" s="21" t="s">
        <v>60</v>
      </c>
      <c r="C73" s="22" t="s">
        <v>62</v>
      </c>
      <c r="D73" s="3">
        <v>1743</v>
      </c>
      <c r="E73" s="3">
        <v>892</v>
      </c>
      <c r="F73" s="3">
        <v>851</v>
      </c>
      <c r="G73" s="3">
        <v>1971</v>
      </c>
      <c r="H73" s="3">
        <v>1006</v>
      </c>
      <c r="I73" s="3">
        <v>965</v>
      </c>
      <c r="J73" s="3">
        <v>20426</v>
      </c>
      <c r="K73" s="3">
        <v>40218794</v>
      </c>
      <c r="L73" s="3">
        <v>18</v>
      </c>
      <c r="M73" s="3">
        <v>15</v>
      </c>
      <c r="N73" s="3">
        <v>3</v>
      </c>
      <c r="O73" s="3">
        <v>40</v>
      </c>
      <c r="P73" s="3">
        <v>27</v>
      </c>
      <c r="Q73" s="3">
        <v>13</v>
      </c>
      <c r="R73" s="3">
        <v>80</v>
      </c>
      <c r="S73" s="3">
        <v>1918032</v>
      </c>
      <c r="T73" s="3">
        <v>2</v>
      </c>
      <c r="U73" s="3">
        <v>1</v>
      </c>
      <c r="V73" s="3">
        <v>1</v>
      </c>
      <c r="W73" s="3">
        <v>3</v>
      </c>
      <c r="X73" s="3">
        <v>2</v>
      </c>
      <c r="Y73" s="3">
        <v>1</v>
      </c>
      <c r="Z73" s="3">
        <v>124</v>
      </c>
      <c r="AA73" s="3">
        <v>49600</v>
      </c>
      <c r="AB73" s="3">
        <v>54</v>
      </c>
      <c r="AC73" s="3">
        <v>32</v>
      </c>
      <c r="AD73" s="3">
        <v>22</v>
      </c>
      <c r="AE73" s="3">
        <v>54</v>
      </c>
      <c r="AF73" s="3">
        <v>32</v>
      </c>
      <c r="AG73" s="3">
        <v>22</v>
      </c>
      <c r="AH73" s="3">
        <v>373</v>
      </c>
      <c r="AI73" s="3">
        <v>999441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26</v>
      </c>
      <c r="E74" s="3">
        <v>17</v>
      </c>
      <c r="F74" s="3">
        <v>9</v>
      </c>
      <c r="G74" s="3">
        <v>30</v>
      </c>
      <c r="H74" s="3">
        <v>17</v>
      </c>
      <c r="I74" s="3">
        <v>13</v>
      </c>
      <c r="J74" s="3">
        <v>311</v>
      </c>
      <c r="K74" s="3">
        <v>612359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32" t="s">
        <v>109</v>
      </c>
      <c r="B75" s="19" t="s">
        <v>56</v>
      </c>
      <c r="C75" s="20" t="s">
        <v>58</v>
      </c>
      <c r="D75" s="15">
        <v>303</v>
      </c>
      <c r="E75" s="15">
        <v>141</v>
      </c>
      <c r="F75" s="15">
        <v>162</v>
      </c>
      <c r="G75" s="15">
        <v>1280</v>
      </c>
      <c r="H75" s="15">
        <v>606</v>
      </c>
      <c r="I75" s="15">
        <v>674</v>
      </c>
      <c r="J75" s="15">
        <v>3486</v>
      </c>
      <c r="K75" s="15">
        <v>6863934</v>
      </c>
      <c r="L75" s="15">
        <v>7</v>
      </c>
      <c r="M75" s="15">
        <v>4</v>
      </c>
      <c r="N75" s="15">
        <v>3</v>
      </c>
      <c r="O75" s="15">
        <v>31</v>
      </c>
      <c r="P75" s="15">
        <v>16</v>
      </c>
      <c r="Q75" s="15">
        <v>15</v>
      </c>
      <c r="R75" s="15">
        <v>50</v>
      </c>
      <c r="S75" s="15">
        <v>2355340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22</v>
      </c>
      <c r="AC75" s="15">
        <v>9</v>
      </c>
      <c r="AD75" s="15">
        <v>13</v>
      </c>
      <c r="AE75" s="15">
        <v>80</v>
      </c>
      <c r="AF75" s="15">
        <v>33</v>
      </c>
      <c r="AG75" s="15">
        <v>47</v>
      </c>
      <c r="AH75" s="15">
        <v>221</v>
      </c>
      <c r="AI75" s="15">
        <v>663000</v>
      </c>
    </row>
    <row r="76" spans="1:35" ht="14.25" customHeight="1" x14ac:dyDescent="0.2">
      <c r="A76" s="66" t="s">
        <v>20</v>
      </c>
      <c r="B76" s="21" t="s">
        <v>60</v>
      </c>
      <c r="C76" s="22" t="s">
        <v>62</v>
      </c>
      <c r="D76" s="3">
        <v>280</v>
      </c>
      <c r="E76" s="3">
        <v>134</v>
      </c>
      <c r="F76" s="3">
        <v>146</v>
      </c>
      <c r="G76" s="3">
        <v>1182</v>
      </c>
      <c r="H76" s="3">
        <v>577</v>
      </c>
      <c r="I76" s="3">
        <v>605</v>
      </c>
      <c r="J76" s="3">
        <v>3197</v>
      </c>
      <c r="K76" s="3">
        <v>6294893</v>
      </c>
      <c r="L76" s="3">
        <v>7</v>
      </c>
      <c r="M76" s="3">
        <v>4</v>
      </c>
      <c r="N76" s="3">
        <v>3</v>
      </c>
      <c r="O76" s="3">
        <v>31</v>
      </c>
      <c r="P76" s="3">
        <v>16</v>
      </c>
      <c r="Q76" s="3">
        <v>15</v>
      </c>
      <c r="R76" s="3">
        <v>50</v>
      </c>
      <c r="S76" s="3">
        <v>2355340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22</v>
      </c>
      <c r="AC76" s="3">
        <v>9</v>
      </c>
      <c r="AD76" s="3">
        <v>13</v>
      </c>
      <c r="AE76" s="3">
        <v>76</v>
      </c>
      <c r="AF76" s="3">
        <v>29</v>
      </c>
      <c r="AG76" s="3">
        <v>47</v>
      </c>
      <c r="AH76" s="3">
        <v>216</v>
      </c>
      <c r="AI76" s="3">
        <v>648000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23</v>
      </c>
      <c r="E77" s="3">
        <v>7</v>
      </c>
      <c r="F77" s="3">
        <v>16</v>
      </c>
      <c r="G77" s="3">
        <v>98</v>
      </c>
      <c r="H77" s="3">
        <v>29</v>
      </c>
      <c r="I77" s="3">
        <v>69</v>
      </c>
      <c r="J77" s="3">
        <v>289</v>
      </c>
      <c r="K77" s="3">
        <v>569041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4</v>
      </c>
      <c r="AF77" s="3">
        <v>4</v>
      </c>
      <c r="AG77" s="3">
        <v>0</v>
      </c>
      <c r="AH77" s="3">
        <v>5</v>
      </c>
      <c r="AI77" s="3">
        <v>15000</v>
      </c>
    </row>
    <row r="78" spans="1:35" ht="14.25" customHeight="1" x14ac:dyDescent="0.2">
      <c r="A78" s="32" t="s">
        <v>110</v>
      </c>
      <c r="B78" s="19" t="s">
        <v>56</v>
      </c>
      <c r="C78" s="20" t="s">
        <v>58</v>
      </c>
      <c r="D78" s="15">
        <v>7</v>
      </c>
      <c r="E78" s="15">
        <v>5</v>
      </c>
      <c r="F78" s="15">
        <v>2</v>
      </c>
      <c r="G78" s="15">
        <v>7</v>
      </c>
      <c r="H78" s="15">
        <v>5</v>
      </c>
      <c r="I78" s="15">
        <v>2</v>
      </c>
      <c r="J78" s="15">
        <v>84</v>
      </c>
      <c r="K78" s="15">
        <v>174132</v>
      </c>
      <c r="L78" s="15">
        <v>0</v>
      </c>
      <c r="M78" s="15">
        <v>0</v>
      </c>
      <c r="N78" s="15">
        <v>0</v>
      </c>
      <c r="O78" s="15">
        <v>2</v>
      </c>
      <c r="P78" s="15">
        <v>2</v>
      </c>
      <c r="Q78" s="15">
        <v>0</v>
      </c>
      <c r="R78" s="15">
        <v>2</v>
      </c>
      <c r="S78" s="15">
        <v>71904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0</v>
      </c>
      <c r="AI78" s="15">
        <v>0</v>
      </c>
    </row>
    <row r="79" spans="1:35" ht="14.25" customHeight="1" x14ac:dyDescent="0.2">
      <c r="A79" s="66" t="s">
        <v>21</v>
      </c>
      <c r="B79" s="21" t="s">
        <v>60</v>
      </c>
      <c r="C79" s="22" t="s">
        <v>62</v>
      </c>
      <c r="D79" s="3">
        <v>7</v>
      </c>
      <c r="E79" s="3">
        <v>5</v>
      </c>
      <c r="F79" s="3">
        <v>2</v>
      </c>
      <c r="G79" s="3">
        <v>7</v>
      </c>
      <c r="H79" s="3">
        <v>5</v>
      </c>
      <c r="I79" s="3">
        <v>2</v>
      </c>
      <c r="J79" s="3">
        <v>84</v>
      </c>
      <c r="K79" s="3">
        <v>174132</v>
      </c>
      <c r="L79" s="3">
        <v>0</v>
      </c>
      <c r="M79" s="3">
        <v>0</v>
      </c>
      <c r="N79" s="3">
        <v>0</v>
      </c>
      <c r="O79" s="3">
        <v>2</v>
      </c>
      <c r="P79" s="3">
        <v>2</v>
      </c>
      <c r="Q79" s="3">
        <v>0</v>
      </c>
      <c r="R79" s="3">
        <v>2</v>
      </c>
      <c r="S79" s="3">
        <v>71904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128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31" t="s">
        <v>38</v>
      </c>
      <c r="B85" s="19" t="s">
        <v>56</v>
      </c>
      <c r="C85" s="20" t="s">
        <v>58</v>
      </c>
      <c r="D85" s="15">
        <v>109041</v>
      </c>
      <c r="E85" s="15">
        <v>55290</v>
      </c>
      <c r="F85" s="15">
        <v>53751</v>
      </c>
      <c r="G85" s="15">
        <v>135638</v>
      </c>
      <c r="H85" s="15">
        <v>68694</v>
      </c>
      <c r="I85" s="15">
        <v>66944</v>
      </c>
      <c r="J85" s="15">
        <v>1309150</v>
      </c>
      <c r="K85" s="15">
        <v>2635270627</v>
      </c>
      <c r="L85" s="15">
        <v>2167</v>
      </c>
      <c r="M85" s="15">
        <v>1359</v>
      </c>
      <c r="N85" s="15">
        <v>808</v>
      </c>
      <c r="O85" s="15">
        <v>7802</v>
      </c>
      <c r="P85" s="15">
        <v>4544</v>
      </c>
      <c r="Q85" s="15">
        <v>3258</v>
      </c>
      <c r="R85" s="15">
        <v>12118</v>
      </c>
      <c r="S85" s="15">
        <v>115556809</v>
      </c>
      <c r="T85" s="15">
        <v>2315</v>
      </c>
      <c r="U85" s="15">
        <v>1228</v>
      </c>
      <c r="V85" s="15">
        <v>1087</v>
      </c>
      <c r="W85" s="15">
        <v>5630</v>
      </c>
      <c r="X85" s="15">
        <v>3001</v>
      </c>
      <c r="Y85" s="15">
        <v>2629</v>
      </c>
      <c r="Z85" s="15">
        <v>31105</v>
      </c>
      <c r="AA85" s="15">
        <v>96199232</v>
      </c>
      <c r="AB85" s="15">
        <v>2662</v>
      </c>
      <c r="AC85" s="15">
        <v>1388</v>
      </c>
      <c r="AD85" s="15">
        <v>1274</v>
      </c>
      <c r="AE85" s="15">
        <v>8179</v>
      </c>
      <c r="AF85" s="15">
        <v>4089</v>
      </c>
      <c r="AG85" s="15">
        <v>4090</v>
      </c>
      <c r="AH85" s="15">
        <v>33309</v>
      </c>
      <c r="AI85" s="15">
        <v>96693823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100763</v>
      </c>
      <c r="E86" s="3">
        <v>51018</v>
      </c>
      <c r="F86" s="3">
        <v>49745</v>
      </c>
      <c r="G86" s="3">
        <v>122383</v>
      </c>
      <c r="H86" s="3">
        <v>61857</v>
      </c>
      <c r="I86" s="3">
        <v>60526</v>
      </c>
      <c r="J86" s="3">
        <v>1211725</v>
      </c>
      <c r="K86" s="3">
        <v>2434328928</v>
      </c>
      <c r="L86" s="3">
        <v>2152</v>
      </c>
      <c r="M86" s="3">
        <v>1352</v>
      </c>
      <c r="N86" s="3">
        <v>800</v>
      </c>
      <c r="O86" s="3">
        <v>7733</v>
      </c>
      <c r="P86" s="3">
        <v>4508</v>
      </c>
      <c r="Q86" s="3">
        <v>3225</v>
      </c>
      <c r="R86" s="3">
        <v>12021</v>
      </c>
      <c r="S86" s="3">
        <v>113937671</v>
      </c>
      <c r="T86" s="3">
        <v>2314</v>
      </c>
      <c r="U86" s="3">
        <v>1227</v>
      </c>
      <c r="V86" s="3">
        <v>1087</v>
      </c>
      <c r="W86" s="3">
        <v>5624</v>
      </c>
      <c r="X86" s="3">
        <v>2996</v>
      </c>
      <c r="Y86" s="3">
        <v>2628</v>
      </c>
      <c r="Z86" s="3">
        <v>31086</v>
      </c>
      <c r="AA86" s="3">
        <v>96113232</v>
      </c>
      <c r="AB86" s="3">
        <v>2400</v>
      </c>
      <c r="AC86" s="3">
        <v>1244</v>
      </c>
      <c r="AD86" s="3">
        <v>1156</v>
      </c>
      <c r="AE86" s="3">
        <v>6682</v>
      </c>
      <c r="AF86" s="3">
        <v>3334</v>
      </c>
      <c r="AG86" s="3">
        <v>3348</v>
      </c>
      <c r="AH86" s="3">
        <v>29906</v>
      </c>
      <c r="AI86" s="3">
        <v>86930457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8278</v>
      </c>
      <c r="E87" s="3">
        <v>4272</v>
      </c>
      <c r="F87" s="3">
        <v>4006</v>
      </c>
      <c r="G87" s="3">
        <v>13255</v>
      </c>
      <c r="H87" s="3">
        <v>6837</v>
      </c>
      <c r="I87" s="3">
        <v>6418</v>
      </c>
      <c r="J87" s="3">
        <v>97425</v>
      </c>
      <c r="K87" s="3">
        <v>200941699</v>
      </c>
      <c r="L87" s="3">
        <v>15</v>
      </c>
      <c r="M87" s="3">
        <v>7</v>
      </c>
      <c r="N87" s="3">
        <v>8</v>
      </c>
      <c r="O87" s="3">
        <v>69</v>
      </c>
      <c r="P87" s="3">
        <v>36</v>
      </c>
      <c r="Q87" s="3">
        <v>33</v>
      </c>
      <c r="R87" s="3">
        <v>97</v>
      </c>
      <c r="S87" s="3">
        <v>1619138</v>
      </c>
      <c r="T87" s="3">
        <v>1</v>
      </c>
      <c r="U87" s="3">
        <v>1</v>
      </c>
      <c r="V87" s="3">
        <v>0</v>
      </c>
      <c r="W87" s="3">
        <v>6</v>
      </c>
      <c r="X87" s="3">
        <v>5</v>
      </c>
      <c r="Y87" s="3">
        <v>1</v>
      </c>
      <c r="Z87" s="3">
        <v>19</v>
      </c>
      <c r="AA87" s="3">
        <v>86000</v>
      </c>
      <c r="AB87" s="3">
        <v>262</v>
      </c>
      <c r="AC87" s="3">
        <v>144</v>
      </c>
      <c r="AD87" s="3">
        <v>118</v>
      </c>
      <c r="AE87" s="3">
        <v>1497</v>
      </c>
      <c r="AF87" s="3">
        <v>755</v>
      </c>
      <c r="AG87" s="3">
        <v>742</v>
      </c>
      <c r="AH87" s="3">
        <v>3403</v>
      </c>
      <c r="AI87" s="3">
        <v>9763366</v>
      </c>
    </row>
    <row r="88" spans="1:35" ht="14.25" hidden="1" customHeight="1" x14ac:dyDescent="0.2">
      <c r="A88" s="32" t="s">
        <v>111</v>
      </c>
      <c r="B88" s="19" t="s">
        <v>56</v>
      </c>
      <c r="C88" s="20" t="s">
        <v>58</v>
      </c>
      <c r="D88" s="15">
        <v>25254</v>
      </c>
      <c r="E88" s="15">
        <v>12880</v>
      </c>
      <c r="F88" s="15">
        <v>12374</v>
      </c>
      <c r="G88" s="15">
        <v>30195</v>
      </c>
      <c r="H88" s="15">
        <v>15399</v>
      </c>
      <c r="I88" s="15">
        <v>14796</v>
      </c>
      <c r="J88" s="15">
        <v>310929</v>
      </c>
      <c r="K88" s="15">
        <v>618418741</v>
      </c>
      <c r="L88" s="15">
        <v>770</v>
      </c>
      <c r="M88" s="15">
        <v>445</v>
      </c>
      <c r="N88" s="15">
        <v>325</v>
      </c>
      <c r="O88" s="15">
        <v>2747</v>
      </c>
      <c r="P88" s="15">
        <v>1563</v>
      </c>
      <c r="Q88" s="15">
        <v>1184</v>
      </c>
      <c r="R88" s="15">
        <v>3912</v>
      </c>
      <c r="S88" s="15">
        <v>31581849</v>
      </c>
      <c r="T88" s="15">
        <v>673</v>
      </c>
      <c r="U88" s="15">
        <v>359</v>
      </c>
      <c r="V88" s="15">
        <v>314</v>
      </c>
      <c r="W88" s="15">
        <v>2632</v>
      </c>
      <c r="X88" s="15">
        <v>1394</v>
      </c>
      <c r="Y88" s="15">
        <v>1238</v>
      </c>
      <c r="Z88" s="15">
        <v>7297</v>
      </c>
      <c r="AA88" s="15">
        <v>13449089</v>
      </c>
      <c r="AB88" s="15">
        <v>240</v>
      </c>
      <c r="AC88" s="15">
        <v>114</v>
      </c>
      <c r="AD88" s="15">
        <v>126</v>
      </c>
      <c r="AE88" s="15">
        <v>981</v>
      </c>
      <c r="AF88" s="15">
        <v>475</v>
      </c>
      <c r="AG88" s="15">
        <v>506</v>
      </c>
      <c r="AH88" s="15">
        <v>5843</v>
      </c>
      <c r="AI88" s="15">
        <v>16703884</v>
      </c>
    </row>
    <row r="89" spans="1:35" ht="14.25" hidden="1" customHeight="1" x14ac:dyDescent="0.2">
      <c r="A89" s="66" t="s">
        <v>1</v>
      </c>
      <c r="B89" s="21" t="s">
        <v>60</v>
      </c>
      <c r="C89" s="22" t="s">
        <v>62</v>
      </c>
      <c r="D89" s="3">
        <v>23991</v>
      </c>
      <c r="E89" s="3">
        <v>12236</v>
      </c>
      <c r="F89" s="3">
        <v>11755</v>
      </c>
      <c r="G89" s="3">
        <v>28685</v>
      </c>
      <c r="H89" s="3">
        <v>14629</v>
      </c>
      <c r="I89" s="3">
        <v>14056</v>
      </c>
      <c r="J89" s="3">
        <v>295382</v>
      </c>
      <c r="K89" s="3">
        <v>587497804</v>
      </c>
      <c r="L89" s="3">
        <v>770</v>
      </c>
      <c r="M89" s="3">
        <v>445</v>
      </c>
      <c r="N89" s="3">
        <v>325</v>
      </c>
      <c r="O89" s="3">
        <v>2747</v>
      </c>
      <c r="P89" s="3">
        <v>1563</v>
      </c>
      <c r="Q89" s="3">
        <v>1184</v>
      </c>
      <c r="R89" s="3">
        <v>3912</v>
      </c>
      <c r="S89" s="3">
        <v>31581849</v>
      </c>
      <c r="T89" s="3">
        <v>673</v>
      </c>
      <c r="U89" s="3">
        <v>359</v>
      </c>
      <c r="V89" s="3">
        <v>314</v>
      </c>
      <c r="W89" s="3">
        <v>2632</v>
      </c>
      <c r="X89" s="3">
        <v>1394</v>
      </c>
      <c r="Y89" s="3">
        <v>1238</v>
      </c>
      <c r="Z89" s="3">
        <v>7297</v>
      </c>
      <c r="AA89" s="3">
        <v>13449089</v>
      </c>
      <c r="AB89" s="3">
        <v>240</v>
      </c>
      <c r="AC89" s="3">
        <v>114</v>
      </c>
      <c r="AD89" s="3">
        <v>126</v>
      </c>
      <c r="AE89" s="3">
        <v>981</v>
      </c>
      <c r="AF89" s="3">
        <v>475</v>
      </c>
      <c r="AG89" s="3">
        <v>506</v>
      </c>
      <c r="AH89" s="3">
        <v>5843</v>
      </c>
      <c r="AI89" s="3">
        <v>16703884</v>
      </c>
    </row>
    <row r="90" spans="1:35" ht="14.25" hidden="1" customHeight="1" x14ac:dyDescent="0.2">
      <c r="A90" s="67"/>
      <c r="B90" s="21" t="s">
        <v>64</v>
      </c>
      <c r="C90" s="22" t="s">
        <v>172</v>
      </c>
      <c r="D90" s="3">
        <v>1263</v>
      </c>
      <c r="E90" s="3">
        <v>644</v>
      </c>
      <c r="F90" s="3">
        <v>619</v>
      </c>
      <c r="G90" s="3">
        <v>1510</v>
      </c>
      <c r="H90" s="3">
        <v>770</v>
      </c>
      <c r="I90" s="3">
        <v>740</v>
      </c>
      <c r="J90" s="3">
        <v>15547</v>
      </c>
      <c r="K90" s="3">
        <v>30920937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2" t="s">
        <v>112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26</v>
      </c>
      <c r="M91" s="15">
        <v>11</v>
      </c>
      <c r="N91" s="15">
        <v>15</v>
      </c>
      <c r="O91" s="15">
        <v>184</v>
      </c>
      <c r="P91" s="15">
        <v>94</v>
      </c>
      <c r="Q91" s="15">
        <v>90</v>
      </c>
      <c r="R91" s="15">
        <v>253</v>
      </c>
      <c r="S91" s="15">
        <v>8131293</v>
      </c>
      <c r="T91" s="15">
        <v>1504</v>
      </c>
      <c r="U91" s="15">
        <v>784</v>
      </c>
      <c r="V91" s="15">
        <v>720</v>
      </c>
      <c r="W91" s="15">
        <v>2308</v>
      </c>
      <c r="X91" s="15">
        <v>1204</v>
      </c>
      <c r="Y91" s="15">
        <v>1104</v>
      </c>
      <c r="Z91" s="15">
        <v>21565</v>
      </c>
      <c r="AA91" s="15">
        <v>70277347</v>
      </c>
      <c r="AB91" s="15">
        <v>312</v>
      </c>
      <c r="AC91" s="15">
        <v>159</v>
      </c>
      <c r="AD91" s="15">
        <v>153</v>
      </c>
      <c r="AE91" s="15">
        <v>663</v>
      </c>
      <c r="AF91" s="15">
        <v>340</v>
      </c>
      <c r="AG91" s="15">
        <v>323</v>
      </c>
      <c r="AH91" s="15">
        <v>3698</v>
      </c>
      <c r="AI91" s="15">
        <v>11062500</v>
      </c>
    </row>
    <row r="92" spans="1:35" ht="14.25" hidden="1" customHeight="1" x14ac:dyDescent="0.2">
      <c r="A92" s="66" t="s">
        <v>2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25</v>
      </c>
      <c r="M92" s="3">
        <v>11</v>
      </c>
      <c r="N92" s="3">
        <v>14</v>
      </c>
      <c r="O92" s="3">
        <v>178</v>
      </c>
      <c r="P92" s="3">
        <v>92</v>
      </c>
      <c r="Q92" s="3">
        <v>86</v>
      </c>
      <c r="R92" s="3">
        <v>245</v>
      </c>
      <c r="S92" s="3">
        <v>7986201</v>
      </c>
      <c r="T92" s="3">
        <v>1504</v>
      </c>
      <c r="U92" s="3">
        <v>784</v>
      </c>
      <c r="V92" s="3">
        <v>720</v>
      </c>
      <c r="W92" s="3">
        <v>2308</v>
      </c>
      <c r="X92" s="3">
        <v>1204</v>
      </c>
      <c r="Y92" s="3">
        <v>1104</v>
      </c>
      <c r="Z92" s="3">
        <v>21565</v>
      </c>
      <c r="AA92" s="3">
        <v>70277347</v>
      </c>
      <c r="AB92" s="3">
        <v>301</v>
      </c>
      <c r="AC92" s="3">
        <v>153</v>
      </c>
      <c r="AD92" s="3">
        <v>148</v>
      </c>
      <c r="AE92" s="3">
        <v>635</v>
      </c>
      <c r="AF92" s="3">
        <v>326</v>
      </c>
      <c r="AG92" s="3">
        <v>309</v>
      </c>
      <c r="AH92" s="3">
        <v>3519</v>
      </c>
      <c r="AI92" s="3">
        <v>10527700</v>
      </c>
    </row>
    <row r="93" spans="1:35" ht="14.25" hidden="1" customHeight="1" x14ac:dyDescent="0.2">
      <c r="A93" s="6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1</v>
      </c>
      <c r="O93" s="3">
        <v>6</v>
      </c>
      <c r="P93" s="3">
        <v>2</v>
      </c>
      <c r="Q93" s="3">
        <v>4</v>
      </c>
      <c r="R93" s="3">
        <v>8</v>
      </c>
      <c r="S93" s="3">
        <v>145092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11</v>
      </c>
      <c r="AC93" s="3">
        <v>6</v>
      </c>
      <c r="AD93" s="3">
        <v>5</v>
      </c>
      <c r="AE93" s="3">
        <v>28</v>
      </c>
      <c r="AF93" s="3">
        <v>14</v>
      </c>
      <c r="AG93" s="3">
        <v>14</v>
      </c>
      <c r="AH93" s="3">
        <v>179</v>
      </c>
      <c r="AI93" s="3">
        <v>534800</v>
      </c>
    </row>
    <row r="94" spans="1:35" ht="14.25" hidden="1" customHeight="1" x14ac:dyDescent="0.2">
      <c r="A94" s="32" t="s">
        <v>113</v>
      </c>
      <c r="B94" s="19" t="s">
        <v>56</v>
      </c>
      <c r="C94" s="20" t="s">
        <v>58</v>
      </c>
      <c r="D94" s="15">
        <v>7714</v>
      </c>
      <c r="E94" s="15">
        <v>3887</v>
      </c>
      <c r="F94" s="15">
        <v>3827</v>
      </c>
      <c r="G94" s="15">
        <v>8575</v>
      </c>
      <c r="H94" s="15">
        <v>4298</v>
      </c>
      <c r="I94" s="15">
        <v>4277</v>
      </c>
      <c r="J94" s="15">
        <v>83204</v>
      </c>
      <c r="K94" s="15">
        <v>172481892</v>
      </c>
      <c r="L94" s="15">
        <v>171</v>
      </c>
      <c r="M94" s="15">
        <v>98</v>
      </c>
      <c r="N94" s="15">
        <v>73</v>
      </c>
      <c r="O94" s="15">
        <v>2132</v>
      </c>
      <c r="P94" s="15">
        <v>1172</v>
      </c>
      <c r="Q94" s="15">
        <v>960</v>
      </c>
      <c r="R94" s="15">
        <v>2132</v>
      </c>
      <c r="S94" s="15">
        <v>11859782</v>
      </c>
      <c r="T94" s="15">
        <v>19</v>
      </c>
      <c r="U94" s="15">
        <v>12</v>
      </c>
      <c r="V94" s="15">
        <v>7</v>
      </c>
      <c r="W94" s="15">
        <v>76</v>
      </c>
      <c r="X94" s="15">
        <v>41</v>
      </c>
      <c r="Y94" s="15">
        <v>35</v>
      </c>
      <c r="Z94" s="15">
        <v>100</v>
      </c>
      <c r="AA94" s="15">
        <v>526500</v>
      </c>
      <c r="AB94" s="15">
        <v>48</v>
      </c>
      <c r="AC94" s="15">
        <v>31</v>
      </c>
      <c r="AD94" s="15">
        <v>17</v>
      </c>
      <c r="AE94" s="15">
        <v>131</v>
      </c>
      <c r="AF94" s="15">
        <v>76</v>
      </c>
      <c r="AG94" s="15">
        <v>55</v>
      </c>
      <c r="AH94" s="15">
        <v>551</v>
      </c>
      <c r="AI94" s="15">
        <v>1653000</v>
      </c>
    </row>
    <row r="95" spans="1:35" ht="14.25" hidden="1" customHeight="1" x14ac:dyDescent="0.2">
      <c r="A95" s="66" t="s">
        <v>24</v>
      </c>
      <c r="B95" s="21" t="s">
        <v>60</v>
      </c>
      <c r="C95" s="22" t="s">
        <v>62</v>
      </c>
      <c r="D95" s="3">
        <v>7206</v>
      </c>
      <c r="E95" s="3">
        <v>3623</v>
      </c>
      <c r="F95" s="3">
        <v>3583</v>
      </c>
      <c r="G95" s="3">
        <v>7990</v>
      </c>
      <c r="H95" s="3">
        <v>3990</v>
      </c>
      <c r="I95" s="3">
        <v>4000</v>
      </c>
      <c r="J95" s="3">
        <v>77592</v>
      </c>
      <c r="K95" s="3">
        <v>160848216</v>
      </c>
      <c r="L95" s="3">
        <v>171</v>
      </c>
      <c r="M95" s="3">
        <v>98</v>
      </c>
      <c r="N95" s="3">
        <v>73</v>
      </c>
      <c r="O95" s="3">
        <v>2128</v>
      </c>
      <c r="P95" s="3">
        <v>1170</v>
      </c>
      <c r="Q95" s="3">
        <v>958</v>
      </c>
      <c r="R95" s="3">
        <v>2128</v>
      </c>
      <c r="S95" s="3">
        <v>11804702</v>
      </c>
      <c r="T95" s="3">
        <v>19</v>
      </c>
      <c r="U95" s="3">
        <v>12</v>
      </c>
      <c r="V95" s="3">
        <v>7</v>
      </c>
      <c r="W95" s="3">
        <v>76</v>
      </c>
      <c r="X95" s="3">
        <v>41</v>
      </c>
      <c r="Y95" s="3">
        <v>35</v>
      </c>
      <c r="Z95" s="3">
        <v>100</v>
      </c>
      <c r="AA95" s="3">
        <v>526500</v>
      </c>
      <c r="AB95" s="3">
        <v>47</v>
      </c>
      <c r="AC95" s="3">
        <v>31</v>
      </c>
      <c r="AD95" s="3">
        <v>16</v>
      </c>
      <c r="AE95" s="3">
        <v>109</v>
      </c>
      <c r="AF95" s="3">
        <v>64</v>
      </c>
      <c r="AG95" s="3">
        <v>45</v>
      </c>
      <c r="AH95" s="3">
        <v>447</v>
      </c>
      <c r="AI95" s="3">
        <v>1341000</v>
      </c>
    </row>
    <row r="96" spans="1:35" ht="14.25" hidden="1" customHeight="1" x14ac:dyDescent="0.2">
      <c r="A96" s="67"/>
      <c r="B96" s="23" t="s">
        <v>64</v>
      </c>
      <c r="C96" s="24" t="s">
        <v>172</v>
      </c>
      <c r="D96" s="3">
        <v>508</v>
      </c>
      <c r="E96" s="3">
        <v>264</v>
      </c>
      <c r="F96" s="3">
        <v>244</v>
      </c>
      <c r="G96" s="3">
        <v>585</v>
      </c>
      <c r="H96" s="3">
        <v>308</v>
      </c>
      <c r="I96" s="3">
        <v>277</v>
      </c>
      <c r="J96" s="3">
        <v>5612</v>
      </c>
      <c r="K96" s="3">
        <v>11633676</v>
      </c>
      <c r="L96" s="3">
        <v>0</v>
      </c>
      <c r="M96" s="3">
        <v>0</v>
      </c>
      <c r="N96" s="3">
        <v>0</v>
      </c>
      <c r="O96" s="3">
        <v>4</v>
      </c>
      <c r="P96" s="3">
        <v>2</v>
      </c>
      <c r="Q96" s="3">
        <v>2</v>
      </c>
      <c r="R96" s="3">
        <v>4</v>
      </c>
      <c r="S96" s="3">
        <v>55080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</v>
      </c>
      <c r="AC96" s="3">
        <v>0</v>
      </c>
      <c r="AD96" s="3">
        <v>1</v>
      </c>
      <c r="AE96" s="3">
        <v>22</v>
      </c>
      <c r="AF96" s="3">
        <v>12</v>
      </c>
      <c r="AG96" s="3">
        <v>10</v>
      </c>
      <c r="AH96" s="3">
        <v>104</v>
      </c>
      <c r="AI96" s="3">
        <v>312000</v>
      </c>
    </row>
    <row r="97" spans="1:35" ht="14.25" hidden="1" customHeight="1" x14ac:dyDescent="0.2">
      <c r="A97" s="32" t="s">
        <v>114</v>
      </c>
      <c r="B97" s="19" t="s">
        <v>56</v>
      </c>
      <c r="C97" s="20" t="s">
        <v>58</v>
      </c>
      <c r="D97" s="15">
        <v>16383</v>
      </c>
      <c r="E97" s="15">
        <v>8242</v>
      </c>
      <c r="F97" s="15">
        <v>8141</v>
      </c>
      <c r="G97" s="15">
        <v>19321</v>
      </c>
      <c r="H97" s="15">
        <v>9709</v>
      </c>
      <c r="I97" s="15">
        <v>9612</v>
      </c>
      <c r="J97" s="15">
        <v>196757</v>
      </c>
      <c r="K97" s="15">
        <v>387364825</v>
      </c>
      <c r="L97" s="15">
        <v>1066</v>
      </c>
      <c r="M97" s="15">
        <v>725</v>
      </c>
      <c r="N97" s="15">
        <v>341</v>
      </c>
      <c r="O97" s="15">
        <v>1697</v>
      </c>
      <c r="P97" s="15">
        <v>1134</v>
      </c>
      <c r="Q97" s="15">
        <v>563</v>
      </c>
      <c r="R97" s="15">
        <v>3933</v>
      </c>
      <c r="S97" s="15">
        <v>41490205</v>
      </c>
      <c r="T97" s="15">
        <v>74</v>
      </c>
      <c r="U97" s="15">
        <v>47</v>
      </c>
      <c r="V97" s="15">
        <v>27</v>
      </c>
      <c r="W97" s="15">
        <v>292</v>
      </c>
      <c r="X97" s="15">
        <v>158</v>
      </c>
      <c r="Y97" s="15">
        <v>134</v>
      </c>
      <c r="Z97" s="15">
        <v>1545</v>
      </c>
      <c r="AA97" s="15">
        <v>9358620</v>
      </c>
      <c r="AB97" s="15">
        <v>124</v>
      </c>
      <c r="AC97" s="15">
        <v>69</v>
      </c>
      <c r="AD97" s="15">
        <v>55</v>
      </c>
      <c r="AE97" s="15">
        <v>282</v>
      </c>
      <c r="AF97" s="15">
        <v>143</v>
      </c>
      <c r="AG97" s="15">
        <v>139</v>
      </c>
      <c r="AH97" s="15">
        <v>1369</v>
      </c>
      <c r="AI97" s="15">
        <v>3779398</v>
      </c>
    </row>
    <row r="98" spans="1:35" ht="14.25" hidden="1" customHeight="1" x14ac:dyDescent="0.2">
      <c r="A98" s="66" t="s">
        <v>3</v>
      </c>
      <c r="B98" s="21" t="s">
        <v>60</v>
      </c>
      <c r="C98" s="22" t="s">
        <v>62</v>
      </c>
      <c r="D98" s="3">
        <v>15510</v>
      </c>
      <c r="E98" s="3">
        <v>7819</v>
      </c>
      <c r="F98" s="3">
        <v>7691</v>
      </c>
      <c r="G98" s="3">
        <v>18272</v>
      </c>
      <c r="H98" s="3">
        <v>9197</v>
      </c>
      <c r="I98" s="3">
        <v>9075</v>
      </c>
      <c r="J98" s="3">
        <v>186414</v>
      </c>
      <c r="K98" s="3">
        <v>366999458</v>
      </c>
      <c r="L98" s="3">
        <v>1066</v>
      </c>
      <c r="M98" s="3">
        <v>725</v>
      </c>
      <c r="N98" s="3">
        <v>341</v>
      </c>
      <c r="O98" s="3">
        <v>1680</v>
      </c>
      <c r="P98" s="3">
        <v>1123</v>
      </c>
      <c r="Q98" s="3">
        <v>557</v>
      </c>
      <c r="R98" s="3">
        <v>3895</v>
      </c>
      <c r="S98" s="3">
        <v>41182305</v>
      </c>
      <c r="T98" s="3">
        <v>74</v>
      </c>
      <c r="U98" s="3">
        <v>47</v>
      </c>
      <c r="V98" s="3">
        <v>27</v>
      </c>
      <c r="W98" s="3">
        <v>292</v>
      </c>
      <c r="X98" s="3">
        <v>158</v>
      </c>
      <c r="Y98" s="3">
        <v>134</v>
      </c>
      <c r="Z98" s="3">
        <v>1545</v>
      </c>
      <c r="AA98" s="3">
        <v>9358620</v>
      </c>
      <c r="AB98" s="3">
        <v>119</v>
      </c>
      <c r="AC98" s="3">
        <v>65</v>
      </c>
      <c r="AD98" s="3">
        <v>54</v>
      </c>
      <c r="AE98" s="3">
        <v>269</v>
      </c>
      <c r="AF98" s="3">
        <v>135</v>
      </c>
      <c r="AG98" s="3">
        <v>134</v>
      </c>
      <c r="AH98" s="3">
        <v>1332</v>
      </c>
      <c r="AI98" s="3">
        <v>3675336</v>
      </c>
    </row>
    <row r="99" spans="1:35" ht="14.25" hidden="1" customHeight="1" x14ac:dyDescent="0.2">
      <c r="A99" s="67"/>
      <c r="B99" s="23" t="s">
        <v>64</v>
      </c>
      <c r="C99" s="24" t="s">
        <v>172</v>
      </c>
      <c r="D99" s="3">
        <v>873</v>
      </c>
      <c r="E99" s="3">
        <v>423</v>
      </c>
      <c r="F99" s="3">
        <v>450</v>
      </c>
      <c r="G99" s="3">
        <v>1049</v>
      </c>
      <c r="H99" s="3">
        <v>512</v>
      </c>
      <c r="I99" s="3">
        <v>537</v>
      </c>
      <c r="J99" s="3">
        <v>10343</v>
      </c>
      <c r="K99" s="3">
        <v>20365367</v>
      </c>
      <c r="L99" s="3">
        <v>0</v>
      </c>
      <c r="M99" s="3">
        <v>0</v>
      </c>
      <c r="N99" s="3">
        <v>0</v>
      </c>
      <c r="O99" s="3">
        <v>17</v>
      </c>
      <c r="P99" s="3">
        <v>11</v>
      </c>
      <c r="Q99" s="3">
        <v>6</v>
      </c>
      <c r="R99" s="3">
        <v>38</v>
      </c>
      <c r="S99" s="3">
        <v>307900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5</v>
      </c>
      <c r="AC99" s="3">
        <v>4</v>
      </c>
      <c r="AD99" s="3">
        <v>1</v>
      </c>
      <c r="AE99" s="3">
        <v>13</v>
      </c>
      <c r="AF99" s="3">
        <v>8</v>
      </c>
      <c r="AG99" s="3">
        <v>5</v>
      </c>
      <c r="AH99" s="3">
        <v>37</v>
      </c>
      <c r="AI99" s="3">
        <v>104062</v>
      </c>
    </row>
    <row r="100" spans="1:35" ht="14.25" hidden="1" customHeight="1" x14ac:dyDescent="0.2">
      <c r="A100" s="32" t="s">
        <v>115</v>
      </c>
      <c r="B100" s="19" t="s">
        <v>56</v>
      </c>
      <c r="C100" s="20" t="s">
        <v>58</v>
      </c>
      <c r="D100" s="15">
        <v>8311</v>
      </c>
      <c r="E100" s="15">
        <v>4071</v>
      </c>
      <c r="F100" s="15">
        <v>4240</v>
      </c>
      <c r="G100" s="15">
        <v>9692</v>
      </c>
      <c r="H100" s="15">
        <v>4738</v>
      </c>
      <c r="I100" s="15">
        <v>4954</v>
      </c>
      <c r="J100" s="15">
        <v>99078</v>
      </c>
      <c r="K100" s="15">
        <v>195084582</v>
      </c>
      <c r="L100" s="15">
        <v>15</v>
      </c>
      <c r="M100" s="15">
        <v>8</v>
      </c>
      <c r="N100" s="15">
        <v>7</v>
      </c>
      <c r="O100" s="15">
        <v>151</v>
      </c>
      <c r="P100" s="15">
        <v>85</v>
      </c>
      <c r="Q100" s="15">
        <v>66</v>
      </c>
      <c r="R100" s="15">
        <v>199</v>
      </c>
      <c r="S100" s="15">
        <v>3046215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406</v>
      </c>
      <c r="AC100" s="15">
        <v>195</v>
      </c>
      <c r="AD100" s="15">
        <v>211</v>
      </c>
      <c r="AE100" s="15">
        <v>842</v>
      </c>
      <c r="AF100" s="15">
        <v>397</v>
      </c>
      <c r="AG100" s="15">
        <v>445</v>
      </c>
      <c r="AH100" s="15">
        <v>3543</v>
      </c>
      <c r="AI100" s="15">
        <v>10629000</v>
      </c>
    </row>
    <row r="101" spans="1:35" ht="14.25" hidden="1" customHeight="1" x14ac:dyDescent="0.2">
      <c r="A101" s="66" t="s">
        <v>4</v>
      </c>
      <c r="B101" s="21" t="s">
        <v>60</v>
      </c>
      <c r="C101" s="22" t="s">
        <v>62</v>
      </c>
      <c r="D101" s="3">
        <v>8143</v>
      </c>
      <c r="E101" s="3">
        <v>3988</v>
      </c>
      <c r="F101" s="3">
        <v>4155</v>
      </c>
      <c r="G101" s="3">
        <v>9499</v>
      </c>
      <c r="H101" s="3">
        <v>4642</v>
      </c>
      <c r="I101" s="3">
        <v>4857</v>
      </c>
      <c r="J101" s="3">
        <v>97057</v>
      </c>
      <c r="K101" s="3">
        <v>191105233</v>
      </c>
      <c r="L101" s="3">
        <v>15</v>
      </c>
      <c r="M101" s="3">
        <v>8</v>
      </c>
      <c r="N101" s="3">
        <v>7</v>
      </c>
      <c r="O101" s="3">
        <v>151</v>
      </c>
      <c r="P101" s="3">
        <v>85</v>
      </c>
      <c r="Q101" s="3">
        <v>66</v>
      </c>
      <c r="R101" s="3">
        <v>199</v>
      </c>
      <c r="S101" s="3">
        <v>3046215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396</v>
      </c>
      <c r="AC101" s="3">
        <v>189</v>
      </c>
      <c r="AD101" s="3">
        <v>207</v>
      </c>
      <c r="AE101" s="3">
        <v>816</v>
      </c>
      <c r="AF101" s="3">
        <v>378</v>
      </c>
      <c r="AG101" s="3">
        <v>438</v>
      </c>
      <c r="AH101" s="3">
        <v>3478</v>
      </c>
      <c r="AI101" s="3">
        <v>10434000</v>
      </c>
    </row>
    <row r="102" spans="1:35" ht="14.25" hidden="1" customHeight="1" x14ac:dyDescent="0.2">
      <c r="A102" s="67"/>
      <c r="B102" s="23" t="s">
        <v>64</v>
      </c>
      <c r="C102" s="24" t="s">
        <v>172</v>
      </c>
      <c r="D102" s="3">
        <v>168</v>
      </c>
      <c r="E102" s="3">
        <v>83</v>
      </c>
      <c r="F102" s="3">
        <v>85</v>
      </c>
      <c r="G102" s="3">
        <v>193</v>
      </c>
      <c r="H102" s="3">
        <v>96</v>
      </c>
      <c r="I102" s="3">
        <v>97</v>
      </c>
      <c r="J102" s="3">
        <v>2021</v>
      </c>
      <c r="K102" s="3">
        <v>3979349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10</v>
      </c>
      <c r="AC102" s="3">
        <v>6</v>
      </c>
      <c r="AD102" s="3">
        <v>4</v>
      </c>
      <c r="AE102" s="3">
        <v>26</v>
      </c>
      <c r="AF102" s="3">
        <v>19</v>
      </c>
      <c r="AG102" s="3">
        <v>7</v>
      </c>
      <c r="AH102" s="3">
        <v>65</v>
      </c>
      <c r="AI102" s="3">
        <v>195000</v>
      </c>
    </row>
    <row r="103" spans="1:35" ht="14.25" hidden="1" customHeight="1" x14ac:dyDescent="0.2">
      <c r="A103" s="31" t="s">
        <v>39</v>
      </c>
      <c r="B103" s="19" t="s">
        <v>56</v>
      </c>
      <c r="C103" s="20" t="s">
        <v>58</v>
      </c>
      <c r="D103" s="15">
        <v>16103</v>
      </c>
      <c r="E103" s="15">
        <v>8183</v>
      </c>
      <c r="F103" s="15">
        <v>7920</v>
      </c>
      <c r="G103" s="15">
        <v>19120</v>
      </c>
      <c r="H103" s="15">
        <v>9721</v>
      </c>
      <c r="I103" s="15">
        <v>9399</v>
      </c>
      <c r="J103" s="15">
        <v>200237</v>
      </c>
      <c r="K103" s="15">
        <v>429394283</v>
      </c>
      <c r="L103" s="15">
        <v>8</v>
      </c>
      <c r="M103" s="15">
        <v>3</v>
      </c>
      <c r="N103" s="15">
        <v>5</v>
      </c>
      <c r="O103" s="15">
        <v>87</v>
      </c>
      <c r="P103" s="15">
        <v>43</v>
      </c>
      <c r="Q103" s="15">
        <v>44</v>
      </c>
      <c r="R103" s="15">
        <v>95</v>
      </c>
      <c r="S103" s="15">
        <v>1197275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506</v>
      </c>
      <c r="AC103" s="15">
        <v>285</v>
      </c>
      <c r="AD103" s="15">
        <v>221</v>
      </c>
      <c r="AE103" s="15">
        <v>1062</v>
      </c>
      <c r="AF103" s="15">
        <v>570</v>
      </c>
      <c r="AG103" s="15">
        <v>492</v>
      </c>
      <c r="AH103" s="15">
        <v>5917</v>
      </c>
      <c r="AI103" s="15">
        <v>17036186</v>
      </c>
    </row>
    <row r="104" spans="1:35" ht="14.25" hidden="1" customHeight="1" x14ac:dyDescent="0.2">
      <c r="A104" s="66" t="s">
        <v>5</v>
      </c>
      <c r="B104" s="21" t="s">
        <v>60</v>
      </c>
      <c r="C104" s="22" t="s">
        <v>62</v>
      </c>
      <c r="D104" s="3">
        <v>15597</v>
      </c>
      <c r="E104" s="3">
        <v>7904</v>
      </c>
      <c r="F104" s="3">
        <v>7693</v>
      </c>
      <c r="G104" s="3">
        <v>18592</v>
      </c>
      <c r="H104" s="3">
        <v>9437</v>
      </c>
      <c r="I104" s="3">
        <v>9155</v>
      </c>
      <c r="J104" s="3">
        <v>194601</v>
      </c>
      <c r="K104" s="3">
        <v>417032282</v>
      </c>
      <c r="L104" s="3">
        <v>8</v>
      </c>
      <c r="M104" s="3">
        <v>3</v>
      </c>
      <c r="N104" s="3">
        <v>5</v>
      </c>
      <c r="O104" s="3">
        <v>87</v>
      </c>
      <c r="P104" s="3">
        <v>43</v>
      </c>
      <c r="Q104" s="3">
        <v>44</v>
      </c>
      <c r="R104" s="3">
        <v>95</v>
      </c>
      <c r="S104" s="3">
        <v>1197275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481</v>
      </c>
      <c r="AC104" s="3">
        <v>269</v>
      </c>
      <c r="AD104" s="3">
        <v>212</v>
      </c>
      <c r="AE104" s="3">
        <v>1007</v>
      </c>
      <c r="AF104" s="3">
        <v>535</v>
      </c>
      <c r="AG104" s="3">
        <v>472</v>
      </c>
      <c r="AH104" s="3">
        <v>5656</v>
      </c>
      <c r="AI104" s="3">
        <v>16343717</v>
      </c>
    </row>
    <row r="105" spans="1:35" ht="14.25" hidden="1" customHeight="1" x14ac:dyDescent="0.2">
      <c r="A105" s="67"/>
      <c r="B105" s="23" t="s">
        <v>64</v>
      </c>
      <c r="C105" s="24" t="s">
        <v>172</v>
      </c>
      <c r="D105" s="3">
        <v>506</v>
      </c>
      <c r="E105" s="3">
        <v>279</v>
      </c>
      <c r="F105" s="3">
        <v>227</v>
      </c>
      <c r="G105" s="3">
        <v>528</v>
      </c>
      <c r="H105" s="3">
        <v>284</v>
      </c>
      <c r="I105" s="3">
        <v>244</v>
      </c>
      <c r="J105" s="3">
        <v>5636</v>
      </c>
      <c r="K105" s="3">
        <v>12362001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25</v>
      </c>
      <c r="AC105" s="3">
        <v>16</v>
      </c>
      <c r="AD105" s="3">
        <v>9</v>
      </c>
      <c r="AE105" s="3">
        <v>55</v>
      </c>
      <c r="AF105" s="3">
        <v>35</v>
      </c>
      <c r="AG105" s="3">
        <v>20</v>
      </c>
      <c r="AH105" s="3">
        <v>261</v>
      </c>
      <c r="AI105" s="3">
        <v>692469</v>
      </c>
    </row>
    <row r="106" spans="1:35" ht="14.25" hidden="1" customHeight="1" x14ac:dyDescent="0.2">
      <c r="A106" s="32" t="s">
        <v>95</v>
      </c>
      <c r="B106" s="19" t="s">
        <v>56</v>
      </c>
      <c r="C106" s="20" t="s">
        <v>58</v>
      </c>
      <c r="D106" s="15">
        <v>1481</v>
      </c>
      <c r="E106" s="15">
        <v>761</v>
      </c>
      <c r="F106" s="15">
        <v>720</v>
      </c>
      <c r="G106" s="15">
        <v>1701</v>
      </c>
      <c r="H106" s="15">
        <v>878</v>
      </c>
      <c r="I106" s="15">
        <v>823</v>
      </c>
      <c r="J106" s="15">
        <v>16936</v>
      </c>
      <c r="K106" s="15">
        <v>33346877</v>
      </c>
      <c r="L106" s="15">
        <v>2</v>
      </c>
      <c r="M106" s="15">
        <v>0</v>
      </c>
      <c r="N106" s="15">
        <v>2</v>
      </c>
      <c r="O106" s="15">
        <v>8</v>
      </c>
      <c r="P106" s="15">
        <v>5</v>
      </c>
      <c r="Q106" s="15">
        <v>3</v>
      </c>
      <c r="R106" s="15">
        <v>14</v>
      </c>
      <c r="S106" s="15">
        <v>167216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17</v>
      </c>
      <c r="AC106" s="15">
        <v>5</v>
      </c>
      <c r="AD106" s="15">
        <v>12</v>
      </c>
      <c r="AE106" s="15">
        <v>47</v>
      </c>
      <c r="AF106" s="15">
        <v>24</v>
      </c>
      <c r="AG106" s="15">
        <v>23</v>
      </c>
      <c r="AH106" s="15">
        <v>181</v>
      </c>
      <c r="AI106" s="15">
        <v>500220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1287</v>
      </c>
      <c r="E107" s="3">
        <v>663</v>
      </c>
      <c r="F107" s="3">
        <v>624</v>
      </c>
      <c r="G107" s="3">
        <v>1485</v>
      </c>
      <c r="H107" s="3">
        <v>771</v>
      </c>
      <c r="I107" s="3">
        <v>714</v>
      </c>
      <c r="J107" s="3">
        <v>14909</v>
      </c>
      <c r="K107" s="3">
        <v>29355714</v>
      </c>
      <c r="L107" s="3">
        <v>2</v>
      </c>
      <c r="M107" s="3">
        <v>0</v>
      </c>
      <c r="N107" s="3">
        <v>2</v>
      </c>
      <c r="O107" s="3">
        <v>8</v>
      </c>
      <c r="P107" s="3">
        <v>5</v>
      </c>
      <c r="Q107" s="3">
        <v>3</v>
      </c>
      <c r="R107" s="3">
        <v>14</v>
      </c>
      <c r="S107" s="3">
        <v>167216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14</v>
      </c>
      <c r="AC107" s="3">
        <v>3</v>
      </c>
      <c r="AD107" s="3">
        <v>11</v>
      </c>
      <c r="AE107" s="3">
        <v>38</v>
      </c>
      <c r="AF107" s="3">
        <v>18</v>
      </c>
      <c r="AG107" s="3">
        <v>20</v>
      </c>
      <c r="AH107" s="3">
        <v>157</v>
      </c>
      <c r="AI107" s="3">
        <v>430720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194</v>
      </c>
      <c r="E108" s="3">
        <v>98</v>
      </c>
      <c r="F108" s="3">
        <v>96</v>
      </c>
      <c r="G108" s="3">
        <v>216</v>
      </c>
      <c r="H108" s="3">
        <v>107</v>
      </c>
      <c r="I108" s="3">
        <v>109</v>
      </c>
      <c r="J108" s="3">
        <v>2027</v>
      </c>
      <c r="K108" s="3">
        <v>3991163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3</v>
      </c>
      <c r="AC108" s="3">
        <v>2</v>
      </c>
      <c r="AD108" s="3">
        <v>1</v>
      </c>
      <c r="AE108" s="3">
        <v>9</v>
      </c>
      <c r="AF108" s="3">
        <v>6</v>
      </c>
      <c r="AG108" s="3">
        <v>3</v>
      </c>
      <c r="AH108" s="3">
        <v>24</v>
      </c>
      <c r="AI108" s="3">
        <v>69500</v>
      </c>
    </row>
    <row r="109" spans="1:35" ht="14.25" hidden="1" customHeight="1" x14ac:dyDescent="0.2">
      <c r="A109" s="32" t="s">
        <v>96</v>
      </c>
      <c r="B109" s="19" t="s">
        <v>56</v>
      </c>
      <c r="C109" s="20" t="s">
        <v>58</v>
      </c>
      <c r="D109" s="15">
        <v>1711</v>
      </c>
      <c r="E109" s="15">
        <v>852</v>
      </c>
      <c r="F109" s="15">
        <v>859</v>
      </c>
      <c r="G109" s="15">
        <v>2031</v>
      </c>
      <c r="H109" s="15">
        <v>1001</v>
      </c>
      <c r="I109" s="15">
        <v>1030</v>
      </c>
      <c r="J109" s="15">
        <v>20363</v>
      </c>
      <c r="K109" s="15">
        <v>40051429</v>
      </c>
      <c r="L109" s="15">
        <v>0</v>
      </c>
      <c r="M109" s="15">
        <v>0</v>
      </c>
      <c r="N109" s="15">
        <v>0</v>
      </c>
      <c r="O109" s="15">
        <v>26</v>
      </c>
      <c r="P109" s="15">
        <v>16</v>
      </c>
      <c r="Q109" s="15">
        <v>10</v>
      </c>
      <c r="R109" s="15">
        <v>31</v>
      </c>
      <c r="S109" s="15">
        <v>530803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237</v>
      </c>
      <c r="AC109" s="15">
        <v>111</v>
      </c>
      <c r="AD109" s="15">
        <v>126</v>
      </c>
      <c r="AE109" s="15">
        <v>1208</v>
      </c>
      <c r="AF109" s="15">
        <v>532</v>
      </c>
      <c r="AG109" s="15">
        <v>676</v>
      </c>
      <c r="AH109" s="15">
        <v>3000</v>
      </c>
      <c r="AI109" s="15">
        <v>8819995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1336</v>
      </c>
      <c r="E110" s="3">
        <v>669</v>
      </c>
      <c r="F110" s="3">
        <v>667</v>
      </c>
      <c r="G110" s="3">
        <v>1595</v>
      </c>
      <c r="H110" s="3">
        <v>793</v>
      </c>
      <c r="I110" s="3">
        <v>802</v>
      </c>
      <c r="J110" s="3">
        <v>16147</v>
      </c>
      <c r="K110" s="3">
        <v>31750125</v>
      </c>
      <c r="L110" s="3">
        <v>0</v>
      </c>
      <c r="M110" s="3">
        <v>0</v>
      </c>
      <c r="N110" s="3">
        <v>0</v>
      </c>
      <c r="O110" s="3">
        <v>26</v>
      </c>
      <c r="P110" s="3">
        <v>16</v>
      </c>
      <c r="Q110" s="3">
        <v>10</v>
      </c>
      <c r="R110" s="3">
        <v>31</v>
      </c>
      <c r="S110" s="3">
        <v>530803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195</v>
      </c>
      <c r="AC110" s="3">
        <v>93</v>
      </c>
      <c r="AD110" s="3">
        <v>102</v>
      </c>
      <c r="AE110" s="3">
        <v>962</v>
      </c>
      <c r="AF110" s="3">
        <v>429</v>
      </c>
      <c r="AG110" s="3">
        <v>533</v>
      </c>
      <c r="AH110" s="3">
        <v>2354</v>
      </c>
      <c r="AI110" s="3">
        <v>6899065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375</v>
      </c>
      <c r="E111" s="3">
        <v>183</v>
      </c>
      <c r="F111" s="3">
        <v>192</v>
      </c>
      <c r="G111" s="3">
        <v>436</v>
      </c>
      <c r="H111" s="3">
        <v>208</v>
      </c>
      <c r="I111" s="3">
        <v>228</v>
      </c>
      <c r="J111" s="3">
        <v>4216</v>
      </c>
      <c r="K111" s="3">
        <v>8301304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42</v>
      </c>
      <c r="AC111" s="3">
        <v>18</v>
      </c>
      <c r="AD111" s="3">
        <v>24</v>
      </c>
      <c r="AE111" s="3">
        <v>246</v>
      </c>
      <c r="AF111" s="3">
        <v>103</v>
      </c>
      <c r="AG111" s="3">
        <v>143</v>
      </c>
      <c r="AH111" s="3">
        <v>646</v>
      </c>
      <c r="AI111" s="3">
        <v>1920930</v>
      </c>
    </row>
    <row r="112" spans="1:35" ht="14.25" hidden="1" customHeight="1" x14ac:dyDescent="0.2">
      <c r="A112" s="32" t="s">
        <v>97</v>
      </c>
      <c r="B112" s="19" t="s">
        <v>56</v>
      </c>
      <c r="C112" s="20" t="s">
        <v>58</v>
      </c>
      <c r="D112" s="15">
        <v>1684</v>
      </c>
      <c r="E112" s="15">
        <v>812</v>
      </c>
      <c r="F112" s="15">
        <v>872</v>
      </c>
      <c r="G112" s="15">
        <v>1920</v>
      </c>
      <c r="H112" s="15">
        <v>930</v>
      </c>
      <c r="I112" s="15">
        <v>990</v>
      </c>
      <c r="J112" s="15">
        <v>18392</v>
      </c>
      <c r="K112" s="15">
        <v>36186282</v>
      </c>
      <c r="L112" s="15">
        <v>34</v>
      </c>
      <c r="M112" s="15">
        <v>20</v>
      </c>
      <c r="N112" s="15">
        <v>14</v>
      </c>
      <c r="O112" s="15">
        <v>63</v>
      </c>
      <c r="P112" s="15">
        <v>30</v>
      </c>
      <c r="Q112" s="15">
        <v>33</v>
      </c>
      <c r="R112" s="15">
        <v>738</v>
      </c>
      <c r="S112" s="15">
        <v>847290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94</v>
      </c>
      <c r="AC112" s="15">
        <v>52</v>
      </c>
      <c r="AD112" s="15">
        <v>42</v>
      </c>
      <c r="AE112" s="15">
        <v>159</v>
      </c>
      <c r="AF112" s="15">
        <v>82</v>
      </c>
      <c r="AG112" s="15">
        <v>77</v>
      </c>
      <c r="AH112" s="15">
        <v>987</v>
      </c>
      <c r="AI112" s="15">
        <v>2961000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1523</v>
      </c>
      <c r="E113" s="3">
        <v>731</v>
      </c>
      <c r="F113" s="3">
        <v>792</v>
      </c>
      <c r="G113" s="3">
        <v>1737</v>
      </c>
      <c r="H113" s="3">
        <v>836</v>
      </c>
      <c r="I113" s="3">
        <v>901</v>
      </c>
      <c r="J113" s="3">
        <v>16576</v>
      </c>
      <c r="K113" s="3">
        <v>32610578</v>
      </c>
      <c r="L113" s="3">
        <v>34</v>
      </c>
      <c r="M113" s="3">
        <v>20</v>
      </c>
      <c r="N113" s="3">
        <v>14</v>
      </c>
      <c r="O113" s="3">
        <v>63</v>
      </c>
      <c r="P113" s="3">
        <v>30</v>
      </c>
      <c r="Q113" s="3">
        <v>33</v>
      </c>
      <c r="R113" s="3">
        <v>738</v>
      </c>
      <c r="S113" s="3">
        <v>847290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94</v>
      </c>
      <c r="AC113" s="3">
        <v>52</v>
      </c>
      <c r="AD113" s="3">
        <v>42</v>
      </c>
      <c r="AE113" s="3">
        <v>155</v>
      </c>
      <c r="AF113" s="3">
        <v>80</v>
      </c>
      <c r="AG113" s="3">
        <v>75</v>
      </c>
      <c r="AH113" s="3">
        <v>983</v>
      </c>
      <c r="AI113" s="3">
        <v>2949000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161</v>
      </c>
      <c r="E114" s="3">
        <v>81</v>
      </c>
      <c r="F114" s="3">
        <v>80</v>
      </c>
      <c r="G114" s="3">
        <v>183</v>
      </c>
      <c r="H114" s="3">
        <v>94</v>
      </c>
      <c r="I114" s="3">
        <v>89</v>
      </c>
      <c r="J114" s="3">
        <v>1816</v>
      </c>
      <c r="K114" s="3">
        <v>3575704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4</v>
      </c>
      <c r="AF114" s="3">
        <v>2</v>
      </c>
      <c r="AG114" s="3">
        <v>2</v>
      </c>
      <c r="AH114" s="3">
        <v>4</v>
      </c>
      <c r="AI114" s="3">
        <v>12000</v>
      </c>
    </row>
    <row r="115" spans="1:35" ht="14.25" hidden="1" customHeight="1" x14ac:dyDescent="0.2">
      <c r="A115" s="32" t="s">
        <v>98</v>
      </c>
      <c r="B115" s="19" t="s">
        <v>56</v>
      </c>
      <c r="C115" s="20" t="s">
        <v>58</v>
      </c>
      <c r="D115" s="15">
        <v>7467</v>
      </c>
      <c r="E115" s="15">
        <v>3859</v>
      </c>
      <c r="F115" s="15">
        <v>3608</v>
      </c>
      <c r="G115" s="15">
        <v>8844</v>
      </c>
      <c r="H115" s="15">
        <v>4536</v>
      </c>
      <c r="I115" s="15">
        <v>4308</v>
      </c>
      <c r="J115" s="15">
        <v>90465</v>
      </c>
      <c r="K115" s="15">
        <v>178042887</v>
      </c>
      <c r="L115" s="15">
        <v>9</v>
      </c>
      <c r="M115" s="15">
        <v>5</v>
      </c>
      <c r="N115" s="15">
        <v>4</v>
      </c>
      <c r="O115" s="15">
        <v>74</v>
      </c>
      <c r="P115" s="15">
        <v>49</v>
      </c>
      <c r="Q115" s="15">
        <v>25</v>
      </c>
      <c r="R115" s="15">
        <v>102</v>
      </c>
      <c r="S115" s="15">
        <v>2933378</v>
      </c>
      <c r="T115" s="15">
        <v>11</v>
      </c>
      <c r="U115" s="15">
        <v>4</v>
      </c>
      <c r="V115" s="15">
        <v>7</v>
      </c>
      <c r="W115" s="15">
        <v>252</v>
      </c>
      <c r="X115" s="15">
        <v>159</v>
      </c>
      <c r="Y115" s="15">
        <v>93</v>
      </c>
      <c r="Z115" s="15">
        <v>252</v>
      </c>
      <c r="AA115" s="15">
        <v>1578376</v>
      </c>
      <c r="AB115" s="15">
        <v>130</v>
      </c>
      <c r="AC115" s="15">
        <v>67</v>
      </c>
      <c r="AD115" s="15">
        <v>63</v>
      </c>
      <c r="AE115" s="15">
        <v>330</v>
      </c>
      <c r="AF115" s="15">
        <v>178</v>
      </c>
      <c r="AG115" s="15">
        <v>152</v>
      </c>
      <c r="AH115" s="15">
        <v>1721</v>
      </c>
      <c r="AI115" s="15">
        <v>4594604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7293</v>
      </c>
      <c r="E116" s="3">
        <v>3773</v>
      </c>
      <c r="F116" s="3">
        <v>3520</v>
      </c>
      <c r="G116" s="3">
        <v>8623</v>
      </c>
      <c r="H116" s="3">
        <v>4423</v>
      </c>
      <c r="I116" s="3">
        <v>4200</v>
      </c>
      <c r="J116" s="3">
        <v>88175</v>
      </c>
      <c r="K116" s="3">
        <v>173537815</v>
      </c>
      <c r="L116" s="3">
        <v>9</v>
      </c>
      <c r="M116" s="3">
        <v>5</v>
      </c>
      <c r="N116" s="3">
        <v>4</v>
      </c>
      <c r="O116" s="3">
        <v>74</v>
      </c>
      <c r="P116" s="3">
        <v>49</v>
      </c>
      <c r="Q116" s="3">
        <v>25</v>
      </c>
      <c r="R116" s="3">
        <v>102</v>
      </c>
      <c r="S116" s="3">
        <v>2933378</v>
      </c>
      <c r="T116" s="3">
        <v>11</v>
      </c>
      <c r="U116" s="3">
        <v>4</v>
      </c>
      <c r="V116" s="3">
        <v>7</v>
      </c>
      <c r="W116" s="3">
        <v>252</v>
      </c>
      <c r="X116" s="3">
        <v>159</v>
      </c>
      <c r="Y116" s="3">
        <v>93</v>
      </c>
      <c r="Z116" s="3">
        <v>252</v>
      </c>
      <c r="AA116" s="3">
        <v>1578376</v>
      </c>
      <c r="AB116" s="3">
        <v>121</v>
      </c>
      <c r="AC116" s="3">
        <v>60</v>
      </c>
      <c r="AD116" s="3">
        <v>61</v>
      </c>
      <c r="AE116" s="3">
        <v>317</v>
      </c>
      <c r="AF116" s="3">
        <v>168</v>
      </c>
      <c r="AG116" s="3">
        <v>149</v>
      </c>
      <c r="AH116" s="3">
        <v>1651</v>
      </c>
      <c r="AI116" s="3">
        <v>4398387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174</v>
      </c>
      <c r="E117" s="3">
        <v>86</v>
      </c>
      <c r="F117" s="3">
        <v>88</v>
      </c>
      <c r="G117" s="3">
        <v>221</v>
      </c>
      <c r="H117" s="3">
        <v>113</v>
      </c>
      <c r="I117" s="3">
        <v>108</v>
      </c>
      <c r="J117" s="3">
        <v>2290</v>
      </c>
      <c r="K117" s="3">
        <v>4505072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9</v>
      </c>
      <c r="AC117" s="3">
        <v>7</v>
      </c>
      <c r="AD117" s="3">
        <v>2</v>
      </c>
      <c r="AE117" s="3">
        <v>13</v>
      </c>
      <c r="AF117" s="3">
        <v>10</v>
      </c>
      <c r="AG117" s="3">
        <v>3</v>
      </c>
      <c r="AH117" s="3">
        <v>70</v>
      </c>
      <c r="AI117" s="3">
        <v>196217</v>
      </c>
    </row>
    <row r="118" spans="1:35" ht="14.25" hidden="1" customHeight="1" x14ac:dyDescent="0.2">
      <c r="A118" s="32" t="s">
        <v>99</v>
      </c>
      <c r="B118" s="19" t="s">
        <v>56</v>
      </c>
      <c r="C118" s="20" t="s">
        <v>58</v>
      </c>
      <c r="D118" s="15">
        <v>1314</v>
      </c>
      <c r="E118" s="15">
        <v>673</v>
      </c>
      <c r="F118" s="15">
        <v>641</v>
      </c>
      <c r="G118" s="15">
        <v>1371</v>
      </c>
      <c r="H118" s="15">
        <v>699</v>
      </c>
      <c r="I118" s="15">
        <v>672</v>
      </c>
      <c r="J118" s="15">
        <v>15270</v>
      </c>
      <c r="K118" s="15">
        <v>30065027</v>
      </c>
      <c r="L118" s="15">
        <v>0</v>
      </c>
      <c r="M118" s="15">
        <v>0</v>
      </c>
      <c r="N118" s="15">
        <v>0</v>
      </c>
      <c r="O118" s="15">
        <v>15</v>
      </c>
      <c r="P118" s="15">
        <v>11</v>
      </c>
      <c r="Q118" s="15">
        <v>4</v>
      </c>
      <c r="R118" s="15">
        <v>15</v>
      </c>
      <c r="S118" s="15">
        <v>547658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2</v>
      </c>
      <c r="AC118" s="15">
        <v>0</v>
      </c>
      <c r="AD118" s="15">
        <v>2</v>
      </c>
      <c r="AE118" s="15">
        <v>20</v>
      </c>
      <c r="AF118" s="15">
        <v>7</v>
      </c>
      <c r="AG118" s="15">
        <v>13</v>
      </c>
      <c r="AH118" s="15">
        <v>69</v>
      </c>
      <c r="AI118" s="15">
        <v>207000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1199</v>
      </c>
      <c r="E119" s="3">
        <v>617</v>
      </c>
      <c r="F119" s="3">
        <v>582</v>
      </c>
      <c r="G119" s="3">
        <v>1256</v>
      </c>
      <c r="H119" s="3">
        <v>643</v>
      </c>
      <c r="I119" s="3">
        <v>613</v>
      </c>
      <c r="J119" s="3">
        <v>14010</v>
      </c>
      <c r="K119" s="3">
        <v>27587087</v>
      </c>
      <c r="L119" s="3">
        <v>0</v>
      </c>
      <c r="M119" s="3">
        <v>0</v>
      </c>
      <c r="N119" s="3">
        <v>0</v>
      </c>
      <c r="O119" s="3">
        <v>15</v>
      </c>
      <c r="P119" s="3">
        <v>11</v>
      </c>
      <c r="Q119" s="3">
        <v>4</v>
      </c>
      <c r="R119" s="3">
        <v>15</v>
      </c>
      <c r="S119" s="3">
        <v>547658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2</v>
      </c>
      <c r="AE119" s="3">
        <v>17</v>
      </c>
      <c r="AF119" s="3">
        <v>7</v>
      </c>
      <c r="AG119" s="3">
        <v>10</v>
      </c>
      <c r="AH119" s="3">
        <v>60</v>
      </c>
      <c r="AI119" s="3">
        <v>180000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115</v>
      </c>
      <c r="E120" s="3">
        <v>56</v>
      </c>
      <c r="F120" s="3">
        <v>59</v>
      </c>
      <c r="G120" s="3">
        <v>115</v>
      </c>
      <c r="H120" s="3">
        <v>56</v>
      </c>
      <c r="I120" s="3">
        <v>59</v>
      </c>
      <c r="J120" s="3">
        <v>1260</v>
      </c>
      <c r="K120" s="3">
        <v>2477940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3</v>
      </c>
      <c r="AH120" s="3">
        <v>9</v>
      </c>
      <c r="AI120" s="3">
        <v>27000</v>
      </c>
    </row>
    <row r="121" spans="1:35" ht="14.25" hidden="1" customHeight="1" x14ac:dyDescent="0.2">
      <c r="A121" s="32" t="s">
        <v>100</v>
      </c>
      <c r="B121" s="19" t="s">
        <v>56</v>
      </c>
      <c r="C121" s="20" t="s">
        <v>58</v>
      </c>
      <c r="D121" s="15">
        <v>3387</v>
      </c>
      <c r="E121" s="15">
        <v>1770</v>
      </c>
      <c r="F121" s="15">
        <v>1617</v>
      </c>
      <c r="G121" s="15">
        <v>3885</v>
      </c>
      <c r="H121" s="15">
        <v>2005</v>
      </c>
      <c r="I121" s="15">
        <v>1880</v>
      </c>
      <c r="J121" s="15">
        <v>39032</v>
      </c>
      <c r="K121" s="15">
        <v>76854008</v>
      </c>
      <c r="L121" s="15">
        <v>2</v>
      </c>
      <c r="M121" s="15">
        <v>2</v>
      </c>
      <c r="N121" s="15">
        <v>0</v>
      </c>
      <c r="O121" s="15">
        <v>379</v>
      </c>
      <c r="P121" s="15">
        <v>209</v>
      </c>
      <c r="Q121" s="15">
        <v>170</v>
      </c>
      <c r="R121" s="15">
        <v>379</v>
      </c>
      <c r="S121" s="15">
        <v>4488348</v>
      </c>
      <c r="T121" s="15">
        <v>4</v>
      </c>
      <c r="U121" s="15">
        <v>3</v>
      </c>
      <c r="V121" s="15">
        <v>1</v>
      </c>
      <c r="W121" s="15">
        <v>13</v>
      </c>
      <c r="X121" s="15">
        <v>10</v>
      </c>
      <c r="Y121" s="15">
        <v>3</v>
      </c>
      <c r="Z121" s="15">
        <v>55</v>
      </c>
      <c r="AA121" s="15">
        <v>188000</v>
      </c>
      <c r="AB121" s="15">
        <v>66</v>
      </c>
      <c r="AC121" s="15">
        <v>38</v>
      </c>
      <c r="AD121" s="15">
        <v>28</v>
      </c>
      <c r="AE121" s="15">
        <v>267</v>
      </c>
      <c r="AF121" s="15">
        <v>142</v>
      </c>
      <c r="AG121" s="15">
        <v>125</v>
      </c>
      <c r="AH121" s="15">
        <v>1201</v>
      </c>
      <c r="AI121" s="15">
        <v>3603000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3346</v>
      </c>
      <c r="E122" s="3">
        <v>1750</v>
      </c>
      <c r="F122" s="3">
        <v>1596</v>
      </c>
      <c r="G122" s="3">
        <v>3827</v>
      </c>
      <c r="H122" s="3">
        <v>1978</v>
      </c>
      <c r="I122" s="3">
        <v>1849</v>
      </c>
      <c r="J122" s="3">
        <v>38622</v>
      </c>
      <c r="K122" s="3">
        <v>76046718</v>
      </c>
      <c r="L122" s="3">
        <v>2</v>
      </c>
      <c r="M122" s="3">
        <v>2</v>
      </c>
      <c r="N122" s="3">
        <v>0</v>
      </c>
      <c r="O122" s="3">
        <v>379</v>
      </c>
      <c r="P122" s="3">
        <v>209</v>
      </c>
      <c r="Q122" s="3">
        <v>170</v>
      </c>
      <c r="R122" s="3">
        <v>379</v>
      </c>
      <c r="S122" s="3">
        <v>4488348</v>
      </c>
      <c r="T122" s="3">
        <v>4</v>
      </c>
      <c r="U122" s="3">
        <v>3</v>
      </c>
      <c r="V122" s="3">
        <v>1</v>
      </c>
      <c r="W122" s="3">
        <v>13</v>
      </c>
      <c r="X122" s="3">
        <v>10</v>
      </c>
      <c r="Y122" s="3">
        <v>3</v>
      </c>
      <c r="Z122" s="3">
        <v>55</v>
      </c>
      <c r="AA122" s="3">
        <v>188000</v>
      </c>
      <c r="AB122" s="3">
        <v>66</v>
      </c>
      <c r="AC122" s="3">
        <v>38</v>
      </c>
      <c r="AD122" s="3">
        <v>28</v>
      </c>
      <c r="AE122" s="3">
        <v>265</v>
      </c>
      <c r="AF122" s="3">
        <v>141</v>
      </c>
      <c r="AG122" s="3">
        <v>124</v>
      </c>
      <c r="AH122" s="3">
        <v>1185</v>
      </c>
      <c r="AI122" s="3">
        <v>3555000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41</v>
      </c>
      <c r="E123" s="3">
        <v>20</v>
      </c>
      <c r="F123" s="3">
        <v>21</v>
      </c>
      <c r="G123" s="3">
        <v>58</v>
      </c>
      <c r="H123" s="3">
        <v>27</v>
      </c>
      <c r="I123" s="3">
        <v>31</v>
      </c>
      <c r="J123" s="3">
        <v>410</v>
      </c>
      <c r="K123" s="3">
        <v>807290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2</v>
      </c>
      <c r="AF123" s="3">
        <v>1</v>
      </c>
      <c r="AG123" s="3">
        <v>1</v>
      </c>
      <c r="AH123" s="3">
        <v>16</v>
      </c>
      <c r="AI123" s="3">
        <v>48000</v>
      </c>
    </row>
    <row r="124" spans="1:35" ht="14.25" hidden="1" customHeight="1" x14ac:dyDescent="0.2">
      <c r="A124" s="32" t="s">
        <v>101</v>
      </c>
      <c r="B124" s="19" t="s">
        <v>56</v>
      </c>
      <c r="C124" s="20" t="s">
        <v>58</v>
      </c>
      <c r="D124" s="15">
        <v>3694</v>
      </c>
      <c r="E124" s="15">
        <v>1831</v>
      </c>
      <c r="F124" s="15">
        <v>1863</v>
      </c>
      <c r="G124" s="15">
        <v>4261</v>
      </c>
      <c r="H124" s="15">
        <v>2136</v>
      </c>
      <c r="I124" s="15">
        <v>2125</v>
      </c>
      <c r="J124" s="15">
        <v>43538</v>
      </c>
      <c r="K124" s="15">
        <v>85722384</v>
      </c>
      <c r="L124" s="15">
        <v>10</v>
      </c>
      <c r="M124" s="15">
        <v>5</v>
      </c>
      <c r="N124" s="15">
        <v>5</v>
      </c>
      <c r="O124" s="15">
        <v>19</v>
      </c>
      <c r="P124" s="15">
        <v>9</v>
      </c>
      <c r="Q124" s="15">
        <v>10</v>
      </c>
      <c r="R124" s="15">
        <v>20</v>
      </c>
      <c r="S124" s="15">
        <v>369999</v>
      </c>
      <c r="T124" s="15">
        <v>3</v>
      </c>
      <c r="U124" s="15">
        <v>2</v>
      </c>
      <c r="V124" s="15">
        <v>1</v>
      </c>
      <c r="W124" s="15">
        <v>7</v>
      </c>
      <c r="X124" s="15">
        <v>2</v>
      </c>
      <c r="Y124" s="15">
        <v>5</v>
      </c>
      <c r="Z124" s="15">
        <v>24</v>
      </c>
      <c r="AA124" s="15">
        <v>138000</v>
      </c>
      <c r="AB124" s="15">
        <v>69</v>
      </c>
      <c r="AC124" s="15">
        <v>44</v>
      </c>
      <c r="AD124" s="15">
        <v>25</v>
      </c>
      <c r="AE124" s="15">
        <v>246</v>
      </c>
      <c r="AF124" s="15">
        <v>142</v>
      </c>
      <c r="AG124" s="15">
        <v>104</v>
      </c>
      <c r="AH124" s="15">
        <v>795</v>
      </c>
      <c r="AI124" s="15">
        <v>2385000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3610</v>
      </c>
      <c r="E125" s="3">
        <v>1792</v>
      </c>
      <c r="F125" s="3">
        <v>1818</v>
      </c>
      <c r="G125" s="3">
        <v>4167</v>
      </c>
      <c r="H125" s="3">
        <v>2091</v>
      </c>
      <c r="I125" s="3">
        <v>2076</v>
      </c>
      <c r="J125" s="3">
        <v>42535</v>
      </c>
      <c r="K125" s="3">
        <v>83747477</v>
      </c>
      <c r="L125" s="3">
        <v>10</v>
      </c>
      <c r="M125" s="3">
        <v>5</v>
      </c>
      <c r="N125" s="3">
        <v>5</v>
      </c>
      <c r="O125" s="3">
        <v>19</v>
      </c>
      <c r="P125" s="3">
        <v>9</v>
      </c>
      <c r="Q125" s="3">
        <v>10</v>
      </c>
      <c r="R125" s="3">
        <v>20</v>
      </c>
      <c r="S125" s="3">
        <v>369999</v>
      </c>
      <c r="T125" s="3">
        <v>3</v>
      </c>
      <c r="U125" s="3">
        <v>2</v>
      </c>
      <c r="V125" s="3">
        <v>1</v>
      </c>
      <c r="W125" s="3">
        <v>7</v>
      </c>
      <c r="X125" s="3">
        <v>2</v>
      </c>
      <c r="Y125" s="3">
        <v>5</v>
      </c>
      <c r="Z125" s="3">
        <v>24</v>
      </c>
      <c r="AA125" s="3">
        <v>138000</v>
      </c>
      <c r="AB125" s="3">
        <v>63</v>
      </c>
      <c r="AC125" s="3">
        <v>39</v>
      </c>
      <c r="AD125" s="3">
        <v>24</v>
      </c>
      <c r="AE125" s="3">
        <v>233</v>
      </c>
      <c r="AF125" s="3">
        <v>131</v>
      </c>
      <c r="AG125" s="3">
        <v>102</v>
      </c>
      <c r="AH125" s="3">
        <v>765</v>
      </c>
      <c r="AI125" s="3">
        <v>2295000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84</v>
      </c>
      <c r="E126" s="3">
        <v>39</v>
      </c>
      <c r="F126" s="3">
        <v>45</v>
      </c>
      <c r="G126" s="3">
        <v>94</v>
      </c>
      <c r="H126" s="3">
        <v>45</v>
      </c>
      <c r="I126" s="3">
        <v>49</v>
      </c>
      <c r="J126" s="3">
        <v>1003</v>
      </c>
      <c r="K126" s="3">
        <v>1974907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5</v>
      </c>
      <c r="AD126" s="3">
        <v>1</v>
      </c>
      <c r="AE126" s="3">
        <v>13</v>
      </c>
      <c r="AF126" s="3">
        <v>11</v>
      </c>
      <c r="AG126" s="3">
        <v>2</v>
      </c>
      <c r="AH126" s="3">
        <v>30</v>
      </c>
      <c r="AI126" s="3">
        <v>90000</v>
      </c>
    </row>
    <row r="127" spans="1:35" ht="14.25" hidden="1" customHeight="1" x14ac:dyDescent="0.2">
      <c r="A127" s="32" t="s">
        <v>102</v>
      </c>
      <c r="B127" s="19" t="s">
        <v>56</v>
      </c>
      <c r="C127" s="20" t="s">
        <v>58</v>
      </c>
      <c r="D127" s="15">
        <v>4508</v>
      </c>
      <c r="E127" s="15">
        <v>2312</v>
      </c>
      <c r="F127" s="15">
        <v>2196</v>
      </c>
      <c r="G127" s="15">
        <v>5422</v>
      </c>
      <c r="H127" s="15">
        <v>2771</v>
      </c>
      <c r="I127" s="15">
        <v>2651</v>
      </c>
      <c r="J127" s="15">
        <v>55228</v>
      </c>
      <c r="K127" s="15">
        <v>103953502</v>
      </c>
      <c r="L127" s="15">
        <v>4</v>
      </c>
      <c r="M127" s="15">
        <v>3</v>
      </c>
      <c r="N127" s="15">
        <v>1</v>
      </c>
      <c r="O127" s="15">
        <v>24</v>
      </c>
      <c r="P127" s="15">
        <v>15</v>
      </c>
      <c r="Q127" s="15">
        <v>9</v>
      </c>
      <c r="R127" s="15">
        <v>28</v>
      </c>
      <c r="S127" s="15">
        <v>1445574</v>
      </c>
      <c r="T127" s="15">
        <v>15</v>
      </c>
      <c r="U127" s="15">
        <v>8</v>
      </c>
      <c r="V127" s="15">
        <v>7</v>
      </c>
      <c r="W127" s="15">
        <v>22</v>
      </c>
      <c r="X127" s="15">
        <v>11</v>
      </c>
      <c r="Y127" s="15">
        <v>11</v>
      </c>
      <c r="Z127" s="15">
        <v>23</v>
      </c>
      <c r="AA127" s="15">
        <v>23200</v>
      </c>
      <c r="AB127" s="15">
        <v>17</v>
      </c>
      <c r="AC127" s="15">
        <v>11</v>
      </c>
      <c r="AD127" s="15">
        <v>6</v>
      </c>
      <c r="AE127" s="15">
        <v>68</v>
      </c>
      <c r="AF127" s="15">
        <v>38</v>
      </c>
      <c r="AG127" s="15">
        <v>30</v>
      </c>
      <c r="AH127" s="15">
        <v>202</v>
      </c>
      <c r="AI127" s="15">
        <v>606000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3769</v>
      </c>
      <c r="E128" s="3">
        <v>1933</v>
      </c>
      <c r="F128" s="3">
        <v>1836</v>
      </c>
      <c r="G128" s="3">
        <v>4573</v>
      </c>
      <c r="H128" s="3">
        <v>2331</v>
      </c>
      <c r="I128" s="3">
        <v>2242</v>
      </c>
      <c r="J128" s="3">
        <v>46792</v>
      </c>
      <c r="K128" s="3">
        <v>87397305</v>
      </c>
      <c r="L128" s="3">
        <v>4</v>
      </c>
      <c r="M128" s="3">
        <v>3</v>
      </c>
      <c r="N128" s="3">
        <v>1</v>
      </c>
      <c r="O128" s="3">
        <v>24</v>
      </c>
      <c r="P128" s="3">
        <v>15</v>
      </c>
      <c r="Q128" s="3">
        <v>9</v>
      </c>
      <c r="R128" s="3">
        <v>28</v>
      </c>
      <c r="S128" s="3">
        <v>1445574</v>
      </c>
      <c r="T128" s="3">
        <v>15</v>
      </c>
      <c r="U128" s="3">
        <v>8</v>
      </c>
      <c r="V128" s="3">
        <v>7</v>
      </c>
      <c r="W128" s="3">
        <v>22</v>
      </c>
      <c r="X128" s="3">
        <v>11</v>
      </c>
      <c r="Y128" s="3">
        <v>11</v>
      </c>
      <c r="Z128" s="3">
        <v>23</v>
      </c>
      <c r="AA128" s="3">
        <v>23200</v>
      </c>
      <c r="AB128" s="3">
        <v>16</v>
      </c>
      <c r="AC128" s="3">
        <v>10</v>
      </c>
      <c r="AD128" s="3">
        <v>6</v>
      </c>
      <c r="AE128" s="3">
        <v>56</v>
      </c>
      <c r="AF128" s="3">
        <v>30</v>
      </c>
      <c r="AG128" s="3">
        <v>26</v>
      </c>
      <c r="AH128" s="3">
        <v>166</v>
      </c>
      <c r="AI128" s="3">
        <v>498000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739</v>
      </c>
      <c r="E129" s="3">
        <v>379</v>
      </c>
      <c r="F129" s="3">
        <v>360</v>
      </c>
      <c r="G129" s="3">
        <v>849</v>
      </c>
      <c r="H129" s="3">
        <v>440</v>
      </c>
      <c r="I129" s="3">
        <v>409</v>
      </c>
      <c r="J129" s="3">
        <v>8436</v>
      </c>
      <c r="K129" s="3">
        <v>16556197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1</v>
      </c>
      <c r="AD129" s="3">
        <v>0</v>
      </c>
      <c r="AE129" s="3">
        <v>12</v>
      </c>
      <c r="AF129" s="3">
        <v>8</v>
      </c>
      <c r="AG129" s="3">
        <v>4</v>
      </c>
      <c r="AH129" s="3">
        <v>36</v>
      </c>
      <c r="AI129" s="3">
        <v>108000</v>
      </c>
    </row>
    <row r="130" spans="1:35" ht="14.25" hidden="1" customHeight="1" x14ac:dyDescent="0.2">
      <c r="A130" s="32" t="s">
        <v>103</v>
      </c>
      <c r="B130" s="19" t="s">
        <v>56</v>
      </c>
      <c r="C130" s="20" t="s">
        <v>58</v>
      </c>
      <c r="D130" s="15">
        <v>2135</v>
      </c>
      <c r="E130" s="15">
        <v>1098</v>
      </c>
      <c r="F130" s="15">
        <v>1037</v>
      </c>
      <c r="G130" s="15">
        <v>8369</v>
      </c>
      <c r="H130" s="15">
        <v>4305</v>
      </c>
      <c r="I130" s="15">
        <v>4064</v>
      </c>
      <c r="J130" s="15">
        <v>26046</v>
      </c>
      <c r="K130" s="15">
        <v>56702142</v>
      </c>
      <c r="L130" s="15">
        <v>15</v>
      </c>
      <c r="M130" s="15">
        <v>8</v>
      </c>
      <c r="N130" s="15">
        <v>7</v>
      </c>
      <c r="O130" s="15">
        <v>30</v>
      </c>
      <c r="P130" s="15">
        <v>14</v>
      </c>
      <c r="Q130" s="15">
        <v>16</v>
      </c>
      <c r="R130" s="15">
        <v>38</v>
      </c>
      <c r="S130" s="15">
        <v>809627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122</v>
      </c>
      <c r="AC130" s="15">
        <v>64</v>
      </c>
      <c r="AD130" s="15">
        <v>58</v>
      </c>
      <c r="AE130" s="15">
        <v>269</v>
      </c>
      <c r="AF130" s="15">
        <v>136</v>
      </c>
      <c r="AG130" s="15">
        <v>133</v>
      </c>
      <c r="AH130" s="15">
        <v>1297</v>
      </c>
      <c r="AI130" s="15">
        <v>3846915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866</v>
      </c>
      <c r="E131" s="3">
        <v>431</v>
      </c>
      <c r="F131" s="3">
        <v>435</v>
      </c>
      <c r="G131" s="3">
        <v>3433</v>
      </c>
      <c r="H131" s="3">
        <v>1719</v>
      </c>
      <c r="I131" s="3">
        <v>1714</v>
      </c>
      <c r="J131" s="3">
        <v>10706</v>
      </c>
      <c r="K131" s="3">
        <v>23306962</v>
      </c>
      <c r="L131" s="3">
        <v>3</v>
      </c>
      <c r="M131" s="3">
        <v>3</v>
      </c>
      <c r="N131" s="3">
        <v>0</v>
      </c>
      <c r="O131" s="3">
        <v>6</v>
      </c>
      <c r="P131" s="3">
        <v>4</v>
      </c>
      <c r="Q131" s="3">
        <v>2</v>
      </c>
      <c r="R131" s="3">
        <v>9</v>
      </c>
      <c r="S131" s="3">
        <v>197608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44</v>
      </c>
      <c r="AC131" s="3">
        <v>26</v>
      </c>
      <c r="AD131" s="3">
        <v>18</v>
      </c>
      <c r="AE131" s="3">
        <v>91</v>
      </c>
      <c r="AF131" s="3">
        <v>48</v>
      </c>
      <c r="AG131" s="3">
        <v>43</v>
      </c>
      <c r="AH131" s="3">
        <v>471</v>
      </c>
      <c r="AI131" s="3">
        <v>1419000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1269</v>
      </c>
      <c r="E132" s="3">
        <v>667</v>
      </c>
      <c r="F132" s="3">
        <v>602</v>
      </c>
      <c r="G132" s="3">
        <v>4936</v>
      </c>
      <c r="H132" s="3">
        <v>2586</v>
      </c>
      <c r="I132" s="3">
        <v>2350</v>
      </c>
      <c r="J132" s="3">
        <v>15340</v>
      </c>
      <c r="K132" s="3">
        <v>33395180</v>
      </c>
      <c r="L132" s="3">
        <v>12</v>
      </c>
      <c r="M132" s="3">
        <v>5</v>
      </c>
      <c r="N132" s="3">
        <v>7</v>
      </c>
      <c r="O132" s="3">
        <v>24</v>
      </c>
      <c r="P132" s="3">
        <v>10</v>
      </c>
      <c r="Q132" s="3">
        <v>14</v>
      </c>
      <c r="R132" s="3">
        <v>29</v>
      </c>
      <c r="S132" s="3">
        <v>612019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78</v>
      </c>
      <c r="AC132" s="3">
        <v>38</v>
      </c>
      <c r="AD132" s="3">
        <v>40</v>
      </c>
      <c r="AE132" s="3">
        <v>178</v>
      </c>
      <c r="AF132" s="3">
        <v>88</v>
      </c>
      <c r="AG132" s="3">
        <v>90</v>
      </c>
      <c r="AH132" s="3">
        <v>826</v>
      </c>
      <c r="AI132" s="3">
        <v>2427915</v>
      </c>
    </row>
    <row r="133" spans="1:35" ht="14.25" hidden="1" customHeight="1" x14ac:dyDescent="0.2">
      <c r="A133" s="32" t="s">
        <v>104</v>
      </c>
      <c r="B133" s="19" t="s">
        <v>56</v>
      </c>
      <c r="C133" s="20" t="s">
        <v>58</v>
      </c>
      <c r="D133" s="15">
        <v>2922</v>
      </c>
      <c r="E133" s="15">
        <v>1560</v>
      </c>
      <c r="F133" s="15">
        <v>1362</v>
      </c>
      <c r="G133" s="15">
        <v>3839</v>
      </c>
      <c r="H133" s="15">
        <v>2030</v>
      </c>
      <c r="I133" s="15">
        <v>1809</v>
      </c>
      <c r="J133" s="15">
        <v>35165</v>
      </c>
      <c r="K133" s="15">
        <v>76554205</v>
      </c>
      <c r="L133" s="15">
        <v>5</v>
      </c>
      <c r="M133" s="15">
        <v>5</v>
      </c>
      <c r="N133" s="15">
        <v>0</v>
      </c>
      <c r="O133" s="15">
        <v>36</v>
      </c>
      <c r="P133" s="15">
        <v>22</v>
      </c>
      <c r="Q133" s="15">
        <v>14</v>
      </c>
      <c r="R133" s="15">
        <v>37</v>
      </c>
      <c r="S133" s="15">
        <v>728520</v>
      </c>
      <c r="T133" s="15">
        <v>2</v>
      </c>
      <c r="U133" s="15">
        <v>2</v>
      </c>
      <c r="V133" s="15">
        <v>0</v>
      </c>
      <c r="W133" s="15">
        <v>7</v>
      </c>
      <c r="X133" s="15">
        <v>6</v>
      </c>
      <c r="Y133" s="15">
        <v>1</v>
      </c>
      <c r="Z133" s="15">
        <v>20</v>
      </c>
      <c r="AA133" s="15">
        <v>89000</v>
      </c>
      <c r="AB133" s="15">
        <v>147</v>
      </c>
      <c r="AC133" s="15">
        <v>76</v>
      </c>
      <c r="AD133" s="15">
        <v>71</v>
      </c>
      <c r="AE133" s="15">
        <v>1325</v>
      </c>
      <c r="AF133" s="15">
        <v>662</v>
      </c>
      <c r="AG133" s="15">
        <v>663</v>
      </c>
      <c r="AH133" s="15">
        <v>1720</v>
      </c>
      <c r="AI133" s="15">
        <v>4967543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1381</v>
      </c>
      <c r="E134" s="3">
        <v>729</v>
      </c>
      <c r="F134" s="3">
        <v>652</v>
      </c>
      <c r="G134" s="3">
        <v>1947</v>
      </c>
      <c r="H134" s="3">
        <v>1019</v>
      </c>
      <c r="I134" s="3">
        <v>928</v>
      </c>
      <c r="J134" s="3">
        <v>16775</v>
      </c>
      <c r="K134" s="3">
        <v>36519175</v>
      </c>
      <c r="L134" s="3">
        <v>3</v>
      </c>
      <c r="M134" s="3">
        <v>3</v>
      </c>
      <c r="N134" s="3">
        <v>0</v>
      </c>
      <c r="O134" s="3">
        <v>19</v>
      </c>
      <c r="P134" s="3">
        <v>11</v>
      </c>
      <c r="Q134" s="3">
        <v>8</v>
      </c>
      <c r="R134" s="3">
        <v>20</v>
      </c>
      <c r="S134" s="3">
        <v>236332</v>
      </c>
      <c r="T134" s="3">
        <v>1</v>
      </c>
      <c r="U134" s="3">
        <v>1</v>
      </c>
      <c r="V134" s="3">
        <v>0</v>
      </c>
      <c r="W134" s="3">
        <v>1</v>
      </c>
      <c r="X134" s="3">
        <v>1</v>
      </c>
      <c r="Y134" s="3">
        <v>0</v>
      </c>
      <c r="Z134" s="3">
        <v>1</v>
      </c>
      <c r="AA134" s="3">
        <v>3000</v>
      </c>
      <c r="AB134" s="3">
        <v>78</v>
      </c>
      <c r="AC134" s="3">
        <v>36</v>
      </c>
      <c r="AD134" s="3">
        <v>42</v>
      </c>
      <c r="AE134" s="3">
        <v>485</v>
      </c>
      <c r="AF134" s="3">
        <v>247</v>
      </c>
      <c r="AG134" s="3">
        <v>238</v>
      </c>
      <c r="AH134" s="3">
        <v>750</v>
      </c>
      <c r="AI134" s="3">
        <v>2235000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1541</v>
      </c>
      <c r="E135" s="3">
        <v>831</v>
      </c>
      <c r="F135" s="3">
        <v>710</v>
      </c>
      <c r="G135" s="3">
        <v>1892</v>
      </c>
      <c r="H135" s="3">
        <v>1011</v>
      </c>
      <c r="I135" s="3">
        <v>881</v>
      </c>
      <c r="J135" s="3">
        <v>18390</v>
      </c>
      <c r="K135" s="3">
        <v>40035030</v>
      </c>
      <c r="L135" s="3">
        <v>2</v>
      </c>
      <c r="M135" s="3">
        <v>2</v>
      </c>
      <c r="N135" s="3">
        <v>0</v>
      </c>
      <c r="O135" s="3">
        <v>17</v>
      </c>
      <c r="P135" s="3">
        <v>11</v>
      </c>
      <c r="Q135" s="3">
        <v>6</v>
      </c>
      <c r="R135" s="3">
        <v>17</v>
      </c>
      <c r="S135" s="3">
        <v>492188</v>
      </c>
      <c r="T135" s="3">
        <v>1</v>
      </c>
      <c r="U135" s="3">
        <v>1</v>
      </c>
      <c r="V135" s="3">
        <v>0</v>
      </c>
      <c r="W135" s="3">
        <v>6</v>
      </c>
      <c r="X135" s="3">
        <v>5</v>
      </c>
      <c r="Y135" s="3">
        <v>1</v>
      </c>
      <c r="Z135" s="3">
        <v>19</v>
      </c>
      <c r="AA135" s="3">
        <v>86000</v>
      </c>
      <c r="AB135" s="3">
        <v>69</v>
      </c>
      <c r="AC135" s="3">
        <v>40</v>
      </c>
      <c r="AD135" s="3">
        <v>29</v>
      </c>
      <c r="AE135" s="3">
        <v>840</v>
      </c>
      <c r="AF135" s="3">
        <v>415</v>
      </c>
      <c r="AG135" s="3">
        <v>425</v>
      </c>
      <c r="AH135" s="3">
        <v>970</v>
      </c>
      <c r="AI135" s="3">
        <v>2732543</v>
      </c>
    </row>
    <row r="136" spans="1:35" ht="14.25" hidden="1" customHeight="1" x14ac:dyDescent="0.2">
      <c r="A136" s="32" t="s">
        <v>105</v>
      </c>
      <c r="B136" s="19" t="s">
        <v>56</v>
      </c>
      <c r="C136" s="20" t="s">
        <v>58</v>
      </c>
      <c r="D136" s="15">
        <v>197</v>
      </c>
      <c r="E136" s="15">
        <v>101</v>
      </c>
      <c r="F136" s="15">
        <v>96</v>
      </c>
      <c r="G136" s="15">
        <v>639</v>
      </c>
      <c r="H136" s="15">
        <v>327</v>
      </c>
      <c r="I136" s="15">
        <v>312</v>
      </c>
      <c r="J136" s="15">
        <v>2465</v>
      </c>
      <c r="K136" s="15">
        <v>4829957</v>
      </c>
      <c r="L136" s="15">
        <v>2</v>
      </c>
      <c r="M136" s="15">
        <v>1</v>
      </c>
      <c r="N136" s="15">
        <v>1</v>
      </c>
      <c r="O136" s="15">
        <v>37</v>
      </c>
      <c r="P136" s="15">
        <v>20</v>
      </c>
      <c r="Q136" s="15">
        <v>17</v>
      </c>
      <c r="R136" s="15">
        <v>37</v>
      </c>
      <c r="S136" s="15">
        <v>327435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4</v>
      </c>
      <c r="AC136" s="15">
        <v>2</v>
      </c>
      <c r="AD136" s="15">
        <v>2</v>
      </c>
      <c r="AE136" s="15">
        <v>10</v>
      </c>
      <c r="AF136" s="15">
        <v>6</v>
      </c>
      <c r="AG136" s="15">
        <v>4</v>
      </c>
      <c r="AH136" s="15">
        <v>37</v>
      </c>
      <c r="AI136" s="15">
        <v>111000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193</v>
      </c>
      <c r="E137" s="3">
        <v>100</v>
      </c>
      <c r="F137" s="3">
        <v>93</v>
      </c>
      <c r="G137" s="3">
        <v>627</v>
      </c>
      <c r="H137" s="3">
        <v>324</v>
      </c>
      <c r="I137" s="3">
        <v>303</v>
      </c>
      <c r="J137" s="3">
        <v>2417</v>
      </c>
      <c r="K137" s="3">
        <v>4735445</v>
      </c>
      <c r="L137" s="3">
        <v>2</v>
      </c>
      <c r="M137" s="3">
        <v>1</v>
      </c>
      <c r="N137" s="3">
        <v>1</v>
      </c>
      <c r="O137" s="3">
        <v>37</v>
      </c>
      <c r="P137" s="3">
        <v>20</v>
      </c>
      <c r="Q137" s="3">
        <v>17</v>
      </c>
      <c r="R137" s="3">
        <v>37</v>
      </c>
      <c r="S137" s="3">
        <v>327435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4</v>
      </c>
      <c r="AC137" s="3">
        <v>2</v>
      </c>
      <c r="AD137" s="3">
        <v>2</v>
      </c>
      <c r="AE137" s="3">
        <v>10</v>
      </c>
      <c r="AF137" s="3">
        <v>6</v>
      </c>
      <c r="AG137" s="3">
        <v>4</v>
      </c>
      <c r="AH137" s="3">
        <v>37</v>
      </c>
      <c r="AI137" s="3">
        <v>111000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4</v>
      </c>
      <c r="E138" s="3">
        <v>1</v>
      </c>
      <c r="F138" s="3">
        <v>3</v>
      </c>
      <c r="G138" s="3">
        <v>12</v>
      </c>
      <c r="H138" s="3">
        <v>3</v>
      </c>
      <c r="I138" s="3">
        <v>9</v>
      </c>
      <c r="J138" s="3">
        <v>48</v>
      </c>
      <c r="K138" s="3">
        <v>94512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32" t="s">
        <v>106</v>
      </c>
      <c r="B139" s="19" t="s">
        <v>56</v>
      </c>
      <c r="C139" s="20" t="s">
        <v>58</v>
      </c>
      <c r="D139" s="15">
        <v>1842</v>
      </c>
      <c r="E139" s="15">
        <v>931</v>
      </c>
      <c r="F139" s="15">
        <v>911</v>
      </c>
      <c r="G139" s="15">
        <v>2107</v>
      </c>
      <c r="H139" s="15">
        <v>1061</v>
      </c>
      <c r="I139" s="15">
        <v>1046</v>
      </c>
      <c r="J139" s="15">
        <v>21399</v>
      </c>
      <c r="K139" s="15">
        <v>42042088</v>
      </c>
      <c r="L139" s="15">
        <v>1</v>
      </c>
      <c r="M139" s="15">
        <v>0</v>
      </c>
      <c r="N139" s="15">
        <v>1</v>
      </c>
      <c r="O139" s="15">
        <v>13</v>
      </c>
      <c r="P139" s="15">
        <v>6</v>
      </c>
      <c r="Q139" s="15">
        <v>7</v>
      </c>
      <c r="R139" s="15">
        <v>15</v>
      </c>
      <c r="S139" s="15">
        <v>318185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36</v>
      </c>
      <c r="AC139" s="15">
        <v>22</v>
      </c>
      <c r="AD139" s="15">
        <v>14</v>
      </c>
      <c r="AE139" s="15">
        <v>76</v>
      </c>
      <c r="AF139" s="15">
        <v>46</v>
      </c>
      <c r="AG139" s="15">
        <v>30</v>
      </c>
      <c r="AH139" s="15">
        <v>235</v>
      </c>
      <c r="AI139" s="15">
        <v>606971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1698</v>
      </c>
      <c r="E140" s="3">
        <v>849</v>
      </c>
      <c r="F140" s="3">
        <v>849</v>
      </c>
      <c r="G140" s="3">
        <v>1952</v>
      </c>
      <c r="H140" s="3">
        <v>979</v>
      </c>
      <c r="I140" s="3">
        <v>973</v>
      </c>
      <c r="J140" s="3">
        <v>19803</v>
      </c>
      <c r="K140" s="3">
        <v>38899564</v>
      </c>
      <c r="L140" s="3">
        <v>1</v>
      </c>
      <c r="M140" s="3">
        <v>0</v>
      </c>
      <c r="N140" s="3">
        <v>1</v>
      </c>
      <c r="O140" s="3">
        <v>12</v>
      </c>
      <c r="P140" s="3">
        <v>6</v>
      </c>
      <c r="Q140" s="3">
        <v>6</v>
      </c>
      <c r="R140" s="3">
        <v>14</v>
      </c>
      <c r="S140" s="3">
        <v>311326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35</v>
      </c>
      <c r="AC140" s="3">
        <v>21</v>
      </c>
      <c r="AD140" s="3">
        <v>14</v>
      </c>
      <c r="AE140" s="3">
        <v>59</v>
      </c>
      <c r="AF140" s="3">
        <v>32</v>
      </c>
      <c r="AG140" s="3">
        <v>27</v>
      </c>
      <c r="AH140" s="3">
        <v>183</v>
      </c>
      <c r="AI140" s="3">
        <v>471361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144</v>
      </c>
      <c r="E141" s="3">
        <v>82</v>
      </c>
      <c r="F141" s="3">
        <v>62</v>
      </c>
      <c r="G141" s="3">
        <v>155</v>
      </c>
      <c r="H141" s="3">
        <v>82</v>
      </c>
      <c r="I141" s="3">
        <v>73</v>
      </c>
      <c r="J141" s="3">
        <v>1596</v>
      </c>
      <c r="K141" s="3">
        <v>3142524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1</v>
      </c>
      <c r="S141" s="3">
        <v>6859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1</v>
      </c>
      <c r="AD141" s="3">
        <v>0</v>
      </c>
      <c r="AE141" s="3">
        <v>17</v>
      </c>
      <c r="AF141" s="3">
        <v>14</v>
      </c>
      <c r="AG141" s="3">
        <v>3</v>
      </c>
      <c r="AH141" s="3">
        <v>52</v>
      </c>
      <c r="AI141" s="3">
        <v>135610</v>
      </c>
    </row>
    <row r="142" spans="1:35" ht="14.25" hidden="1" customHeight="1" x14ac:dyDescent="0.2">
      <c r="A142" s="32" t="s">
        <v>107</v>
      </c>
      <c r="B142" s="19" t="s">
        <v>56</v>
      </c>
      <c r="C142" s="20" t="s">
        <v>58</v>
      </c>
      <c r="D142" s="15">
        <v>855</v>
      </c>
      <c r="E142" s="15">
        <v>412</v>
      </c>
      <c r="F142" s="15">
        <v>443</v>
      </c>
      <c r="G142" s="15">
        <v>1058</v>
      </c>
      <c r="H142" s="15">
        <v>516</v>
      </c>
      <c r="I142" s="15">
        <v>542</v>
      </c>
      <c r="J142" s="15">
        <v>10339</v>
      </c>
      <c r="K142" s="15">
        <v>20306297</v>
      </c>
      <c r="L142" s="15">
        <v>2</v>
      </c>
      <c r="M142" s="15">
        <v>1</v>
      </c>
      <c r="N142" s="15">
        <v>1</v>
      </c>
      <c r="O142" s="15">
        <v>7</v>
      </c>
      <c r="P142" s="15">
        <v>2</v>
      </c>
      <c r="Q142" s="15">
        <v>5</v>
      </c>
      <c r="R142" s="15">
        <v>8</v>
      </c>
      <c r="S142" s="15">
        <v>390881</v>
      </c>
      <c r="T142" s="15">
        <v>8</v>
      </c>
      <c r="U142" s="15">
        <v>6</v>
      </c>
      <c r="V142" s="15">
        <v>2</v>
      </c>
      <c r="W142" s="15">
        <v>18</v>
      </c>
      <c r="X142" s="15">
        <v>14</v>
      </c>
      <c r="Y142" s="15">
        <v>4</v>
      </c>
      <c r="Z142" s="15">
        <v>100</v>
      </c>
      <c r="AA142" s="15">
        <v>521500</v>
      </c>
      <c r="AB142" s="15">
        <v>9</v>
      </c>
      <c r="AC142" s="15">
        <v>2</v>
      </c>
      <c r="AD142" s="15">
        <v>7</v>
      </c>
      <c r="AE142" s="15">
        <v>59</v>
      </c>
      <c r="AF142" s="15">
        <v>28</v>
      </c>
      <c r="AG142" s="15">
        <v>31</v>
      </c>
      <c r="AH142" s="15">
        <v>349</v>
      </c>
      <c r="AI142" s="15">
        <v>958166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785</v>
      </c>
      <c r="E143" s="3">
        <v>380</v>
      </c>
      <c r="F143" s="3">
        <v>405</v>
      </c>
      <c r="G143" s="3">
        <v>963</v>
      </c>
      <c r="H143" s="3">
        <v>467</v>
      </c>
      <c r="I143" s="3">
        <v>496</v>
      </c>
      <c r="J143" s="3">
        <v>9505</v>
      </c>
      <c r="K143" s="3">
        <v>18664151</v>
      </c>
      <c r="L143" s="3">
        <v>2</v>
      </c>
      <c r="M143" s="3">
        <v>1</v>
      </c>
      <c r="N143" s="3">
        <v>1</v>
      </c>
      <c r="O143" s="3">
        <v>7</v>
      </c>
      <c r="P143" s="3">
        <v>2</v>
      </c>
      <c r="Q143" s="3">
        <v>5</v>
      </c>
      <c r="R143" s="3">
        <v>8</v>
      </c>
      <c r="S143" s="3">
        <v>390881</v>
      </c>
      <c r="T143" s="3">
        <v>8</v>
      </c>
      <c r="U143" s="3">
        <v>6</v>
      </c>
      <c r="V143" s="3">
        <v>2</v>
      </c>
      <c r="W143" s="3">
        <v>18</v>
      </c>
      <c r="X143" s="3">
        <v>14</v>
      </c>
      <c r="Y143" s="3">
        <v>4</v>
      </c>
      <c r="Z143" s="3">
        <v>100</v>
      </c>
      <c r="AA143" s="3">
        <v>521500</v>
      </c>
      <c r="AB143" s="3">
        <v>8</v>
      </c>
      <c r="AC143" s="3">
        <v>2</v>
      </c>
      <c r="AD143" s="3">
        <v>6</v>
      </c>
      <c r="AE143" s="3">
        <v>47</v>
      </c>
      <c r="AF143" s="3">
        <v>23</v>
      </c>
      <c r="AG143" s="3">
        <v>24</v>
      </c>
      <c r="AH143" s="3">
        <v>280</v>
      </c>
      <c r="AI143" s="3">
        <v>815846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70</v>
      </c>
      <c r="E144" s="3">
        <v>32</v>
      </c>
      <c r="F144" s="3">
        <v>38</v>
      </c>
      <c r="G144" s="3">
        <v>95</v>
      </c>
      <c r="H144" s="3">
        <v>49</v>
      </c>
      <c r="I144" s="3">
        <v>46</v>
      </c>
      <c r="J144" s="3">
        <v>834</v>
      </c>
      <c r="K144" s="3">
        <v>1642146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12</v>
      </c>
      <c r="AF144" s="3">
        <v>5</v>
      </c>
      <c r="AG144" s="3">
        <v>7</v>
      </c>
      <c r="AH144" s="3">
        <v>69</v>
      </c>
      <c r="AI144" s="3">
        <v>142320</v>
      </c>
    </row>
    <row r="145" spans="1:35" ht="14.25" hidden="1" customHeight="1" x14ac:dyDescent="0.2">
      <c r="A145" s="32" t="s">
        <v>108</v>
      </c>
      <c r="B145" s="19" t="s">
        <v>56</v>
      </c>
      <c r="C145" s="20" t="s">
        <v>58</v>
      </c>
      <c r="D145" s="15">
        <v>1769</v>
      </c>
      <c r="E145" s="15">
        <v>909</v>
      </c>
      <c r="F145" s="15">
        <v>860</v>
      </c>
      <c r="G145" s="15">
        <v>2001</v>
      </c>
      <c r="H145" s="15">
        <v>1023</v>
      </c>
      <c r="I145" s="15">
        <v>978</v>
      </c>
      <c r="J145" s="15">
        <v>20737</v>
      </c>
      <c r="K145" s="15">
        <v>40831153</v>
      </c>
      <c r="L145" s="15">
        <v>18</v>
      </c>
      <c r="M145" s="15">
        <v>15</v>
      </c>
      <c r="N145" s="15">
        <v>3</v>
      </c>
      <c r="O145" s="15">
        <v>40</v>
      </c>
      <c r="P145" s="15">
        <v>27</v>
      </c>
      <c r="Q145" s="15">
        <v>13</v>
      </c>
      <c r="R145" s="15">
        <v>80</v>
      </c>
      <c r="S145" s="15">
        <v>1918032</v>
      </c>
      <c r="T145" s="15">
        <v>2</v>
      </c>
      <c r="U145" s="15">
        <v>1</v>
      </c>
      <c r="V145" s="15">
        <v>1</v>
      </c>
      <c r="W145" s="15">
        <v>3</v>
      </c>
      <c r="X145" s="15">
        <v>2</v>
      </c>
      <c r="Y145" s="15">
        <v>1</v>
      </c>
      <c r="Z145" s="15">
        <v>124</v>
      </c>
      <c r="AA145" s="15">
        <v>49600</v>
      </c>
      <c r="AB145" s="15">
        <v>54</v>
      </c>
      <c r="AC145" s="15">
        <v>32</v>
      </c>
      <c r="AD145" s="15">
        <v>22</v>
      </c>
      <c r="AE145" s="15">
        <v>54</v>
      </c>
      <c r="AF145" s="15">
        <v>32</v>
      </c>
      <c r="AG145" s="15">
        <v>22</v>
      </c>
      <c r="AH145" s="15">
        <v>373</v>
      </c>
      <c r="AI145" s="15">
        <v>999441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1743</v>
      </c>
      <c r="E146" s="3">
        <v>892</v>
      </c>
      <c r="F146" s="3">
        <v>851</v>
      </c>
      <c r="G146" s="3">
        <v>1971</v>
      </c>
      <c r="H146" s="3">
        <v>1006</v>
      </c>
      <c r="I146" s="3">
        <v>965</v>
      </c>
      <c r="J146" s="3">
        <v>20426</v>
      </c>
      <c r="K146" s="3">
        <v>40218794</v>
      </c>
      <c r="L146" s="3">
        <v>18</v>
      </c>
      <c r="M146" s="3">
        <v>15</v>
      </c>
      <c r="N146" s="3">
        <v>3</v>
      </c>
      <c r="O146" s="3">
        <v>40</v>
      </c>
      <c r="P146" s="3">
        <v>27</v>
      </c>
      <c r="Q146" s="3">
        <v>13</v>
      </c>
      <c r="R146" s="3">
        <v>80</v>
      </c>
      <c r="S146" s="3">
        <v>1918032</v>
      </c>
      <c r="T146" s="3">
        <v>2</v>
      </c>
      <c r="U146" s="3">
        <v>1</v>
      </c>
      <c r="V146" s="3">
        <v>1</v>
      </c>
      <c r="W146" s="3">
        <v>3</v>
      </c>
      <c r="X146" s="3">
        <v>2</v>
      </c>
      <c r="Y146" s="3">
        <v>1</v>
      </c>
      <c r="Z146" s="3">
        <v>124</v>
      </c>
      <c r="AA146" s="3">
        <v>49600</v>
      </c>
      <c r="AB146" s="3">
        <v>54</v>
      </c>
      <c r="AC146" s="3">
        <v>32</v>
      </c>
      <c r="AD146" s="3">
        <v>22</v>
      </c>
      <c r="AE146" s="3">
        <v>54</v>
      </c>
      <c r="AF146" s="3">
        <v>32</v>
      </c>
      <c r="AG146" s="3">
        <v>22</v>
      </c>
      <c r="AH146" s="3">
        <v>373</v>
      </c>
      <c r="AI146" s="3">
        <v>999441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26</v>
      </c>
      <c r="E147" s="3">
        <v>17</v>
      </c>
      <c r="F147" s="3">
        <v>9</v>
      </c>
      <c r="G147" s="3">
        <v>30</v>
      </c>
      <c r="H147" s="3">
        <v>17</v>
      </c>
      <c r="I147" s="3">
        <v>13</v>
      </c>
      <c r="J147" s="3">
        <v>311</v>
      </c>
      <c r="K147" s="3">
        <v>612359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32" t="s">
        <v>109</v>
      </c>
      <c r="B148" s="19" t="s">
        <v>56</v>
      </c>
      <c r="C148" s="20" t="s">
        <v>58</v>
      </c>
      <c r="D148" s="15">
        <v>303</v>
      </c>
      <c r="E148" s="15">
        <v>141</v>
      </c>
      <c r="F148" s="15">
        <v>162</v>
      </c>
      <c r="G148" s="15">
        <v>1280</v>
      </c>
      <c r="H148" s="15">
        <v>606</v>
      </c>
      <c r="I148" s="15">
        <v>674</v>
      </c>
      <c r="J148" s="15">
        <v>3486</v>
      </c>
      <c r="K148" s="15">
        <v>6863934</v>
      </c>
      <c r="L148" s="15">
        <v>7</v>
      </c>
      <c r="M148" s="15">
        <v>4</v>
      </c>
      <c r="N148" s="15">
        <v>3</v>
      </c>
      <c r="O148" s="15">
        <v>31</v>
      </c>
      <c r="P148" s="15">
        <v>16</v>
      </c>
      <c r="Q148" s="15">
        <v>15</v>
      </c>
      <c r="R148" s="15">
        <v>50</v>
      </c>
      <c r="S148" s="15">
        <v>2355340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22</v>
      </c>
      <c r="AC148" s="15">
        <v>9</v>
      </c>
      <c r="AD148" s="15">
        <v>13</v>
      </c>
      <c r="AE148" s="15">
        <v>80</v>
      </c>
      <c r="AF148" s="15">
        <v>33</v>
      </c>
      <c r="AG148" s="15">
        <v>47</v>
      </c>
      <c r="AH148" s="15">
        <v>221</v>
      </c>
      <c r="AI148" s="15">
        <v>663000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280</v>
      </c>
      <c r="E149" s="3">
        <v>134</v>
      </c>
      <c r="F149" s="3">
        <v>146</v>
      </c>
      <c r="G149" s="3">
        <v>1182</v>
      </c>
      <c r="H149" s="3">
        <v>577</v>
      </c>
      <c r="I149" s="3">
        <v>605</v>
      </c>
      <c r="J149" s="3">
        <v>3197</v>
      </c>
      <c r="K149" s="3">
        <v>6294893</v>
      </c>
      <c r="L149" s="3">
        <v>7</v>
      </c>
      <c r="M149" s="3">
        <v>4</v>
      </c>
      <c r="N149" s="3">
        <v>3</v>
      </c>
      <c r="O149" s="3">
        <v>31</v>
      </c>
      <c r="P149" s="3">
        <v>16</v>
      </c>
      <c r="Q149" s="3">
        <v>15</v>
      </c>
      <c r="R149" s="3">
        <v>50</v>
      </c>
      <c r="S149" s="3">
        <v>2355340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22</v>
      </c>
      <c r="AC149" s="3">
        <v>9</v>
      </c>
      <c r="AD149" s="3">
        <v>13</v>
      </c>
      <c r="AE149" s="3">
        <v>76</v>
      </c>
      <c r="AF149" s="3">
        <v>29</v>
      </c>
      <c r="AG149" s="3">
        <v>47</v>
      </c>
      <c r="AH149" s="3">
        <v>216</v>
      </c>
      <c r="AI149" s="3">
        <v>648000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23</v>
      </c>
      <c r="E150" s="3">
        <v>7</v>
      </c>
      <c r="F150" s="3">
        <v>16</v>
      </c>
      <c r="G150" s="3">
        <v>98</v>
      </c>
      <c r="H150" s="3">
        <v>29</v>
      </c>
      <c r="I150" s="3">
        <v>69</v>
      </c>
      <c r="J150" s="3">
        <v>289</v>
      </c>
      <c r="K150" s="3">
        <v>569041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4</v>
      </c>
      <c r="AF150" s="3">
        <v>4</v>
      </c>
      <c r="AG150" s="3">
        <v>0</v>
      </c>
      <c r="AH150" s="3">
        <v>5</v>
      </c>
      <c r="AI150" s="3">
        <v>15000</v>
      </c>
    </row>
    <row r="151" spans="1:35" ht="14.25" hidden="1" customHeight="1" x14ac:dyDescent="0.2">
      <c r="A151" s="32" t="s">
        <v>110</v>
      </c>
      <c r="B151" s="19" t="s">
        <v>56</v>
      </c>
      <c r="C151" s="20" t="s">
        <v>58</v>
      </c>
      <c r="D151" s="15">
        <v>7</v>
      </c>
      <c r="E151" s="15">
        <v>5</v>
      </c>
      <c r="F151" s="15">
        <v>2</v>
      </c>
      <c r="G151" s="15">
        <v>7</v>
      </c>
      <c r="H151" s="15">
        <v>5</v>
      </c>
      <c r="I151" s="15">
        <v>2</v>
      </c>
      <c r="J151" s="15">
        <v>84</v>
      </c>
      <c r="K151" s="15">
        <v>174132</v>
      </c>
      <c r="L151" s="15">
        <v>0</v>
      </c>
      <c r="M151" s="15">
        <v>0</v>
      </c>
      <c r="N151" s="15">
        <v>0</v>
      </c>
      <c r="O151" s="15">
        <v>2</v>
      </c>
      <c r="P151" s="15">
        <v>2</v>
      </c>
      <c r="Q151" s="15">
        <v>0</v>
      </c>
      <c r="R151" s="15">
        <v>2</v>
      </c>
      <c r="S151" s="15">
        <v>71904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7</v>
      </c>
      <c r="E152" s="3">
        <v>5</v>
      </c>
      <c r="F152" s="3">
        <v>2</v>
      </c>
      <c r="G152" s="3">
        <v>7</v>
      </c>
      <c r="H152" s="3">
        <v>5</v>
      </c>
      <c r="I152" s="3">
        <v>2</v>
      </c>
      <c r="J152" s="3">
        <v>84</v>
      </c>
      <c r="K152" s="3">
        <v>174132</v>
      </c>
      <c r="L152" s="3">
        <v>0</v>
      </c>
      <c r="M152" s="3">
        <v>0</v>
      </c>
      <c r="N152" s="3">
        <v>0</v>
      </c>
      <c r="O152" s="3">
        <v>2</v>
      </c>
      <c r="P152" s="3">
        <v>2</v>
      </c>
      <c r="Q152" s="3">
        <v>0</v>
      </c>
      <c r="R152" s="3">
        <v>2</v>
      </c>
      <c r="S152" s="3">
        <v>71904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AI162" si="5">IF(D85=D12,"","*")</f>
        <v/>
      </c>
      <c r="E155" s="15" t="str">
        <f t="shared" si="5"/>
        <v/>
      </c>
      <c r="F155" s="15" t="str">
        <f t="shared" si="5"/>
        <v/>
      </c>
      <c r="G155" s="15" t="str">
        <f t="shared" si="5"/>
        <v>*</v>
      </c>
      <c r="H155" s="15" t="str">
        <f t="shared" si="5"/>
        <v>*</v>
      </c>
      <c r="I155" s="15" t="str">
        <f t="shared" si="5"/>
        <v>*</v>
      </c>
      <c r="J155" s="15" t="str">
        <f t="shared" si="5"/>
        <v/>
      </c>
      <c r="K155" s="15" t="str">
        <f t="shared" si="5"/>
        <v/>
      </c>
      <c r="L155" s="15" t="str">
        <f t="shared" si="5"/>
        <v/>
      </c>
      <c r="M155" s="15" t="str">
        <f t="shared" si="5"/>
        <v/>
      </c>
      <c r="N155" s="15" t="str">
        <f t="shared" si="5"/>
        <v/>
      </c>
      <c r="O155" s="15" t="str">
        <f t="shared" si="5"/>
        <v/>
      </c>
      <c r="P155" s="15" t="str">
        <f t="shared" si="5"/>
        <v/>
      </c>
      <c r="Q155" s="15" t="str">
        <f t="shared" si="5"/>
        <v/>
      </c>
      <c r="R155" s="15" t="str">
        <f t="shared" si="5"/>
        <v/>
      </c>
      <c r="S155" s="15" t="str">
        <f t="shared" si="5"/>
        <v/>
      </c>
      <c r="T155" s="15" t="str">
        <f t="shared" si="5"/>
        <v>*</v>
      </c>
      <c r="U155" s="15" t="str">
        <f t="shared" si="5"/>
        <v>*</v>
      </c>
      <c r="V155" s="15" t="str">
        <f t="shared" si="5"/>
        <v>*</v>
      </c>
      <c r="W155" s="15" t="str">
        <f t="shared" si="5"/>
        <v>*</v>
      </c>
      <c r="X155" s="15" t="str">
        <f t="shared" si="5"/>
        <v>*</v>
      </c>
      <c r="Y155" s="15" t="str">
        <f t="shared" si="5"/>
        <v>*</v>
      </c>
      <c r="Z155" s="15" t="str">
        <f t="shared" si="5"/>
        <v>*</v>
      </c>
      <c r="AA155" s="15" t="str">
        <f t="shared" si="5"/>
        <v>*</v>
      </c>
      <c r="AB155" s="15" t="str">
        <f t="shared" si="5"/>
        <v/>
      </c>
      <c r="AC155" s="15" t="str">
        <f t="shared" si="5"/>
        <v/>
      </c>
      <c r="AD155" s="15" t="str">
        <f t="shared" si="5"/>
        <v/>
      </c>
      <c r="AE155" s="15" t="str">
        <f t="shared" si="5"/>
        <v/>
      </c>
      <c r="AF155" s="15" t="str">
        <f t="shared" si="5"/>
        <v/>
      </c>
      <c r="AG155" s="15" t="str">
        <f t="shared" si="5"/>
        <v/>
      </c>
      <c r="AH155" s="15" t="str">
        <f t="shared" si="5"/>
        <v/>
      </c>
      <c r="AI155" s="15" t="str">
        <f t="shared" si="5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si="5"/>
        <v/>
      </c>
      <c r="E156" s="3" t="str">
        <f t="shared" si="5"/>
        <v/>
      </c>
      <c r="F156" s="3" t="str">
        <f t="shared" si="5"/>
        <v/>
      </c>
      <c r="G156" s="3" t="str">
        <f t="shared" si="5"/>
        <v>*</v>
      </c>
      <c r="H156" s="3" t="str">
        <f t="shared" si="5"/>
        <v>*</v>
      </c>
      <c r="I156" s="3" t="str">
        <f t="shared" si="5"/>
        <v>*</v>
      </c>
      <c r="J156" s="3" t="str">
        <f t="shared" si="5"/>
        <v/>
      </c>
      <c r="K156" s="3" t="str">
        <f t="shared" si="5"/>
        <v/>
      </c>
      <c r="L156" s="3" t="str">
        <f t="shared" si="5"/>
        <v/>
      </c>
      <c r="M156" s="3" t="str">
        <f t="shared" si="5"/>
        <v/>
      </c>
      <c r="N156" s="3" t="str">
        <f t="shared" si="5"/>
        <v/>
      </c>
      <c r="O156" s="3" t="str">
        <f t="shared" si="5"/>
        <v/>
      </c>
      <c r="P156" s="3" t="str">
        <f t="shared" si="5"/>
        <v/>
      </c>
      <c r="Q156" s="3" t="str">
        <f t="shared" si="5"/>
        <v/>
      </c>
      <c r="R156" s="3" t="str">
        <f t="shared" si="5"/>
        <v/>
      </c>
      <c r="S156" s="3" t="str">
        <f t="shared" si="5"/>
        <v/>
      </c>
      <c r="T156" s="3" t="str">
        <f t="shared" si="5"/>
        <v>*</v>
      </c>
      <c r="U156" s="3" t="str">
        <f t="shared" si="5"/>
        <v>*</v>
      </c>
      <c r="V156" s="3" t="str">
        <f t="shared" si="5"/>
        <v>*</v>
      </c>
      <c r="W156" s="3" t="str">
        <f t="shared" si="5"/>
        <v>*</v>
      </c>
      <c r="X156" s="3" t="str">
        <f t="shared" si="5"/>
        <v>*</v>
      </c>
      <c r="Y156" s="3" t="str">
        <f t="shared" si="5"/>
        <v>*</v>
      </c>
      <c r="Z156" s="3" t="str">
        <f t="shared" si="5"/>
        <v>*</v>
      </c>
      <c r="AA156" s="3" t="str">
        <f t="shared" si="5"/>
        <v>*</v>
      </c>
      <c r="AB156" s="3" t="str">
        <f t="shared" si="5"/>
        <v/>
      </c>
      <c r="AC156" s="3" t="str">
        <f t="shared" si="5"/>
        <v/>
      </c>
      <c r="AD156" s="3" t="str">
        <f t="shared" si="5"/>
        <v/>
      </c>
      <c r="AE156" s="3" t="str">
        <f t="shared" si="5"/>
        <v/>
      </c>
      <c r="AF156" s="3" t="str">
        <f t="shared" si="5"/>
        <v/>
      </c>
      <c r="AG156" s="3" t="str">
        <f t="shared" si="5"/>
        <v/>
      </c>
      <c r="AH156" s="3" t="str">
        <f t="shared" si="5"/>
        <v/>
      </c>
      <c r="AI156" s="3" t="str">
        <f t="shared" si="5"/>
        <v/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5"/>
        <v/>
      </c>
      <c r="E157" s="3" t="str">
        <f t="shared" si="5"/>
        <v/>
      </c>
      <c r="F157" s="3" t="str">
        <f t="shared" si="5"/>
        <v/>
      </c>
      <c r="G157" s="3" t="str">
        <f t="shared" si="5"/>
        <v>*</v>
      </c>
      <c r="H157" s="3" t="str">
        <f t="shared" si="5"/>
        <v>*</v>
      </c>
      <c r="I157" s="3" t="str">
        <f t="shared" si="5"/>
        <v>*</v>
      </c>
      <c r="J157" s="3" t="str">
        <f t="shared" si="5"/>
        <v/>
      </c>
      <c r="K157" s="3" t="str">
        <f t="shared" si="5"/>
        <v/>
      </c>
      <c r="L157" s="3" t="str">
        <f t="shared" si="5"/>
        <v/>
      </c>
      <c r="M157" s="3" t="str">
        <f t="shared" si="5"/>
        <v/>
      </c>
      <c r="N157" s="3" t="str">
        <f t="shared" si="5"/>
        <v/>
      </c>
      <c r="O157" s="3" t="str">
        <f t="shared" si="5"/>
        <v/>
      </c>
      <c r="P157" s="3" t="str">
        <f t="shared" si="5"/>
        <v/>
      </c>
      <c r="Q157" s="3" t="str">
        <f t="shared" si="5"/>
        <v/>
      </c>
      <c r="R157" s="3" t="str">
        <f t="shared" si="5"/>
        <v/>
      </c>
      <c r="S157" s="3" t="str">
        <f t="shared" si="5"/>
        <v/>
      </c>
      <c r="T157" s="3" t="str">
        <f t="shared" si="5"/>
        <v/>
      </c>
      <c r="U157" s="3" t="str">
        <f t="shared" si="5"/>
        <v/>
      </c>
      <c r="V157" s="3" t="str">
        <f t="shared" si="5"/>
        <v/>
      </c>
      <c r="W157" s="3" t="str">
        <f t="shared" si="5"/>
        <v>*</v>
      </c>
      <c r="X157" s="3" t="str">
        <f t="shared" si="5"/>
        <v>*</v>
      </c>
      <c r="Y157" s="3" t="str">
        <f t="shared" si="5"/>
        <v>*</v>
      </c>
      <c r="Z157" s="3" t="str">
        <f t="shared" si="5"/>
        <v>*</v>
      </c>
      <c r="AA157" s="3" t="str">
        <f t="shared" si="5"/>
        <v>*</v>
      </c>
      <c r="AB157" s="3" t="str">
        <f t="shared" si="5"/>
        <v/>
      </c>
      <c r="AC157" s="3" t="str">
        <f t="shared" si="5"/>
        <v/>
      </c>
      <c r="AD157" s="3" t="str">
        <f t="shared" si="5"/>
        <v/>
      </c>
      <c r="AE157" s="3" t="str">
        <f t="shared" si="5"/>
        <v/>
      </c>
      <c r="AF157" s="3" t="str">
        <f t="shared" si="5"/>
        <v/>
      </c>
      <c r="AG157" s="3" t="str">
        <f t="shared" si="5"/>
        <v/>
      </c>
      <c r="AH157" s="3" t="str">
        <f t="shared" si="5"/>
        <v/>
      </c>
      <c r="AI157" s="3" t="str">
        <f t="shared" si="5"/>
        <v/>
      </c>
    </row>
    <row r="158" spans="1:35" ht="14.25" hidden="1" customHeight="1" x14ac:dyDescent="0.2">
      <c r="A158" s="30" t="s">
        <v>83</v>
      </c>
      <c r="B158" s="19" t="s">
        <v>56</v>
      </c>
      <c r="C158" s="20" t="s">
        <v>58</v>
      </c>
      <c r="D158" s="15" t="str">
        <f t="shared" si="5"/>
        <v/>
      </c>
      <c r="E158" s="15" t="str">
        <f t="shared" si="5"/>
        <v/>
      </c>
      <c r="F158" s="15" t="str">
        <f t="shared" si="5"/>
        <v/>
      </c>
      <c r="G158" s="15" t="str">
        <f t="shared" si="5"/>
        <v/>
      </c>
      <c r="H158" s="15" t="str">
        <f t="shared" si="5"/>
        <v/>
      </c>
      <c r="I158" s="15" t="str">
        <f t="shared" si="5"/>
        <v/>
      </c>
      <c r="J158" s="15" t="str">
        <f t="shared" si="5"/>
        <v/>
      </c>
      <c r="K158" s="15" t="str">
        <f t="shared" si="5"/>
        <v/>
      </c>
      <c r="L158" s="15" t="str">
        <f t="shared" si="5"/>
        <v/>
      </c>
      <c r="M158" s="15" t="str">
        <f t="shared" si="5"/>
        <v/>
      </c>
      <c r="N158" s="15" t="str">
        <f t="shared" si="5"/>
        <v/>
      </c>
      <c r="O158" s="15" t="str">
        <f t="shared" si="5"/>
        <v/>
      </c>
      <c r="P158" s="15" t="str">
        <f t="shared" si="5"/>
        <v/>
      </c>
      <c r="Q158" s="15" t="str">
        <f t="shared" si="5"/>
        <v/>
      </c>
      <c r="R158" s="15" t="str">
        <f t="shared" si="5"/>
        <v/>
      </c>
      <c r="S158" s="15" t="str">
        <f t="shared" si="5"/>
        <v/>
      </c>
      <c r="T158" s="15" t="str">
        <f t="shared" si="5"/>
        <v/>
      </c>
      <c r="U158" s="15" t="str">
        <f t="shared" si="5"/>
        <v/>
      </c>
      <c r="V158" s="15" t="str">
        <f t="shared" si="5"/>
        <v/>
      </c>
      <c r="W158" s="15" t="str">
        <f t="shared" si="5"/>
        <v/>
      </c>
      <c r="X158" s="15" t="str">
        <f t="shared" si="5"/>
        <v/>
      </c>
      <c r="Y158" s="15" t="str">
        <f t="shared" si="5"/>
        <v/>
      </c>
      <c r="Z158" s="15" t="str">
        <f t="shared" si="5"/>
        <v/>
      </c>
      <c r="AA158" s="15" t="str">
        <f t="shared" si="5"/>
        <v/>
      </c>
      <c r="AB158" s="15" t="str">
        <f t="shared" si="5"/>
        <v/>
      </c>
      <c r="AC158" s="15" t="str">
        <f t="shared" si="5"/>
        <v/>
      </c>
      <c r="AD158" s="15" t="str">
        <f t="shared" si="5"/>
        <v/>
      </c>
      <c r="AE158" s="15" t="str">
        <f t="shared" si="5"/>
        <v/>
      </c>
      <c r="AF158" s="15" t="str">
        <f t="shared" si="5"/>
        <v/>
      </c>
      <c r="AG158" s="15" t="str">
        <f t="shared" si="5"/>
        <v/>
      </c>
      <c r="AH158" s="15" t="str">
        <f t="shared" si="5"/>
        <v/>
      </c>
      <c r="AI158" s="15" t="str">
        <f t="shared" si="5"/>
        <v/>
      </c>
    </row>
    <row r="159" spans="1:35" ht="14.25" hidden="1" customHeight="1" x14ac:dyDescent="0.2">
      <c r="A159" s="78" t="s">
        <v>84</v>
      </c>
      <c r="B159" s="21" t="s">
        <v>60</v>
      </c>
      <c r="C159" s="22" t="s">
        <v>62</v>
      </c>
      <c r="D159" s="3" t="str">
        <f t="shared" si="5"/>
        <v/>
      </c>
      <c r="E159" s="3" t="str">
        <f t="shared" si="5"/>
        <v/>
      </c>
      <c r="F159" s="3" t="str">
        <f t="shared" si="5"/>
        <v/>
      </c>
      <c r="G159" s="3" t="str">
        <f t="shared" si="5"/>
        <v/>
      </c>
      <c r="H159" s="3" t="str">
        <f t="shared" si="5"/>
        <v/>
      </c>
      <c r="I159" s="3" t="str">
        <f t="shared" si="5"/>
        <v/>
      </c>
      <c r="J159" s="3" t="str">
        <f t="shared" si="5"/>
        <v/>
      </c>
      <c r="K159" s="3" t="str">
        <f t="shared" si="5"/>
        <v/>
      </c>
      <c r="L159" s="3" t="str">
        <f t="shared" si="5"/>
        <v/>
      </c>
      <c r="M159" s="3" t="str">
        <f t="shared" si="5"/>
        <v/>
      </c>
      <c r="N159" s="3" t="str">
        <f t="shared" si="5"/>
        <v/>
      </c>
      <c r="O159" s="3" t="str">
        <f t="shared" si="5"/>
        <v/>
      </c>
      <c r="P159" s="3" t="str">
        <f t="shared" si="5"/>
        <v/>
      </c>
      <c r="Q159" s="3" t="str">
        <f t="shared" si="5"/>
        <v/>
      </c>
      <c r="R159" s="3" t="str">
        <f t="shared" si="5"/>
        <v/>
      </c>
      <c r="S159" s="3" t="str">
        <f t="shared" si="5"/>
        <v/>
      </c>
      <c r="T159" s="3" t="str">
        <f t="shared" si="5"/>
        <v/>
      </c>
      <c r="U159" s="3" t="str">
        <f t="shared" si="5"/>
        <v/>
      </c>
      <c r="V159" s="3" t="str">
        <f t="shared" si="5"/>
        <v/>
      </c>
      <c r="W159" s="3" t="str">
        <f t="shared" si="5"/>
        <v/>
      </c>
      <c r="X159" s="3" t="str">
        <f t="shared" si="5"/>
        <v/>
      </c>
      <c r="Y159" s="3" t="str">
        <f t="shared" si="5"/>
        <v/>
      </c>
      <c r="Z159" s="3" t="str">
        <f t="shared" si="5"/>
        <v/>
      </c>
      <c r="AA159" s="3" t="str">
        <f t="shared" si="5"/>
        <v/>
      </c>
      <c r="AB159" s="3" t="str">
        <f t="shared" si="5"/>
        <v/>
      </c>
      <c r="AC159" s="3" t="str">
        <f t="shared" si="5"/>
        <v/>
      </c>
      <c r="AD159" s="3" t="str">
        <f t="shared" si="5"/>
        <v/>
      </c>
      <c r="AE159" s="3" t="str">
        <f t="shared" si="5"/>
        <v/>
      </c>
      <c r="AF159" s="3" t="str">
        <f t="shared" si="5"/>
        <v/>
      </c>
      <c r="AG159" s="3" t="str">
        <f t="shared" si="5"/>
        <v/>
      </c>
      <c r="AH159" s="3" t="str">
        <f t="shared" si="5"/>
        <v/>
      </c>
      <c r="AI159" s="3" t="str">
        <f t="shared" si="5"/>
        <v/>
      </c>
    </row>
    <row r="160" spans="1:35" ht="14.25" hidden="1" customHeight="1" x14ac:dyDescent="0.2">
      <c r="A160" s="79"/>
      <c r="B160" s="21" t="s">
        <v>64</v>
      </c>
      <c r="C160" s="22" t="s">
        <v>172</v>
      </c>
      <c r="D160" s="3" t="str">
        <f t="shared" si="5"/>
        <v/>
      </c>
      <c r="E160" s="3" t="str">
        <f t="shared" si="5"/>
        <v/>
      </c>
      <c r="F160" s="3" t="str">
        <f t="shared" si="5"/>
        <v/>
      </c>
      <c r="G160" s="3" t="str">
        <f t="shared" si="5"/>
        <v/>
      </c>
      <c r="H160" s="3" t="str">
        <f t="shared" si="5"/>
        <v/>
      </c>
      <c r="I160" s="3" t="str">
        <f t="shared" si="5"/>
        <v/>
      </c>
      <c r="J160" s="3" t="str">
        <f t="shared" si="5"/>
        <v/>
      </c>
      <c r="K160" s="3" t="str">
        <f t="shared" si="5"/>
        <v/>
      </c>
      <c r="L160" s="3" t="str">
        <f t="shared" si="5"/>
        <v/>
      </c>
      <c r="M160" s="3" t="str">
        <f t="shared" si="5"/>
        <v/>
      </c>
      <c r="N160" s="3" t="str">
        <f t="shared" si="5"/>
        <v/>
      </c>
      <c r="O160" s="3" t="str">
        <f t="shared" si="5"/>
        <v/>
      </c>
      <c r="P160" s="3" t="str">
        <f t="shared" si="5"/>
        <v/>
      </c>
      <c r="Q160" s="3" t="str">
        <f t="shared" si="5"/>
        <v/>
      </c>
      <c r="R160" s="3" t="str">
        <f t="shared" si="5"/>
        <v/>
      </c>
      <c r="S160" s="3" t="str">
        <f t="shared" si="5"/>
        <v/>
      </c>
      <c r="T160" s="3" t="str">
        <f t="shared" si="5"/>
        <v/>
      </c>
      <c r="U160" s="3" t="str">
        <f t="shared" si="5"/>
        <v/>
      </c>
      <c r="V160" s="3" t="str">
        <f t="shared" si="5"/>
        <v/>
      </c>
      <c r="W160" s="3" t="str">
        <f t="shared" si="5"/>
        <v/>
      </c>
      <c r="X160" s="3" t="str">
        <f t="shared" si="5"/>
        <v/>
      </c>
      <c r="Y160" s="3" t="str">
        <f t="shared" si="5"/>
        <v/>
      </c>
      <c r="Z160" s="3" t="str">
        <f t="shared" si="5"/>
        <v/>
      </c>
      <c r="AA160" s="3" t="str">
        <f t="shared" si="5"/>
        <v/>
      </c>
      <c r="AB160" s="3" t="str">
        <f t="shared" si="5"/>
        <v/>
      </c>
      <c r="AC160" s="3" t="str">
        <f t="shared" si="5"/>
        <v/>
      </c>
      <c r="AD160" s="3" t="str">
        <f t="shared" si="5"/>
        <v/>
      </c>
      <c r="AE160" s="3" t="str">
        <f t="shared" si="5"/>
        <v/>
      </c>
      <c r="AF160" s="3" t="str">
        <f t="shared" si="5"/>
        <v/>
      </c>
      <c r="AG160" s="3" t="str">
        <f t="shared" si="5"/>
        <v/>
      </c>
      <c r="AH160" s="3" t="str">
        <f t="shared" si="5"/>
        <v/>
      </c>
      <c r="AI160" s="3" t="str">
        <f t="shared" si="5"/>
        <v/>
      </c>
    </row>
    <row r="161" spans="1:35" ht="14.25" hidden="1" customHeight="1" x14ac:dyDescent="0.2">
      <c r="A161" s="30" t="s">
        <v>85</v>
      </c>
      <c r="B161" s="19" t="s">
        <v>56</v>
      </c>
      <c r="C161" s="20" t="s">
        <v>58</v>
      </c>
      <c r="D161" s="15" t="str">
        <f t="shared" si="5"/>
        <v/>
      </c>
      <c r="E161" s="15" t="str">
        <f t="shared" si="5"/>
        <v/>
      </c>
      <c r="F161" s="15" t="str">
        <f t="shared" si="5"/>
        <v/>
      </c>
      <c r="G161" s="15" t="str">
        <f t="shared" si="5"/>
        <v/>
      </c>
      <c r="H161" s="15" t="str">
        <f t="shared" si="5"/>
        <v/>
      </c>
      <c r="I161" s="15" t="str">
        <f t="shared" si="5"/>
        <v/>
      </c>
      <c r="J161" s="15" t="str">
        <f t="shared" si="5"/>
        <v/>
      </c>
      <c r="K161" s="15" t="str">
        <f t="shared" si="5"/>
        <v/>
      </c>
      <c r="L161" s="15" t="str">
        <f t="shared" si="5"/>
        <v/>
      </c>
      <c r="M161" s="15" t="str">
        <f t="shared" si="5"/>
        <v/>
      </c>
      <c r="N161" s="15" t="str">
        <f t="shared" si="5"/>
        <v/>
      </c>
      <c r="O161" s="15" t="str">
        <f t="shared" si="5"/>
        <v/>
      </c>
      <c r="P161" s="15" t="str">
        <f t="shared" si="5"/>
        <v/>
      </c>
      <c r="Q161" s="15" t="str">
        <f t="shared" si="5"/>
        <v/>
      </c>
      <c r="R161" s="15" t="str">
        <f t="shared" si="5"/>
        <v/>
      </c>
      <c r="S161" s="15" t="str">
        <f t="shared" si="5"/>
        <v/>
      </c>
      <c r="T161" s="15" t="str">
        <f t="shared" si="5"/>
        <v>*</v>
      </c>
      <c r="U161" s="15" t="str">
        <f t="shared" si="5"/>
        <v>*</v>
      </c>
      <c r="V161" s="15" t="str">
        <f t="shared" si="5"/>
        <v>*</v>
      </c>
      <c r="W161" s="15" t="str">
        <f t="shared" si="5"/>
        <v>*</v>
      </c>
      <c r="X161" s="15" t="str">
        <f t="shared" si="5"/>
        <v>*</v>
      </c>
      <c r="Y161" s="15" t="str">
        <f t="shared" si="5"/>
        <v>*</v>
      </c>
      <c r="Z161" s="15" t="str">
        <f t="shared" si="5"/>
        <v>*</v>
      </c>
      <c r="AA161" s="15" t="str">
        <f t="shared" si="5"/>
        <v>*</v>
      </c>
      <c r="AB161" s="15" t="str">
        <f t="shared" si="5"/>
        <v/>
      </c>
      <c r="AC161" s="15" t="str">
        <f t="shared" si="5"/>
        <v/>
      </c>
      <c r="AD161" s="15" t="str">
        <f t="shared" si="5"/>
        <v/>
      </c>
      <c r="AE161" s="15" t="str">
        <f t="shared" si="5"/>
        <v/>
      </c>
      <c r="AF161" s="15" t="str">
        <f t="shared" si="5"/>
        <v/>
      </c>
      <c r="AG161" s="15" t="str">
        <f t="shared" si="5"/>
        <v/>
      </c>
      <c r="AH161" s="15" t="str">
        <f t="shared" si="5"/>
        <v/>
      </c>
      <c r="AI161" s="15" t="str">
        <f t="shared" si="5"/>
        <v/>
      </c>
    </row>
    <row r="162" spans="1:35" ht="14.25" hidden="1" customHeight="1" x14ac:dyDescent="0.2">
      <c r="A162" s="76" t="s">
        <v>86</v>
      </c>
      <c r="B162" s="21" t="s">
        <v>60</v>
      </c>
      <c r="C162" s="22" t="s">
        <v>62</v>
      </c>
      <c r="D162" s="3" t="str">
        <f t="shared" si="5"/>
        <v/>
      </c>
      <c r="E162" s="3" t="str">
        <f t="shared" si="5"/>
        <v/>
      </c>
      <c r="F162" s="3" t="str">
        <f t="shared" si="5"/>
        <v/>
      </c>
      <c r="G162" s="3" t="str">
        <f t="shared" si="5"/>
        <v/>
      </c>
      <c r="H162" s="3" t="str">
        <f t="shared" si="5"/>
        <v/>
      </c>
      <c r="I162" s="3" t="str">
        <f t="shared" si="5"/>
        <v/>
      </c>
      <c r="J162" s="3" t="str">
        <f t="shared" si="5"/>
        <v/>
      </c>
      <c r="K162" s="3" t="str">
        <f t="shared" si="5"/>
        <v/>
      </c>
      <c r="L162" s="3" t="str">
        <f t="shared" si="5"/>
        <v/>
      </c>
      <c r="M162" s="3" t="str">
        <f t="shared" si="5"/>
        <v/>
      </c>
      <c r="N162" s="3" t="str">
        <f t="shared" si="5"/>
        <v/>
      </c>
      <c r="O162" s="3" t="str">
        <f t="shared" si="5"/>
        <v/>
      </c>
      <c r="P162" s="3" t="str">
        <f t="shared" si="5"/>
        <v/>
      </c>
      <c r="Q162" s="3" t="str">
        <f t="shared" si="5"/>
        <v/>
      </c>
      <c r="R162" s="3" t="str">
        <f t="shared" si="5"/>
        <v/>
      </c>
      <c r="S162" s="3" t="str">
        <f t="shared" si="5"/>
        <v/>
      </c>
      <c r="T162" s="3" t="str">
        <f t="shared" si="5"/>
        <v>*</v>
      </c>
      <c r="U162" s="3" t="str">
        <f t="shared" si="5"/>
        <v>*</v>
      </c>
      <c r="V162" s="3" t="str">
        <f t="shared" si="5"/>
        <v>*</v>
      </c>
      <c r="W162" s="3" t="str">
        <f t="shared" si="5"/>
        <v>*</v>
      </c>
      <c r="X162" s="3" t="str">
        <f t="shared" si="5"/>
        <v>*</v>
      </c>
      <c r="Y162" s="3" t="str">
        <f t="shared" si="5"/>
        <v>*</v>
      </c>
      <c r="Z162" s="3" t="str">
        <f t="shared" si="5"/>
        <v>*</v>
      </c>
      <c r="AA162" s="3" t="str">
        <f t="shared" si="5"/>
        <v>*</v>
      </c>
      <c r="AB162" s="3" t="str">
        <f t="shared" si="5"/>
        <v/>
      </c>
      <c r="AC162" s="3" t="str">
        <f t="shared" si="5"/>
        <v/>
      </c>
      <c r="AD162" s="3" t="str">
        <f t="shared" si="5"/>
        <v/>
      </c>
      <c r="AE162" s="3" t="str">
        <f t="shared" si="5"/>
        <v/>
      </c>
      <c r="AF162" s="3" t="str">
        <f t="shared" si="5"/>
        <v/>
      </c>
      <c r="AG162" s="3" t="str">
        <f t="shared" si="5"/>
        <v/>
      </c>
      <c r="AH162" s="3" t="str">
        <f t="shared" si="5"/>
        <v/>
      </c>
      <c r="AI162" s="3" t="str">
        <f t="shared" ref="AI162:AI170" si="6">IF(AI92=AI19,"","*")</f>
        <v/>
      </c>
    </row>
    <row r="163" spans="1:35" ht="14.25" hidden="1" customHeight="1" x14ac:dyDescent="0.2">
      <c r="A163" s="77"/>
      <c r="B163" s="23" t="s">
        <v>64</v>
      </c>
      <c r="C163" s="24" t="s">
        <v>172</v>
      </c>
      <c r="D163" s="3" t="str">
        <f t="shared" ref="D163:D218" si="7">IF(D93=D20,"","*")</f>
        <v/>
      </c>
      <c r="E163" s="3" t="str">
        <f t="shared" ref="E163:AH163" si="8">IF(E93=E20,"","*")</f>
        <v/>
      </c>
      <c r="F163" s="3" t="str">
        <f t="shared" si="8"/>
        <v/>
      </c>
      <c r="G163" s="3" t="str">
        <f t="shared" si="8"/>
        <v/>
      </c>
      <c r="H163" s="3" t="str">
        <f t="shared" si="8"/>
        <v/>
      </c>
      <c r="I163" s="3" t="str">
        <f t="shared" si="8"/>
        <v/>
      </c>
      <c r="J163" s="3" t="str">
        <f t="shared" si="8"/>
        <v/>
      </c>
      <c r="K163" s="3" t="str">
        <f t="shared" si="8"/>
        <v/>
      </c>
      <c r="L163" s="3" t="str">
        <f t="shared" si="8"/>
        <v/>
      </c>
      <c r="M163" s="3" t="str">
        <f t="shared" si="8"/>
        <v/>
      </c>
      <c r="N163" s="3" t="str">
        <f t="shared" si="8"/>
        <v/>
      </c>
      <c r="O163" s="3" t="str">
        <f t="shared" si="8"/>
        <v/>
      </c>
      <c r="P163" s="3" t="str">
        <f t="shared" si="8"/>
        <v/>
      </c>
      <c r="Q163" s="3" t="str">
        <f t="shared" si="8"/>
        <v/>
      </c>
      <c r="R163" s="3" t="str">
        <f t="shared" si="8"/>
        <v/>
      </c>
      <c r="S163" s="3" t="str">
        <f t="shared" si="8"/>
        <v/>
      </c>
      <c r="T163" s="3" t="str">
        <f t="shared" si="8"/>
        <v/>
      </c>
      <c r="U163" s="3" t="str">
        <f t="shared" si="8"/>
        <v/>
      </c>
      <c r="V163" s="3" t="str">
        <f t="shared" si="8"/>
        <v/>
      </c>
      <c r="W163" s="3" t="str">
        <f t="shared" si="8"/>
        <v>*</v>
      </c>
      <c r="X163" s="3" t="str">
        <f t="shared" si="8"/>
        <v>*</v>
      </c>
      <c r="Y163" s="3" t="str">
        <f t="shared" si="8"/>
        <v>*</v>
      </c>
      <c r="Z163" s="3" t="str">
        <f t="shared" si="8"/>
        <v>*</v>
      </c>
      <c r="AA163" s="3" t="str">
        <f t="shared" si="8"/>
        <v>*</v>
      </c>
      <c r="AB163" s="3" t="str">
        <f t="shared" si="8"/>
        <v/>
      </c>
      <c r="AC163" s="3" t="str">
        <f t="shared" si="8"/>
        <v/>
      </c>
      <c r="AD163" s="3" t="str">
        <f t="shared" si="8"/>
        <v/>
      </c>
      <c r="AE163" s="3" t="str">
        <f t="shared" si="8"/>
        <v/>
      </c>
      <c r="AF163" s="3" t="str">
        <f t="shared" si="8"/>
        <v/>
      </c>
      <c r="AG163" s="3" t="str">
        <f t="shared" si="8"/>
        <v/>
      </c>
      <c r="AH163" s="3" t="str">
        <f t="shared" si="8"/>
        <v/>
      </c>
      <c r="AI163" s="3" t="str">
        <f t="shared" si="6"/>
        <v/>
      </c>
    </row>
    <row r="164" spans="1:35" ht="14.25" hidden="1" customHeight="1" x14ac:dyDescent="0.2">
      <c r="A164" s="30" t="s">
        <v>87</v>
      </c>
      <c r="B164" s="19" t="s">
        <v>56</v>
      </c>
      <c r="C164" s="20" t="s">
        <v>58</v>
      </c>
      <c r="D164" s="15" t="str">
        <f t="shared" si="7"/>
        <v/>
      </c>
      <c r="E164" s="15" t="str">
        <f t="shared" ref="E164:AH164" si="9">IF(E94=E21,"","*")</f>
        <v/>
      </c>
      <c r="F164" s="15" t="str">
        <f t="shared" si="9"/>
        <v/>
      </c>
      <c r="G164" s="15" t="str">
        <f t="shared" si="9"/>
        <v/>
      </c>
      <c r="H164" s="15" t="str">
        <f t="shared" si="9"/>
        <v/>
      </c>
      <c r="I164" s="15" t="str">
        <f t="shared" si="9"/>
        <v/>
      </c>
      <c r="J164" s="15" t="str">
        <f t="shared" si="9"/>
        <v/>
      </c>
      <c r="K164" s="15" t="str">
        <f t="shared" si="9"/>
        <v/>
      </c>
      <c r="L164" s="15" t="str">
        <f t="shared" si="9"/>
        <v/>
      </c>
      <c r="M164" s="15" t="str">
        <f t="shared" si="9"/>
        <v/>
      </c>
      <c r="N164" s="15" t="str">
        <f t="shared" si="9"/>
        <v/>
      </c>
      <c r="O164" s="15" t="str">
        <f t="shared" si="9"/>
        <v/>
      </c>
      <c r="P164" s="15" t="str">
        <f t="shared" si="9"/>
        <v/>
      </c>
      <c r="Q164" s="15" t="str">
        <f t="shared" si="9"/>
        <v/>
      </c>
      <c r="R164" s="15" t="str">
        <f t="shared" si="9"/>
        <v/>
      </c>
      <c r="S164" s="15" t="str">
        <f t="shared" si="9"/>
        <v/>
      </c>
      <c r="T164" s="15" t="str">
        <f t="shared" si="9"/>
        <v/>
      </c>
      <c r="U164" s="15" t="str">
        <f t="shared" si="9"/>
        <v/>
      </c>
      <c r="V164" s="15" t="str">
        <f t="shared" si="9"/>
        <v/>
      </c>
      <c r="W164" s="15" t="str">
        <f t="shared" si="9"/>
        <v/>
      </c>
      <c r="X164" s="15" t="str">
        <f t="shared" si="9"/>
        <v/>
      </c>
      <c r="Y164" s="15" t="str">
        <f t="shared" si="9"/>
        <v/>
      </c>
      <c r="Z164" s="15" t="str">
        <f t="shared" si="9"/>
        <v/>
      </c>
      <c r="AA164" s="15" t="str">
        <f t="shared" si="9"/>
        <v/>
      </c>
      <c r="AB164" s="15" t="str">
        <f t="shared" si="9"/>
        <v/>
      </c>
      <c r="AC164" s="15" t="str">
        <f t="shared" si="9"/>
        <v/>
      </c>
      <c r="AD164" s="15" t="str">
        <f t="shared" si="9"/>
        <v/>
      </c>
      <c r="AE164" s="15" t="str">
        <f t="shared" si="9"/>
        <v/>
      </c>
      <c r="AF164" s="15" t="str">
        <f t="shared" si="9"/>
        <v/>
      </c>
      <c r="AG164" s="15" t="str">
        <f t="shared" si="9"/>
        <v/>
      </c>
      <c r="AH164" s="15" t="str">
        <f t="shared" si="9"/>
        <v/>
      </c>
      <c r="AI164" s="15" t="str">
        <f t="shared" si="6"/>
        <v/>
      </c>
    </row>
    <row r="165" spans="1:35" ht="14.25" hidden="1" customHeight="1" x14ac:dyDescent="0.2">
      <c r="A165" s="78" t="s">
        <v>88</v>
      </c>
      <c r="B165" s="21" t="s">
        <v>60</v>
      </c>
      <c r="C165" s="22" t="s">
        <v>62</v>
      </c>
      <c r="D165" s="3" t="str">
        <f t="shared" si="7"/>
        <v/>
      </c>
      <c r="E165" s="3" t="str">
        <f t="shared" ref="E165:AH165" si="10">IF(E95=E22,"","*")</f>
        <v/>
      </c>
      <c r="F165" s="3" t="str">
        <f t="shared" si="10"/>
        <v/>
      </c>
      <c r="G165" s="3" t="str">
        <f t="shared" si="10"/>
        <v/>
      </c>
      <c r="H165" s="3" t="str">
        <f t="shared" si="10"/>
        <v/>
      </c>
      <c r="I165" s="3" t="str">
        <f t="shared" si="10"/>
        <v/>
      </c>
      <c r="J165" s="3" t="str">
        <f t="shared" si="10"/>
        <v/>
      </c>
      <c r="K165" s="3" t="str">
        <f t="shared" si="10"/>
        <v/>
      </c>
      <c r="L165" s="3" t="str">
        <f t="shared" si="10"/>
        <v/>
      </c>
      <c r="M165" s="3" t="str">
        <f t="shared" si="10"/>
        <v/>
      </c>
      <c r="N165" s="3" t="str">
        <f t="shared" si="10"/>
        <v/>
      </c>
      <c r="O165" s="3" t="str">
        <f t="shared" si="10"/>
        <v/>
      </c>
      <c r="P165" s="3" t="str">
        <f t="shared" si="10"/>
        <v/>
      </c>
      <c r="Q165" s="3" t="str">
        <f t="shared" si="10"/>
        <v/>
      </c>
      <c r="R165" s="3" t="str">
        <f t="shared" si="10"/>
        <v/>
      </c>
      <c r="S165" s="3" t="str">
        <f t="shared" si="10"/>
        <v/>
      </c>
      <c r="T165" s="3" t="str">
        <f t="shared" si="10"/>
        <v/>
      </c>
      <c r="U165" s="3" t="str">
        <f t="shared" si="10"/>
        <v/>
      </c>
      <c r="V165" s="3" t="str">
        <f t="shared" si="10"/>
        <v/>
      </c>
      <c r="W165" s="3" t="str">
        <f t="shared" si="10"/>
        <v/>
      </c>
      <c r="X165" s="3" t="str">
        <f t="shared" si="10"/>
        <v/>
      </c>
      <c r="Y165" s="3" t="str">
        <f t="shared" si="10"/>
        <v/>
      </c>
      <c r="Z165" s="3" t="str">
        <f t="shared" si="10"/>
        <v/>
      </c>
      <c r="AA165" s="3" t="str">
        <f t="shared" si="10"/>
        <v/>
      </c>
      <c r="AB165" s="3" t="str">
        <f t="shared" si="10"/>
        <v/>
      </c>
      <c r="AC165" s="3" t="str">
        <f t="shared" si="10"/>
        <v/>
      </c>
      <c r="AD165" s="3" t="str">
        <f t="shared" si="10"/>
        <v/>
      </c>
      <c r="AE165" s="3" t="str">
        <f t="shared" si="10"/>
        <v/>
      </c>
      <c r="AF165" s="3" t="str">
        <f t="shared" si="10"/>
        <v/>
      </c>
      <c r="AG165" s="3" t="str">
        <f t="shared" si="10"/>
        <v/>
      </c>
      <c r="AH165" s="3" t="str">
        <f t="shared" si="10"/>
        <v/>
      </c>
      <c r="AI165" s="3" t="str">
        <f t="shared" si="6"/>
        <v/>
      </c>
    </row>
    <row r="166" spans="1:35" ht="14.25" hidden="1" customHeight="1" x14ac:dyDescent="0.2">
      <c r="A166" s="79"/>
      <c r="B166" s="23" t="s">
        <v>64</v>
      </c>
      <c r="C166" s="24" t="s">
        <v>172</v>
      </c>
      <c r="D166" s="3" t="str">
        <f t="shared" si="7"/>
        <v/>
      </c>
      <c r="E166" s="3" t="str">
        <f t="shared" ref="E166:AH166" si="11">IF(E96=E23,"","*")</f>
        <v/>
      </c>
      <c r="F166" s="3" t="str">
        <f t="shared" si="11"/>
        <v/>
      </c>
      <c r="G166" s="3" t="str">
        <f t="shared" si="11"/>
        <v/>
      </c>
      <c r="H166" s="3" t="str">
        <f t="shared" si="11"/>
        <v/>
      </c>
      <c r="I166" s="3" t="str">
        <f t="shared" si="11"/>
        <v/>
      </c>
      <c r="J166" s="3" t="str">
        <f t="shared" si="11"/>
        <v/>
      </c>
      <c r="K166" s="3" t="str">
        <f t="shared" si="11"/>
        <v/>
      </c>
      <c r="L166" s="3" t="str">
        <f t="shared" si="11"/>
        <v/>
      </c>
      <c r="M166" s="3" t="str">
        <f t="shared" si="11"/>
        <v/>
      </c>
      <c r="N166" s="3" t="str">
        <f t="shared" si="11"/>
        <v/>
      </c>
      <c r="O166" s="3" t="str">
        <f t="shared" si="11"/>
        <v/>
      </c>
      <c r="P166" s="3" t="str">
        <f t="shared" si="11"/>
        <v/>
      </c>
      <c r="Q166" s="3" t="str">
        <f t="shared" si="11"/>
        <v/>
      </c>
      <c r="R166" s="3" t="str">
        <f t="shared" si="11"/>
        <v/>
      </c>
      <c r="S166" s="3" t="str">
        <f t="shared" si="11"/>
        <v/>
      </c>
      <c r="T166" s="3" t="str">
        <f t="shared" si="11"/>
        <v/>
      </c>
      <c r="U166" s="3" t="str">
        <f t="shared" si="11"/>
        <v/>
      </c>
      <c r="V166" s="3" t="str">
        <f t="shared" si="11"/>
        <v/>
      </c>
      <c r="W166" s="3" t="str">
        <f t="shared" si="11"/>
        <v/>
      </c>
      <c r="X166" s="3" t="str">
        <f t="shared" si="11"/>
        <v/>
      </c>
      <c r="Y166" s="3" t="str">
        <f t="shared" si="11"/>
        <v/>
      </c>
      <c r="Z166" s="3" t="str">
        <f t="shared" si="11"/>
        <v/>
      </c>
      <c r="AA166" s="3" t="str">
        <f t="shared" si="11"/>
        <v/>
      </c>
      <c r="AB166" s="3" t="str">
        <f t="shared" si="11"/>
        <v/>
      </c>
      <c r="AC166" s="3" t="str">
        <f t="shared" si="11"/>
        <v/>
      </c>
      <c r="AD166" s="3" t="str">
        <f t="shared" si="11"/>
        <v/>
      </c>
      <c r="AE166" s="3" t="str">
        <f t="shared" si="11"/>
        <v/>
      </c>
      <c r="AF166" s="3" t="str">
        <f t="shared" si="11"/>
        <v/>
      </c>
      <c r="AG166" s="3" t="str">
        <f t="shared" si="11"/>
        <v/>
      </c>
      <c r="AH166" s="3" t="str">
        <f t="shared" si="11"/>
        <v/>
      </c>
      <c r="AI166" s="3" t="str">
        <f t="shared" si="6"/>
        <v/>
      </c>
    </row>
    <row r="167" spans="1:35" ht="14.25" hidden="1" customHeight="1" x14ac:dyDescent="0.2">
      <c r="A167" s="30" t="s">
        <v>89</v>
      </c>
      <c r="B167" s="19" t="s">
        <v>56</v>
      </c>
      <c r="C167" s="20" t="s">
        <v>58</v>
      </c>
      <c r="D167" s="15" t="str">
        <f t="shared" si="7"/>
        <v/>
      </c>
      <c r="E167" s="15" t="str">
        <f t="shared" ref="E167:AH167" si="12">IF(E97=E24,"","*")</f>
        <v/>
      </c>
      <c r="F167" s="15" t="str">
        <f t="shared" si="12"/>
        <v/>
      </c>
      <c r="G167" s="15" t="str">
        <f t="shared" si="12"/>
        <v/>
      </c>
      <c r="H167" s="15" t="str">
        <f t="shared" si="12"/>
        <v/>
      </c>
      <c r="I167" s="15" t="str">
        <f t="shared" si="12"/>
        <v/>
      </c>
      <c r="J167" s="15" t="str">
        <f t="shared" si="12"/>
        <v/>
      </c>
      <c r="K167" s="15" t="str">
        <f t="shared" si="12"/>
        <v/>
      </c>
      <c r="L167" s="15" t="str">
        <f t="shared" si="12"/>
        <v/>
      </c>
      <c r="M167" s="15" t="str">
        <f t="shared" si="12"/>
        <v/>
      </c>
      <c r="N167" s="15" t="str">
        <f t="shared" si="12"/>
        <v/>
      </c>
      <c r="O167" s="15" t="str">
        <f t="shared" si="12"/>
        <v/>
      </c>
      <c r="P167" s="15" t="str">
        <f t="shared" si="12"/>
        <v/>
      </c>
      <c r="Q167" s="15" t="str">
        <f t="shared" si="12"/>
        <v/>
      </c>
      <c r="R167" s="15" t="str">
        <f t="shared" si="12"/>
        <v/>
      </c>
      <c r="S167" s="15" t="str">
        <f t="shared" si="12"/>
        <v/>
      </c>
      <c r="T167" s="15" t="str">
        <f t="shared" si="12"/>
        <v/>
      </c>
      <c r="U167" s="15" t="str">
        <f t="shared" si="12"/>
        <v/>
      </c>
      <c r="V167" s="15" t="str">
        <f t="shared" si="12"/>
        <v/>
      </c>
      <c r="W167" s="15" t="str">
        <f t="shared" si="12"/>
        <v/>
      </c>
      <c r="X167" s="15" t="str">
        <f t="shared" si="12"/>
        <v/>
      </c>
      <c r="Y167" s="15" t="str">
        <f t="shared" si="12"/>
        <v/>
      </c>
      <c r="Z167" s="15" t="str">
        <f t="shared" si="12"/>
        <v/>
      </c>
      <c r="AA167" s="15" t="str">
        <f t="shared" si="12"/>
        <v/>
      </c>
      <c r="AB167" s="15" t="str">
        <f t="shared" si="12"/>
        <v/>
      </c>
      <c r="AC167" s="15" t="str">
        <f t="shared" si="12"/>
        <v/>
      </c>
      <c r="AD167" s="15" t="str">
        <f t="shared" si="12"/>
        <v/>
      </c>
      <c r="AE167" s="15" t="str">
        <f t="shared" si="12"/>
        <v/>
      </c>
      <c r="AF167" s="15" t="str">
        <f t="shared" si="12"/>
        <v/>
      </c>
      <c r="AG167" s="15" t="str">
        <f t="shared" si="12"/>
        <v/>
      </c>
      <c r="AH167" s="15" t="str">
        <f t="shared" si="12"/>
        <v/>
      </c>
      <c r="AI167" s="15" t="str">
        <f t="shared" si="6"/>
        <v/>
      </c>
    </row>
    <row r="168" spans="1:35" ht="14.25" hidden="1" customHeight="1" x14ac:dyDescent="0.2">
      <c r="A168" s="78" t="s">
        <v>23</v>
      </c>
      <c r="B168" s="21" t="s">
        <v>60</v>
      </c>
      <c r="C168" s="22" t="s">
        <v>62</v>
      </c>
      <c r="D168" s="3" t="str">
        <f t="shared" si="7"/>
        <v/>
      </c>
      <c r="E168" s="3" t="str">
        <f t="shared" ref="E168:AH168" si="13">IF(E98=E25,"","*")</f>
        <v/>
      </c>
      <c r="F168" s="3" t="str">
        <f t="shared" si="13"/>
        <v/>
      </c>
      <c r="G168" s="3" t="str">
        <f t="shared" si="13"/>
        <v/>
      </c>
      <c r="H168" s="3" t="str">
        <f t="shared" si="13"/>
        <v/>
      </c>
      <c r="I168" s="3" t="str">
        <f t="shared" si="13"/>
        <v/>
      </c>
      <c r="J168" s="3" t="str">
        <f t="shared" si="13"/>
        <v/>
      </c>
      <c r="K168" s="3" t="str">
        <f t="shared" si="13"/>
        <v/>
      </c>
      <c r="L168" s="3" t="str">
        <f t="shared" si="13"/>
        <v/>
      </c>
      <c r="M168" s="3" t="str">
        <f t="shared" si="13"/>
        <v/>
      </c>
      <c r="N168" s="3" t="str">
        <f t="shared" si="13"/>
        <v/>
      </c>
      <c r="O168" s="3" t="str">
        <f t="shared" si="13"/>
        <v/>
      </c>
      <c r="P168" s="3" t="str">
        <f t="shared" si="13"/>
        <v/>
      </c>
      <c r="Q168" s="3" t="str">
        <f t="shared" si="13"/>
        <v/>
      </c>
      <c r="R168" s="3" t="str">
        <f t="shared" si="13"/>
        <v/>
      </c>
      <c r="S168" s="3" t="str">
        <f t="shared" si="13"/>
        <v/>
      </c>
      <c r="T168" s="3" t="str">
        <f t="shared" si="13"/>
        <v/>
      </c>
      <c r="U168" s="3" t="str">
        <f t="shared" si="13"/>
        <v/>
      </c>
      <c r="V168" s="3" t="str">
        <f t="shared" si="13"/>
        <v/>
      </c>
      <c r="W168" s="3" t="str">
        <f t="shared" si="13"/>
        <v/>
      </c>
      <c r="X168" s="3" t="str">
        <f t="shared" si="13"/>
        <v/>
      </c>
      <c r="Y168" s="3" t="str">
        <f t="shared" si="13"/>
        <v/>
      </c>
      <c r="Z168" s="3" t="str">
        <f t="shared" si="13"/>
        <v/>
      </c>
      <c r="AA168" s="3" t="str">
        <f t="shared" si="13"/>
        <v/>
      </c>
      <c r="AB168" s="3" t="str">
        <f t="shared" si="13"/>
        <v/>
      </c>
      <c r="AC168" s="3" t="str">
        <f t="shared" si="13"/>
        <v/>
      </c>
      <c r="AD168" s="3" t="str">
        <f t="shared" si="13"/>
        <v/>
      </c>
      <c r="AE168" s="3" t="str">
        <f t="shared" si="13"/>
        <v/>
      </c>
      <c r="AF168" s="3" t="str">
        <f t="shared" si="13"/>
        <v/>
      </c>
      <c r="AG168" s="3" t="str">
        <f t="shared" si="13"/>
        <v/>
      </c>
      <c r="AH168" s="3" t="str">
        <f t="shared" si="13"/>
        <v/>
      </c>
      <c r="AI168" s="3" t="str">
        <f t="shared" si="6"/>
        <v/>
      </c>
    </row>
    <row r="169" spans="1:35" ht="14.25" hidden="1" customHeight="1" x14ac:dyDescent="0.2">
      <c r="A169" s="79"/>
      <c r="B169" s="23" t="s">
        <v>64</v>
      </c>
      <c r="C169" s="24" t="s">
        <v>172</v>
      </c>
      <c r="D169" s="3" t="str">
        <f t="shared" si="7"/>
        <v/>
      </c>
      <c r="E169" s="3" t="str">
        <f t="shared" ref="E169:AH169" si="14">IF(E99=E26,"","*")</f>
        <v/>
      </c>
      <c r="F169" s="3" t="str">
        <f t="shared" si="14"/>
        <v/>
      </c>
      <c r="G169" s="3" t="str">
        <f t="shared" si="14"/>
        <v/>
      </c>
      <c r="H169" s="3" t="str">
        <f t="shared" si="14"/>
        <v/>
      </c>
      <c r="I169" s="3" t="str">
        <f t="shared" si="14"/>
        <v/>
      </c>
      <c r="J169" s="3" t="str">
        <f t="shared" si="14"/>
        <v/>
      </c>
      <c r="K169" s="3" t="str">
        <f t="shared" si="14"/>
        <v/>
      </c>
      <c r="L169" s="3" t="str">
        <f t="shared" si="14"/>
        <v/>
      </c>
      <c r="M169" s="3" t="str">
        <f t="shared" si="14"/>
        <v/>
      </c>
      <c r="N169" s="3" t="str">
        <f t="shared" si="14"/>
        <v/>
      </c>
      <c r="O169" s="3" t="str">
        <f t="shared" si="14"/>
        <v/>
      </c>
      <c r="P169" s="3" t="str">
        <f t="shared" si="14"/>
        <v/>
      </c>
      <c r="Q169" s="3" t="str">
        <f t="shared" si="14"/>
        <v/>
      </c>
      <c r="R169" s="3" t="str">
        <f t="shared" si="14"/>
        <v/>
      </c>
      <c r="S169" s="3" t="str">
        <f t="shared" si="14"/>
        <v/>
      </c>
      <c r="T169" s="3" t="str">
        <f t="shared" si="14"/>
        <v/>
      </c>
      <c r="U169" s="3" t="str">
        <f t="shared" si="14"/>
        <v/>
      </c>
      <c r="V169" s="3" t="str">
        <f t="shared" si="14"/>
        <v/>
      </c>
      <c r="W169" s="3" t="str">
        <f t="shared" si="14"/>
        <v/>
      </c>
      <c r="X169" s="3" t="str">
        <f t="shared" si="14"/>
        <v/>
      </c>
      <c r="Y169" s="3" t="str">
        <f t="shared" si="14"/>
        <v/>
      </c>
      <c r="Z169" s="3" t="str">
        <f t="shared" si="14"/>
        <v/>
      </c>
      <c r="AA169" s="3" t="str">
        <f t="shared" si="14"/>
        <v/>
      </c>
      <c r="AB169" s="3" t="str">
        <f t="shared" si="14"/>
        <v/>
      </c>
      <c r="AC169" s="3" t="str">
        <f t="shared" si="14"/>
        <v/>
      </c>
      <c r="AD169" s="3" t="str">
        <f t="shared" si="14"/>
        <v/>
      </c>
      <c r="AE169" s="3" t="str">
        <f t="shared" si="14"/>
        <v/>
      </c>
      <c r="AF169" s="3" t="str">
        <f t="shared" si="14"/>
        <v/>
      </c>
      <c r="AG169" s="3" t="str">
        <f t="shared" si="14"/>
        <v/>
      </c>
      <c r="AH169" s="3" t="str">
        <f t="shared" si="14"/>
        <v/>
      </c>
      <c r="AI169" s="3" t="str">
        <f t="shared" si="6"/>
        <v/>
      </c>
    </row>
    <row r="170" spans="1:35" ht="14.25" hidden="1" customHeight="1" x14ac:dyDescent="0.2">
      <c r="A170" s="30" t="s">
        <v>91</v>
      </c>
      <c r="B170" s="19" t="s">
        <v>56</v>
      </c>
      <c r="C170" s="20" t="s">
        <v>58</v>
      </c>
      <c r="D170" s="15" t="str">
        <f t="shared" si="7"/>
        <v/>
      </c>
      <c r="E170" s="15" t="str">
        <f t="shared" ref="E170:AH170" si="15">IF(E100=E27,"","*")</f>
        <v/>
      </c>
      <c r="F170" s="15" t="str">
        <f t="shared" si="15"/>
        <v/>
      </c>
      <c r="G170" s="15" t="str">
        <f t="shared" si="15"/>
        <v/>
      </c>
      <c r="H170" s="15" t="str">
        <f t="shared" si="15"/>
        <v/>
      </c>
      <c r="I170" s="15" t="str">
        <f t="shared" si="15"/>
        <v/>
      </c>
      <c r="J170" s="15" t="str">
        <f t="shared" si="15"/>
        <v/>
      </c>
      <c r="K170" s="15" t="str">
        <f t="shared" si="15"/>
        <v/>
      </c>
      <c r="L170" s="15" t="str">
        <f t="shared" si="15"/>
        <v/>
      </c>
      <c r="M170" s="15" t="str">
        <f t="shared" si="15"/>
        <v/>
      </c>
      <c r="N170" s="15" t="str">
        <f t="shared" si="15"/>
        <v/>
      </c>
      <c r="O170" s="15" t="str">
        <f t="shared" si="15"/>
        <v/>
      </c>
      <c r="P170" s="15" t="str">
        <f t="shared" si="15"/>
        <v/>
      </c>
      <c r="Q170" s="15" t="str">
        <f t="shared" si="15"/>
        <v/>
      </c>
      <c r="R170" s="15" t="str">
        <f t="shared" si="15"/>
        <v/>
      </c>
      <c r="S170" s="15" t="str">
        <f t="shared" si="15"/>
        <v/>
      </c>
      <c r="T170" s="15" t="str">
        <f t="shared" si="15"/>
        <v/>
      </c>
      <c r="U170" s="15" t="str">
        <f t="shared" si="15"/>
        <v/>
      </c>
      <c r="V170" s="15" t="str">
        <f t="shared" si="15"/>
        <v/>
      </c>
      <c r="W170" s="15" t="str">
        <f t="shared" si="15"/>
        <v/>
      </c>
      <c r="X170" s="15" t="str">
        <f t="shared" si="15"/>
        <v/>
      </c>
      <c r="Y170" s="15" t="str">
        <f t="shared" si="15"/>
        <v/>
      </c>
      <c r="Z170" s="15" t="str">
        <f t="shared" si="15"/>
        <v/>
      </c>
      <c r="AA170" s="15" t="str">
        <f t="shared" si="15"/>
        <v/>
      </c>
      <c r="AB170" s="15" t="str">
        <f t="shared" si="15"/>
        <v/>
      </c>
      <c r="AC170" s="15" t="str">
        <f t="shared" si="15"/>
        <v/>
      </c>
      <c r="AD170" s="15" t="str">
        <f t="shared" si="15"/>
        <v/>
      </c>
      <c r="AE170" s="15" t="str">
        <f t="shared" si="15"/>
        <v/>
      </c>
      <c r="AF170" s="15" t="str">
        <f t="shared" si="15"/>
        <v/>
      </c>
      <c r="AG170" s="15" t="str">
        <f t="shared" si="15"/>
        <v/>
      </c>
      <c r="AH170" s="15" t="str">
        <f t="shared" si="15"/>
        <v/>
      </c>
      <c r="AI170" s="15" t="str">
        <f t="shared" si="6"/>
        <v/>
      </c>
    </row>
    <row r="171" spans="1:35" ht="14.25" hidden="1" customHeight="1" x14ac:dyDescent="0.2">
      <c r="A171" s="76" t="s">
        <v>92</v>
      </c>
      <c r="B171" s="21" t="s">
        <v>60</v>
      </c>
      <c r="C171" s="22" t="s">
        <v>62</v>
      </c>
      <c r="D171" s="3" t="str">
        <f t="shared" si="7"/>
        <v/>
      </c>
      <c r="E171" s="3" t="str">
        <f t="shared" ref="E171:J171" si="16">IF(E101=E28,"","*")</f>
        <v/>
      </c>
      <c r="F171" s="3" t="str">
        <f t="shared" si="16"/>
        <v/>
      </c>
      <c r="G171" s="3" t="str">
        <f t="shared" si="16"/>
        <v/>
      </c>
      <c r="H171" s="3" t="str">
        <f t="shared" si="16"/>
        <v/>
      </c>
      <c r="I171" s="3" t="str">
        <f t="shared" si="16"/>
        <v/>
      </c>
      <c r="J171" s="3" t="str">
        <f t="shared" si="16"/>
        <v/>
      </c>
      <c r="K171" s="3" t="str">
        <f t="shared" ref="E171:AI179" si="17">IF(K101=K28,"","*")</f>
        <v/>
      </c>
      <c r="L171" s="3" t="str">
        <f t="shared" si="17"/>
        <v/>
      </c>
      <c r="M171" s="3" t="str">
        <f t="shared" si="17"/>
        <v/>
      </c>
      <c r="N171" s="3" t="str">
        <f t="shared" si="17"/>
        <v/>
      </c>
      <c r="O171" s="3" t="str">
        <f t="shared" si="17"/>
        <v/>
      </c>
      <c r="P171" s="3" t="str">
        <f t="shared" si="17"/>
        <v/>
      </c>
      <c r="Q171" s="3" t="str">
        <f t="shared" si="17"/>
        <v/>
      </c>
      <c r="R171" s="3" t="str">
        <f t="shared" si="17"/>
        <v/>
      </c>
      <c r="S171" s="3" t="str">
        <f t="shared" si="17"/>
        <v/>
      </c>
      <c r="T171" s="3" t="str">
        <f t="shared" si="17"/>
        <v/>
      </c>
      <c r="U171" s="3" t="str">
        <f t="shared" si="17"/>
        <v/>
      </c>
      <c r="V171" s="3" t="str">
        <f t="shared" si="17"/>
        <v/>
      </c>
      <c r="W171" s="3" t="str">
        <f t="shared" si="17"/>
        <v/>
      </c>
      <c r="X171" s="3" t="str">
        <f t="shared" si="17"/>
        <v/>
      </c>
      <c r="Y171" s="3" t="str">
        <f t="shared" si="17"/>
        <v/>
      </c>
      <c r="Z171" s="3" t="str">
        <f t="shared" si="17"/>
        <v/>
      </c>
      <c r="AA171" s="3" t="str">
        <f t="shared" si="17"/>
        <v/>
      </c>
      <c r="AB171" s="3" t="str">
        <f t="shared" si="17"/>
        <v/>
      </c>
      <c r="AC171" s="3" t="str">
        <f t="shared" si="17"/>
        <v/>
      </c>
      <c r="AD171" s="3" t="str">
        <f t="shared" si="17"/>
        <v/>
      </c>
      <c r="AE171" s="3" t="str">
        <f t="shared" si="17"/>
        <v/>
      </c>
      <c r="AF171" s="3" t="str">
        <f t="shared" si="17"/>
        <v/>
      </c>
      <c r="AG171" s="3" t="str">
        <f t="shared" si="17"/>
        <v/>
      </c>
      <c r="AH171" s="3" t="str">
        <f t="shared" si="17"/>
        <v/>
      </c>
      <c r="AI171" s="3" t="str">
        <f t="shared" si="17"/>
        <v/>
      </c>
    </row>
    <row r="172" spans="1:35" ht="14.25" hidden="1" customHeight="1" x14ac:dyDescent="0.2">
      <c r="A172" s="77"/>
      <c r="B172" s="23" t="s">
        <v>64</v>
      </c>
      <c r="C172" s="24" t="s">
        <v>172</v>
      </c>
      <c r="D172" s="3" t="str">
        <f t="shared" si="7"/>
        <v/>
      </c>
      <c r="E172" s="3" t="str">
        <f t="shared" si="17"/>
        <v/>
      </c>
      <c r="F172" s="3" t="str">
        <f t="shared" si="17"/>
        <v/>
      </c>
      <c r="G172" s="3" t="str">
        <f t="shared" si="17"/>
        <v/>
      </c>
      <c r="H172" s="3" t="str">
        <f t="shared" si="17"/>
        <v/>
      </c>
      <c r="I172" s="3" t="str">
        <f t="shared" si="17"/>
        <v/>
      </c>
      <c r="J172" s="3" t="str">
        <f t="shared" si="17"/>
        <v/>
      </c>
      <c r="K172" s="3" t="str">
        <f t="shared" si="17"/>
        <v/>
      </c>
      <c r="L172" s="3" t="str">
        <f t="shared" si="17"/>
        <v/>
      </c>
      <c r="M172" s="3" t="str">
        <f t="shared" si="17"/>
        <v/>
      </c>
      <c r="N172" s="3" t="str">
        <f t="shared" si="17"/>
        <v/>
      </c>
      <c r="O172" s="3" t="str">
        <f t="shared" si="17"/>
        <v/>
      </c>
      <c r="P172" s="3" t="str">
        <f t="shared" si="17"/>
        <v/>
      </c>
      <c r="Q172" s="3" t="str">
        <f t="shared" si="17"/>
        <v/>
      </c>
      <c r="R172" s="3" t="str">
        <f t="shared" si="17"/>
        <v/>
      </c>
      <c r="S172" s="3" t="str">
        <f t="shared" si="17"/>
        <v/>
      </c>
      <c r="T172" s="3" t="str">
        <f t="shared" si="17"/>
        <v/>
      </c>
      <c r="U172" s="3" t="str">
        <f t="shared" si="17"/>
        <v/>
      </c>
      <c r="V172" s="3" t="str">
        <f t="shared" si="17"/>
        <v/>
      </c>
      <c r="W172" s="3" t="str">
        <f t="shared" si="17"/>
        <v/>
      </c>
      <c r="X172" s="3" t="str">
        <f t="shared" si="17"/>
        <v/>
      </c>
      <c r="Y172" s="3" t="str">
        <f t="shared" si="17"/>
        <v/>
      </c>
      <c r="Z172" s="3" t="str">
        <f t="shared" si="17"/>
        <v/>
      </c>
      <c r="AA172" s="3" t="str">
        <f t="shared" si="17"/>
        <v/>
      </c>
      <c r="AB172" s="3" t="str">
        <f t="shared" si="17"/>
        <v/>
      </c>
      <c r="AC172" s="3" t="str">
        <f t="shared" si="17"/>
        <v/>
      </c>
      <c r="AD172" s="3" t="str">
        <f t="shared" si="17"/>
        <v/>
      </c>
      <c r="AE172" s="3" t="str">
        <f t="shared" si="17"/>
        <v/>
      </c>
      <c r="AF172" s="3" t="str">
        <f t="shared" si="17"/>
        <v/>
      </c>
      <c r="AG172" s="3" t="str">
        <f t="shared" si="17"/>
        <v/>
      </c>
      <c r="AH172" s="3" t="str">
        <f t="shared" si="17"/>
        <v/>
      </c>
      <c r="AI172" s="3" t="str">
        <f t="shared" si="17"/>
        <v/>
      </c>
    </row>
    <row r="173" spans="1:35" ht="14.25" hidden="1" customHeight="1" x14ac:dyDescent="0.2">
      <c r="A173" s="30" t="s">
        <v>93</v>
      </c>
      <c r="B173" s="19" t="s">
        <v>56</v>
      </c>
      <c r="C173" s="20" t="s">
        <v>58</v>
      </c>
      <c r="D173" s="15" t="str">
        <f t="shared" si="7"/>
        <v/>
      </c>
      <c r="E173" s="15" t="str">
        <f t="shared" si="17"/>
        <v/>
      </c>
      <c r="F173" s="15" t="str">
        <f t="shared" si="17"/>
        <v/>
      </c>
      <c r="G173" s="15" t="str">
        <f t="shared" si="17"/>
        <v/>
      </c>
      <c r="H173" s="15" t="str">
        <f t="shared" si="17"/>
        <v/>
      </c>
      <c r="I173" s="15" t="str">
        <f t="shared" si="17"/>
        <v/>
      </c>
      <c r="J173" s="15" t="str">
        <f t="shared" si="17"/>
        <v/>
      </c>
      <c r="K173" s="15" t="str">
        <f t="shared" si="17"/>
        <v/>
      </c>
      <c r="L173" s="15" t="str">
        <f t="shared" si="17"/>
        <v/>
      </c>
      <c r="M173" s="15" t="str">
        <f t="shared" si="17"/>
        <v/>
      </c>
      <c r="N173" s="15" t="str">
        <f t="shared" si="17"/>
        <v/>
      </c>
      <c r="O173" s="15" t="str">
        <f t="shared" si="17"/>
        <v/>
      </c>
      <c r="P173" s="15" t="str">
        <f t="shared" si="17"/>
        <v/>
      </c>
      <c r="Q173" s="15" t="str">
        <f t="shared" si="17"/>
        <v/>
      </c>
      <c r="R173" s="15" t="str">
        <f t="shared" si="17"/>
        <v/>
      </c>
      <c r="S173" s="15" t="str">
        <f t="shared" si="17"/>
        <v/>
      </c>
      <c r="T173" s="15" t="str">
        <f t="shared" si="17"/>
        <v/>
      </c>
      <c r="U173" s="15" t="str">
        <f t="shared" si="17"/>
        <v/>
      </c>
      <c r="V173" s="15" t="str">
        <f t="shared" si="17"/>
        <v/>
      </c>
      <c r="W173" s="15" t="str">
        <f t="shared" si="17"/>
        <v/>
      </c>
      <c r="X173" s="15" t="str">
        <f t="shared" si="17"/>
        <v/>
      </c>
      <c r="Y173" s="15" t="str">
        <f t="shared" si="17"/>
        <v/>
      </c>
      <c r="Z173" s="15" t="str">
        <f t="shared" si="17"/>
        <v/>
      </c>
      <c r="AA173" s="15" t="str">
        <f t="shared" si="17"/>
        <v/>
      </c>
      <c r="AB173" s="15" t="str">
        <f t="shared" si="17"/>
        <v/>
      </c>
      <c r="AC173" s="15" t="str">
        <f t="shared" si="17"/>
        <v/>
      </c>
      <c r="AD173" s="15" t="str">
        <f t="shared" si="17"/>
        <v/>
      </c>
      <c r="AE173" s="15" t="str">
        <f t="shared" si="17"/>
        <v/>
      </c>
      <c r="AF173" s="15" t="str">
        <f t="shared" si="17"/>
        <v/>
      </c>
      <c r="AG173" s="15" t="str">
        <f t="shared" si="17"/>
        <v/>
      </c>
      <c r="AH173" s="15" t="str">
        <f t="shared" si="17"/>
        <v/>
      </c>
      <c r="AI173" s="15" t="str">
        <f t="shared" si="17"/>
        <v/>
      </c>
    </row>
    <row r="174" spans="1:35" ht="14.25" hidden="1" customHeight="1" x14ac:dyDescent="0.2">
      <c r="A174" s="78" t="s">
        <v>94</v>
      </c>
      <c r="B174" s="21" t="s">
        <v>60</v>
      </c>
      <c r="C174" s="22" t="s">
        <v>62</v>
      </c>
      <c r="D174" s="3" t="str">
        <f t="shared" si="7"/>
        <v/>
      </c>
      <c r="E174" s="3" t="str">
        <f t="shared" si="17"/>
        <v/>
      </c>
      <c r="F174" s="3" t="str">
        <f t="shared" si="17"/>
        <v/>
      </c>
      <c r="G174" s="3" t="str">
        <f t="shared" si="17"/>
        <v/>
      </c>
      <c r="H174" s="3" t="str">
        <f t="shared" si="17"/>
        <v/>
      </c>
      <c r="I174" s="3" t="str">
        <f t="shared" si="17"/>
        <v/>
      </c>
      <c r="J174" s="3" t="str">
        <f t="shared" si="17"/>
        <v/>
      </c>
      <c r="K174" s="3" t="str">
        <f t="shared" si="17"/>
        <v/>
      </c>
      <c r="L174" s="3" t="str">
        <f t="shared" si="17"/>
        <v/>
      </c>
      <c r="M174" s="3" t="str">
        <f t="shared" si="17"/>
        <v/>
      </c>
      <c r="N174" s="3" t="str">
        <f t="shared" si="17"/>
        <v/>
      </c>
      <c r="O174" s="3" t="str">
        <f t="shared" si="17"/>
        <v/>
      </c>
      <c r="P174" s="3" t="str">
        <f t="shared" si="17"/>
        <v/>
      </c>
      <c r="Q174" s="3" t="str">
        <f t="shared" si="17"/>
        <v/>
      </c>
      <c r="R174" s="3" t="str">
        <f t="shared" si="17"/>
        <v/>
      </c>
      <c r="S174" s="3" t="str">
        <f t="shared" si="17"/>
        <v/>
      </c>
      <c r="T174" s="3" t="str">
        <f t="shared" si="17"/>
        <v/>
      </c>
      <c r="U174" s="3" t="str">
        <f t="shared" si="17"/>
        <v/>
      </c>
      <c r="V174" s="3" t="str">
        <f t="shared" si="17"/>
        <v/>
      </c>
      <c r="W174" s="3" t="str">
        <f t="shared" si="17"/>
        <v/>
      </c>
      <c r="X174" s="3" t="str">
        <f t="shared" si="17"/>
        <v/>
      </c>
      <c r="Y174" s="3" t="str">
        <f t="shared" si="17"/>
        <v/>
      </c>
      <c r="Z174" s="3" t="str">
        <f t="shared" si="17"/>
        <v/>
      </c>
      <c r="AA174" s="3" t="str">
        <f t="shared" si="17"/>
        <v/>
      </c>
      <c r="AB174" s="3" t="str">
        <f t="shared" si="17"/>
        <v/>
      </c>
      <c r="AC174" s="3" t="str">
        <f t="shared" si="17"/>
        <v/>
      </c>
      <c r="AD174" s="3" t="str">
        <f t="shared" si="17"/>
        <v/>
      </c>
      <c r="AE174" s="3" t="str">
        <f t="shared" si="17"/>
        <v/>
      </c>
      <c r="AF174" s="3" t="str">
        <f t="shared" si="17"/>
        <v/>
      </c>
      <c r="AG174" s="3" t="str">
        <f t="shared" si="17"/>
        <v/>
      </c>
      <c r="AH174" s="3" t="str">
        <f t="shared" si="17"/>
        <v/>
      </c>
      <c r="AI174" s="3" t="str">
        <f t="shared" si="17"/>
        <v/>
      </c>
    </row>
    <row r="175" spans="1:35" ht="14.25" hidden="1" customHeight="1" x14ac:dyDescent="0.2">
      <c r="A175" s="79"/>
      <c r="B175" s="23" t="s">
        <v>64</v>
      </c>
      <c r="C175" s="24" t="s">
        <v>172</v>
      </c>
      <c r="D175" s="3" t="str">
        <f t="shared" si="7"/>
        <v/>
      </c>
      <c r="E175" s="3" t="str">
        <f t="shared" si="17"/>
        <v/>
      </c>
      <c r="F175" s="3" t="str">
        <f t="shared" si="17"/>
        <v/>
      </c>
      <c r="G175" s="3" t="str">
        <f t="shared" si="17"/>
        <v/>
      </c>
      <c r="H175" s="3" t="str">
        <f t="shared" si="17"/>
        <v/>
      </c>
      <c r="I175" s="3" t="str">
        <f t="shared" si="17"/>
        <v/>
      </c>
      <c r="J175" s="3" t="str">
        <f t="shared" si="17"/>
        <v/>
      </c>
      <c r="K175" s="3" t="str">
        <f t="shared" si="17"/>
        <v/>
      </c>
      <c r="L175" s="3" t="str">
        <f t="shared" si="17"/>
        <v/>
      </c>
      <c r="M175" s="3" t="str">
        <f t="shared" si="17"/>
        <v/>
      </c>
      <c r="N175" s="3" t="str">
        <f t="shared" si="17"/>
        <v/>
      </c>
      <c r="O175" s="3" t="str">
        <f t="shared" si="17"/>
        <v/>
      </c>
      <c r="P175" s="3" t="str">
        <f t="shared" si="17"/>
        <v/>
      </c>
      <c r="Q175" s="3" t="str">
        <f t="shared" si="17"/>
        <v/>
      </c>
      <c r="R175" s="3" t="str">
        <f t="shared" si="17"/>
        <v/>
      </c>
      <c r="S175" s="3" t="str">
        <f t="shared" si="17"/>
        <v/>
      </c>
      <c r="T175" s="3" t="str">
        <f t="shared" si="17"/>
        <v/>
      </c>
      <c r="U175" s="3" t="str">
        <f t="shared" si="17"/>
        <v/>
      </c>
      <c r="V175" s="3" t="str">
        <f t="shared" si="17"/>
        <v/>
      </c>
      <c r="W175" s="3" t="str">
        <f t="shared" si="17"/>
        <v/>
      </c>
      <c r="X175" s="3" t="str">
        <f t="shared" si="17"/>
        <v/>
      </c>
      <c r="Y175" s="3" t="str">
        <f t="shared" si="17"/>
        <v/>
      </c>
      <c r="Z175" s="3" t="str">
        <f t="shared" si="17"/>
        <v/>
      </c>
      <c r="AA175" s="3" t="str">
        <f t="shared" si="17"/>
        <v/>
      </c>
      <c r="AB175" s="3" t="str">
        <f t="shared" si="17"/>
        <v/>
      </c>
      <c r="AC175" s="3" t="str">
        <f t="shared" si="17"/>
        <v/>
      </c>
      <c r="AD175" s="3" t="str">
        <f t="shared" si="17"/>
        <v/>
      </c>
      <c r="AE175" s="3" t="str">
        <f t="shared" si="17"/>
        <v/>
      </c>
      <c r="AF175" s="3" t="str">
        <f t="shared" si="17"/>
        <v/>
      </c>
      <c r="AG175" s="3" t="str">
        <f t="shared" si="17"/>
        <v/>
      </c>
      <c r="AH175" s="3" t="str">
        <f t="shared" si="17"/>
        <v/>
      </c>
      <c r="AI175" s="3" t="str">
        <f t="shared" si="17"/>
        <v/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7"/>
        <v/>
      </c>
      <c r="E176" s="15" t="str">
        <f t="shared" si="17"/>
        <v/>
      </c>
      <c r="F176" s="15" t="str">
        <f t="shared" si="17"/>
        <v/>
      </c>
      <c r="G176" s="15" t="str">
        <f t="shared" si="17"/>
        <v/>
      </c>
      <c r="H176" s="15" t="str">
        <f t="shared" si="17"/>
        <v/>
      </c>
      <c r="I176" s="15" t="str">
        <f t="shared" si="17"/>
        <v/>
      </c>
      <c r="J176" s="15" t="str">
        <f t="shared" si="17"/>
        <v/>
      </c>
      <c r="K176" s="15" t="str">
        <f t="shared" si="17"/>
        <v/>
      </c>
      <c r="L176" s="15" t="str">
        <f t="shared" si="17"/>
        <v/>
      </c>
      <c r="M176" s="15" t="str">
        <f t="shared" si="17"/>
        <v/>
      </c>
      <c r="N176" s="15" t="str">
        <f t="shared" si="17"/>
        <v/>
      </c>
      <c r="O176" s="15" t="str">
        <f t="shared" si="17"/>
        <v/>
      </c>
      <c r="P176" s="15" t="str">
        <f t="shared" si="17"/>
        <v/>
      </c>
      <c r="Q176" s="15" t="str">
        <f t="shared" si="17"/>
        <v/>
      </c>
      <c r="R176" s="15" t="str">
        <f t="shared" si="17"/>
        <v/>
      </c>
      <c r="S176" s="15" t="str">
        <f t="shared" si="17"/>
        <v/>
      </c>
      <c r="T176" s="15" t="str">
        <f t="shared" si="17"/>
        <v/>
      </c>
      <c r="U176" s="15" t="str">
        <f t="shared" si="17"/>
        <v/>
      </c>
      <c r="V176" s="15" t="str">
        <f t="shared" si="17"/>
        <v/>
      </c>
      <c r="W176" s="15" t="str">
        <f t="shared" si="17"/>
        <v/>
      </c>
      <c r="X176" s="15" t="str">
        <f t="shared" si="17"/>
        <v/>
      </c>
      <c r="Y176" s="15" t="str">
        <f t="shared" si="17"/>
        <v/>
      </c>
      <c r="Z176" s="15" t="str">
        <f t="shared" si="17"/>
        <v/>
      </c>
      <c r="AA176" s="15" t="str">
        <f t="shared" si="17"/>
        <v/>
      </c>
      <c r="AB176" s="15" t="str">
        <f t="shared" si="17"/>
        <v/>
      </c>
      <c r="AC176" s="15" t="str">
        <f t="shared" si="17"/>
        <v/>
      </c>
      <c r="AD176" s="15" t="str">
        <f t="shared" si="17"/>
        <v/>
      </c>
      <c r="AE176" s="15" t="str">
        <f t="shared" si="17"/>
        <v/>
      </c>
      <c r="AF176" s="15" t="str">
        <f t="shared" si="17"/>
        <v/>
      </c>
      <c r="AG176" s="15" t="str">
        <f t="shared" si="17"/>
        <v/>
      </c>
      <c r="AH176" s="15" t="str">
        <f t="shared" si="17"/>
        <v/>
      </c>
      <c r="AI176" s="15" t="str">
        <f t="shared" si="1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7"/>
        <v/>
      </c>
      <c r="E177" s="3" t="str">
        <f t="shared" si="17"/>
        <v/>
      </c>
      <c r="F177" s="3" t="str">
        <f t="shared" si="17"/>
        <v/>
      </c>
      <c r="G177" s="3" t="str">
        <f t="shared" si="17"/>
        <v/>
      </c>
      <c r="H177" s="3" t="str">
        <f t="shared" si="17"/>
        <v/>
      </c>
      <c r="I177" s="3" t="str">
        <f t="shared" si="17"/>
        <v/>
      </c>
      <c r="J177" s="3" t="str">
        <f t="shared" si="17"/>
        <v/>
      </c>
      <c r="K177" s="3" t="str">
        <f t="shared" si="17"/>
        <v/>
      </c>
      <c r="L177" s="3" t="str">
        <f t="shared" si="17"/>
        <v/>
      </c>
      <c r="M177" s="3" t="str">
        <f t="shared" si="17"/>
        <v/>
      </c>
      <c r="N177" s="3" t="str">
        <f t="shared" si="17"/>
        <v/>
      </c>
      <c r="O177" s="3" t="str">
        <f t="shared" si="17"/>
        <v/>
      </c>
      <c r="P177" s="3" t="str">
        <f t="shared" si="17"/>
        <v/>
      </c>
      <c r="Q177" s="3" t="str">
        <f t="shared" si="17"/>
        <v/>
      </c>
      <c r="R177" s="3" t="str">
        <f t="shared" si="17"/>
        <v/>
      </c>
      <c r="S177" s="3" t="str">
        <f t="shared" si="17"/>
        <v/>
      </c>
      <c r="T177" s="3" t="str">
        <f t="shared" si="17"/>
        <v/>
      </c>
      <c r="U177" s="3" t="str">
        <f t="shared" si="17"/>
        <v/>
      </c>
      <c r="V177" s="3" t="str">
        <f t="shared" si="17"/>
        <v/>
      </c>
      <c r="W177" s="3" t="str">
        <f t="shared" si="17"/>
        <v/>
      </c>
      <c r="X177" s="3" t="str">
        <f t="shared" si="17"/>
        <v/>
      </c>
      <c r="Y177" s="3" t="str">
        <f t="shared" si="17"/>
        <v/>
      </c>
      <c r="Z177" s="3" t="str">
        <f t="shared" si="17"/>
        <v/>
      </c>
      <c r="AA177" s="3" t="str">
        <f t="shared" si="17"/>
        <v/>
      </c>
      <c r="AB177" s="3" t="str">
        <f t="shared" si="17"/>
        <v/>
      </c>
      <c r="AC177" s="3" t="str">
        <f t="shared" si="17"/>
        <v/>
      </c>
      <c r="AD177" s="3" t="str">
        <f t="shared" si="17"/>
        <v/>
      </c>
      <c r="AE177" s="3" t="str">
        <f t="shared" si="17"/>
        <v/>
      </c>
      <c r="AF177" s="3" t="str">
        <f t="shared" si="17"/>
        <v/>
      </c>
      <c r="AG177" s="3" t="str">
        <f t="shared" si="17"/>
        <v/>
      </c>
      <c r="AH177" s="3" t="str">
        <f t="shared" si="17"/>
        <v/>
      </c>
      <c r="AI177" s="3" t="str">
        <f t="shared" si="17"/>
        <v/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7"/>
        <v/>
      </c>
      <c r="E178" s="3" t="str">
        <f t="shared" si="17"/>
        <v/>
      </c>
      <c r="F178" s="3" t="str">
        <f t="shared" si="17"/>
        <v/>
      </c>
      <c r="G178" s="3" t="str">
        <f t="shared" si="17"/>
        <v/>
      </c>
      <c r="H178" s="3" t="str">
        <f t="shared" si="17"/>
        <v/>
      </c>
      <c r="I178" s="3" t="str">
        <f t="shared" si="17"/>
        <v/>
      </c>
      <c r="J178" s="3" t="str">
        <f t="shared" si="17"/>
        <v/>
      </c>
      <c r="K178" s="3" t="str">
        <f t="shared" si="17"/>
        <v/>
      </c>
      <c r="L178" s="3" t="str">
        <f t="shared" si="17"/>
        <v/>
      </c>
      <c r="M178" s="3" t="str">
        <f t="shared" si="17"/>
        <v/>
      </c>
      <c r="N178" s="3" t="str">
        <f t="shared" si="17"/>
        <v/>
      </c>
      <c r="O178" s="3" t="str">
        <f t="shared" si="17"/>
        <v/>
      </c>
      <c r="P178" s="3" t="str">
        <f t="shared" si="17"/>
        <v/>
      </c>
      <c r="Q178" s="3" t="str">
        <f t="shared" si="17"/>
        <v/>
      </c>
      <c r="R178" s="3" t="str">
        <f t="shared" si="17"/>
        <v/>
      </c>
      <c r="S178" s="3" t="str">
        <f t="shared" si="17"/>
        <v/>
      </c>
      <c r="T178" s="3" t="str">
        <f t="shared" si="17"/>
        <v/>
      </c>
      <c r="U178" s="3" t="str">
        <f t="shared" si="17"/>
        <v/>
      </c>
      <c r="V178" s="3" t="str">
        <f t="shared" si="17"/>
        <v/>
      </c>
      <c r="W178" s="3" t="str">
        <f t="shared" si="17"/>
        <v/>
      </c>
      <c r="X178" s="3" t="str">
        <f t="shared" si="17"/>
        <v/>
      </c>
      <c r="Y178" s="3" t="str">
        <f t="shared" si="17"/>
        <v/>
      </c>
      <c r="Z178" s="3" t="str">
        <f t="shared" si="17"/>
        <v/>
      </c>
      <c r="AA178" s="3" t="str">
        <f t="shared" si="17"/>
        <v/>
      </c>
      <c r="AB178" s="3" t="str">
        <f t="shared" si="17"/>
        <v/>
      </c>
      <c r="AC178" s="3" t="str">
        <f t="shared" si="17"/>
        <v/>
      </c>
      <c r="AD178" s="3" t="str">
        <f t="shared" si="17"/>
        <v/>
      </c>
      <c r="AE178" s="3" t="str">
        <f t="shared" si="17"/>
        <v/>
      </c>
      <c r="AF178" s="3" t="str">
        <f t="shared" si="17"/>
        <v/>
      </c>
      <c r="AG178" s="3" t="str">
        <f t="shared" si="17"/>
        <v/>
      </c>
      <c r="AH178" s="3" t="str">
        <f t="shared" si="17"/>
        <v/>
      </c>
      <c r="AI178" s="3" t="str">
        <f t="shared" si="17"/>
        <v/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7"/>
        <v/>
      </c>
      <c r="E179" s="15" t="str">
        <f t="shared" si="17"/>
        <v/>
      </c>
      <c r="F179" s="15" t="str">
        <f t="shared" si="17"/>
        <v/>
      </c>
      <c r="G179" s="15" t="str">
        <f t="shared" si="17"/>
        <v/>
      </c>
      <c r="H179" s="15" t="str">
        <f t="shared" si="17"/>
        <v/>
      </c>
      <c r="I179" s="15" t="str">
        <f t="shared" si="17"/>
        <v/>
      </c>
      <c r="J179" s="15" t="str">
        <f t="shared" si="17"/>
        <v/>
      </c>
      <c r="K179" s="15" t="str">
        <f t="shared" si="17"/>
        <v/>
      </c>
      <c r="L179" s="15" t="str">
        <f t="shared" si="17"/>
        <v/>
      </c>
      <c r="M179" s="15" t="str">
        <f t="shared" si="17"/>
        <v/>
      </c>
      <c r="N179" s="15" t="str">
        <f t="shared" si="17"/>
        <v/>
      </c>
      <c r="O179" s="15" t="str">
        <f t="shared" si="17"/>
        <v/>
      </c>
      <c r="P179" s="15" t="str">
        <f t="shared" si="17"/>
        <v/>
      </c>
      <c r="Q179" s="15" t="str">
        <f t="shared" si="17"/>
        <v/>
      </c>
      <c r="R179" s="15" t="str">
        <f t="shared" ref="E179:AI187" si="18">IF(R109=R36,"","*")</f>
        <v/>
      </c>
      <c r="S179" s="15" t="str">
        <f t="shared" si="18"/>
        <v/>
      </c>
      <c r="T179" s="15" t="str">
        <f t="shared" si="18"/>
        <v/>
      </c>
      <c r="U179" s="15" t="str">
        <f t="shared" si="18"/>
        <v/>
      </c>
      <c r="V179" s="15" t="str">
        <f t="shared" si="18"/>
        <v/>
      </c>
      <c r="W179" s="15" t="str">
        <f t="shared" si="18"/>
        <v/>
      </c>
      <c r="X179" s="15" t="str">
        <f t="shared" si="18"/>
        <v/>
      </c>
      <c r="Y179" s="15" t="str">
        <f t="shared" si="18"/>
        <v/>
      </c>
      <c r="Z179" s="15" t="str">
        <f t="shared" si="18"/>
        <v/>
      </c>
      <c r="AA179" s="15" t="str">
        <f t="shared" si="18"/>
        <v/>
      </c>
      <c r="AB179" s="15" t="str">
        <f t="shared" si="18"/>
        <v/>
      </c>
      <c r="AC179" s="15" t="str">
        <f t="shared" si="18"/>
        <v/>
      </c>
      <c r="AD179" s="15" t="str">
        <f t="shared" si="18"/>
        <v/>
      </c>
      <c r="AE179" s="15" t="str">
        <f t="shared" si="18"/>
        <v/>
      </c>
      <c r="AF179" s="15" t="str">
        <f t="shared" si="18"/>
        <v/>
      </c>
      <c r="AG179" s="15" t="str">
        <f t="shared" si="18"/>
        <v/>
      </c>
      <c r="AH179" s="15" t="str">
        <f t="shared" si="18"/>
        <v/>
      </c>
      <c r="AI179" s="15" t="str">
        <f t="shared" si="18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7"/>
        <v/>
      </c>
      <c r="E180" s="3" t="str">
        <f t="shared" si="18"/>
        <v/>
      </c>
      <c r="F180" s="3" t="str">
        <f t="shared" si="18"/>
        <v/>
      </c>
      <c r="G180" s="3" t="str">
        <f t="shared" si="18"/>
        <v/>
      </c>
      <c r="H180" s="3" t="str">
        <f t="shared" si="18"/>
        <v/>
      </c>
      <c r="I180" s="3" t="str">
        <f t="shared" si="18"/>
        <v/>
      </c>
      <c r="J180" s="3" t="str">
        <f t="shared" si="18"/>
        <v/>
      </c>
      <c r="K180" s="3" t="str">
        <f t="shared" si="18"/>
        <v/>
      </c>
      <c r="L180" s="3" t="str">
        <f t="shared" si="18"/>
        <v/>
      </c>
      <c r="M180" s="3" t="str">
        <f t="shared" si="18"/>
        <v/>
      </c>
      <c r="N180" s="3" t="str">
        <f t="shared" si="18"/>
        <v/>
      </c>
      <c r="O180" s="3" t="str">
        <f t="shared" si="18"/>
        <v/>
      </c>
      <c r="P180" s="3" t="str">
        <f t="shared" si="18"/>
        <v/>
      </c>
      <c r="Q180" s="3" t="str">
        <f t="shared" si="18"/>
        <v/>
      </c>
      <c r="R180" s="3" t="str">
        <f t="shared" si="18"/>
        <v/>
      </c>
      <c r="S180" s="3" t="str">
        <f t="shared" si="18"/>
        <v/>
      </c>
      <c r="T180" s="3" t="str">
        <f t="shared" si="18"/>
        <v/>
      </c>
      <c r="U180" s="3" t="str">
        <f t="shared" si="18"/>
        <v/>
      </c>
      <c r="V180" s="3" t="str">
        <f t="shared" si="18"/>
        <v/>
      </c>
      <c r="W180" s="3" t="str">
        <f t="shared" si="18"/>
        <v/>
      </c>
      <c r="X180" s="3" t="str">
        <f t="shared" si="18"/>
        <v/>
      </c>
      <c r="Y180" s="3" t="str">
        <f t="shared" si="18"/>
        <v/>
      </c>
      <c r="Z180" s="3" t="str">
        <f t="shared" si="18"/>
        <v/>
      </c>
      <c r="AA180" s="3" t="str">
        <f t="shared" si="18"/>
        <v/>
      </c>
      <c r="AB180" s="3" t="str">
        <f t="shared" si="18"/>
        <v/>
      </c>
      <c r="AC180" s="3" t="str">
        <f t="shared" si="18"/>
        <v/>
      </c>
      <c r="AD180" s="3" t="str">
        <f t="shared" si="18"/>
        <v/>
      </c>
      <c r="AE180" s="3" t="str">
        <f t="shared" si="18"/>
        <v/>
      </c>
      <c r="AF180" s="3" t="str">
        <f t="shared" si="18"/>
        <v/>
      </c>
      <c r="AG180" s="3" t="str">
        <f t="shared" si="18"/>
        <v/>
      </c>
      <c r="AH180" s="3" t="str">
        <f t="shared" si="18"/>
        <v/>
      </c>
      <c r="AI180" s="3" t="str">
        <f t="shared" si="18"/>
        <v/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7"/>
        <v/>
      </c>
      <c r="E181" s="3" t="str">
        <f t="shared" si="18"/>
        <v/>
      </c>
      <c r="F181" s="3" t="str">
        <f t="shared" si="18"/>
        <v/>
      </c>
      <c r="G181" s="3" t="str">
        <f t="shared" si="18"/>
        <v/>
      </c>
      <c r="H181" s="3" t="str">
        <f t="shared" si="18"/>
        <v/>
      </c>
      <c r="I181" s="3" t="str">
        <f t="shared" si="18"/>
        <v/>
      </c>
      <c r="J181" s="3" t="str">
        <f t="shared" si="18"/>
        <v/>
      </c>
      <c r="K181" s="3" t="str">
        <f t="shared" si="18"/>
        <v/>
      </c>
      <c r="L181" s="3" t="str">
        <f t="shared" si="18"/>
        <v/>
      </c>
      <c r="M181" s="3" t="str">
        <f t="shared" si="18"/>
        <v/>
      </c>
      <c r="N181" s="3" t="str">
        <f t="shared" si="18"/>
        <v/>
      </c>
      <c r="O181" s="3" t="str">
        <f t="shared" si="18"/>
        <v/>
      </c>
      <c r="P181" s="3" t="str">
        <f t="shared" si="18"/>
        <v/>
      </c>
      <c r="Q181" s="3" t="str">
        <f t="shared" si="18"/>
        <v/>
      </c>
      <c r="R181" s="3" t="str">
        <f t="shared" si="18"/>
        <v/>
      </c>
      <c r="S181" s="3" t="str">
        <f t="shared" si="18"/>
        <v/>
      </c>
      <c r="T181" s="3" t="str">
        <f t="shared" si="18"/>
        <v/>
      </c>
      <c r="U181" s="3" t="str">
        <f t="shared" si="18"/>
        <v/>
      </c>
      <c r="V181" s="3" t="str">
        <f t="shared" si="18"/>
        <v/>
      </c>
      <c r="W181" s="3" t="str">
        <f t="shared" si="18"/>
        <v/>
      </c>
      <c r="X181" s="3" t="str">
        <f t="shared" si="18"/>
        <v/>
      </c>
      <c r="Y181" s="3" t="str">
        <f t="shared" si="18"/>
        <v/>
      </c>
      <c r="Z181" s="3" t="str">
        <f t="shared" si="18"/>
        <v/>
      </c>
      <c r="AA181" s="3" t="str">
        <f t="shared" si="18"/>
        <v/>
      </c>
      <c r="AB181" s="3" t="str">
        <f t="shared" si="18"/>
        <v/>
      </c>
      <c r="AC181" s="3" t="str">
        <f t="shared" si="18"/>
        <v/>
      </c>
      <c r="AD181" s="3" t="str">
        <f t="shared" si="18"/>
        <v/>
      </c>
      <c r="AE181" s="3" t="str">
        <f t="shared" si="18"/>
        <v/>
      </c>
      <c r="AF181" s="3" t="str">
        <f t="shared" si="18"/>
        <v/>
      </c>
      <c r="AG181" s="3" t="str">
        <f t="shared" si="18"/>
        <v/>
      </c>
      <c r="AH181" s="3" t="str">
        <f t="shared" si="18"/>
        <v/>
      </c>
      <c r="AI181" s="3" t="str">
        <f t="shared" si="18"/>
        <v/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7"/>
        <v/>
      </c>
      <c r="E182" s="15" t="str">
        <f t="shared" si="18"/>
        <v/>
      </c>
      <c r="F182" s="15" t="str">
        <f t="shared" si="18"/>
        <v/>
      </c>
      <c r="G182" s="15" t="str">
        <f t="shared" si="18"/>
        <v/>
      </c>
      <c r="H182" s="15" t="str">
        <f t="shared" si="18"/>
        <v/>
      </c>
      <c r="I182" s="15" t="str">
        <f t="shared" si="18"/>
        <v/>
      </c>
      <c r="J182" s="15" t="str">
        <f t="shared" si="18"/>
        <v/>
      </c>
      <c r="K182" s="15" t="str">
        <f t="shared" si="18"/>
        <v/>
      </c>
      <c r="L182" s="15" t="str">
        <f t="shared" si="18"/>
        <v/>
      </c>
      <c r="M182" s="15" t="str">
        <f t="shared" si="18"/>
        <v/>
      </c>
      <c r="N182" s="15" t="str">
        <f t="shared" si="18"/>
        <v/>
      </c>
      <c r="O182" s="15" t="str">
        <f t="shared" si="18"/>
        <v/>
      </c>
      <c r="P182" s="15" t="str">
        <f t="shared" si="18"/>
        <v/>
      </c>
      <c r="Q182" s="15" t="str">
        <f t="shared" si="18"/>
        <v/>
      </c>
      <c r="R182" s="15" t="str">
        <f t="shared" si="18"/>
        <v/>
      </c>
      <c r="S182" s="15" t="str">
        <f t="shared" si="18"/>
        <v/>
      </c>
      <c r="T182" s="15" t="str">
        <f t="shared" si="18"/>
        <v/>
      </c>
      <c r="U182" s="15" t="str">
        <f t="shared" si="18"/>
        <v/>
      </c>
      <c r="V182" s="15" t="str">
        <f t="shared" si="18"/>
        <v/>
      </c>
      <c r="W182" s="15" t="str">
        <f t="shared" si="18"/>
        <v/>
      </c>
      <c r="X182" s="15" t="str">
        <f t="shared" si="18"/>
        <v/>
      </c>
      <c r="Y182" s="15" t="str">
        <f t="shared" si="18"/>
        <v/>
      </c>
      <c r="Z182" s="15" t="str">
        <f t="shared" si="18"/>
        <v/>
      </c>
      <c r="AA182" s="15" t="str">
        <f t="shared" si="18"/>
        <v/>
      </c>
      <c r="AB182" s="15" t="str">
        <f t="shared" si="18"/>
        <v/>
      </c>
      <c r="AC182" s="15" t="str">
        <f t="shared" si="18"/>
        <v/>
      </c>
      <c r="AD182" s="15" t="str">
        <f t="shared" si="18"/>
        <v/>
      </c>
      <c r="AE182" s="15" t="str">
        <f t="shared" si="18"/>
        <v/>
      </c>
      <c r="AF182" s="15" t="str">
        <f t="shared" si="18"/>
        <v/>
      </c>
      <c r="AG182" s="15" t="str">
        <f t="shared" si="18"/>
        <v/>
      </c>
      <c r="AH182" s="15" t="str">
        <f t="shared" si="18"/>
        <v/>
      </c>
      <c r="AI182" s="15" t="str">
        <f t="shared" si="18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7"/>
        <v/>
      </c>
      <c r="E183" s="3" t="str">
        <f t="shared" si="18"/>
        <v/>
      </c>
      <c r="F183" s="3" t="str">
        <f t="shared" si="18"/>
        <v/>
      </c>
      <c r="G183" s="3" t="str">
        <f t="shared" si="18"/>
        <v/>
      </c>
      <c r="H183" s="3" t="str">
        <f t="shared" si="18"/>
        <v/>
      </c>
      <c r="I183" s="3" t="str">
        <f t="shared" si="18"/>
        <v/>
      </c>
      <c r="J183" s="3" t="str">
        <f t="shared" si="18"/>
        <v/>
      </c>
      <c r="K183" s="3" t="str">
        <f t="shared" si="18"/>
        <v/>
      </c>
      <c r="L183" s="3" t="str">
        <f t="shared" si="18"/>
        <v/>
      </c>
      <c r="M183" s="3" t="str">
        <f t="shared" si="18"/>
        <v/>
      </c>
      <c r="N183" s="3" t="str">
        <f t="shared" si="18"/>
        <v/>
      </c>
      <c r="O183" s="3" t="str">
        <f t="shared" si="18"/>
        <v/>
      </c>
      <c r="P183" s="3" t="str">
        <f t="shared" si="18"/>
        <v/>
      </c>
      <c r="Q183" s="3" t="str">
        <f t="shared" si="18"/>
        <v/>
      </c>
      <c r="R183" s="3" t="str">
        <f t="shared" si="18"/>
        <v/>
      </c>
      <c r="S183" s="3" t="str">
        <f t="shared" si="18"/>
        <v/>
      </c>
      <c r="T183" s="3" t="str">
        <f t="shared" si="18"/>
        <v/>
      </c>
      <c r="U183" s="3" t="str">
        <f t="shared" si="18"/>
        <v/>
      </c>
      <c r="V183" s="3" t="str">
        <f t="shared" si="18"/>
        <v/>
      </c>
      <c r="W183" s="3" t="str">
        <f t="shared" si="18"/>
        <v/>
      </c>
      <c r="X183" s="3" t="str">
        <f t="shared" si="18"/>
        <v/>
      </c>
      <c r="Y183" s="3" t="str">
        <f t="shared" si="18"/>
        <v/>
      </c>
      <c r="Z183" s="3" t="str">
        <f t="shared" si="18"/>
        <v/>
      </c>
      <c r="AA183" s="3" t="str">
        <f t="shared" si="18"/>
        <v/>
      </c>
      <c r="AB183" s="3" t="str">
        <f t="shared" si="18"/>
        <v/>
      </c>
      <c r="AC183" s="3" t="str">
        <f t="shared" si="18"/>
        <v/>
      </c>
      <c r="AD183" s="3" t="str">
        <f t="shared" si="18"/>
        <v/>
      </c>
      <c r="AE183" s="3" t="str">
        <f t="shared" si="18"/>
        <v/>
      </c>
      <c r="AF183" s="3" t="str">
        <f t="shared" si="18"/>
        <v/>
      </c>
      <c r="AG183" s="3" t="str">
        <f t="shared" si="18"/>
        <v/>
      </c>
      <c r="AH183" s="3" t="str">
        <f t="shared" si="18"/>
        <v/>
      </c>
      <c r="AI183" s="3" t="str">
        <f t="shared" si="18"/>
        <v/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7"/>
        <v/>
      </c>
      <c r="E184" s="3" t="str">
        <f t="shared" si="18"/>
        <v/>
      </c>
      <c r="F184" s="3" t="str">
        <f t="shared" si="18"/>
        <v/>
      </c>
      <c r="G184" s="3" t="str">
        <f t="shared" si="18"/>
        <v/>
      </c>
      <c r="H184" s="3" t="str">
        <f t="shared" si="18"/>
        <v/>
      </c>
      <c r="I184" s="3" t="str">
        <f t="shared" si="18"/>
        <v/>
      </c>
      <c r="J184" s="3" t="str">
        <f t="shared" si="18"/>
        <v/>
      </c>
      <c r="K184" s="3" t="str">
        <f t="shared" si="18"/>
        <v/>
      </c>
      <c r="L184" s="3" t="str">
        <f t="shared" si="18"/>
        <v/>
      </c>
      <c r="M184" s="3" t="str">
        <f t="shared" si="18"/>
        <v/>
      </c>
      <c r="N184" s="3" t="str">
        <f t="shared" si="18"/>
        <v/>
      </c>
      <c r="O184" s="3" t="str">
        <f t="shared" si="18"/>
        <v/>
      </c>
      <c r="P184" s="3" t="str">
        <f t="shared" si="18"/>
        <v/>
      </c>
      <c r="Q184" s="3" t="str">
        <f t="shared" si="18"/>
        <v/>
      </c>
      <c r="R184" s="3" t="str">
        <f t="shared" si="18"/>
        <v/>
      </c>
      <c r="S184" s="3" t="str">
        <f t="shared" si="18"/>
        <v/>
      </c>
      <c r="T184" s="3" t="str">
        <f t="shared" si="18"/>
        <v/>
      </c>
      <c r="U184" s="3" t="str">
        <f t="shared" si="18"/>
        <v/>
      </c>
      <c r="V184" s="3" t="str">
        <f t="shared" si="18"/>
        <v/>
      </c>
      <c r="W184" s="3" t="str">
        <f t="shared" si="18"/>
        <v/>
      </c>
      <c r="X184" s="3" t="str">
        <f t="shared" si="18"/>
        <v/>
      </c>
      <c r="Y184" s="3" t="str">
        <f t="shared" si="18"/>
        <v/>
      </c>
      <c r="Z184" s="3" t="str">
        <f t="shared" si="18"/>
        <v/>
      </c>
      <c r="AA184" s="3" t="str">
        <f t="shared" si="18"/>
        <v/>
      </c>
      <c r="AB184" s="3" t="str">
        <f t="shared" si="18"/>
        <v/>
      </c>
      <c r="AC184" s="3" t="str">
        <f t="shared" si="18"/>
        <v/>
      </c>
      <c r="AD184" s="3" t="str">
        <f t="shared" si="18"/>
        <v/>
      </c>
      <c r="AE184" s="3" t="str">
        <f t="shared" si="18"/>
        <v/>
      </c>
      <c r="AF184" s="3" t="str">
        <f t="shared" si="18"/>
        <v/>
      </c>
      <c r="AG184" s="3" t="str">
        <f t="shared" si="18"/>
        <v/>
      </c>
      <c r="AH184" s="3" t="str">
        <f t="shared" si="18"/>
        <v/>
      </c>
      <c r="AI184" s="3" t="str">
        <f t="shared" si="18"/>
        <v/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7"/>
        <v/>
      </c>
      <c r="E185" s="15" t="str">
        <f t="shared" si="18"/>
        <v/>
      </c>
      <c r="F185" s="15" t="str">
        <f t="shared" si="18"/>
        <v/>
      </c>
      <c r="G185" s="15" t="str">
        <f t="shared" si="18"/>
        <v/>
      </c>
      <c r="H185" s="15" t="str">
        <f t="shared" si="18"/>
        <v/>
      </c>
      <c r="I185" s="15" t="str">
        <f t="shared" si="18"/>
        <v/>
      </c>
      <c r="J185" s="15" t="str">
        <f t="shared" si="18"/>
        <v/>
      </c>
      <c r="K185" s="15" t="str">
        <f t="shared" si="18"/>
        <v/>
      </c>
      <c r="L185" s="15" t="str">
        <f t="shared" si="18"/>
        <v/>
      </c>
      <c r="M185" s="15" t="str">
        <f t="shared" si="18"/>
        <v/>
      </c>
      <c r="N185" s="15" t="str">
        <f t="shared" si="18"/>
        <v/>
      </c>
      <c r="O185" s="15" t="str">
        <f t="shared" si="18"/>
        <v/>
      </c>
      <c r="P185" s="15" t="str">
        <f t="shared" si="18"/>
        <v/>
      </c>
      <c r="Q185" s="15" t="str">
        <f t="shared" si="18"/>
        <v/>
      </c>
      <c r="R185" s="15" t="str">
        <f t="shared" si="18"/>
        <v/>
      </c>
      <c r="S185" s="15" t="str">
        <f t="shared" si="18"/>
        <v/>
      </c>
      <c r="T185" s="15" t="str">
        <f t="shared" si="18"/>
        <v/>
      </c>
      <c r="U185" s="15" t="str">
        <f t="shared" si="18"/>
        <v/>
      </c>
      <c r="V185" s="15" t="str">
        <f t="shared" si="18"/>
        <v/>
      </c>
      <c r="W185" s="15" t="str">
        <f t="shared" si="18"/>
        <v/>
      </c>
      <c r="X185" s="15" t="str">
        <f t="shared" si="18"/>
        <v/>
      </c>
      <c r="Y185" s="15" t="str">
        <f t="shared" si="18"/>
        <v/>
      </c>
      <c r="Z185" s="15" t="str">
        <f t="shared" si="18"/>
        <v/>
      </c>
      <c r="AA185" s="15" t="str">
        <f t="shared" si="18"/>
        <v/>
      </c>
      <c r="AB185" s="15" t="str">
        <f t="shared" si="18"/>
        <v/>
      </c>
      <c r="AC185" s="15" t="str">
        <f t="shared" si="18"/>
        <v/>
      </c>
      <c r="AD185" s="15" t="str">
        <f t="shared" si="18"/>
        <v/>
      </c>
      <c r="AE185" s="15" t="str">
        <f t="shared" si="18"/>
        <v/>
      </c>
      <c r="AF185" s="15" t="str">
        <f t="shared" si="18"/>
        <v/>
      </c>
      <c r="AG185" s="15" t="str">
        <f t="shared" si="18"/>
        <v/>
      </c>
      <c r="AH185" s="15" t="str">
        <f t="shared" si="18"/>
        <v/>
      </c>
      <c r="AI185" s="15" t="str">
        <f t="shared" si="18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7"/>
        <v/>
      </c>
      <c r="E186" s="3" t="str">
        <f t="shared" si="18"/>
        <v/>
      </c>
      <c r="F186" s="3" t="str">
        <f t="shared" si="18"/>
        <v/>
      </c>
      <c r="G186" s="3" t="str">
        <f t="shared" si="18"/>
        <v/>
      </c>
      <c r="H186" s="3" t="str">
        <f t="shared" si="18"/>
        <v/>
      </c>
      <c r="I186" s="3" t="str">
        <f t="shared" si="18"/>
        <v/>
      </c>
      <c r="J186" s="3" t="str">
        <f t="shared" si="18"/>
        <v/>
      </c>
      <c r="K186" s="3" t="str">
        <f t="shared" si="18"/>
        <v/>
      </c>
      <c r="L186" s="3" t="str">
        <f t="shared" si="18"/>
        <v/>
      </c>
      <c r="M186" s="3" t="str">
        <f t="shared" si="18"/>
        <v/>
      </c>
      <c r="N186" s="3" t="str">
        <f t="shared" si="18"/>
        <v/>
      </c>
      <c r="O186" s="3" t="str">
        <f t="shared" si="18"/>
        <v/>
      </c>
      <c r="P186" s="3" t="str">
        <f t="shared" si="18"/>
        <v/>
      </c>
      <c r="Q186" s="3" t="str">
        <f t="shared" si="18"/>
        <v/>
      </c>
      <c r="R186" s="3" t="str">
        <f t="shared" si="18"/>
        <v/>
      </c>
      <c r="S186" s="3" t="str">
        <f t="shared" si="18"/>
        <v/>
      </c>
      <c r="T186" s="3" t="str">
        <f t="shared" si="18"/>
        <v/>
      </c>
      <c r="U186" s="3" t="str">
        <f t="shared" si="18"/>
        <v/>
      </c>
      <c r="V186" s="3" t="str">
        <f t="shared" si="18"/>
        <v/>
      </c>
      <c r="W186" s="3" t="str">
        <f t="shared" si="18"/>
        <v/>
      </c>
      <c r="X186" s="3" t="str">
        <f t="shared" si="18"/>
        <v/>
      </c>
      <c r="Y186" s="3" t="str">
        <f t="shared" si="18"/>
        <v/>
      </c>
      <c r="Z186" s="3" t="str">
        <f t="shared" si="18"/>
        <v/>
      </c>
      <c r="AA186" s="3" t="str">
        <f t="shared" si="18"/>
        <v/>
      </c>
      <c r="AB186" s="3" t="str">
        <f t="shared" si="18"/>
        <v/>
      </c>
      <c r="AC186" s="3" t="str">
        <f t="shared" si="18"/>
        <v/>
      </c>
      <c r="AD186" s="3" t="str">
        <f t="shared" si="18"/>
        <v/>
      </c>
      <c r="AE186" s="3" t="str">
        <f t="shared" si="18"/>
        <v/>
      </c>
      <c r="AF186" s="3" t="str">
        <f t="shared" si="18"/>
        <v/>
      </c>
      <c r="AG186" s="3" t="str">
        <f t="shared" si="18"/>
        <v/>
      </c>
      <c r="AH186" s="3" t="str">
        <f t="shared" si="18"/>
        <v/>
      </c>
      <c r="AI186" s="3" t="str">
        <f t="shared" si="18"/>
        <v/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si="7"/>
        <v/>
      </c>
      <c r="E187" s="3" t="str">
        <f t="shared" si="18"/>
        <v/>
      </c>
      <c r="F187" s="3" t="str">
        <f t="shared" si="18"/>
        <v/>
      </c>
      <c r="G187" s="3" t="str">
        <f t="shared" si="18"/>
        <v/>
      </c>
      <c r="H187" s="3" t="str">
        <f t="shared" si="18"/>
        <v/>
      </c>
      <c r="I187" s="3" t="str">
        <f t="shared" si="18"/>
        <v/>
      </c>
      <c r="J187" s="3" t="str">
        <f t="shared" si="18"/>
        <v/>
      </c>
      <c r="K187" s="3" t="str">
        <f t="shared" si="18"/>
        <v/>
      </c>
      <c r="L187" s="3" t="str">
        <f t="shared" si="18"/>
        <v/>
      </c>
      <c r="M187" s="3" t="str">
        <f t="shared" si="18"/>
        <v/>
      </c>
      <c r="N187" s="3" t="str">
        <f t="shared" si="18"/>
        <v/>
      </c>
      <c r="O187" s="3" t="str">
        <f t="shared" si="18"/>
        <v/>
      </c>
      <c r="P187" s="3" t="str">
        <f t="shared" si="18"/>
        <v/>
      </c>
      <c r="Q187" s="3" t="str">
        <f t="shared" si="18"/>
        <v/>
      </c>
      <c r="R187" s="3" t="str">
        <f t="shared" si="18"/>
        <v/>
      </c>
      <c r="S187" s="3" t="str">
        <f t="shared" si="18"/>
        <v/>
      </c>
      <c r="T187" s="3" t="str">
        <f t="shared" si="18"/>
        <v/>
      </c>
      <c r="U187" s="3" t="str">
        <f t="shared" si="18"/>
        <v/>
      </c>
      <c r="V187" s="3" t="str">
        <f t="shared" si="18"/>
        <v/>
      </c>
      <c r="W187" s="3" t="str">
        <f t="shared" si="18"/>
        <v/>
      </c>
      <c r="X187" s="3" t="str">
        <f t="shared" si="18"/>
        <v/>
      </c>
      <c r="Y187" s="3" t="str">
        <f t="shared" ref="E187:AI195" si="19">IF(Y117=Y44,"","*")</f>
        <v/>
      </c>
      <c r="Z187" s="3" t="str">
        <f t="shared" si="19"/>
        <v/>
      </c>
      <c r="AA187" s="3" t="str">
        <f t="shared" si="19"/>
        <v/>
      </c>
      <c r="AB187" s="3" t="str">
        <f t="shared" si="19"/>
        <v/>
      </c>
      <c r="AC187" s="3" t="str">
        <f t="shared" si="19"/>
        <v/>
      </c>
      <c r="AD187" s="3" t="str">
        <f t="shared" si="19"/>
        <v/>
      </c>
      <c r="AE187" s="3" t="str">
        <f t="shared" si="19"/>
        <v/>
      </c>
      <c r="AF187" s="3" t="str">
        <f t="shared" si="19"/>
        <v/>
      </c>
      <c r="AG187" s="3" t="str">
        <f t="shared" si="19"/>
        <v/>
      </c>
      <c r="AH187" s="3" t="str">
        <f t="shared" si="19"/>
        <v/>
      </c>
      <c r="AI187" s="3" t="str">
        <f t="shared" si="19"/>
        <v/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7"/>
        <v/>
      </c>
      <c r="E188" s="15" t="str">
        <f t="shared" si="19"/>
        <v/>
      </c>
      <c r="F188" s="15" t="str">
        <f t="shared" si="19"/>
        <v/>
      </c>
      <c r="G188" s="15" t="str">
        <f t="shared" si="19"/>
        <v/>
      </c>
      <c r="H188" s="15" t="str">
        <f t="shared" si="19"/>
        <v/>
      </c>
      <c r="I188" s="15" t="str">
        <f t="shared" si="19"/>
        <v/>
      </c>
      <c r="J188" s="15" t="str">
        <f t="shared" si="19"/>
        <v/>
      </c>
      <c r="K188" s="15" t="str">
        <f t="shared" si="19"/>
        <v/>
      </c>
      <c r="L188" s="15" t="str">
        <f t="shared" si="19"/>
        <v/>
      </c>
      <c r="M188" s="15" t="str">
        <f t="shared" si="19"/>
        <v/>
      </c>
      <c r="N188" s="15" t="str">
        <f t="shared" si="19"/>
        <v/>
      </c>
      <c r="O188" s="15" t="str">
        <f t="shared" si="19"/>
        <v/>
      </c>
      <c r="P188" s="15" t="str">
        <f t="shared" si="19"/>
        <v/>
      </c>
      <c r="Q188" s="15" t="str">
        <f t="shared" si="19"/>
        <v/>
      </c>
      <c r="R188" s="15" t="str">
        <f t="shared" si="19"/>
        <v/>
      </c>
      <c r="S188" s="15" t="str">
        <f t="shared" si="19"/>
        <v/>
      </c>
      <c r="T188" s="15" t="str">
        <f t="shared" si="19"/>
        <v/>
      </c>
      <c r="U188" s="15" t="str">
        <f t="shared" si="19"/>
        <v/>
      </c>
      <c r="V188" s="15" t="str">
        <f t="shared" si="19"/>
        <v/>
      </c>
      <c r="W188" s="15" t="str">
        <f t="shared" si="19"/>
        <v/>
      </c>
      <c r="X188" s="15" t="str">
        <f t="shared" si="19"/>
        <v/>
      </c>
      <c r="Y188" s="15" t="str">
        <f t="shared" si="19"/>
        <v/>
      </c>
      <c r="Z188" s="15" t="str">
        <f t="shared" si="19"/>
        <v/>
      </c>
      <c r="AA188" s="15" t="str">
        <f t="shared" si="19"/>
        <v/>
      </c>
      <c r="AB188" s="15" t="str">
        <f t="shared" si="19"/>
        <v/>
      </c>
      <c r="AC188" s="15" t="str">
        <f t="shared" si="19"/>
        <v/>
      </c>
      <c r="AD188" s="15" t="str">
        <f t="shared" si="19"/>
        <v/>
      </c>
      <c r="AE188" s="15" t="str">
        <f t="shared" si="19"/>
        <v/>
      </c>
      <c r="AF188" s="15" t="str">
        <f t="shared" si="19"/>
        <v/>
      </c>
      <c r="AG188" s="15" t="str">
        <f t="shared" si="19"/>
        <v/>
      </c>
      <c r="AH188" s="15" t="str">
        <f t="shared" si="19"/>
        <v/>
      </c>
      <c r="AI188" s="15" t="str">
        <f t="shared" si="19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7"/>
        <v/>
      </c>
      <c r="E189" s="3" t="str">
        <f t="shared" si="19"/>
        <v/>
      </c>
      <c r="F189" s="3" t="str">
        <f t="shared" si="19"/>
        <v/>
      </c>
      <c r="G189" s="3" t="str">
        <f t="shared" si="19"/>
        <v/>
      </c>
      <c r="H189" s="3" t="str">
        <f t="shared" si="19"/>
        <v/>
      </c>
      <c r="I189" s="3" t="str">
        <f t="shared" si="19"/>
        <v/>
      </c>
      <c r="J189" s="3" t="str">
        <f t="shared" si="19"/>
        <v/>
      </c>
      <c r="K189" s="3" t="str">
        <f t="shared" si="19"/>
        <v/>
      </c>
      <c r="L189" s="3" t="str">
        <f t="shared" si="19"/>
        <v/>
      </c>
      <c r="M189" s="3" t="str">
        <f t="shared" si="19"/>
        <v/>
      </c>
      <c r="N189" s="3" t="str">
        <f t="shared" si="19"/>
        <v/>
      </c>
      <c r="O189" s="3" t="str">
        <f t="shared" si="19"/>
        <v/>
      </c>
      <c r="P189" s="3" t="str">
        <f t="shared" si="19"/>
        <v/>
      </c>
      <c r="Q189" s="3" t="str">
        <f t="shared" si="19"/>
        <v/>
      </c>
      <c r="R189" s="3" t="str">
        <f t="shared" si="19"/>
        <v/>
      </c>
      <c r="S189" s="3" t="str">
        <f t="shared" si="19"/>
        <v/>
      </c>
      <c r="T189" s="3" t="str">
        <f t="shared" si="19"/>
        <v/>
      </c>
      <c r="U189" s="3" t="str">
        <f t="shared" si="19"/>
        <v/>
      </c>
      <c r="V189" s="3" t="str">
        <f t="shared" si="19"/>
        <v/>
      </c>
      <c r="W189" s="3" t="str">
        <f t="shared" si="19"/>
        <v/>
      </c>
      <c r="X189" s="3" t="str">
        <f t="shared" si="19"/>
        <v/>
      </c>
      <c r="Y189" s="3" t="str">
        <f t="shared" si="19"/>
        <v/>
      </c>
      <c r="Z189" s="3" t="str">
        <f t="shared" si="19"/>
        <v/>
      </c>
      <c r="AA189" s="3" t="str">
        <f t="shared" si="19"/>
        <v/>
      </c>
      <c r="AB189" s="3" t="str">
        <f t="shared" si="19"/>
        <v/>
      </c>
      <c r="AC189" s="3" t="str">
        <f t="shared" si="19"/>
        <v/>
      </c>
      <c r="AD189" s="3" t="str">
        <f t="shared" si="19"/>
        <v/>
      </c>
      <c r="AE189" s="3" t="str">
        <f t="shared" si="19"/>
        <v/>
      </c>
      <c r="AF189" s="3" t="str">
        <f t="shared" si="19"/>
        <v/>
      </c>
      <c r="AG189" s="3" t="str">
        <f t="shared" si="19"/>
        <v/>
      </c>
      <c r="AH189" s="3" t="str">
        <f t="shared" si="19"/>
        <v/>
      </c>
      <c r="AI189" s="3" t="str">
        <f t="shared" si="19"/>
        <v/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7"/>
        <v/>
      </c>
      <c r="E190" s="3" t="str">
        <f t="shared" si="19"/>
        <v/>
      </c>
      <c r="F190" s="3" t="str">
        <f t="shared" si="19"/>
        <v/>
      </c>
      <c r="G190" s="3" t="str">
        <f t="shared" si="19"/>
        <v/>
      </c>
      <c r="H190" s="3" t="str">
        <f t="shared" si="19"/>
        <v/>
      </c>
      <c r="I190" s="3" t="str">
        <f t="shared" si="19"/>
        <v/>
      </c>
      <c r="J190" s="3" t="str">
        <f t="shared" si="19"/>
        <v/>
      </c>
      <c r="K190" s="3" t="str">
        <f t="shared" si="19"/>
        <v/>
      </c>
      <c r="L190" s="3" t="str">
        <f t="shared" si="19"/>
        <v/>
      </c>
      <c r="M190" s="3" t="str">
        <f t="shared" si="19"/>
        <v/>
      </c>
      <c r="N190" s="3" t="str">
        <f t="shared" si="19"/>
        <v/>
      </c>
      <c r="O190" s="3" t="str">
        <f t="shared" si="19"/>
        <v/>
      </c>
      <c r="P190" s="3" t="str">
        <f t="shared" si="19"/>
        <v/>
      </c>
      <c r="Q190" s="3" t="str">
        <f t="shared" si="19"/>
        <v/>
      </c>
      <c r="R190" s="3" t="str">
        <f t="shared" si="19"/>
        <v/>
      </c>
      <c r="S190" s="3" t="str">
        <f t="shared" si="19"/>
        <v/>
      </c>
      <c r="T190" s="3" t="str">
        <f t="shared" si="19"/>
        <v/>
      </c>
      <c r="U190" s="3" t="str">
        <f t="shared" si="19"/>
        <v/>
      </c>
      <c r="V190" s="3" t="str">
        <f t="shared" si="19"/>
        <v/>
      </c>
      <c r="W190" s="3" t="str">
        <f t="shared" si="19"/>
        <v/>
      </c>
      <c r="X190" s="3" t="str">
        <f t="shared" si="19"/>
        <v/>
      </c>
      <c r="Y190" s="3" t="str">
        <f t="shared" si="19"/>
        <v/>
      </c>
      <c r="Z190" s="3" t="str">
        <f t="shared" si="19"/>
        <v/>
      </c>
      <c r="AA190" s="3" t="str">
        <f t="shared" si="19"/>
        <v/>
      </c>
      <c r="AB190" s="3" t="str">
        <f t="shared" si="19"/>
        <v/>
      </c>
      <c r="AC190" s="3" t="str">
        <f t="shared" si="19"/>
        <v/>
      </c>
      <c r="AD190" s="3" t="str">
        <f t="shared" si="19"/>
        <v/>
      </c>
      <c r="AE190" s="3" t="str">
        <f t="shared" si="19"/>
        <v/>
      </c>
      <c r="AF190" s="3" t="str">
        <f t="shared" si="19"/>
        <v/>
      </c>
      <c r="AG190" s="3" t="str">
        <f t="shared" si="19"/>
        <v/>
      </c>
      <c r="AH190" s="3" t="str">
        <f t="shared" si="19"/>
        <v/>
      </c>
      <c r="AI190" s="3" t="str">
        <f t="shared" si="19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7"/>
        <v/>
      </c>
      <c r="E191" s="15" t="str">
        <f t="shared" si="19"/>
        <v/>
      </c>
      <c r="F191" s="15" t="str">
        <f t="shared" si="19"/>
        <v/>
      </c>
      <c r="G191" s="15" t="str">
        <f t="shared" si="19"/>
        <v/>
      </c>
      <c r="H191" s="15" t="str">
        <f t="shared" si="19"/>
        <v/>
      </c>
      <c r="I191" s="15" t="str">
        <f t="shared" si="19"/>
        <v/>
      </c>
      <c r="J191" s="15" t="str">
        <f t="shared" si="19"/>
        <v/>
      </c>
      <c r="K191" s="15" t="str">
        <f t="shared" si="19"/>
        <v/>
      </c>
      <c r="L191" s="15" t="str">
        <f t="shared" si="19"/>
        <v/>
      </c>
      <c r="M191" s="15" t="str">
        <f t="shared" si="19"/>
        <v/>
      </c>
      <c r="N191" s="15" t="str">
        <f t="shared" si="19"/>
        <v/>
      </c>
      <c r="O191" s="15" t="str">
        <f t="shared" si="19"/>
        <v/>
      </c>
      <c r="P191" s="15" t="str">
        <f t="shared" si="19"/>
        <v/>
      </c>
      <c r="Q191" s="15" t="str">
        <f t="shared" si="19"/>
        <v/>
      </c>
      <c r="R191" s="15" t="str">
        <f t="shared" si="19"/>
        <v/>
      </c>
      <c r="S191" s="15" t="str">
        <f t="shared" si="19"/>
        <v/>
      </c>
      <c r="T191" s="15" t="str">
        <f t="shared" si="19"/>
        <v/>
      </c>
      <c r="U191" s="15" t="str">
        <f t="shared" si="19"/>
        <v/>
      </c>
      <c r="V191" s="15" t="str">
        <f t="shared" si="19"/>
        <v/>
      </c>
      <c r="W191" s="15" t="str">
        <f t="shared" si="19"/>
        <v/>
      </c>
      <c r="X191" s="15" t="str">
        <f t="shared" si="19"/>
        <v/>
      </c>
      <c r="Y191" s="15" t="str">
        <f t="shared" si="19"/>
        <v/>
      </c>
      <c r="Z191" s="15" t="str">
        <f t="shared" si="19"/>
        <v/>
      </c>
      <c r="AA191" s="15" t="str">
        <f t="shared" si="19"/>
        <v/>
      </c>
      <c r="AB191" s="15" t="str">
        <f t="shared" si="19"/>
        <v/>
      </c>
      <c r="AC191" s="15" t="str">
        <f t="shared" si="19"/>
        <v/>
      </c>
      <c r="AD191" s="15" t="str">
        <f t="shared" si="19"/>
        <v/>
      </c>
      <c r="AE191" s="15" t="str">
        <f t="shared" si="19"/>
        <v/>
      </c>
      <c r="AF191" s="15" t="str">
        <f t="shared" si="19"/>
        <v/>
      </c>
      <c r="AG191" s="15" t="str">
        <f t="shared" si="19"/>
        <v/>
      </c>
      <c r="AH191" s="15" t="str">
        <f t="shared" si="19"/>
        <v/>
      </c>
      <c r="AI191" s="15" t="str">
        <f t="shared" si="19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7"/>
        <v/>
      </c>
      <c r="E192" s="3" t="str">
        <f t="shared" si="19"/>
        <v/>
      </c>
      <c r="F192" s="3" t="str">
        <f t="shared" si="19"/>
        <v/>
      </c>
      <c r="G192" s="3" t="str">
        <f t="shared" si="19"/>
        <v/>
      </c>
      <c r="H192" s="3" t="str">
        <f t="shared" si="19"/>
        <v/>
      </c>
      <c r="I192" s="3" t="str">
        <f t="shared" si="19"/>
        <v/>
      </c>
      <c r="J192" s="3" t="str">
        <f t="shared" si="19"/>
        <v/>
      </c>
      <c r="K192" s="3" t="str">
        <f t="shared" si="19"/>
        <v/>
      </c>
      <c r="L192" s="3" t="str">
        <f t="shared" si="19"/>
        <v/>
      </c>
      <c r="M192" s="3" t="str">
        <f t="shared" si="19"/>
        <v/>
      </c>
      <c r="N192" s="3" t="str">
        <f t="shared" si="19"/>
        <v/>
      </c>
      <c r="O192" s="3" t="str">
        <f t="shared" si="19"/>
        <v/>
      </c>
      <c r="P192" s="3" t="str">
        <f t="shared" si="19"/>
        <v/>
      </c>
      <c r="Q192" s="3" t="str">
        <f t="shared" si="19"/>
        <v/>
      </c>
      <c r="R192" s="3" t="str">
        <f t="shared" si="19"/>
        <v/>
      </c>
      <c r="S192" s="3" t="str">
        <f t="shared" si="19"/>
        <v/>
      </c>
      <c r="T192" s="3" t="str">
        <f t="shared" si="19"/>
        <v/>
      </c>
      <c r="U192" s="3" t="str">
        <f t="shared" si="19"/>
        <v/>
      </c>
      <c r="V192" s="3" t="str">
        <f t="shared" si="19"/>
        <v/>
      </c>
      <c r="W192" s="3" t="str">
        <f t="shared" si="19"/>
        <v/>
      </c>
      <c r="X192" s="3" t="str">
        <f t="shared" si="19"/>
        <v/>
      </c>
      <c r="Y192" s="3" t="str">
        <f t="shared" si="19"/>
        <v/>
      </c>
      <c r="Z192" s="3" t="str">
        <f t="shared" si="19"/>
        <v/>
      </c>
      <c r="AA192" s="3" t="str">
        <f t="shared" si="19"/>
        <v/>
      </c>
      <c r="AB192" s="3" t="str">
        <f t="shared" si="19"/>
        <v/>
      </c>
      <c r="AC192" s="3" t="str">
        <f t="shared" si="19"/>
        <v/>
      </c>
      <c r="AD192" s="3" t="str">
        <f t="shared" si="19"/>
        <v/>
      </c>
      <c r="AE192" s="3" t="str">
        <f t="shared" si="19"/>
        <v/>
      </c>
      <c r="AF192" s="3" t="str">
        <f t="shared" si="19"/>
        <v/>
      </c>
      <c r="AG192" s="3" t="str">
        <f t="shared" si="19"/>
        <v/>
      </c>
      <c r="AH192" s="3" t="str">
        <f t="shared" si="19"/>
        <v/>
      </c>
      <c r="AI192" s="3" t="str">
        <f t="shared" si="19"/>
        <v/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7"/>
        <v/>
      </c>
      <c r="E193" s="3" t="str">
        <f t="shared" si="19"/>
        <v/>
      </c>
      <c r="F193" s="3" t="str">
        <f t="shared" si="19"/>
        <v/>
      </c>
      <c r="G193" s="3" t="str">
        <f t="shared" si="19"/>
        <v/>
      </c>
      <c r="H193" s="3" t="str">
        <f t="shared" si="19"/>
        <v/>
      </c>
      <c r="I193" s="3" t="str">
        <f t="shared" si="19"/>
        <v/>
      </c>
      <c r="J193" s="3" t="str">
        <f t="shared" si="19"/>
        <v/>
      </c>
      <c r="K193" s="3" t="str">
        <f t="shared" si="19"/>
        <v/>
      </c>
      <c r="L193" s="3" t="str">
        <f t="shared" si="19"/>
        <v/>
      </c>
      <c r="M193" s="3" t="str">
        <f t="shared" si="19"/>
        <v/>
      </c>
      <c r="N193" s="3" t="str">
        <f t="shared" si="19"/>
        <v/>
      </c>
      <c r="O193" s="3" t="str">
        <f t="shared" si="19"/>
        <v/>
      </c>
      <c r="P193" s="3" t="str">
        <f t="shared" si="19"/>
        <v/>
      </c>
      <c r="Q193" s="3" t="str">
        <f t="shared" si="19"/>
        <v/>
      </c>
      <c r="R193" s="3" t="str">
        <f t="shared" si="19"/>
        <v/>
      </c>
      <c r="S193" s="3" t="str">
        <f t="shared" si="19"/>
        <v/>
      </c>
      <c r="T193" s="3" t="str">
        <f t="shared" si="19"/>
        <v/>
      </c>
      <c r="U193" s="3" t="str">
        <f t="shared" si="19"/>
        <v/>
      </c>
      <c r="V193" s="3" t="str">
        <f t="shared" si="19"/>
        <v/>
      </c>
      <c r="W193" s="3" t="str">
        <f t="shared" si="19"/>
        <v/>
      </c>
      <c r="X193" s="3" t="str">
        <f t="shared" si="19"/>
        <v/>
      </c>
      <c r="Y193" s="3" t="str">
        <f t="shared" si="19"/>
        <v/>
      </c>
      <c r="Z193" s="3" t="str">
        <f t="shared" si="19"/>
        <v/>
      </c>
      <c r="AA193" s="3" t="str">
        <f t="shared" si="19"/>
        <v/>
      </c>
      <c r="AB193" s="3" t="str">
        <f t="shared" si="19"/>
        <v/>
      </c>
      <c r="AC193" s="3" t="str">
        <f t="shared" si="19"/>
        <v/>
      </c>
      <c r="AD193" s="3" t="str">
        <f t="shared" si="19"/>
        <v/>
      </c>
      <c r="AE193" s="3" t="str">
        <f t="shared" si="19"/>
        <v/>
      </c>
      <c r="AF193" s="3" t="str">
        <f t="shared" si="19"/>
        <v/>
      </c>
      <c r="AG193" s="3" t="str">
        <f t="shared" si="19"/>
        <v/>
      </c>
      <c r="AH193" s="3" t="str">
        <f t="shared" si="19"/>
        <v/>
      </c>
      <c r="AI193" s="3" t="str">
        <f t="shared" si="19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7"/>
        <v/>
      </c>
      <c r="E194" s="15" t="str">
        <f t="shared" si="19"/>
        <v/>
      </c>
      <c r="F194" s="15" t="str">
        <f t="shared" si="19"/>
        <v/>
      </c>
      <c r="G194" s="15" t="str">
        <f t="shared" si="19"/>
        <v/>
      </c>
      <c r="H194" s="15" t="str">
        <f t="shared" si="19"/>
        <v/>
      </c>
      <c r="I194" s="15" t="str">
        <f t="shared" si="19"/>
        <v/>
      </c>
      <c r="J194" s="15" t="str">
        <f t="shared" si="19"/>
        <v/>
      </c>
      <c r="K194" s="15" t="str">
        <f t="shared" si="19"/>
        <v/>
      </c>
      <c r="L194" s="15" t="str">
        <f t="shared" si="19"/>
        <v/>
      </c>
      <c r="M194" s="15" t="str">
        <f t="shared" si="19"/>
        <v/>
      </c>
      <c r="N194" s="15" t="str">
        <f t="shared" si="19"/>
        <v/>
      </c>
      <c r="O194" s="15" t="str">
        <f t="shared" si="19"/>
        <v/>
      </c>
      <c r="P194" s="15" t="str">
        <f t="shared" si="19"/>
        <v/>
      </c>
      <c r="Q194" s="15" t="str">
        <f t="shared" si="19"/>
        <v/>
      </c>
      <c r="R194" s="15" t="str">
        <f t="shared" si="19"/>
        <v/>
      </c>
      <c r="S194" s="15" t="str">
        <f t="shared" si="19"/>
        <v/>
      </c>
      <c r="T194" s="15" t="str">
        <f t="shared" si="19"/>
        <v/>
      </c>
      <c r="U194" s="15" t="str">
        <f t="shared" si="19"/>
        <v/>
      </c>
      <c r="V194" s="15" t="str">
        <f t="shared" si="19"/>
        <v/>
      </c>
      <c r="W194" s="15" t="str">
        <f t="shared" si="19"/>
        <v/>
      </c>
      <c r="X194" s="15" t="str">
        <f t="shared" si="19"/>
        <v/>
      </c>
      <c r="Y194" s="15" t="str">
        <f t="shared" si="19"/>
        <v/>
      </c>
      <c r="Z194" s="15" t="str">
        <f t="shared" si="19"/>
        <v/>
      </c>
      <c r="AA194" s="15" t="str">
        <f t="shared" si="19"/>
        <v/>
      </c>
      <c r="AB194" s="15" t="str">
        <f t="shared" si="19"/>
        <v/>
      </c>
      <c r="AC194" s="15" t="str">
        <f t="shared" si="19"/>
        <v/>
      </c>
      <c r="AD194" s="15" t="str">
        <f t="shared" si="19"/>
        <v/>
      </c>
      <c r="AE194" s="15" t="str">
        <f t="shared" si="19"/>
        <v/>
      </c>
      <c r="AF194" s="15" t="str">
        <f t="shared" si="19"/>
        <v/>
      </c>
      <c r="AG194" s="15" t="str">
        <f t="shared" si="19"/>
        <v/>
      </c>
      <c r="AH194" s="15" t="str">
        <f t="shared" si="19"/>
        <v/>
      </c>
      <c r="AI194" s="15" t="str">
        <f t="shared" si="19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7"/>
        <v/>
      </c>
      <c r="E195" s="3" t="str">
        <f t="shared" si="19"/>
        <v/>
      </c>
      <c r="F195" s="3" t="str">
        <f t="shared" si="19"/>
        <v/>
      </c>
      <c r="G195" s="3" t="str">
        <f t="shared" si="19"/>
        <v/>
      </c>
      <c r="H195" s="3" t="str">
        <f t="shared" si="19"/>
        <v/>
      </c>
      <c r="I195" s="3" t="str">
        <f t="shared" si="19"/>
        <v/>
      </c>
      <c r="J195" s="3" t="str">
        <f t="shared" si="19"/>
        <v/>
      </c>
      <c r="K195" s="3" t="str">
        <f t="shared" si="19"/>
        <v/>
      </c>
      <c r="L195" s="3" t="str">
        <f t="shared" si="19"/>
        <v/>
      </c>
      <c r="M195" s="3" t="str">
        <f t="shared" si="19"/>
        <v/>
      </c>
      <c r="N195" s="3" t="str">
        <f t="shared" si="19"/>
        <v/>
      </c>
      <c r="O195" s="3" t="str">
        <f t="shared" si="19"/>
        <v/>
      </c>
      <c r="P195" s="3" t="str">
        <f t="shared" si="19"/>
        <v/>
      </c>
      <c r="Q195" s="3" t="str">
        <f t="shared" si="19"/>
        <v/>
      </c>
      <c r="R195" s="3" t="str">
        <f t="shared" si="19"/>
        <v/>
      </c>
      <c r="S195" s="3" t="str">
        <f t="shared" si="19"/>
        <v/>
      </c>
      <c r="T195" s="3" t="str">
        <f t="shared" si="19"/>
        <v/>
      </c>
      <c r="U195" s="3" t="str">
        <f t="shared" si="19"/>
        <v/>
      </c>
      <c r="V195" s="3" t="str">
        <f t="shared" si="19"/>
        <v/>
      </c>
      <c r="W195" s="3" t="str">
        <f t="shared" si="19"/>
        <v/>
      </c>
      <c r="X195" s="3" t="str">
        <f t="shared" si="19"/>
        <v/>
      </c>
      <c r="Y195" s="3" t="str">
        <f t="shared" si="19"/>
        <v/>
      </c>
      <c r="Z195" s="3" t="str">
        <f t="shared" si="19"/>
        <v/>
      </c>
      <c r="AA195" s="3" t="str">
        <f t="shared" si="19"/>
        <v/>
      </c>
      <c r="AB195" s="3" t="str">
        <f t="shared" si="19"/>
        <v/>
      </c>
      <c r="AC195" s="3" t="str">
        <f t="shared" si="19"/>
        <v/>
      </c>
      <c r="AD195" s="3" t="str">
        <f t="shared" si="19"/>
        <v/>
      </c>
      <c r="AE195" s="3" t="str">
        <f t="shared" si="19"/>
        <v/>
      </c>
      <c r="AF195" s="3" t="str">
        <f t="shared" ref="AF195:AI203" si="20">IF(AF125=AF52,"","*")</f>
        <v/>
      </c>
      <c r="AG195" s="3" t="str">
        <f t="shared" si="20"/>
        <v/>
      </c>
      <c r="AH195" s="3" t="str">
        <f t="shared" si="20"/>
        <v/>
      </c>
      <c r="AI195" s="3" t="str">
        <f t="shared" si="20"/>
        <v/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7"/>
        <v/>
      </c>
      <c r="E196" s="3" t="str">
        <f t="shared" ref="E196:AE196" si="21">IF(E126=E53,"","*")</f>
        <v/>
      </c>
      <c r="F196" s="3" t="str">
        <f t="shared" si="21"/>
        <v/>
      </c>
      <c r="G196" s="3" t="str">
        <f t="shared" si="21"/>
        <v/>
      </c>
      <c r="H196" s="3" t="str">
        <f t="shared" si="21"/>
        <v/>
      </c>
      <c r="I196" s="3" t="str">
        <f t="shared" si="21"/>
        <v/>
      </c>
      <c r="J196" s="3" t="str">
        <f t="shared" si="21"/>
        <v/>
      </c>
      <c r="K196" s="3" t="str">
        <f t="shared" si="21"/>
        <v/>
      </c>
      <c r="L196" s="3" t="str">
        <f t="shared" si="21"/>
        <v/>
      </c>
      <c r="M196" s="3" t="str">
        <f t="shared" si="21"/>
        <v/>
      </c>
      <c r="N196" s="3" t="str">
        <f t="shared" si="21"/>
        <v/>
      </c>
      <c r="O196" s="3" t="str">
        <f t="shared" si="21"/>
        <v/>
      </c>
      <c r="P196" s="3" t="str">
        <f t="shared" si="21"/>
        <v/>
      </c>
      <c r="Q196" s="3" t="str">
        <f t="shared" si="21"/>
        <v/>
      </c>
      <c r="R196" s="3" t="str">
        <f t="shared" si="21"/>
        <v/>
      </c>
      <c r="S196" s="3" t="str">
        <f t="shared" si="21"/>
        <v/>
      </c>
      <c r="T196" s="3" t="str">
        <f t="shared" si="21"/>
        <v/>
      </c>
      <c r="U196" s="3" t="str">
        <f t="shared" si="21"/>
        <v/>
      </c>
      <c r="V196" s="3" t="str">
        <f t="shared" si="21"/>
        <v/>
      </c>
      <c r="W196" s="3" t="str">
        <f t="shared" si="21"/>
        <v/>
      </c>
      <c r="X196" s="3" t="str">
        <f t="shared" si="21"/>
        <v/>
      </c>
      <c r="Y196" s="3" t="str">
        <f t="shared" si="21"/>
        <v/>
      </c>
      <c r="Z196" s="3" t="str">
        <f t="shared" si="21"/>
        <v/>
      </c>
      <c r="AA196" s="3" t="str">
        <f t="shared" si="21"/>
        <v/>
      </c>
      <c r="AB196" s="3" t="str">
        <f t="shared" si="21"/>
        <v/>
      </c>
      <c r="AC196" s="3" t="str">
        <f t="shared" si="21"/>
        <v/>
      </c>
      <c r="AD196" s="3" t="str">
        <f t="shared" si="21"/>
        <v/>
      </c>
      <c r="AE196" s="3" t="str">
        <f t="shared" si="21"/>
        <v/>
      </c>
      <c r="AF196" s="3" t="str">
        <f t="shared" si="20"/>
        <v/>
      </c>
      <c r="AG196" s="3" t="str">
        <f t="shared" si="20"/>
        <v/>
      </c>
      <c r="AH196" s="3" t="str">
        <f t="shared" si="20"/>
        <v/>
      </c>
      <c r="AI196" s="3" t="str">
        <f t="shared" si="20"/>
        <v/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si="7"/>
        <v/>
      </c>
      <c r="E197" s="15" t="str">
        <f t="shared" ref="E197:AE197" si="22">IF(E127=E54,"","*")</f>
        <v/>
      </c>
      <c r="F197" s="15" t="str">
        <f t="shared" si="22"/>
        <v/>
      </c>
      <c r="G197" s="15" t="str">
        <f t="shared" si="22"/>
        <v/>
      </c>
      <c r="H197" s="15" t="str">
        <f t="shared" si="22"/>
        <v/>
      </c>
      <c r="I197" s="15" t="str">
        <f t="shared" si="22"/>
        <v/>
      </c>
      <c r="J197" s="15" t="str">
        <f t="shared" si="22"/>
        <v/>
      </c>
      <c r="K197" s="15" t="str">
        <f t="shared" si="22"/>
        <v/>
      </c>
      <c r="L197" s="15" t="str">
        <f t="shared" si="22"/>
        <v/>
      </c>
      <c r="M197" s="15" t="str">
        <f t="shared" si="22"/>
        <v/>
      </c>
      <c r="N197" s="15" t="str">
        <f t="shared" si="22"/>
        <v/>
      </c>
      <c r="O197" s="15" t="str">
        <f t="shared" si="22"/>
        <v/>
      </c>
      <c r="P197" s="15" t="str">
        <f t="shared" si="22"/>
        <v/>
      </c>
      <c r="Q197" s="15" t="str">
        <f t="shared" si="22"/>
        <v/>
      </c>
      <c r="R197" s="15" t="str">
        <f t="shared" si="22"/>
        <v/>
      </c>
      <c r="S197" s="15" t="str">
        <f t="shared" si="22"/>
        <v/>
      </c>
      <c r="T197" s="15" t="str">
        <f t="shared" si="22"/>
        <v/>
      </c>
      <c r="U197" s="15" t="str">
        <f t="shared" si="22"/>
        <v/>
      </c>
      <c r="V197" s="15" t="str">
        <f t="shared" si="22"/>
        <v/>
      </c>
      <c r="W197" s="15" t="str">
        <f t="shared" si="22"/>
        <v/>
      </c>
      <c r="X197" s="15" t="str">
        <f t="shared" si="22"/>
        <v/>
      </c>
      <c r="Y197" s="15" t="str">
        <f t="shared" si="22"/>
        <v/>
      </c>
      <c r="Z197" s="15" t="str">
        <f t="shared" si="22"/>
        <v/>
      </c>
      <c r="AA197" s="15" t="str">
        <f t="shared" si="22"/>
        <v/>
      </c>
      <c r="AB197" s="15" t="str">
        <f t="shared" si="22"/>
        <v/>
      </c>
      <c r="AC197" s="15" t="str">
        <f t="shared" si="22"/>
        <v/>
      </c>
      <c r="AD197" s="15" t="str">
        <f t="shared" si="22"/>
        <v/>
      </c>
      <c r="AE197" s="15" t="str">
        <f t="shared" si="22"/>
        <v/>
      </c>
      <c r="AF197" s="15" t="str">
        <f t="shared" si="20"/>
        <v/>
      </c>
      <c r="AG197" s="15" t="str">
        <f t="shared" si="20"/>
        <v/>
      </c>
      <c r="AH197" s="15" t="str">
        <f t="shared" si="20"/>
        <v/>
      </c>
      <c r="AI197" s="15" t="str">
        <f t="shared" si="20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7"/>
        <v/>
      </c>
      <c r="E198" s="3" t="str">
        <f t="shared" ref="E198:AE198" si="23">IF(E128=E55,"","*")</f>
        <v/>
      </c>
      <c r="F198" s="3" t="str">
        <f t="shared" si="23"/>
        <v/>
      </c>
      <c r="G198" s="3" t="str">
        <f t="shared" si="23"/>
        <v/>
      </c>
      <c r="H198" s="3" t="str">
        <f t="shared" si="23"/>
        <v/>
      </c>
      <c r="I198" s="3" t="str">
        <f t="shared" si="23"/>
        <v/>
      </c>
      <c r="J198" s="3" t="str">
        <f t="shared" si="23"/>
        <v/>
      </c>
      <c r="K198" s="3" t="str">
        <f t="shared" si="23"/>
        <v/>
      </c>
      <c r="L198" s="3" t="str">
        <f t="shared" si="23"/>
        <v/>
      </c>
      <c r="M198" s="3" t="str">
        <f t="shared" si="23"/>
        <v/>
      </c>
      <c r="N198" s="3" t="str">
        <f t="shared" si="23"/>
        <v/>
      </c>
      <c r="O198" s="3" t="str">
        <f t="shared" si="23"/>
        <v/>
      </c>
      <c r="P198" s="3" t="str">
        <f t="shared" si="23"/>
        <v/>
      </c>
      <c r="Q198" s="3" t="str">
        <f t="shared" si="23"/>
        <v/>
      </c>
      <c r="R198" s="3" t="str">
        <f t="shared" si="23"/>
        <v/>
      </c>
      <c r="S198" s="3" t="str">
        <f t="shared" si="23"/>
        <v/>
      </c>
      <c r="T198" s="3" t="str">
        <f t="shared" si="23"/>
        <v/>
      </c>
      <c r="U198" s="3" t="str">
        <f t="shared" si="23"/>
        <v/>
      </c>
      <c r="V198" s="3" t="str">
        <f t="shared" si="23"/>
        <v/>
      </c>
      <c r="W198" s="3" t="str">
        <f t="shared" si="23"/>
        <v/>
      </c>
      <c r="X198" s="3" t="str">
        <f t="shared" si="23"/>
        <v/>
      </c>
      <c r="Y198" s="3" t="str">
        <f t="shared" si="23"/>
        <v/>
      </c>
      <c r="Z198" s="3" t="str">
        <f t="shared" si="23"/>
        <v/>
      </c>
      <c r="AA198" s="3" t="str">
        <f t="shared" si="23"/>
        <v/>
      </c>
      <c r="AB198" s="3" t="str">
        <f t="shared" si="23"/>
        <v/>
      </c>
      <c r="AC198" s="3" t="str">
        <f t="shared" si="23"/>
        <v/>
      </c>
      <c r="AD198" s="3" t="str">
        <f t="shared" si="23"/>
        <v/>
      </c>
      <c r="AE198" s="3" t="str">
        <f t="shared" si="23"/>
        <v/>
      </c>
      <c r="AF198" s="3" t="str">
        <f t="shared" si="20"/>
        <v/>
      </c>
      <c r="AG198" s="3" t="str">
        <f t="shared" si="20"/>
        <v/>
      </c>
      <c r="AH198" s="3" t="str">
        <f t="shared" si="20"/>
        <v/>
      </c>
      <c r="AI198" s="3" t="str">
        <f t="shared" si="20"/>
        <v/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7"/>
        <v/>
      </c>
      <c r="E199" s="3" t="str">
        <f t="shared" ref="E199:AE199" si="24">IF(E129=E56,"","*")</f>
        <v/>
      </c>
      <c r="F199" s="3" t="str">
        <f t="shared" si="24"/>
        <v/>
      </c>
      <c r="G199" s="3" t="str">
        <f t="shared" si="24"/>
        <v/>
      </c>
      <c r="H199" s="3" t="str">
        <f t="shared" si="24"/>
        <v/>
      </c>
      <c r="I199" s="3" t="str">
        <f t="shared" si="24"/>
        <v/>
      </c>
      <c r="J199" s="3" t="str">
        <f t="shared" si="24"/>
        <v/>
      </c>
      <c r="K199" s="3" t="str">
        <f t="shared" si="24"/>
        <v/>
      </c>
      <c r="L199" s="3" t="str">
        <f t="shared" si="24"/>
        <v/>
      </c>
      <c r="M199" s="3" t="str">
        <f t="shared" si="24"/>
        <v/>
      </c>
      <c r="N199" s="3" t="str">
        <f t="shared" si="24"/>
        <v/>
      </c>
      <c r="O199" s="3" t="str">
        <f t="shared" si="24"/>
        <v/>
      </c>
      <c r="P199" s="3" t="str">
        <f t="shared" si="24"/>
        <v/>
      </c>
      <c r="Q199" s="3" t="str">
        <f t="shared" si="24"/>
        <v/>
      </c>
      <c r="R199" s="3" t="str">
        <f t="shared" si="24"/>
        <v/>
      </c>
      <c r="S199" s="3" t="str">
        <f t="shared" si="24"/>
        <v/>
      </c>
      <c r="T199" s="3" t="str">
        <f t="shared" si="24"/>
        <v/>
      </c>
      <c r="U199" s="3" t="str">
        <f t="shared" si="24"/>
        <v/>
      </c>
      <c r="V199" s="3" t="str">
        <f t="shared" si="24"/>
        <v/>
      </c>
      <c r="W199" s="3" t="str">
        <f t="shared" si="24"/>
        <v/>
      </c>
      <c r="X199" s="3" t="str">
        <f t="shared" si="24"/>
        <v/>
      </c>
      <c r="Y199" s="3" t="str">
        <f t="shared" si="24"/>
        <v/>
      </c>
      <c r="Z199" s="3" t="str">
        <f t="shared" si="24"/>
        <v/>
      </c>
      <c r="AA199" s="3" t="str">
        <f t="shared" si="24"/>
        <v/>
      </c>
      <c r="AB199" s="3" t="str">
        <f t="shared" si="24"/>
        <v/>
      </c>
      <c r="AC199" s="3" t="str">
        <f t="shared" si="24"/>
        <v/>
      </c>
      <c r="AD199" s="3" t="str">
        <f t="shared" si="24"/>
        <v/>
      </c>
      <c r="AE199" s="3" t="str">
        <f t="shared" si="24"/>
        <v/>
      </c>
      <c r="AF199" s="3" t="str">
        <f t="shared" si="20"/>
        <v/>
      </c>
      <c r="AG199" s="3" t="str">
        <f t="shared" si="20"/>
        <v/>
      </c>
      <c r="AH199" s="3" t="str">
        <f t="shared" si="20"/>
        <v/>
      </c>
      <c r="AI199" s="3" t="str">
        <f t="shared" si="20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7"/>
        <v/>
      </c>
      <c r="E200" s="15" t="str">
        <f t="shared" ref="E200:AE200" si="25">IF(E130=E57,"","*")</f>
        <v/>
      </c>
      <c r="F200" s="15" t="str">
        <f t="shared" si="25"/>
        <v/>
      </c>
      <c r="G200" s="15" t="str">
        <f t="shared" si="25"/>
        <v>*</v>
      </c>
      <c r="H200" s="15" t="str">
        <f t="shared" si="25"/>
        <v>*</v>
      </c>
      <c r="I200" s="15" t="str">
        <f t="shared" si="25"/>
        <v>*</v>
      </c>
      <c r="J200" s="15" t="str">
        <f t="shared" si="25"/>
        <v/>
      </c>
      <c r="K200" s="15" t="str">
        <f t="shared" si="25"/>
        <v/>
      </c>
      <c r="L200" s="15" t="str">
        <f t="shared" si="25"/>
        <v/>
      </c>
      <c r="M200" s="15" t="str">
        <f t="shared" si="25"/>
        <v/>
      </c>
      <c r="N200" s="15" t="str">
        <f t="shared" si="25"/>
        <v/>
      </c>
      <c r="O200" s="15" t="str">
        <f t="shared" si="25"/>
        <v/>
      </c>
      <c r="P200" s="15" t="str">
        <f t="shared" si="25"/>
        <v/>
      </c>
      <c r="Q200" s="15" t="str">
        <f t="shared" si="25"/>
        <v/>
      </c>
      <c r="R200" s="15" t="str">
        <f t="shared" si="25"/>
        <v/>
      </c>
      <c r="S200" s="15" t="str">
        <f t="shared" si="25"/>
        <v/>
      </c>
      <c r="T200" s="15" t="str">
        <f t="shared" si="25"/>
        <v/>
      </c>
      <c r="U200" s="15" t="str">
        <f t="shared" si="25"/>
        <v/>
      </c>
      <c r="V200" s="15" t="str">
        <f t="shared" si="25"/>
        <v/>
      </c>
      <c r="W200" s="15" t="str">
        <f t="shared" si="25"/>
        <v/>
      </c>
      <c r="X200" s="15" t="str">
        <f t="shared" si="25"/>
        <v/>
      </c>
      <c r="Y200" s="15" t="str">
        <f t="shared" si="25"/>
        <v/>
      </c>
      <c r="Z200" s="15" t="str">
        <f t="shared" si="25"/>
        <v/>
      </c>
      <c r="AA200" s="15" t="str">
        <f t="shared" si="25"/>
        <v/>
      </c>
      <c r="AB200" s="15" t="str">
        <f t="shared" si="25"/>
        <v/>
      </c>
      <c r="AC200" s="15" t="str">
        <f t="shared" si="25"/>
        <v/>
      </c>
      <c r="AD200" s="15" t="str">
        <f t="shared" si="25"/>
        <v/>
      </c>
      <c r="AE200" s="15" t="str">
        <f t="shared" si="25"/>
        <v/>
      </c>
      <c r="AF200" s="15" t="str">
        <f t="shared" si="20"/>
        <v/>
      </c>
      <c r="AG200" s="15" t="str">
        <f t="shared" si="20"/>
        <v/>
      </c>
      <c r="AH200" s="15" t="str">
        <f t="shared" si="20"/>
        <v/>
      </c>
      <c r="AI200" s="15" t="str">
        <f t="shared" si="20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7"/>
        <v/>
      </c>
      <c r="E201" s="3" t="str">
        <f t="shared" ref="E201:AE201" si="26">IF(E131=E58,"","*")</f>
        <v/>
      </c>
      <c r="F201" s="3" t="str">
        <f t="shared" si="26"/>
        <v/>
      </c>
      <c r="G201" s="3" t="str">
        <f t="shared" si="26"/>
        <v>*</v>
      </c>
      <c r="H201" s="3" t="str">
        <f t="shared" si="26"/>
        <v>*</v>
      </c>
      <c r="I201" s="3" t="str">
        <f t="shared" si="26"/>
        <v>*</v>
      </c>
      <c r="J201" s="3" t="str">
        <f t="shared" si="26"/>
        <v/>
      </c>
      <c r="K201" s="3" t="str">
        <f t="shared" si="26"/>
        <v/>
      </c>
      <c r="L201" s="3" t="str">
        <f t="shared" si="26"/>
        <v/>
      </c>
      <c r="M201" s="3" t="str">
        <f t="shared" si="26"/>
        <v/>
      </c>
      <c r="N201" s="3" t="str">
        <f t="shared" si="26"/>
        <v/>
      </c>
      <c r="O201" s="3" t="str">
        <f t="shared" si="26"/>
        <v/>
      </c>
      <c r="P201" s="3" t="str">
        <f t="shared" si="26"/>
        <v/>
      </c>
      <c r="Q201" s="3" t="str">
        <f t="shared" si="26"/>
        <v/>
      </c>
      <c r="R201" s="3" t="str">
        <f t="shared" si="26"/>
        <v/>
      </c>
      <c r="S201" s="3" t="str">
        <f t="shared" si="26"/>
        <v/>
      </c>
      <c r="T201" s="3" t="str">
        <f t="shared" si="26"/>
        <v/>
      </c>
      <c r="U201" s="3" t="str">
        <f t="shared" si="26"/>
        <v/>
      </c>
      <c r="V201" s="3" t="str">
        <f t="shared" si="26"/>
        <v/>
      </c>
      <c r="W201" s="3" t="str">
        <f t="shared" si="26"/>
        <v/>
      </c>
      <c r="X201" s="3" t="str">
        <f t="shared" si="26"/>
        <v/>
      </c>
      <c r="Y201" s="3" t="str">
        <f t="shared" si="26"/>
        <v/>
      </c>
      <c r="Z201" s="3" t="str">
        <f t="shared" si="26"/>
        <v/>
      </c>
      <c r="AA201" s="3" t="str">
        <f t="shared" si="26"/>
        <v/>
      </c>
      <c r="AB201" s="3" t="str">
        <f t="shared" si="26"/>
        <v/>
      </c>
      <c r="AC201" s="3" t="str">
        <f t="shared" si="26"/>
        <v/>
      </c>
      <c r="AD201" s="3" t="str">
        <f t="shared" si="26"/>
        <v/>
      </c>
      <c r="AE201" s="3" t="str">
        <f t="shared" si="26"/>
        <v/>
      </c>
      <c r="AF201" s="3" t="str">
        <f t="shared" si="20"/>
        <v/>
      </c>
      <c r="AG201" s="3" t="str">
        <f t="shared" si="20"/>
        <v/>
      </c>
      <c r="AH201" s="3" t="str">
        <f t="shared" si="20"/>
        <v/>
      </c>
      <c r="AI201" s="3" t="str">
        <f t="shared" si="20"/>
        <v/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7"/>
        <v/>
      </c>
      <c r="E202" s="3" t="str">
        <f t="shared" ref="E202:AE202" si="27">IF(E132=E59,"","*")</f>
        <v/>
      </c>
      <c r="F202" s="3" t="str">
        <f t="shared" si="27"/>
        <v/>
      </c>
      <c r="G202" s="3" t="str">
        <f t="shared" si="27"/>
        <v>*</v>
      </c>
      <c r="H202" s="3" t="str">
        <f t="shared" si="27"/>
        <v>*</v>
      </c>
      <c r="I202" s="3" t="str">
        <f t="shared" si="27"/>
        <v>*</v>
      </c>
      <c r="J202" s="3" t="str">
        <f t="shared" si="27"/>
        <v/>
      </c>
      <c r="K202" s="3" t="str">
        <f t="shared" si="27"/>
        <v/>
      </c>
      <c r="L202" s="3" t="str">
        <f t="shared" si="27"/>
        <v/>
      </c>
      <c r="M202" s="3" t="str">
        <f t="shared" si="27"/>
        <v/>
      </c>
      <c r="N202" s="3" t="str">
        <f t="shared" si="27"/>
        <v/>
      </c>
      <c r="O202" s="3" t="str">
        <f t="shared" si="27"/>
        <v/>
      </c>
      <c r="P202" s="3" t="str">
        <f t="shared" si="27"/>
        <v/>
      </c>
      <c r="Q202" s="3" t="str">
        <f t="shared" si="27"/>
        <v/>
      </c>
      <c r="R202" s="3" t="str">
        <f t="shared" si="27"/>
        <v/>
      </c>
      <c r="S202" s="3" t="str">
        <f t="shared" si="27"/>
        <v/>
      </c>
      <c r="T202" s="3" t="str">
        <f t="shared" si="27"/>
        <v/>
      </c>
      <c r="U202" s="3" t="str">
        <f t="shared" si="27"/>
        <v/>
      </c>
      <c r="V202" s="3" t="str">
        <f t="shared" si="27"/>
        <v/>
      </c>
      <c r="W202" s="3" t="str">
        <f t="shared" si="27"/>
        <v/>
      </c>
      <c r="X202" s="3" t="str">
        <f t="shared" si="27"/>
        <v/>
      </c>
      <c r="Y202" s="3" t="str">
        <f t="shared" si="27"/>
        <v/>
      </c>
      <c r="Z202" s="3" t="str">
        <f t="shared" si="27"/>
        <v/>
      </c>
      <c r="AA202" s="3" t="str">
        <f t="shared" si="27"/>
        <v/>
      </c>
      <c r="AB202" s="3" t="str">
        <f t="shared" si="27"/>
        <v/>
      </c>
      <c r="AC202" s="3" t="str">
        <f t="shared" si="27"/>
        <v/>
      </c>
      <c r="AD202" s="3" t="str">
        <f t="shared" si="27"/>
        <v/>
      </c>
      <c r="AE202" s="3" t="str">
        <f t="shared" si="27"/>
        <v/>
      </c>
      <c r="AF202" s="3" t="str">
        <f t="shared" si="20"/>
        <v/>
      </c>
      <c r="AG202" s="3" t="str">
        <f t="shared" si="20"/>
        <v/>
      </c>
      <c r="AH202" s="3" t="str">
        <f t="shared" si="20"/>
        <v/>
      </c>
      <c r="AI202" s="3" t="str">
        <f t="shared" si="20"/>
        <v/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7"/>
        <v/>
      </c>
      <c r="E203" s="15" t="str">
        <f t="shared" ref="E203:AE203" si="28">IF(E133=E60,"","*")</f>
        <v/>
      </c>
      <c r="F203" s="15" t="str">
        <f t="shared" si="28"/>
        <v/>
      </c>
      <c r="G203" s="15" t="str">
        <f t="shared" si="28"/>
        <v/>
      </c>
      <c r="H203" s="15" t="str">
        <f t="shared" si="28"/>
        <v/>
      </c>
      <c r="I203" s="15" t="str">
        <f t="shared" si="28"/>
        <v/>
      </c>
      <c r="J203" s="15" t="str">
        <f t="shared" si="28"/>
        <v/>
      </c>
      <c r="K203" s="15" t="str">
        <f t="shared" si="28"/>
        <v/>
      </c>
      <c r="L203" s="15" t="str">
        <f t="shared" si="28"/>
        <v/>
      </c>
      <c r="M203" s="15" t="str">
        <f t="shared" si="28"/>
        <v/>
      </c>
      <c r="N203" s="15" t="str">
        <f t="shared" si="28"/>
        <v/>
      </c>
      <c r="O203" s="15" t="str">
        <f t="shared" si="28"/>
        <v/>
      </c>
      <c r="P203" s="15" t="str">
        <f t="shared" si="28"/>
        <v/>
      </c>
      <c r="Q203" s="15" t="str">
        <f t="shared" si="28"/>
        <v/>
      </c>
      <c r="R203" s="15" t="str">
        <f t="shared" si="28"/>
        <v/>
      </c>
      <c r="S203" s="15" t="str">
        <f t="shared" si="28"/>
        <v/>
      </c>
      <c r="T203" s="15" t="str">
        <f t="shared" si="28"/>
        <v/>
      </c>
      <c r="U203" s="15" t="str">
        <f t="shared" si="28"/>
        <v/>
      </c>
      <c r="V203" s="15" t="str">
        <f t="shared" si="28"/>
        <v/>
      </c>
      <c r="W203" s="15" t="str">
        <f t="shared" si="28"/>
        <v/>
      </c>
      <c r="X203" s="15" t="str">
        <f t="shared" si="28"/>
        <v/>
      </c>
      <c r="Y203" s="15" t="str">
        <f t="shared" si="28"/>
        <v/>
      </c>
      <c r="Z203" s="15" t="str">
        <f t="shared" si="28"/>
        <v/>
      </c>
      <c r="AA203" s="15" t="str">
        <f t="shared" si="28"/>
        <v/>
      </c>
      <c r="AB203" s="15" t="str">
        <f t="shared" si="28"/>
        <v/>
      </c>
      <c r="AC203" s="15" t="str">
        <f t="shared" si="28"/>
        <v/>
      </c>
      <c r="AD203" s="15" t="str">
        <f t="shared" si="28"/>
        <v/>
      </c>
      <c r="AE203" s="15" t="str">
        <f t="shared" si="28"/>
        <v/>
      </c>
      <c r="AF203" s="15" t="str">
        <f t="shared" si="20"/>
        <v/>
      </c>
      <c r="AG203" s="15" t="str">
        <f t="shared" si="20"/>
        <v/>
      </c>
      <c r="AH203" s="15" t="str">
        <f t="shared" si="20"/>
        <v/>
      </c>
      <c r="AI203" s="15" t="str">
        <f t="shared" si="20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7"/>
        <v/>
      </c>
      <c r="E204" s="3" t="str">
        <f>IF(E134=E61,"","*")</f>
        <v/>
      </c>
      <c r="F204" s="3" t="str">
        <f>IF(F134=F61,"","*")</f>
        <v/>
      </c>
      <c r="G204" s="3" t="str">
        <f>IF(G134=G61,"","*")</f>
        <v/>
      </c>
      <c r="H204" s="3" t="str">
        <f t="shared" ref="E204:AI212" si="29">IF(H134=H61,"","*")</f>
        <v/>
      </c>
      <c r="I204" s="3" t="str">
        <f t="shared" si="29"/>
        <v/>
      </c>
      <c r="J204" s="3" t="str">
        <f t="shared" si="29"/>
        <v/>
      </c>
      <c r="K204" s="3" t="str">
        <f t="shared" si="29"/>
        <v/>
      </c>
      <c r="L204" s="3" t="str">
        <f t="shared" si="29"/>
        <v/>
      </c>
      <c r="M204" s="3" t="str">
        <f t="shared" si="29"/>
        <v/>
      </c>
      <c r="N204" s="3" t="str">
        <f t="shared" si="29"/>
        <v/>
      </c>
      <c r="O204" s="3" t="str">
        <f t="shared" si="29"/>
        <v/>
      </c>
      <c r="P204" s="3" t="str">
        <f t="shared" si="29"/>
        <v/>
      </c>
      <c r="Q204" s="3" t="str">
        <f t="shared" si="29"/>
        <v/>
      </c>
      <c r="R204" s="3" t="str">
        <f t="shared" si="29"/>
        <v/>
      </c>
      <c r="S204" s="3" t="str">
        <f t="shared" si="29"/>
        <v/>
      </c>
      <c r="T204" s="3" t="str">
        <f t="shared" si="29"/>
        <v/>
      </c>
      <c r="U204" s="3" t="str">
        <f t="shared" si="29"/>
        <v/>
      </c>
      <c r="V204" s="3" t="str">
        <f t="shared" si="29"/>
        <v/>
      </c>
      <c r="W204" s="3" t="str">
        <f t="shared" si="29"/>
        <v/>
      </c>
      <c r="X204" s="3" t="str">
        <f t="shared" si="29"/>
        <v/>
      </c>
      <c r="Y204" s="3" t="str">
        <f t="shared" si="29"/>
        <v/>
      </c>
      <c r="Z204" s="3" t="str">
        <f t="shared" si="29"/>
        <v/>
      </c>
      <c r="AA204" s="3" t="str">
        <f t="shared" si="29"/>
        <v/>
      </c>
      <c r="AB204" s="3" t="str">
        <f t="shared" si="29"/>
        <v/>
      </c>
      <c r="AC204" s="3" t="str">
        <f t="shared" si="29"/>
        <v/>
      </c>
      <c r="AD204" s="3" t="str">
        <f t="shared" si="29"/>
        <v/>
      </c>
      <c r="AE204" s="3" t="str">
        <f t="shared" si="29"/>
        <v/>
      </c>
      <c r="AF204" s="3" t="str">
        <f t="shared" si="29"/>
        <v/>
      </c>
      <c r="AG204" s="3" t="str">
        <f t="shared" si="29"/>
        <v/>
      </c>
      <c r="AH204" s="3" t="str">
        <f t="shared" si="29"/>
        <v/>
      </c>
      <c r="AI204" s="3" t="str">
        <f t="shared" si="29"/>
        <v/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7"/>
        <v/>
      </c>
      <c r="E205" s="3" t="str">
        <f t="shared" si="29"/>
        <v/>
      </c>
      <c r="F205" s="3" t="str">
        <f t="shared" si="29"/>
        <v/>
      </c>
      <c r="G205" s="3" t="str">
        <f t="shared" si="29"/>
        <v/>
      </c>
      <c r="H205" s="3" t="str">
        <f t="shared" si="29"/>
        <v/>
      </c>
      <c r="I205" s="3" t="str">
        <f t="shared" si="29"/>
        <v/>
      </c>
      <c r="J205" s="3" t="str">
        <f t="shared" si="29"/>
        <v/>
      </c>
      <c r="K205" s="3" t="str">
        <f t="shared" si="29"/>
        <v/>
      </c>
      <c r="L205" s="3" t="str">
        <f t="shared" si="29"/>
        <v/>
      </c>
      <c r="M205" s="3" t="str">
        <f t="shared" si="29"/>
        <v/>
      </c>
      <c r="N205" s="3" t="str">
        <f t="shared" si="29"/>
        <v/>
      </c>
      <c r="O205" s="3" t="str">
        <f t="shared" si="29"/>
        <v/>
      </c>
      <c r="P205" s="3" t="str">
        <f t="shared" si="29"/>
        <v/>
      </c>
      <c r="Q205" s="3" t="str">
        <f t="shared" si="29"/>
        <v/>
      </c>
      <c r="R205" s="3" t="str">
        <f t="shared" si="29"/>
        <v/>
      </c>
      <c r="S205" s="3" t="str">
        <f t="shared" si="29"/>
        <v/>
      </c>
      <c r="T205" s="3" t="str">
        <f t="shared" si="29"/>
        <v/>
      </c>
      <c r="U205" s="3" t="str">
        <f t="shared" si="29"/>
        <v/>
      </c>
      <c r="V205" s="3" t="str">
        <f t="shared" si="29"/>
        <v/>
      </c>
      <c r="W205" s="3" t="str">
        <f t="shared" si="29"/>
        <v/>
      </c>
      <c r="X205" s="3" t="str">
        <f t="shared" si="29"/>
        <v/>
      </c>
      <c r="Y205" s="3" t="str">
        <f t="shared" si="29"/>
        <v/>
      </c>
      <c r="Z205" s="3" t="str">
        <f t="shared" si="29"/>
        <v/>
      </c>
      <c r="AA205" s="3" t="str">
        <f t="shared" si="29"/>
        <v/>
      </c>
      <c r="AB205" s="3" t="str">
        <f t="shared" si="29"/>
        <v/>
      </c>
      <c r="AC205" s="3" t="str">
        <f t="shared" si="29"/>
        <v/>
      </c>
      <c r="AD205" s="3" t="str">
        <f t="shared" si="29"/>
        <v/>
      </c>
      <c r="AE205" s="3" t="str">
        <f t="shared" si="29"/>
        <v/>
      </c>
      <c r="AF205" s="3" t="str">
        <f t="shared" si="29"/>
        <v/>
      </c>
      <c r="AG205" s="3" t="str">
        <f t="shared" si="29"/>
        <v/>
      </c>
      <c r="AH205" s="3" t="str">
        <f t="shared" si="29"/>
        <v/>
      </c>
      <c r="AI205" s="3" t="str">
        <f t="shared" si="29"/>
        <v/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7"/>
        <v/>
      </c>
      <c r="E206" s="15" t="str">
        <f t="shared" si="29"/>
        <v/>
      </c>
      <c r="F206" s="15" t="str">
        <f t="shared" si="29"/>
        <v/>
      </c>
      <c r="G206" s="15" t="str">
        <f t="shared" si="29"/>
        <v/>
      </c>
      <c r="H206" s="15" t="str">
        <f t="shared" si="29"/>
        <v/>
      </c>
      <c r="I206" s="15" t="str">
        <f t="shared" si="29"/>
        <v/>
      </c>
      <c r="J206" s="15" t="str">
        <f t="shared" si="29"/>
        <v/>
      </c>
      <c r="K206" s="15" t="str">
        <f t="shared" si="29"/>
        <v/>
      </c>
      <c r="L206" s="15" t="str">
        <f t="shared" si="29"/>
        <v/>
      </c>
      <c r="M206" s="15" t="str">
        <f t="shared" si="29"/>
        <v/>
      </c>
      <c r="N206" s="15" t="str">
        <f t="shared" si="29"/>
        <v/>
      </c>
      <c r="O206" s="15" t="str">
        <f t="shared" si="29"/>
        <v/>
      </c>
      <c r="P206" s="15" t="str">
        <f t="shared" si="29"/>
        <v/>
      </c>
      <c r="Q206" s="15" t="str">
        <f t="shared" si="29"/>
        <v/>
      </c>
      <c r="R206" s="15" t="str">
        <f t="shared" si="29"/>
        <v/>
      </c>
      <c r="S206" s="15" t="str">
        <f t="shared" si="29"/>
        <v/>
      </c>
      <c r="T206" s="15" t="str">
        <f t="shared" si="29"/>
        <v/>
      </c>
      <c r="U206" s="15" t="str">
        <f t="shared" si="29"/>
        <v/>
      </c>
      <c r="V206" s="15" t="str">
        <f t="shared" si="29"/>
        <v/>
      </c>
      <c r="W206" s="15" t="str">
        <f t="shared" si="29"/>
        <v/>
      </c>
      <c r="X206" s="15" t="str">
        <f t="shared" si="29"/>
        <v/>
      </c>
      <c r="Y206" s="15" t="str">
        <f t="shared" si="29"/>
        <v/>
      </c>
      <c r="Z206" s="15" t="str">
        <f t="shared" si="29"/>
        <v/>
      </c>
      <c r="AA206" s="15" t="str">
        <f t="shared" si="29"/>
        <v/>
      </c>
      <c r="AB206" s="15" t="str">
        <f t="shared" si="29"/>
        <v/>
      </c>
      <c r="AC206" s="15" t="str">
        <f t="shared" si="29"/>
        <v/>
      </c>
      <c r="AD206" s="15" t="str">
        <f t="shared" si="29"/>
        <v/>
      </c>
      <c r="AE206" s="15" t="str">
        <f t="shared" si="29"/>
        <v/>
      </c>
      <c r="AF206" s="15" t="str">
        <f t="shared" si="29"/>
        <v/>
      </c>
      <c r="AG206" s="15" t="str">
        <f t="shared" si="29"/>
        <v/>
      </c>
      <c r="AH206" s="15" t="str">
        <f t="shared" si="29"/>
        <v/>
      </c>
      <c r="AI206" s="15" t="str">
        <f t="shared" si="29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7"/>
        <v/>
      </c>
      <c r="E207" s="3" t="str">
        <f t="shared" si="29"/>
        <v/>
      </c>
      <c r="F207" s="3" t="str">
        <f t="shared" si="29"/>
        <v/>
      </c>
      <c r="G207" s="3" t="str">
        <f t="shared" si="29"/>
        <v/>
      </c>
      <c r="H207" s="3" t="str">
        <f t="shared" si="29"/>
        <v/>
      </c>
      <c r="I207" s="3" t="str">
        <f t="shared" si="29"/>
        <v/>
      </c>
      <c r="J207" s="3" t="str">
        <f t="shared" si="29"/>
        <v/>
      </c>
      <c r="K207" s="3" t="str">
        <f t="shared" si="29"/>
        <v/>
      </c>
      <c r="L207" s="3" t="str">
        <f t="shared" si="29"/>
        <v/>
      </c>
      <c r="M207" s="3" t="str">
        <f t="shared" si="29"/>
        <v/>
      </c>
      <c r="N207" s="3" t="str">
        <f t="shared" si="29"/>
        <v/>
      </c>
      <c r="O207" s="3" t="str">
        <f t="shared" si="29"/>
        <v/>
      </c>
      <c r="P207" s="3" t="str">
        <f t="shared" si="29"/>
        <v/>
      </c>
      <c r="Q207" s="3" t="str">
        <f t="shared" si="29"/>
        <v/>
      </c>
      <c r="R207" s="3" t="str">
        <f t="shared" si="29"/>
        <v/>
      </c>
      <c r="S207" s="3" t="str">
        <f t="shared" si="29"/>
        <v/>
      </c>
      <c r="T207" s="3" t="str">
        <f t="shared" si="29"/>
        <v/>
      </c>
      <c r="U207" s="3" t="str">
        <f t="shared" si="29"/>
        <v/>
      </c>
      <c r="V207" s="3" t="str">
        <f t="shared" si="29"/>
        <v/>
      </c>
      <c r="W207" s="3" t="str">
        <f t="shared" si="29"/>
        <v/>
      </c>
      <c r="X207" s="3" t="str">
        <f t="shared" si="29"/>
        <v/>
      </c>
      <c r="Y207" s="3" t="str">
        <f t="shared" si="29"/>
        <v/>
      </c>
      <c r="Z207" s="3" t="str">
        <f t="shared" si="29"/>
        <v/>
      </c>
      <c r="AA207" s="3" t="str">
        <f t="shared" si="29"/>
        <v/>
      </c>
      <c r="AB207" s="3" t="str">
        <f t="shared" si="29"/>
        <v/>
      </c>
      <c r="AC207" s="3" t="str">
        <f t="shared" si="29"/>
        <v/>
      </c>
      <c r="AD207" s="3" t="str">
        <f t="shared" si="29"/>
        <v/>
      </c>
      <c r="AE207" s="3" t="str">
        <f t="shared" si="29"/>
        <v/>
      </c>
      <c r="AF207" s="3" t="str">
        <f t="shared" si="29"/>
        <v/>
      </c>
      <c r="AG207" s="3" t="str">
        <f t="shared" si="29"/>
        <v/>
      </c>
      <c r="AH207" s="3" t="str">
        <f t="shared" si="29"/>
        <v/>
      </c>
      <c r="AI207" s="3" t="str">
        <f t="shared" si="29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7"/>
        <v/>
      </c>
      <c r="E208" s="3" t="str">
        <f t="shared" si="29"/>
        <v/>
      </c>
      <c r="F208" s="3" t="str">
        <f t="shared" si="29"/>
        <v/>
      </c>
      <c r="G208" s="3" t="str">
        <f t="shared" si="29"/>
        <v/>
      </c>
      <c r="H208" s="3" t="str">
        <f t="shared" si="29"/>
        <v/>
      </c>
      <c r="I208" s="3" t="str">
        <f t="shared" si="29"/>
        <v/>
      </c>
      <c r="J208" s="3" t="str">
        <f t="shared" si="29"/>
        <v/>
      </c>
      <c r="K208" s="3" t="str">
        <f t="shared" si="29"/>
        <v/>
      </c>
      <c r="L208" s="3" t="str">
        <f t="shared" si="29"/>
        <v/>
      </c>
      <c r="M208" s="3" t="str">
        <f t="shared" si="29"/>
        <v/>
      </c>
      <c r="N208" s="3" t="str">
        <f t="shared" si="29"/>
        <v/>
      </c>
      <c r="O208" s="3" t="str">
        <f t="shared" si="29"/>
        <v/>
      </c>
      <c r="P208" s="3" t="str">
        <f t="shared" si="29"/>
        <v/>
      </c>
      <c r="Q208" s="3" t="str">
        <f t="shared" si="29"/>
        <v/>
      </c>
      <c r="R208" s="3" t="str">
        <f t="shared" si="29"/>
        <v/>
      </c>
      <c r="S208" s="3" t="str">
        <f t="shared" si="29"/>
        <v/>
      </c>
      <c r="T208" s="3" t="str">
        <f t="shared" si="29"/>
        <v/>
      </c>
      <c r="U208" s="3" t="str">
        <f t="shared" si="29"/>
        <v/>
      </c>
      <c r="V208" s="3" t="str">
        <f t="shared" si="29"/>
        <v/>
      </c>
      <c r="W208" s="3" t="str">
        <f t="shared" si="29"/>
        <v/>
      </c>
      <c r="X208" s="3" t="str">
        <f t="shared" si="29"/>
        <v/>
      </c>
      <c r="Y208" s="3" t="str">
        <f t="shared" si="29"/>
        <v/>
      </c>
      <c r="Z208" s="3" t="str">
        <f t="shared" si="29"/>
        <v/>
      </c>
      <c r="AA208" s="3" t="str">
        <f t="shared" si="29"/>
        <v/>
      </c>
      <c r="AB208" s="3" t="str">
        <f t="shared" si="29"/>
        <v/>
      </c>
      <c r="AC208" s="3" t="str">
        <f t="shared" si="29"/>
        <v/>
      </c>
      <c r="AD208" s="3" t="str">
        <f t="shared" si="29"/>
        <v/>
      </c>
      <c r="AE208" s="3" t="str">
        <f t="shared" si="29"/>
        <v/>
      </c>
      <c r="AF208" s="3" t="str">
        <f t="shared" si="29"/>
        <v/>
      </c>
      <c r="AG208" s="3" t="str">
        <f t="shared" si="29"/>
        <v/>
      </c>
      <c r="AH208" s="3" t="str">
        <f t="shared" si="29"/>
        <v/>
      </c>
      <c r="AI208" s="3" t="str">
        <f t="shared" si="29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7"/>
        <v/>
      </c>
      <c r="E209" s="15" t="str">
        <f t="shared" si="29"/>
        <v/>
      </c>
      <c r="F209" s="15" t="str">
        <f t="shared" si="29"/>
        <v/>
      </c>
      <c r="G209" s="15" t="str">
        <f t="shared" si="29"/>
        <v/>
      </c>
      <c r="H209" s="15" t="str">
        <f t="shared" si="29"/>
        <v/>
      </c>
      <c r="I209" s="15" t="str">
        <f t="shared" si="29"/>
        <v/>
      </c>
      <c r="J209" s="15" t="str">
        <f t="shared" si="29"/>
        <v/>
      </c>
      <c r="K209" s="15" t="str">
        <f t="shared" si="29"/>
        <v/>
      </c>
      <c r="L209" s="15" t="str">
        <f t="shared" si="29"/>
        <v/>
      </c>
      <c r="M209" s="15" t="str">
        <f t="shared" si="29"/>
        <v/>
      </c>
      <c r="N209" s="15" t="str">
        <f t="shared" si="29"/>
        <v/>
      </c>
      <c r="O209" s="15" t="str">
        <f t="shared" si="29"/>
        <v/>
      </c>
      <c r="P209" s="15" t="str">
        <f t="shared" si="29"/>
        <v/>
      </c>
      <c r="Q209" s="15" t="str">
        <f t="shared" si="29"/>
        <v/>
      </c>
      <c r="R209" s="15" t="str">
        <f t="shared" si="29"/>
        <v/>
      </c>
      <c r="S209" s="15" t="str">
        <f t="shared" si="29"/>
        <v/>
      </c>
      <c r="T209" s="15" t="str">
        <f t="shared" si="29"/>
        <v/>
      </c>
      <c r="U209" s="15" t="str">
        <f t="shared" si="29"/>
        <v/>
      </c>
      <c r="V209" s="15" t="str">
        <f t="shared" si="29"/>
        <v/>
      </c>
      <c r="W209" s="15" t="str">
        <f t="shared" si="29"/>
        <v/>
      </c>
      <c r="X209" s="15" t="str">
        <f t="shared" si="29"/>
        <v/>
      </c>
      <c r="Y209" s="15" t="str">
        <f t="shared" si="29"/>
        <v/>
      </c>
      <c r="Z209" s="15" t="str">
        <f t="shared" si="29"/>
        <v/>
      </c>
      <c r="AA209" s="15" t="str">
        <f t="shared" si="29"/>
        <v/>
      </c>
      <c r="AB209" s="15" t="str">
        <f t="shared" si="29"/>
        <v/>
      </c>
      <c r="AC209" s="15" t="str">
        <f t="shared" si="29"/>
        <v/>
      </c>
      <c r="AD209" s="15" t="str">
        <f t="shared" si="29"/>
        <v/>
      </c>
      <c r="AE209" s="15" t="str">
        <f t="shared" si="29"/>
        <v/>
      </c>
      <c r="AF209" s="15" t="str">
        <f t="shared" si="29"/>
        <v/>
      </c>
      <c r="AG209" s="15" t="str">
        <f t="shared" si="29"/>
        <v/>
      </c>
      <c r="AH209" s="15" t="str">
        <f t="shared" si="29"/>
        <v/>
      </c>
      <c r="AI209" s="15" t="str">
        <f t="shared" si="29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7"/>
        <v/>
      </c>
      <c r="E210" s="3" t="str">
        <f t="shared" si="29"/>
        <v/>
      </c>
      <c r="F210" s="3" t="str">
        <f t="shared" si="29"/>
        <v/>
      </c>
      <c r="G210" s="3" t="str">
        <f t="shared" si="29"/>
        <v/>
      </c>
      <c r="H210" s="3" t="str">
        <f t="shared" si="29"/>
        <v/>
      </c>
      <c r="I210" s="3" t="str">
        <f t="shared" si="29"/>
        <v/>
      </c>
      <c r="J210" s="3" t="str">
        <f t="shared" si="29"/>
        <v/>
      </c>
      <c r="K210" s="3" t="str">
        <f t="shared" si="29"/>
        <v/>
      </c>
      <c r="L210" s="3" t="str">
        <f t="shared" si="29"/>
        <v/>
      </c>
      <c r="M210" s="3" t="str">
        <f t="shared" si="29"/>
        <v/>
      </c>
      <c r="N210" s="3" t="str">
        <f t="shared" si="29"/>
        <v/>
      </c>
      <c r="O210" s="3" t="str">
        <f t="shared" si="29"/>
        <v/>
      </c>
      <c r="P210" s="3" t="str">
        <f t="shared" si="29"/>
        <v/>
      </c>
      <c r="Q210" s="3" t="str">
        <f t="shared" si="29"/>
        <v/>
      </c>
      <c r="R210" s="3" t="str">
        <f t="shared" si="29"/>
        <v/>
      </c>
      <c r="S210" s="3" t="str">
        <f t="shared" si="29"/>
        <v/>
      </c>
      <c r="T210" s="3" t="str">
        <f t="shared" si="29"/>
        <v/>
      </c>
      <c r="U210" s="3" t="str">
        <f t="shared" si="29"/>
        <v/>
      </c>
      <c r="V210" s="3" t="str">
        <f t="shared" si="29"/>
        <v/>
      </c>
      <c r="W210" s="3" t="str">
        <f t="shared" si="29"/>
        <v/>
      </c>
      <c r="X210" s="3" t="str">
        <f t="shared" si="29"/>
        <v/>
      </c>
      <c r="Y210" s="3" t="str">
        <f t="shared" si="29"/>
        <v/>
      </c>
      <c r="Z210" s="3" t="str">
        <f t="shared" si="29"/>
        <v/>
      </c>
      <c r="AA210" s="3" t="str">
        <f t="shared" si="29"/>
        <v/>
      </c>
      <c r="AB210" s="3" t="str">
        <f t="shared" si="29"/>
        <v/>
      </c>
      <c r="AC210" s="3" t="str">
        <f t="shared" si="29"/>
        <v/>
      </c>
      <c r="AD210" s="3" t="str">
        <f t="shared" si="29"/>
        <v/>
      </c>
      <c r="AE210" s="3" t="str">
        <f t="shared" si="29"/>
        <v/>
      </c>
      <c r="AF210" s="3" t="str">
        <f t="shared" si="29"/>
        <v/>
      </c>
      <c r="AG210" s="3" t="str">
        <f t="shared" si="29"/>
        <v/>
      </c>
      <c r="AH210" s="3" t="str">
        <f t="shared" si="29"/>
        <v/>
      </c>
      <c r="AI210" s="3" t="str">
        <f t="shared" si="29"/>
        <v/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7"/>
        <v/>
      </c>
      <c r="E211" s="3" t="str">
        <f t="shared" si="29"/>
        <v/>
      </c>
      <c r="F211" s="3" t="str">
        <f t="shared" si="29"/>
        <v/>
      </c>
      <c r="G211" s="3" t="str">
        <f t="shared" si="29"/>
        <v/>
      </c>
      <c r="H211" s="3" t="str">
        <f t="shared" si="29"/>
        <v/>
      </c>
      <c r="I211" s="3" t="str">
        <f t="shared" si="29"/>
        <v/>
      </c>
      <c r="J211" s="3" t="str">
        <f t="shared" si="29"/>
        <v/>
      </c>
      <c r="K211" s="3" t="str">
        <f t="shared" si="29"/>
        <v/>
      </c>
      <c r="L211" s="3" t="str">
        <f t="shared" si="29"/>
        <v/>
      </c>
      <c r="M211" s="3" t="str">
        <f t="shared" si="29"/>
        <v/>
      </c>
      <c r="N211" s="3" t="str">
        <f t="shared" si="29"/>
        <v/>
      </c>
      <c r="O211" s="3" t="str">
        <f t="shared" si="29"/>
        <v/>
      </c>
      <c r="P211" s="3" t="str">
        <f t="shared" si="29"/>
        <v/>
      </c>
      <c r="Q211" s="3" t="str">
        <f t="shared" si="29"/>
        <v/>
      </c>
      <c r="R211" s="3" t="str">
        <f t="shared" si="29"/>
        <v/>
      </c>
      <c r="S211" s="3" t="str">
        <f t="shared" si="29"/>
        <v/>
      </c>
      <c r="T211" s="3" t="str">
        <f t="shared" si="29"/>
        <v/>
      </c>
      <c r="U211" s="3" t="str">
        <f t="shared" si="29"/>
        <v/>
      </c>
      <c r="V211" s="3" t="str">
        <f t="shared" si="29"/>
        <v/>
      </c>
      <c r="W211" s="3" t="str">
        <f t="shared" si="29"/>
        <v/>
      </c>
      <c r="X211" s="3" t="str">
        <f t="shared" si="29"/>
        <v/>
      </c>
      <c r="Y211" s="3" t="str">
        <f t="shared" si="29"/>
        <v/>
      </c>
      <c r="Z211" s="3" t="str">
        <f t="shared" si="29"/>
        <v/>
      </c>
      <c r="AA211" s="3" t="str">
        <f t="shared" si="29"/>
        <v/>
      </c>
      <c r="AB211" s="3" t="str">
        <f t="shared" si="29"/>
        <v/>
      </c>
      <c r="AC211" s="3" t="str">
        <f t="shared" si="29"/>
        <v/>
      </c>
      <c r="AD211" s="3" t="str">
        <f t="shared" si="29"/>
        <v/>
      </c>
      <c r="AE211" s="3" t="str">
        <f t="shared" si="29"/>
        <v/>
      </c>
      <c r="AF211" s="3" t="str">
        <f t="shared" si="29"/>
        <v/>
      </c>
      <c r="AG211" s="3" t="str">
        <f t="shared" si="29"/>
        <v/>
      </c>
      <c r="AH211" s="3" t="str">
        <f t="shared" si="29"/>
        <v/>
      </c>
      <c r="AI211" s="3" t="str">
        <f t="shared" si="29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7"/>
        <v/>
      </c>
      <c r="E212" s="15" t="str">
        <f t="shared" si="29"/>
        <v/>
      </c>
      <c r="F212" s="15" t="str">
        <f t="shared" si="29"/>
        <v/>
      </c>
      <c r="G212" s="15" t="str">
        <f t="shared" si="29"/>
        <v/>
      </c>
      <c r="H212" s="15" t="str">
        <f t="shared" si="29"/>
        <v/>
      </c>
      <c r="I212" s="15" t="str">
        <f t="shared" si="29"/>
        <v/>
      </c>
      <c r="J212" s="15" t="str">
        <f t="shared" si="29"/>
        <v/>
      </c>
      <c r="K212" s="15" t="str">
        <f t="shared" si="29"/>
        <v/>
      </c>
      <c r="L212" s="15" t="str">
        <f t="shared" si="29"/>
        <v/>
      </c>
      <c r="M212" s="15" t="str">
        <f t="shared" si="29"/>
        <v/>
      </c>
      <c r="N212" s="15" t="str">
        <f t="shared" si="29"/>
        <v/>
      </c>
      <c r="O212" s="15" t="str">
        <f t="shared" ref="E212:AI220" si="30">IF(O142=O69,"","*")</f>
        <v/>
      </c>
      <c r="P212" s="15" t="str">
        <f t="shared" si="30"/>
        <v/>
      </c>
      <c r="Q212" s="15" t="str">
        <f t="shared" si="30"/>
        <v/>
      </c>
      <c r="R212" s="15" t="str">
        <f t="shared" si="30"/>
        <v/>
      </c>
      <c r="S212" s="15" t="str">
        <f t="shared" si="30"/>
        <v/>
      </c>
      <c r="T212" s="15" t="str">
        <f t="shared" si="30"/>
        <v/>
      </c>
      <c r="U212" s="15" t="str">
        <f t="shared" si="30"/>
        <v/>
      </c>
      <c r="V212" s="15" t="str">
        <f t="shared" si="30"/>
        <v/>
      </c>
      <c r="W212" s="15" t="str">
        <f t="shared" si="30"/>
        <v/>
      </c>
      <c r="X212" s="15" t="str">
        <f t="shared" si="30"/>
        <v/>
      </c>
      <c r="Y212" s="15" t="str">
        <f t="shared" si="30"/>
        <v/>
      </c>
      <c r="Z212" s="15" t="str">
        <f t="shared" si="30"/>
        <v/>
      </c>
      <c r="AA212" s="15" t="str">
        <f t="shared" si="30"/>
        <v/>
      </c>
      <c r="AB212" s="15" t="str">
        <f t="shared" si="30"/>
        <v/>
      </c>
      <c r="AC212" s="15" t="str">
        <f t="shared" si="30"/>
        <v/>
      </c>
      <c r="AD212" s="15" t="str">
        <f t="shared" si="30"/>
        <v/>
      </c>
      <c r="AE212" s="15" t="str">
        <f t="shared" si="30"/>
        <v/>
      </c>
      <c r="AF212" s="15" t="str">
        <f t="shared" si="30"/>
        <v/>
      </c>
      <c r="AG212" s="15" t="str">
        <f t="shared" si="30"/>
        <v/>
      </c>
      <c r="AH212" s="15" t="str">
        <f t="shared" si="30"/>
        <v/>
      </c>
      <c r="AI212" s="15" t="str">
        <f t="shared" si="30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7"/>
        <v/>
      </c>
      <c r="E213" s="3" t="str">
        <f t="shared" si="30"/>
        <v/>
      </c>
      <c r="F213" s="3" t="str">
        <f t="shared" si="30"/>
        <v/>
      </c>
      <c r="G213" s="3" t="str">
        <f t="shared" si="30"/>
        <v/>
      </c>
      <c r="H213" s="3" t="str">
        <f t="shared" si="30"/>
        <v/>
      </c>
      <c r="I213" s="3" t="str">
        <f t="shared" si="30"/>
        <v/>
      </c>
      <c r="J213" s="3" t="str">
        <f t="shared" si="30"/>
        <v/>
      </c>
      <c r="K213" s="3" t="str">
        <f t="shared" si="30"/>
        <v/>
      </c>
      <c r="L213" s="3" t="str">
        <f t="shared" si="30"/>
        <v/>
      </c>
      <c r="M213" s="3" t="str">
        <f t="shared" si="30"/>
        <v/>
      </c>
      <c r="N213" s="3" t="str">
        <f t="shared" si="30"/>
        <v/>
      </c>
      <c r="O213" s="3" t="str">
        <f t="shared" si="30"/>
        <v/>
      </c>
      <c r="P213" s="3" t="str">
        <f t="shared" si="30"/>
        <v/>
      </c>
      <c r="Q213" s="3" t="str">
        <f t="shared" si="30"/>
        <v/>
      </c>
      <c r="R213" s="3" t="str">
        <f t="shared" si="30"/>
        <v/>
      </c>
      <c r="S213" s="3" t="str">
        <f t="shared" si="30"/>
        <v/>
      </c>
      <c r="T213" s="3" t="str">
        <f t="shared" si="30"/>
        <v/>
      </c>
      <c r="U213" s="3" t="str">
        <f t="shared" si="30"/>
        <v/>
      </c>
      <c r="V213" s="3" t="str">
        <f t="shared" si="30"/>
        <v/>
      </c>
      <c r="W213" s="3" t="str">
        <f t="shared" si="30"/>
        <v/>
      </c>
      <c r="X213" s="3" t="str">
        <f t="shared" si="30"/>
        <v/>
      </c>
      <c r="Y213" s="3" t="str">
        <f t="shared" si="30"/>
        <v/>
      </c>
      <c r="Z213" s="3" t="str">
        <f t="shared" si="30"/>
        <v/>
      </c>
      <c r="AA213" s="3" t="str">
        <f t="shared" si="30"/>
        <v/>
      </c>
      <c r="AB213" s="3" t="str">
        <f t="shared" si="30"/>
        <v/>
      </c>
      <c r="AC213" s="3" t="str">
        <f t="shared" si="30"/>
        <v/>
      </c>
      <c r="AD213" s="3" t="str">
        <f t="shared" si="30"/>
        <v/>
      </c>
      <c r="AE213" s="3" t="str">
        <f t="shared" si="30"/>
        <v/>
      </c>
      <c r="AF213" s="3" t="str">
        <f t="shared" si="30"/>
        <v/>
      </c>
      <c r="AG213" s="3" t="str">
        <f t="shared" si="30"/>
        <v/>
      </c>
      <c r="AH213" s="3" t="str">
        <f t="shared" si="30"/>
        <v/>
      </c>
      <c r="AI213" s="3" t="str">
        <f t="shared" si="30"/>
        <v/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7"/>
        <v/>
      </c>
      <c r="E214" s="3" t="str">
        <f t="shared" si="30"/>
        <v/>
      </c>
      <c r="F214" s="3" t="str">
        <f t="shared" si="30"/>
        <v/>
      </c>
      <c r="G214" s="3" t="str">
        <f t="shared" si="30"/>
        <v/>
      </c>
      <c r="H214" s="3" t="str">
        <f t="shared" si="30"/>
        <v/>
      </c>
      <c r="I214" s="3" t="str">
        <f t="shared" si="30"/>
        <v/>
      </c>
      <c r="J214" s="3" t="str">
        <f t="shared" si="30"/>
        <v/>
      </c>
      <c r="K214" s="3" t="str">
        <f t="shared" si="30"/>
        <v/>
      </c>
      <c r="L214" s="3" t="str">
        <f t="shared" si="30"/>
        <v/>
      </c>
      <c r="M214" s="3" t="str">
        <f t="shared" si="30"/>
        <v/>
      </c>
      <c r="N214" s="3" t="str">
        <f t="shared" si="30"/>
        <v/>
      </c>
      <c r="O214" s="3" t="str">
        <f t="shared" si="30"/>
        <v/>
      </c>
      <c r="P214" s="3" t="str">
        <f t="shared" si="30"/>
        <v/>
      </c>
      <c r="Q214" s="3" t="str">
        <f t="shared" si="30"/>
        <v/>
      </c>
      <c r="R214" s="3" t="str">
        <f t="shared" si="30"/>
        <v/>
      </c>
      <c r="S214" s="3" t="str">
        <f t="shared" si="30"/>
        <v/>
      </c>
      <c r="T214" s="3" t="str">
        <f t="shared" si="30"/>
        <v/>
      </c>
      <c r="U214" s="3" t="str">
        <f t="shared" si="30"/>
        <v/>
      </c>
      <c r="V214" s="3" t="str">
        <f t="shared" si="30"/>
        <v/>
      </c>
      <c r="W214" s="3" t="str">
        <f t="shared" si="30"/>
        <v/>
      </c>
      <c r="X214" s="3" t="str">
        <f t="shared" si="30"/>
        <v/>
      </c>
      <c r="Y214" s="3" t="str">
        <f t="shared" si="30"/>
        <v/>
      </c>
      <c r="Z214" s="3" t="str">
        <f t="shared" si="30"/>
        <v/>
      </c>
      <c r="AA214" s="3" t="str">
        <f t="shared" si="30"/>
        <v/>
      </c>
      <c r="AB214" s="3" t="str">
        <f t="shared" si="30"/>
        <v/>
      </c>
      <c r="AC214" s="3" t="str">
        <f t="shared" si="30"/>
        <v/>
      </c>
      <c r="AD214" s="3" t="str">
        <f t="shared" si="30"/>
        <v/>
      </c>
      <c r="AE214" s="3" t="str">
        <f t="shared" si="30"/>
        <v/>
      </c>
      <c r="AF214" s="3" t="str">
        <f t="shared" si="30"/>
        <v/>
      </c>
      <c r="AG214" s="3" t="str">
        <f t="shared" si="30"/>
        <v/>
      </c>
      <c r="AH214" s="3" t="str">
        <f t="shared" si="30"/>
        <v/>
      </c>
      <c r="AI214" s="3" t="str">
        <f t="shared" si="30"/>
        <v/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7"/>
        <v/>
      </c>
      <c r="E215" s="15" t="str">
        <f t="shared" si="30"/>
        <v/>
      </c>
      <c r="F215" s="15" t="str">
        <f t="shared" si="30"/>
        <v/>
      </c>
      <c r="G215" s="15" t="str">
        <f t="shared" si="30"/>
        <v/>
      </c>
      <c r="H215" s="15" t="str">
        <f t="shared" si="30"/>
        <v/>
      </c>
      <c r="I215" s="15" t="str">
        <f t="shared" si="30"/>
        <v/>
      </c>
      <c r="J215" s="15" t="str">
        <f t="shared" si="30"/>
        <v/>
      </c>
      <c r="K215" s="15" t="str">
        <f t="shared" si="30"/>
        <v/>
      </c>
      <c r="L215" s="15" t="str">
        <f t="shared" si="30"/>
        <v/>
      </c>
      <c r="M215" s="15" t="str">
        <f t="shared" si="30"/>
        <v/>
      </c>
      <c r="N215" s="15" t="str">
        <f t="shared" si="30"/>
        <v/>
      </c>
      <c r="O215" s="15" t="str">
        <f t="shared" si="30"/>
        <v/>
      </c>
      <c r="P215" s="15" t="str">
        <f t="shared" si="30"/>
        <v/>
      </c>
      <c r="Q215" s="15" t="str">
        <f t="shared" si="30"/>
        <v/>
      </c>
      <c r="R215" s="15" t="str">
        <f t="shared" si="30"/>
        <v/>
      </c>
      <c r="S215" s="15" t="str">
        <f t="shared" si="30"/>
        <v/>
      </c>
      <c r="T215" s="15" t="str">
        <f t="shared" si="30"/>
        <v/>
      </c>
      <c r="U215" s="15" t="str">
        <f t="shared" si="30"/>
        <v/>
      </c>
      <c r="V215" s="15" t="str">
        <f t="shared" si="30"/>
        <v/>
      </c>
      <c r="W215" s="15" t="str">
        <f t="shared" si="30"/>
        <v/>
      </c>
      <c r="X215" s="15" t="str">
        <f t="shared" si="30"/>
        <v/>
      </c>
      <c r="Y215" s="15" t="str">
        <f t="shared" si="30"/>
        <v/>
      </c>
      <c r="Z215" s="15" t="str">
        <f t="shared" si="30"/>
        <v/>
      </c>
      <c r="AA215" s="15" t="str">
        <f t="shared" si="30"/>
        <v/>
      </c>
      <c r="AB215" s="15" t="str">
        <f t="shared" si="30"/>
        <v/>
      </c>
      <c r="AC215" s="15" t="str">
        <f t="shared" si="30"/>
        <v/>
      </c>
      <c r="AD215" s="15" t="str">
        <f t="shared" si="30"/>
        <v/>
      </c>
      <c r="AE215" s="15" t="str">
        <f t="shared" si="30"/>
        <v/>
      </c>
      <c r="AF215" s="15" t="str">
        <f t="shared" si="30"/>
        <v/>
      </c>
      <c r="AG215" s="15" t="str">
        <f t="shared" si="30"/>
        <v/>
      </c>
      <c r="AH215" s="15" t="str">
        <f t="shared" si="30"/>
        <v/>
      </c>
      <c r="AI215" s="15" t="str">
        <f t="shared" si="30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7"/>
        <v/>
      </c>
      <c r="E216" s="3" t="str">
        <f t="shared" si="30"/>
        <v/>
      </c>
      <c r="F216" s="3" t="str">
        <f t="shared" si="30"/>
        <v/>
      </c>
      <c r="G216" s="3" t="str">
        <f t="shared" si="30"/>
        <v/>
      </c>
      <c r="H216" s="3" t="str">
        <f t="shared" si="30"/>
        <v/>
      </c>
      <c r="I216" s="3" t="str">
        <f t="shared" si="30"/>
        <v/>
      </c>
      <c r="J216" s="3" t="str">
        <f t="shared" si="30"/>
        <v/>
      </c>
      <c r="K216" s="3" t="str">
        <f t="shared" si="30"/>
        <v/>
      </c>
      <c r="L216" s="3" t="str">
        <f t="shared" si="30"/>
        <v/>
      </c>
      <c r="M216" s="3" t="str">
        <f t="shared" si="30"/>
        <v/>
      </c>
      <c r="N216" s="3" t="str">
        <f t="shared" si="30"/>
        <v/>
      </c>
      <c r="O216" s="3" t="str">
        <f t="shared" si="30"/>
        <v/>
      </c>
      <c r="P216" s="3" t="str">
        <f t="shared" si="30"/>
        <v/>
      </c>
      <c r="Q216" s="3" t="str">
        <f t="shared" si="30"/>
        <v/>
      </c>
      <c r="R216" s="3" t="str">
        <f t="shared" si="30"/>
        <v/>
      </c>
      <c r="S216" s="3" t="str">
        <f t="shared" si="30"/>
        <v/>
      </c>
      <c r="T216" s="3" t="str">
        <f t="shared" si="30"/>
        <v/>
      </c>
      <c r="U216" s="3" t="str">
        <f t="shared" si="30"/>
        <v/>
      </c>
      <c r="V216" s="3" t="str">
        <f t="shared" si="30"/>
        <v/>
      </c>
      <c r="W216" s="3" t="str">
        <f t="shared" si="30"/>
        <v/>
      </c>
      <c r="X216" s="3" t="str">
        <f t="shared" si="30"/>
        <v/>
      </c>
      <c r="Y216" s="3" t="str">
        <f t="shared" si="30"/>
        <v/>
      </c>
      <c r="Z216" s="3" t="str">
        <f t="shared" si="30"/>
        <v/>
      </c>
      <c r="AA216" s="3" t="str">
        <f t="shared" si="30"/>
        <v/>
      </c>
      <c r="AB216" s="3" t="str">
        <f t="shared" si="30"/>
        <v/>
      </c>
      <c r="AC216" s="3" t="str">
        <f t="shared" si="30"/>
        <v/>
      </c>
      <c r="AD216" s="3" t="str">
        <f t="shared" si="30"/>
        <v/>
      </c>
      <c r="AE216" s="3" t="str">
        <f t="shared" si="30"/>
        <v/>
      </c>
      <c r="AF216" s="3" t="str">
        <f t="shared" si="30"/>
        <v/>
      </c>
      <c r="AG216" s="3" t="str">
        <f t="shared" si="30"/>
        <v/>
      </c>
      <c r="AH216" s="3" t="str">
        <f t="shared" si="30"/>
        <v/>
      </c>
      <c r="AI216" s="3" t="str">
        <f t="shared" si="30"/>
        <v/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7"/>
        <v/>
      </c>
      <c r="E217" s="3" t="str">
        <f t="shared" si="30"/>
        <v/>
      </c>
      <c r="F217" s="3" t="str">
        <f t="shared" si="30"/>
        <v/>
      </c>
      <c r="G217" s="3" t="str">
        <f t="shared" si="30"/>
        <v/>
      </c>
      <c r="H217" s="3" t="str">
        <f t="shared" si="30"/>
        <v/>
      </c>
      <c r="I217" s="3" t="str">
        <f t="shared" si="30"/>
        <v/>
      </c>
      <c r="J217" s="3" t="str">
        <f t="shared" si="30"/>
        <v/>
      </c>
      <c r="K217" s="3" t="str">
        <f t="shared" si="30"/>
        <v/>
      </c>
      <c r="L217" s="3" t="str">
        <f t="shared" si="30"/>
        <v/>
      </c>
      <c r="M217" s="3" t="str">
        <f t="shared" si="30"/>
        <v/>
      </c>
      <c r="N217" s="3" t="str">
        <f t="shared" si="30"/>
        <v/>
      </c>
      <c r="O217" s="3" t="str">
        <f t="shared" si="30"/>
        <v/>
      </c>
      <c r="P217" s="3" t="str">
        <f t="shared" si="30"/>
        <v/>
      </c>
      <c r="Q217" s="3" t="str">
        <f t="shared" si="30"/>
        <v/>
      </c>
      <c r="R217" s="3" t="str">
        <f t="shared" si="30"/>
        <v/>
      </c>
      <c r="S217" s="3" t="str">
        <f t="shared" si="30"/>
        <v/>
      </c>
      <c r="T217" s="3" t="str">
        <f t="shared" si="30"/>
        <v/>
      </c>
      <c r="U217" s="3" t="str">
        <f t="shared" si="30"/>
        <v/>
      </c>
      <c r="V217" s="3" t="str">
        <f t="shared" si="30"/>
        <v/>
      </c>
      <c r="W217" s="3" t="str">
        <f t="shared" si="30"/>
        <v/>
      </c>
      <c r="X217" s="3" t="str">
        <f t="shared" si="30"/>
        <v/>
      </c>
      <c r="Y217" s="3" t="str">
        <f t="shared" si="30"/>
        <v/>
      </c>
      <c r="Z217" s="3" t="str">
        <f t="shared" si="30"/>
        <v/>
      </c>
      <c r="AA217" s="3" t="str">
        <f t="shared" si="30"/>
        <v/>
      </c>
      <c r="AB217" s="3" t="str">
        <f t="shared" si="30"/>
        <v/>
      </c>
      <c r="AC217" s="3" t="str">
        <f t="shared" si="30"/>
        <v/>
      </c>
      <c r="AD217" s="3" t="str">
        <f t="shared" si="30"/>
        <v/>
      </c>
      <c r="AE217" s="3" t="str">
        <f t="shared" si="30"/>
        <v/>
      </c>
      <c r="AF217" s="3" t="str">
        <f t="shared" si="30"/>
        <v/>
      </c>
      <c r="AG217" s="3" t="str">
        <f t="shared" si="30"/>
        <v/>
      </c>
      <c r="AH217" s="3" t="str">
        <f t="shared" si="30"/>
        <v/>
      </c>
      <c r="AI217" s="3" t="str">
        <f t="shared" si="30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7"/>
        <v/>
      </c>
      <c r="E218" s="15" t="str">
        <f t="shared" si="30"/>
        <v/>
      </c>
      <c r="F218" s="15" t="str">
        <f t="shared" si="30"/>
        <v/>
      </c>
      <c r="G218" s="15" t="str">
        <f t="shared" si="30"/>
        <v/>
      </c>
      <c r="H218" s="15" t="str">
        <f t="shared" si="30"/>
        <v/>
      </c>
      <c r="I218" s="15" t="str">
        <f t="shared" si="30"/>
        <v/>
      </c>
      <c r="J218" s="15" t="str">
        <f t="shared" si="30"/>
        <v/>
      </c>
      <c r="K218" s="15" t="str">
        <f t="shared" si="30"/>
        <v/>
      </c>
      <c r="L218" s="15" t="str">
        <f t="shared" si="30"/>
        <v/>
      </c>
      <c r="M218" s="15" t="str">
        <f t="shared" si="30"/>
        <v/>
      </c>
      <c r="N218" s="15" t="str">
        <f t="shared" si="30"/>
        <v/>
      </c>
      <c r="O218" s="15" t="str">
        <f t="shared" si="30"/>
        <v/>
      </c>
      <c r="P218" s="15" t="str">
        <f t="shared" si="30"/>
        <v/>
      </c>
      <c r="Q218" s="15" t="str">
        <f t="shared" si="30"/>
        <v/>
      </c>
      <c r="R218" s="15" t="str">
        <f t="shared" si="30"/>
        <v/>
      </c>
      <c r="S218" s="15" t="str">
        <f t="shared" si="30"/>
        <v/>
      </c>
      <c r="T218" s="15" t="str">
        <f t="shared" si="30"/>
        <v/>
      </c>
      <c r="U218" s="15" t="str">
        <f t="shared" si="30"/>
        <v/>
      </c>
      <c r="V218" s="15" t="str">
        <f t="shared" si="30"/>
        <v/>
      </c>
      <c r="W218" s="15" t="str">
        <f t="shared" si="30"/>
        <v/>
      </c>
      <c r="X218" s="15" t="str">
        <f t="shared" si="30"/>
        <v/>
      </c>
      <c r="Y218" s="15" t="str">
        <f t="shared" si="30"/>
        <v/>
      </c>
      <c r="Z218" s="15" t="str">
        <f t="shared" si="30"/>
        <v/>
      </c>
      <c r="AA218" s="15" t="str">
        <f t="shared" si="30"/>
        <v/>
      </c>
      <c r="AB218" s="15" t="str">
        <f t="shared" si="30"/>
        <v/>
      </c>
      <c r="AC218" s="15" t="str">
        <f t="shared" si="30"/>
        <v/>
      </c>
      <c r="AD218" s="15" t="str">
        <f t="shared" si="30"/>
        <v/>
      </c>
      <c r="AE218" s="15" t="str">
        <f t="shared" si="30"/>
        <v/>
      </c>
      <c r="AF218" s="15" t="str">
        <f t="shared" si="30"/>
        <v/>
      </c>
      <c r="AG218" s="15" t="str">
        <f t="shared" si="30"/>
        <v/>
      </c>
      <c r="AH218" s="15" t="str">
        <f t="shared" si="30"/>
        <v/>
      </c>
      <c r="AI218" s="15" t="str">
        <f t="shared" si="30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>IF(D149=D76,"","*")</f>
        <v/>
      </c>
      <c r="E219" s="3" t="str">
        <f t="shared" si="30"/>
        <v/>
      </c>
      <c r="F219" s="3" t="str">
        <f t="shared" si="30"/>
        <v/>
      </c>
      <c r="G219" s="3" t="str">
        <f t="shared" si="30"/>
        <v/>
      </c>
      <c r="H219" s="3" t="str">
        <f t="shared" si="30"/>
        <v/>
      </c>
      <c r="I219" s="3" t="str">
        <f t="shared" si="30"/>
        <v/>
      </c>
      <c r="J219" s="3" t="str">
        <f t="shared" si="30"/>
        <v/>
      </c>
      <c r="K219" s="3" t="str">
        <f t="shared" si="30"/>
        <v/>
      </c>
      <c r="L219" s="3" t="str">
        <f t="shared" si="30"/>
        <v/>
      </c>
      <c r="M219" s="3" t="str">
        <f t="shared" si="30"/>
        <v/>
      </c>
      <c r="N219" s="3" t="str">
        <f t="shared" si="30"/>
        <v/>
      </c>
      <c r="O219" s="3" t="str">
        <f t="shared" si="30"/>
        <v/>
      </c>
      <c r="P219" s="3" t="str">
        <f t="shared" si="30"/>
        <v/>
      </c>
      <c r="Q219" s="3" t="str">
        <f t="shared" si="30"/>
        <v/>
      </c>
      <c r="R219" s="3" t="str">
        <f t="shared" si="30"/>
        <v/>
      </c>
      <c r="S219" s="3" t="str">
        <f t="shared" si="30"/>
        <v/>
      </c>
      <c r="T219" s="3" t="str">
        <f t="shared" si="30"/>
        <v/>
      </c>
      <c r="U219" s="3" t="str">
        <f t="shared" si="30"/>
        <v/>
      </c>
      <c r="V219" s="3" t="str">
        <f t="shared" si="30"/>
        <v/>
      </c>
      <c r="W219" s="3" t="str">
        <f t="shared" si="30"/>
        <v/>
      </c>
      <c r="X219" s="3" t="str">
        <f t="shared" si="30"/>
        <v/>
      </c>
      <c r="Y219" s="3" t="str">
        <f t="shared" si="30"/>
        <v/>
      </c>
      <c r="Z219" s="3" t="str">
        <f t="shared" si="30"/>
        <v/>
      </c>
      <c r="AA219" s="3" t="str">
        <f t="shared" si="30"/>
        <v/>
      </c>
      <c r="AB219" s="3" t="str">
        <f t="shared" si="30"/>
        <v/>
      </c>
      <c r="AC219" s="3" t="str">
        <f t="shared" si="30"/>
        <v/>
      </c>
      <c r="AD219" s="3" t="str">
        <f t="shared" si="30"/>
        <v/>
      </c>
      <c r="AE219" s="3" t="str">
        <f t="shared" si="30"/>
        <v/>
      </c>
      <c r="AF219" s="3" t="str">
        <f t="shared" si="30"/>
        <v/>
      </c>
      <c r="AG219" s="3" t="str">
        <f t="shared" si="30"/>
        <v/>
      </c>
      <c r="AH219" s="3" t="str">
        <f t="shared" si="30"/>
        <v/>
      </c>
      <c r="AI219" s="3" t="str">
        <f t="shared" si="30"/>
        <v/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>IF(D150=D77,"","*")</f>
        <v/>
      </c>
      <c r="E220" s="3" t="str">
        <f t="shared" si="30"/>
        <v/>
      </c>
      <c r="F220" s="3" t="str">
        <f t="shared" si="30"/>
        <v/>
      </c>
      <c r="G220" s="3" t="str">
        <f t="shared" si="30"/>
        <v/>
      </c>
      <c r="H220" s="3" t="str">
        <f t="shared" si="30"/>
        <v/>
      </c>
      <c r="I220" s="3" t="str">
        <f t="shared" si="30"/>
        <v/>
      </c>
      <c r="J220" s="3" t="str">
        <f t="shared" si="30"/>
        <v/>
      </c>
      <c r="K220" s="3" t="str">
        <f t="shared" si="30"/>
        <v/>
      </c>
      <c r="L220" s="3" t="str">
        <f t="shared" si="30"/>
        <v/>
      </c>
      <c r="M220" s="3" t="str">
        <f t="shared" si="30"/>
        <v/>
      </c>
      <c r="N220" s="3" t="str">
        <f t="shared" si="30"/>
        <v/>
      </c>
      <c r="O220" s="3" t="str">
        <f t="shared" si="30"/>
        <v/>
      </c>
      <c r="P220" s="3" t="str">
        <f t="shared" si="30"/>
        <v/>
      </c>
      <c r="Q220" s="3" t="str">
        <f t="shared" si="30"/>
        <v/>
      </c>
      <c r="R220" s="3" t="str">
        <f t="shared" si="30"/>
        <v/>
      </c>
      <c r="S220" s="3" t="str">
        <f t="shared" si="30"/>
        <v/>
      </c>
      <c r="T220" s="3" t="str">
        <f t="shared" si="30"/>
        <v/>
      </c>
      <c r="U220" s="3" t="str">
        <f t="shared" si="30"/>
        <v/>
      </c>
      <c r="V220" s="3" t="str">
        <f t="shared" ref="E220:AI223" si="31">IF(V150=V77,"","*")</f>
        <v/>
      </c>
      <c r="W220" s="3" t="str">
        <f t="shared" si="31"/>
        <v/>
      </c>
      <c r="X220" s="3" t="str">
        <f t="shared" si="31"/>
        <v/>
      </c>
      <c r="Y220" s="3" t="str">
        <f t="shared" si="31"/>
        <v/>
      </c>
      <c r="Z220" s="3" t="str">
        <f t="shared" si="31"/>
        <v/>
      </c>
      <c r="AA220" s="3" t="str">
        <f t="shared" si="31"/>
        <v/>
      </c>
      <c r="AB220" s="3" t="str">
        <f t="shared" si="31"/>
        <v/>
      </c>
      <c r="AC220" s="3" t="str">
        <f t="shared" si="31"/>
        <v/>
      </c>
      <c r="AD220" s="3" t="str">
        <f t="shared" si="31"/>
        <v/>
      </c>
      <c r="AE220" s="3" t="str">
        <f t="shared" si="31"/>
        <v/>
      </c>
      <c r="AF220" s="3" t="str">
        <f t="shared" si="31"/>
        <v/>
      </c>
      <c r="AG220" s="3" t="str">
        <f t="shared" si="31"/>
        <v/>
      </c>
      <c r="AH220" s="3" t="str">
        <f t="shared" si="31"/>
        <v/>
      </c>
      <c r="AI220" s="3" t="str">
        <f t="shared" si="31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/>
      </c>
      <c r="E221" s="15" t="str">
        <f t="shared" si="31"/>
        <v/>
      </c>
      <c r="F221" s="15" t="str">
        <f t="shared" si="31"/>
        <v/>
      </c>
      <c r="G221" s="15" t="str">
        <f t="shared" si="31"/>
        <v/>
      </c>
      <c r="H221" s="15" t="str">
        <f t="shared" si="31"/>
        <v/>
      </c>
      <c r="I221" s="15" t="str">
        <f t="shared" si="31"/>
        <v/>
      </c>
      <c r="J221" s="15" t="str">
        <f t="shared" si="31"/>
        <v/>
      </c>
      <c r="K221" s="15" t="str">
        <f t="shared" si="31"/>
        <v/>
      </c>
      <c r="L221" s="15" t="str">
        <f t="shared" si="31"/>
        <v/>
      </c>
      <c r="M221" s="15" t="str">
        <f t="shared" si="31"/>
        <v/>
      </c>
      <c r="N221" s="15" t="str">
        <f t="shared" si="31"/>
        <v/>
      </c>
      <c r="O221" s="15" t="str">
        <f t="shared" si="31"/>
        <v/>
      </c>
      <c r="P221" s="15" t="str">
        <f t="shared" si="31"/>
        <v/>
      </c>
      <c r="Q221" s="15" t="str">
        <f t="shared" si="31"/>
        <v/>
      </c>
      <c r="R221" s="15" t="str">
        <f t="shared" si="31"/>
        <v/>
      </c>
      <c r="S221" s="15" t="str">
        <f t="shared" si="31"/>
        <v/>
      </c>
      <c r="T221" s="15" t="str">
        <f t="shared" si="31"/>
        <v/>
      </c>
      <c r="U221" s="15" t="str">
        <f t="shared" si="31"/>
        <v/>
      </c>
      <c r="V221" s="15" t="str">
        <f t="shared" si="31"/>
        <v/>
      </c>
      <c r="W221" s="15" t="str">
        <f t="shared" si="31"/>
        <v/>
      </c>
      <c r="X221" s="15" t="str">
        <f t="shared" si="31"/>
        <v/>
      </c>
      <c r="Y221" s="15" t="str">
        <f t="shared" si="31"/>
        <v/>
      </c>
      <c r="Z221" s="15" t="str">
        <f t="shared" si="31"/>
        <v/>
      </c>
      <c r="AA221" s="15" t="str">
        <f t="shared" si="31"/>
        <v/>
      </c>
      <c r="AB221" s="15" t="str">
        <f t="shared" si="31"/>
        <v/>
      </c>
      <c r="AC221" s="15" t="str">
        <f t="shared" si="31"/>
        <v/>
      </c>
      <c r="AD221" s="15" t="str">
        <f t="shared" si="31"/>
        <v/>
      </c>
      <c r="AE221" s="15" t="str">
        <f t="shared" si="31"/>
        <v/>
      </c>
      <c r="AF221" s="15" t="str">
        <f t="shared" si="31"/>
        <v/>
      </c>
      <c r="AG221" s="15" t="str">
        <f t="shared" si="31"/>
        <v/>
      </c>
      <c r="AH221" s="15" t="str">
        <f t="shared" si="31"/>
        <v/>
      </c>
      <c r="AI221" s="15" t="str">
        <f t="shared" si="31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>IF(D152=D79,"","*")</f>
        <v/>
      </c>
      <c r="E222" s="3" t="str">
        <f t="shared" si="31"/>
        <v/>
      </c>
      <c r="F222" s="3" t="str">
        <f t="shared" si="31"/>
        <v/>
      </c>
      <c r="G222" s="3" t="str">
        <f t="shared" si="31"/>
        <v/>
      </c>
      <c r="H222" s="3" t="str">
        <f t="shared" si="31"/>
        <v/>
      </c>
      <c r="I222" s="3" t="str">
        <f t="shared" si="31"/>
        <v/>
      </c>
      <c r="J222" s="3" t="str">
        <f t="shared" si="31"/>
        <v/>
      </c>
      <c r="K222" s="3" t="str">
        <f t="shared" si="31"/>
        <v/>
      </c>
      <c r="L222" s="3" t="str">
        <f t="shared" si="31"/>
        <v/>
      </c>
      <c r="M222" s="3" t="str">
        <f t="shared" si="31"/>
        <v/>
      </c>
      <c r="N222" s="3" t="str">
        <f t="shared" si="31"/>
        <v/>
      </c>
      <c r="O222" s="3" t="str">
        <f t="shared" si="31"/>
        <v/>
      </c>
      <c r="P222" s="3" t="str">
        <f t="shared" si="31"/>
        <v/>
      </c>
      <c r="Q222" s="3" t="str">
        <f t="shared" si="31"/>
        <v/>
      </c>
      <c r="R222" s="3" t="str">
        <f t="shared" si="31"/>
        <v/>
      </c>
      <c r="S222" s="3" t="str">
        <f t="shared" si="31"/>
        <v/>
      </c>
      <c r="T222" s="3" t="str">
        <f t="shared" si="31"/>
        <v/>
      </c>
      <c r="U222" s="3" t="str">
        <f t="shared" si="31"/>
        <v/>
      </c>
      <c r="V222" s="3" t="str">
        <f t="shared" si="31"/>
        <v/>
      </c>
      <c r="W222" s="3" t="str">
        <f t="shared" si="31"/>
        <v/>
      </c>
      <c r="X222" s="3" t="str">
        <f t="shared" si="31"/>
        <v/>
      </c>
      <c r="Y222" s="3" t="str">
        <f t="shared" si="31"/>
        <v/>
      </c>
      <c r="Z222" s="3" t="str">
        <f t="shared" si="31"/>
        <v/>
      </c>
      <c r="AA222" s="3" t="str">
        <f t="shared" si="31"/>
        <v/>
      </c>
      <c r="AB222" s="3" t="str">
        <f t="shared" si="31"/>
        <v/>
      </c>
      <c r="AC222" s="3" t="str">
        <f t="shared" si="31"/>
        <v/>
      </c>
      <c r="AD222" s="3" t="str">
        <f t="shared" si="31"/>
        <v/>
      </c>
      <c r="AE222" s="3" t="str">
        <f t="shared" si="31"/>
        <v/>
      </c>
      <c r="AF222" s="3" t="str">
        <f t="shared" si="31"/>
        <v/>
      </c>
      <c r="AG222" s="3" t="str">
        <f t="shared" si="31"/>
        <v/>
      </c>
      <c r="AH222" s="3" t="str">
        <f t="shared" si="31"/>
        <v/>
      </c>
      <c r="AI222" s="3" t="str">
        <f t="shared" si="31"/>
        <v/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>IF(D153=D80,"","*")</f>
        <v/>
      </c>
      <c r="E223" s="4" t="str">
        <f t="shared" si="31"/>
        <v/>
      </c>
      <c r="F223" s="4" t="str">
        <f t="shared" si="31"/>
        <v/>
      </c>
      <c r="G223" s="4" t="str">
        <f t="shared" si="31"/>
        <v/>
      </c>
      <c r="H223" s="4" t="str">
        <f t="shared" si="31"/>
        <v/>
      </c>
      <c r="I223" s="4" t="str">
        <f t="shared" si="31"/>
        <v/>
      </c>
      <c r="J223" s="4" t="str">
        <f t="shared" si="31"/>
        <v/>
      </c>
      <c r="K223" s="4" t="str">
        <f t="shared" si="31"/>
        <v/>
      </c>
      <c r="L223" s="4" t="str">
        <f t="shared" si="31"/>
        <v/>
      </c>
      <c r="M223" s="4" t="str">
        <f t="shared" si="31"/>
        <v/>
      </c>
      <c r="N223" s="4" t="str">
        <f t="shared" si="31"/>
        <v/>
      </c>
      <c r="O223" s="4" t="str">
        <f t="shared" si="31"/>
        <v/>
      </c>
      <c r="P223" s="4" t="str">
        <f t="shared" si="31"/>
        <v/>
      </c>
      <c r="Q223" s="4" t="str">
        <f t="shared" si="31"/>
        <v/>
      </c>
      <c r="R223" s="4" t="str">
        <f t="shared" si="31"/>
        <v/>
      </c>
      <c r="S223" s="4" t="str">
        <f t="shared" si="31"/>
        <v/>
      </c>
      <c r="T223" s="4" t="str">
        <f t="shared" si="31"/>
        <v/>
      </c>
      <c r="U223" s="4" t="str">
        <f t="shared" si="31"/>
        <v/>
      </c>
      <c r="V223" s="4" t="str">
        <f t="shared" si="31"/>
        <v/>
      </c>
      <c r="W223" s="4" t="str">
        <f t="shared" si="31"/>
        <v/>
      </c>
      <c r="X223" s="4" t="str">
        <f t="shared" si="31"/>
        <v/>
      </c>
      <c r="Y223" s="4" t="str">
        <f t="shared" si="31"/>
        <v/>
      </c>
      <c r="Z223" s="4" t="str">
        <f t="shared" si="31"/>
        <v/>
      </c>
      <c r="AA223" s="4" t="str">
        <f t="shared" si="31"/>
        <v/>
      </c>
      <c r="AB223" s="4" t="str">
        <f t="shared" si="31"/>
        <v/>
      </c>
      <c r="AC223" s="4" t="str">
        <f t="shared" si="31"/>
        <v/>
      </c>
      <c r="AD223" s="4" t="str">
        <f t="shared" si="31"/>
        <v/>
      </c>
      <c r="AE223" s="4" t="str">
        <f t="shared" si="31"/>
        <v/>
      </c>
      <c r="AF223" s="4" t="str">
        <f t="shared" si="31"/>
        <v/>
      </c>
      <c r="AG223" s="4" t="str">
        <f t="shared" si="31"/>
        <v/>
      </c>
      <c r="AH223" s="4" t="str">
        <f t="shared" si="31"/>
        <v/>
      </c>
      <c r="AI223" s="4" t="str">
        <f t="shared" si="31"/>
        <v/>
      </c>
    </row>
  </sheetData>
  <mergeCells count="114">
    <mergeCell ref="A49:A50"/>
    <mergeCell ref="A52:A53"/>
    <mergeCell ref="A55:A56"/>
    <mergeCell ref="A76:A77"/>
    <mergeCell ref="A79:A80"/>
    <mergeCell ref="A58:A59"/>
    <mergeCell ref="A61:A62"/>
    <mergeCell ref="A64:A65"/>
    <mergeCell ref="A67:A68"/>
    <mergeCell ref="A70:A71"/>
    <mergeCell ref="A73:A74"/>
    <mergeCell ref="A22:A23"/>
    <mergeCell ref="A25:A26"/>
    <mergeCell ref="A28:A29"/>
    <mergeCell ref="A31:A32"/>
    <mergeCell ref="A34:A35"/>
    <mergeCell ref="A37:A38"/>
    <mergeCell ref="A40:A41"/>
    <mergeCell ref="A43:A44"/>
    <mergeCell ref="A46:A47"/>
    <mergeCell ref="AE9:AE11"/>
    <mergeCell ref="AF9:AF11"/>
    <mergeCell ref="AG9:AG11"/>
    <mergeCell ref="A13:A14"/>
    <mergeCell ref="A16:A17"/>
    <mergeCell ref="A19:A20"/>
    <mergeCell ref="W9:W11"/>
    <mergeCell ref="X9:X11"/>
    <mergeCell ref="Y9:Y11"/>
    <mergeCell ref="AB9:AB11"/>
    <mergeCell ref="G9:G11"/>
    <mergeCell ref="H9:H11"/>
    <mergeCell ref="A4:C11"/>
    <mergeCell ref="D4:K6"/>
    <mergeCell ref="L4:S6"/>
    <mergeCell ref="T4:AA6"/>
    <mergeCell ref="AB4:AI6"/>
    <mergeCell ref="D7:F8"/>
    <mergeCell ref="AE7:AG8"/>
    <mergeCell ref="AH7:AH11"/>
    <mergeCell ref="AI7:AI11"/>
    <mergeCell ref="D9:D11"/>
    <mergeCell ref="E9:E11"/>
    <mergeCell ref="F9:F11"/>
    <mergeCell ref="O7:Q8"/>
    <mergeCell ref="R7:R11"/>
    <mergeCell ref="AC9:AC11"/>
    <mergeCell ref="AD9:AD11"/>
    <mergeCell ref="I9:I11"/>
    <mergeCell ref="L9:L11"/>
    <mergeCell ref="M9:M11"/>
    <mergeCell ref="N9:N11"/>
    <mergeCell ref="O9:O11"/>
    <mergeCell ref="P9:P11"/>
    <mergeCell ref="AA7:AA11"/>
    <mergeCell ref="AB7:AD8"/>
    <mergeCell ref="G7:I8"/>
    <mergeCell ref="J7:J11"/>
    <mergeCell ref="K7:K11"/>
    <mergeCell ref="L7:N8"/>
    <mergeCell ref="S7:S11"/>
    <mergeCell ref="T7:V8"/>
    <mergeCell ref="W7:Y8"/>
    <mergeCell ref="Z7:Z11"/>
    <mergeCell ref="Q9:Q11"/>
    <mergeCell ref="T9:T11"/>
    <mergeCell ref="U9:U11"/>
    <mergeCell ref="V9:V11"/>
    <mergeCell ref="A104:A105"/>
    <mergeCell ref="A107:A108"/>
    <mergeCell ref="A110:A111"/>
    <mergeCell ref="A113:A114"/>
    <mergeCell ref="A116:A117"/>
    <mergeCell ref="A119:A120"/>
    <mergeCell ref="A86:A87"/>
    <mergeCell ref="A89:A90"/>
    <mergeCell ref="A92:A93"/>
    <mergeCell ref="A95:A96"/>
    <mergeCell ref="A98:A99"/>
    <mergeCell ref="A101:A102"/>
    <mergeCell ref="A140:A141"/>
    <mergeCell ref="A143:A144"/>
    <mergeCell ref="A146:A147"/>
    <mergeCell ref="A149:A150"/>
    <mergeCell ref="A152:A153"/>
    <mergeCell ref="A156:A157"/>
    <mergeCell ref="A122:A123"/>
    <mergeCell ref="A125:A126"/>
    <mergeCell ref="A128:A129"/>
    <mergeCell ref="A131:A132"/>
    <mergeCell ref="A134:A135"/>
    <mergeCell ref="A137:A138"/>
    <mergeCell ref="A177:A178"/>
    <mergeCell ref="A180:A181"/>
    <mergeCell ref="A183:A184"/>
    <mergeCell ref="A186:A187"/>
    <mergeCell ref="A189:A190"/>
    <mergeCell ref="A192:A193"/>
    <mergeCell ref="A159:A160"/>
    <mergeCell ref="A162:A163"/>
    <mergeCell ref="A165:A166"/>
    <mergeCell ref="A168:A169"/>
    <mergeCell ref="A171:A172"/>
    <mergeCell ref="A174:A175"/>
    <mergeCell ref="A213:A214"/>
    <mergeCell ref="A216:A217"/>
    <mergeCell ref="A219:A220"/>
    <mergeCell ref="A222:A223"/>
    <mergeCell ref="A195:A196"/>
    <mergeCell ref="A198:A199"/>
    <mergeCell ref="A201:A202"/>
    <mergeCell ref="A204:A205"/>
    <mergeCell ref="A207:A208"/>
    <mergeCell ref="A210:A2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I223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33" width="13" customWidth="1"/>
    <col min="34" max="34" width="13" style="8" customWidth="1"/>
    <col min="35" max="35" width="13" customWidth="1"/>
  </cols>
  <sheetData>
    <row r="1" spans="1:35" s="11" customFormat="1" ht="21" x14ac:dyDescent="0.3">
      <c r="A1" s="29" t="s">
        <v>131</v>
      </c>
      <c r="B1" s="17"/>
      <c r="C1" s="17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ht="15.75" customHeight="1" x14ac:dyDescent="0.3">
      <c r="A2"/>
      <c r="B2"/>
      <c r="C2"/>
      <c r="D2" s="12" t="str">
        <f t="shared" ref="D2:F3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/>
      <c r="H2" s="12"/>
      <c r="I2" s="12"/>
      <c r="J2" s="12" t="str">
        <f t="shared" ref="J2:V2" si="1">IF(J13=SUM(J16,J19,J25,J28,J31,J34,J22,J37,J40,J43,J46,J49,J52,J55,J58,J61,J64,J67,J70,J73,J76,J79),"","*")</f>
        <v/>
      </c>
      <c r="K2" s="12" t="str">
        <f t="shared" si="1"/>
        <v/>
      </c>
      <c r="L2" s="12" t="str">
        <f t="shared" si="1"/>
        <v/>
      </c>
      <c r="M2" s="12" t="str">
        <f t="shared" si="1"/>
        <v/>
      </c>
      <c r="N2" s="12" t="str">
        <f t="shared" si="1"/>
        <v/>
      </c>
      <c r="O2" s="12" t="str">
        <f t="shared" si="1"/>
        <v/>
      </c>
      <c r="P2" s="12" t="str">
        <f t="shared" si="1"/>
        <v/>
      </c>
      <c r="Q2" s="12" t="str">
        <f t="shared" si="1"/>
        <v/>
      </c>
      <c r="R2" s="12" t="str">
        <f t="shared" si="1"/>
        <v/>
      </c>
      <c r="S2" s="12" t="str">
        <f t="shared" si="1"/>
        <v/>
      </c>
      <c r="T2" s="12" t="str">
        <f t="shared" si="1"/>
        <v/>
      </c>
      <c r="U2" s="12" t="str">
        <f t="shared" si="1"/>
        <v/>
      </c>
      <c r="V2" s="12" t="str">
        <f t="shared" si="1"/>
        <v/>
      </c>
      <c r="W2" s="12"/>
      <c r="X2" s="12"/>
      <c r="Y2" s="12"/>
      <c r="Z2" s="12" t="str">
        <f t="shared" ref="Z2:AD3" si="2">IF(Z13=SUM(Z16,Z19,Z25,Z28,Z31,Z34,Z22,Z37,Z40,Z43,Z46,Z49,Z52,Z55,Z58,Z61,Z64,Z67,Z70,Z73,Z76,Z79),"","*")</f>
        <v/>
      </c>
      <c r="AA2" s="12" t="str">
        <f t="shared" si="2"/>
        <v/>
      </c>
      <c r="AB2" s="12" t="str">
        <f t="shared" si="2"/>
        <v/>
      </c>
      <c r="AC2" s="12" t="str">
        <f t="shared" si="2"/>
        <v/>
      </c>
      <c r="AD2" s="12" t="str">
        <f t="shared" si="2"/>
        <v/>
      </c>
      <c r="AE2" s="12"/>
      <c r="AF2" s="12"/>
      <c r="AG2" s="12"/>
      <c r="AH2" s="12" t="str">
        <f>IF(AH13=SUM(AH16,AH19,AH25,AH28,AH31,AH34,AH22,AH37,AH40,AH43,AH46,AH49,AH52,AH55,AH58,AH61,AH64,AH67,AH70,AH73,AH76,AH79),"","*")</f>
        <v/>
      </c>
      <c r="AI2" s="12" t="str">
        <f>IF(AI13=SUM(AI16,AI19,AI25,AI28,AI31,AI34,AI22,AI37,AI40,AI43,AI46,AI49,AI52,AI55,AI58,AI61,AI64,AI67,AI70,AI73,AI76,AI79),"","*")</f>
        <v/>
      </c>
    </row>
    <row r="3" spans="1:35" ht="15" customHeight="1" x14ac:dyDescent="0.3">
      <c r="A3" s="9" t="s">
        <v>82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/>
      <c r="H3" s="13"/>
      <c r="I3" s="13"/>
      <c r="J3" s="13" t="str">
        <f>IF(J14=SUM(J17,J20,J26,J29,J32,J35,J23,J38,J41,J44,J47,J50,J53,J56,J59,J62,J65,J68,J71,J74,J77,J80),"","*")</f>
        <v/>
      </c>
      <c r="K3" s="13" t="str">
        <f>IF(K14=SUM(K17,K20,K26,K29,K32,K35,K23,K38,K41,K44,K47,K50,K53,K56,K59,K62,K65,K68,K71,K74,K77,K80),"","*")</f>
        <v/>
      </c>
      <c r="L3" s="13" t="str">
        <f>IF(L14=SUM(L17,L20,L26,L29,L32,L35,L23,L38,L41,L44,L47,L50,L53,L56,L59,L62,L65,L68,L71,L74,L77,L80),"","*")</f>
        <v/>
      </c>
      <c r="M3" s="13" t="str">
        <f>IF(M14=SUM(M17,M20,M26,M29,M32,M35,M23,M38,M41,M44,M47,M50,M53,M56,M59,M62,M65,M68,M71,M74,M77,M80),"","*")</f>
        <v/>
      </c>
      <c r="N3" s="13" t="str">
        <f>IF(N14=SUM(N17,N20,N26,N29,N32,N35,N23,N38,N41,N44,N47,N50,N53,N56,N59,N62,N65,N68,N71,N74,N77,N80),"","*")</f>
        <v/>
      </c>
      <c r="O3" s="13"/>
      <c r="P3" s="13"/>
      <c r="Q3" s="13"/>
      <c r="R3" s="13" t="str">
        <f>IF(R14=SUM(R17,R20,R26,R29,R32,R35,R23,R38,R41,R44,R47,R50,R53,R56,R59,R62,R65,R68,R71,R74,R77,R80),"","*")</f>
        <v/>
      </c>
      <c r="S3" s="13" t="str">
        <f>IF(S14=SUM(S17,S20,S26,S29,S32,S35,S23,S38,S41,S44,S47,S50,S53,S56,S59,S62,S65,S68,S71,S74,S77,S80),"","*")</f>
        <v/>
      </c>
      <c r="T3" s="13" t="str">
        <f>IF(T14=SUM(T17,T20,T26,T29,T32,T35,T23,T38,T41,T44,T47,T50,T53,T56,T59,T62,T65,T68,T71,T74,T77,T80),"","*")</f>
        <v/>
      </c>
      <c r="U3" s="13" t="str">
        <f>IF(U14=SUM(U17,U20,U26,U29,U32,U35,U23,U38,U41,U44,U47,U50,U53,U56,U59,U62,U65,U68,U71,U74,U77,U80),"","*")</f>
        <v/>
      </c>
      <c r="V3" s="13" t="str">
        <f>IF(V14=SUM(V17,V20,V26,V29,V32,V35,V23,V38,V41,V44,V47,V50,V53,V56,V59,V62,V65,V68,V71,V74,V77,V80),"","*")</f>
        <v/>
      </c>
      <c r="W3" s="13"/>
      <c r="X3" s="13"/>
      <c r="Y3" s="13"/>
      <c r="Z3" s="13" t="str">
        <f t="shared" si="2"/>
        <v/>
      </c>
      <c r="AA3" s="13" t="str">
        <f t="shared" si="2"/>
        <v/>
      </c>
      <c r="AB3" s="13" t="str">
        <f t="shared" si="2"/>
        <v/>
      </c>
      <c r="AC3" s="13" t="str">
        <f t="shared" si="2"/>
        <v/>
      </c>
      <c r="AD3" s="13" t="str">
        <f t="shared" si="2"/>
        <v/>
      </c>
      <c r="AE3" s="13"/>
      <c r="AF3" s="13"/>
      <c r="AG3" s="13"/>
      <c r="AH3" s="13" t="str">
        <f>IF(AH14=SUM(AH17,AH20,AH26,AH29,AH32,AH35,AH23,AH38,AH41,AH44,AH47,AH50,AH53,AH56,AH59,AH62,AH65,AH68,AH71,AH74,AH77,AH80),"","*")</f>
        <v/>
      </c>
      <c r="AI3" s="13" t="str">
        <f>IF(AI14=SUM(AI17,AI20,AI26,AI29,AI32,AI35,AI23,AI38,AI41,AI44,AI47,AI50,AI53,AI56,AI59,AI62,AI65,AI68,AI71,AI74,AI77,AI80),"","*")</f>
        <v/>
      </c>
    </row>
    <row r="4" spans="1:35" ht="22.5" customHeight="1" x14ac:dyDescent="0.2">
      <c r="A4" s="48" t="s">
        <v>66</v>
      </c>
      <c r="B4" s="57"/>
      <c r="C4" s="58"/>
      <c r="D4" s="48" t="s">
        <v>119</v>
      </c>
      <c r="E4" s="49"/>
      <c r="F4" s="49"/>
      <c r="G4" s="49"/>
      <c r="H4" s="49"/>
      <c r="I4" s="49"/>
      <c r="J4" s="49"/>
      <c r="K4" s="50"/>
      <c r="L4" s="53" t="s">
        <v>162</v>
      </c>
      <c r="M4" s="49"/>
      <c r="N4" s="49"/>
      <c r="O4" s="49"/>
      <c r="P4" s="49"/>
      <c r="Q4" s="49"/>
      <c r="R4" s="49"/>
      <c r="S4" s="50"/>
      <c r="T4" s="53" t="s">
        <v>120</v>
      </c>
      <c r="U4" s="49"/>
      <c r="V4" s="49"/>
      <c r="W4" s="49"/>
      <c r="X4" s="49"/>
      <c r="Y4" s="49"/>
      <c r="Z4" s="49"/>
      <c r="AA4" s="50"/>
      <c r="AB4" s="53" t="s">
        <v>163</v>
      </c>
      <c r="AC4" s="49"/>
      <c r="AD4" s="49"/>
      <c r="AE4" s="49"/>
      <c r="AF4" s="49"/>
      <c r="AG4" s="49"/>
      <c r="AH4" s="49"/>
      <c r="AI4" s="49"/>
    </row>
    <row r="5" spans="1:35" ht="22.5" customHeight="1" x14ac:dyDescent="0.2">
      <c r="A5" s="64"/>
      <c r="B5" s="70"/>
      <c r="C5" s="65"/>
      <c r="D5" s="54"/>
      <c r="E5" s="55"/>
      <c r="F5" s="55"/>
      <c r="G5" s="55"/>
      <c r="H5" s="55"/>
      <c r="I5" s="55"/>
      <c r="J5" s="55"/>
      <c r="K5" s="46"/>
      <c r="L5" s="54"/>
      <c r="M5" s="55"/>
      <c r="N5" s="55"/>
      <c r="O5" s="55"/>
      <c r="P5" s="55"/>
      <c r="Q5" s="55"/>
      <c r="R5" s="55"/>
      <c r="S5" s="46"/>
      <c r="T5" s="54"/>
      <c r="U5" s="55"/>
      <c r="V5" s="55"/>
      <c r="W5" s="55"/>
      <c r="X5" s="55"/>
      <c r="Y5" s="55"/>
      <c r="Z5" s="55"/>
      <c r="AA5" s="46"/>
      <c r="AB5" s="54"/>
      <c r="AC5" s="55"/>
      <c r="AD5" s="55"/>
      <c r="AE5" s="55"/>
      <c r="AF5" s="55"/>
      <c r="AG5" s="55"/>
      <c r="AH5" s="55"/>
      <c r="AI5" s="55"/>
    </row>
    <row r="6" spans="1:35" ht="11.25" customHeight="1" x14ac:dyDescent="0.2">
      <c r="A6" s="64"/>
      <c r="B6" s="70"/>
      <c r="C6" s="65"/>
      <c r="D6" s="51"/>
      <c r="E6" s="52"/>
      <c r="F6" s="52"/>
      <c r="G6" s="52"/>
      <c r="H6" s="52"/>
      <c r="I6" s="52"/>
      <c r="J6" s="52"/>
      <c r="K6" s="47"/>
      <c r="L6" s="51"/>
      <c r="M6" s="52"/>
      <c r="N6" s="52"/>
      <c r="O6" s="52"/>
      <c r="P6" s="52"/>
      <c r="Q6" s="52"/>
      <c r="R6" s="52"/>
      <c r="S6" s="47"/>
      <c r="T6" s="51"/>
      <c r="U6" s="52"/>
      <c r="V6" s="52"/>
      <c r="W6" s="52"/>
      <c r="X6" s="52"/>
      <c r="Y6" s="52"/>
      <c r="Z6" s="52"/>
      <c r="AA6" s="47"/>
      <c r="AB6" s="51"/>
      <c r="AC6" s="52"/>
      <c r="AD6" s="52"/>
      <c r="AE6" s="52"/>
      <c r="AF6" s="52"/>
      <c r="AG6" s="52"/>
      <c r="AH6" s="52"/>
      <c r="AI6" s="52"/>
    </row>
    <row r="7" spans="1:35" ht="14.25" customHeight="1" x14ac:dyDescent="0.2">
      <c r="A7" s="64"/>
      <c r="B7" s="70"/>
      <c r="C7" s="65"/>
      <c r="D7" s="48" t="s">
        <v>35</v>
      </c>
      <c r="E7" s="57"/>
      <c r="F7" s="58"/>
      <c r="G7" s="48" t="s">
        <v>79</v>
      </c>
      <c r="H7" s="57"/>
      <c r="I7" s="58"/>
      <c r="J7" s="43" t="s">
        <v>36</v>
      </c>
      <c r="K7" s="43" t="s">
        <v>28</v>
      </c>
      <c r="L7" s="48" t="s">
        <v>35</v>
      </c>
      <c r="M7" s="57"/>
      <c r="N7" s="58"/>
      <c r="O7" s="48" t="s">
        <v>79</v>
      </c>
      <c r="P7" s="57"/>
      <c r="Q7" s="58"/>
      <c r="R7" s="43" t="s">
        <v>36</v>
      </c>
      <c r="S7" s="43" t="s">
        <v>28</v>
      </c>
      <c r="T7" s="48" t="s">
        <v>35</v>
      </c>
      <c r="U7" s="57"/>
      <c r="V7" s="58"/>
      <c r="W7" s="48" t="s">
        <v>79</v>
      </c>
      <c r="X7" s="57"/>
      <c r="Y7" s="58"/>
      <c r="Z7" s="43" t="s">
        <v>36</v>
      </c>
      <c r="AA7" s="43" t="s">
        <v>28</v>
      </c>
      <c r="AB7" s="48" t="s">
        <v>35</v>
      </c>
      <c r="AC7" s="57"/>
      <c r="AD7" s="58"/>
      <c r="AE7" s="48" t="s">
        <v>79</v>
      </c>
      <c r="AF7" s="57"/>
      <c r="AG7" s="58"/>
      <c r="AH7" s="43" t="s">
        <v>36</v>
      </c>
      <c r="AI7" s="48" t="s">
        <v>28</v>
      </c>
    </row>
    <row r="8" spans="1:35" ht="11.25" customHeight="1" x14ac:dyDescent="0.2">
      <c r="A8" s="64"/>
      <c r="B8" s="70"/>
      <c r="C8" s="65"/>
      <c r="D8" s="59"/>
      <c r="E8" s="60"/>
      <c r="F8" s="61"/>
      <c r="G8" s="59"/>
      <c r="H8" s="60"/>
      <c r="I8" s="61"/>
      <c r="J8" s="62"/>
      <c r="K8" s="62"/>
      <c r="L8" s="59"/>
      <c r="M8" s="60"/>
      <c r="N8" s="61"/>
      <c r="O8" s="59"/>
      <c r="P8" s="60"/>
      <c r="Q8" s="61"/>
      <c r="R8" s="62"/>
      <c r="S8" s="62"/>
      <c r="T8" s="59"/>
      <c r="U8" s="60"/>
      <c r="V8" s="61"/>
      <c r="W8" s="59"/>
      <c r="X8" s="60"/>
      <c r="Y8" s="61"/>
      <c r="Z8" s="62"/>
      <c r="AA8" s="62"/>
      <c r="AB8" s="59"/>
      <c r="AC8" s="60"/>
      <c r="AD8" s="61"/>
      <c r="AE8" s="59"/>
      <c r="AF8" s="60"/>
      <c r="AG8" s="61"/>
      <c r="AH8" s="62"/>
      <c r="AI8" s="64"/>
    </row>
    <row r="9" spans="1:35" ht="19.5" customHeight="1" x14ac:dyDescent="0.2">
      <c r="A9" s="64"/>
      <c r="B9" s="70"/>
      <c r="C9" s="65"/>
      <c r="D9" s="43" t="s">
        <v>29</v>
      </c>
      <c r="E9" s="43" t="s">
        <v>37</v>
      </c>
      <c r="F9" s="43" t="s">
        <v>31</v>
      </c>
      <c r="G9" s="43" t="s">
        <v>29</v>
      </c>
      <c r="H9" s="43" t="s">
        <v>30</v>
      </c>
      <c r="I9" s="43" t="s">
        <v>31</v>
      </c>
      <c r="J9" s="62"/>
      <c r="K9" s="62"/>
      <c r="L9" s="43" t="s">
        <v>29</v>
      </c>
      <c r="M9" s="43" t="s">
        <v>37</v>
      </c>
      <c r="N9" s="65" t="s">
        <v>31</v>
      </c>
      <c r="O9" s="43" t="s">
        <v>29</v>
      </c>
      <c r="P9" s="43" t="s">
        <v>30</v>
      </c>
      <c r="Q9" s="43" t="s">
        <v>31</v>
      </c>
      <c r="R9" s="62"/>
      <c r="S9" s="62"/>
      <c r="T9" s="43" t="s">
        <v>29</v>
      </c>
      <c r="U9" s="43" t="s">
        <v>37</v>
      </c>
      <c r="V9" s="65" t="s">
        <v>31</v>
      </c>
      <c r="W9" s="43" t="s">
        <v>29</v>
      </c>
      <c r="X9" s="43" t="s">
        <v>30</v>
      </c>
      <c r="Y9" s="43" t="s">
        <v>31</v>
      </c>
      <c r="Z9" s="62"/>
      <c r="AA9" s="62"/>
      <c r="AB9" s="43" t="s">
        <v>29</v>
      </c>
      <c r="AC9" s="43" t="s">
        <v>37</v>
      </c>
      <c r="AD9" s="65" t="s">
        <v>31</v>
      </c>
      <c r="AE9" s="43" t="s">
        <v>29</v>
      </c>
      <c r="AF9" s="43" t="s">
        <v>30</v>
      </c>
      <c r="AG9" s="43" t="s">
        <v>31</v>
      </c>
      <c r="AH9" s="62"/>
      <c r="AI9" s="64"/>
    </row>
    <row r="10" spans="1:35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  <c r="O10" s="62"/>
      <c r="P10" s="62"/>
      <c r="Q10" s="62"/>
      <c r="R10" s="62"/>
      <c r="S10" s="62"/>
      <c r="T10" s="62"/>
      <c r="U10" s="62"/>
      <c r="V10" s="65"/>
      <c r="W10" s="62"/>
      <c r="X10" s="62"/>
      <c r="Y10" s="62"/>
      <c r="Z10" s="62"/>
      <c r="AA10" s="62"/>
      <c r="AB10" s="62"/>
      <c r="AC10" s="62"/>
      <c r="AD10" s="65"/>
      <c r="AE10" s="62"/>
      <c r="AF10" s="62"/>
      <c r="AG10" s="62"/>
      <c r="AH10" s="62"/>
      <c r="AI10" s="64"/>
    </row>
    <row r="11" spans="1:35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1"/>
      <c r="O11" s="63"/>
      <c r="P11" s="63"/>
      <c r="Q11" s="63"/>
      <c r="R11" s="63"/>
      <c r="S11" s="63"/>
      <c r="T11" s="63"/>
      <c r="U11" s="63"/>
      <c r="V11" s="61"/>
      <c r="W11" s="63"/>
      <c r="X11" s="63"/>
      <c r="Y11" s="63"/>
      <c r="Z11" s="63"/>
      <c r="AA11" s="63"/>
      <c r="AB11" s="63"/>
      <c r="AC11" s="63"/>
      <c r="AD11" s="61"/>
      <c r="AE11" s="63"/>
      <c r="AF11" s="63"/>
      <c r="AG11" s="63"/>
      <c r="AH11" s="63"/>
      <c r="AI11" s="59"/>
    </row>
    <row r="12" spans="1:35" ht="18.75" customHeight="1" x14ac:dyDescent="0.2">
      <c r="A12" s="14" t="s">
        <v>38</v>
      </c>
      <c r="B12" s="19" t="s">
        <v>57</v>
      </c>
      <c r="C12" s="20" t="s">
        <v>58</v>
      </c>
      <c r="D12" s="15">
        <v>113640</v>
      </c>
      <c r="E12" s="15">
        <v>57517</v>
      </c>
      <c r="F12" s="15">
        <v>56123</v>
      </c>
      <c r="G12" s="15">
        <v>129847</v>
      </c>
      <c r="H12" s="15">
        <v>66081</v>
      </c>
      <c r="I12" s="15">
        <v>63766</v>
      </c>
      <c r="J12" s="15">
        <v>1339627</v>
      </c>
      <c r="K12" s="15">
        <v>2707905683</v>
      </c>
      <c r="L12" s="15">
        <v>2163</v>
      </c>
      <c r="M12" s="15">
        <v>1254</v>
      </c>
      <c r="N12" s="15">
        <v>909</v>
      </c>
      <c r="O12" s="15">
        <v>5384</v>
      </c>
      <c r="P12" s="15">
        <v>2989</v>
      </c>
      <c r="Q12" s="15">
        <v>2395</v>
      </c>
      <c r="R12" s="15">
        <v>10695</v>
      </c>
      <c r="S12" s="15">
        <v>98960660</v>
      </c>
      <c r="T12" s="15">
        <v>811</v>
      </c>
      <c r="U12" s="15">
        <v>442</v>
      </c>
      <c r="V12" s="15">
        <v>369</v>
      </c>
      <c r="W12" s="15">
        <v>1631</v>
      </c>
      <c r="X12" s="15">
        <v>885</v>
      </c>
      <c r="Y12" s="15">
        <v>746</v>
      </c>
      <c r="Z12" s="15">
        <v>10297</v>
      </c>
      <c r="AA12" s="15">
        <v>25585268</v>
      </c>
      <c r="AB12" s="15">
        <v>2585</v>
      </c>
      <c r="AC12" s="15">
        <v>1304</v>
      </c>
      <c r="AD12" s="15">
        <v>1281</v>
      </c>
      <c r="AE12" s="15">
        <v>7089</v>
      </c>
      <c r="AF12" s="15">
        <v>3692</v>
      </c>
      <c r="AG12" s="15">
        <v>3397</v>
      </c>
      <c r="AH12" s="15">
        <v>36536</v>
      </c>
      <c r="AI12" s="15">
        <v>105143187</v>
      </c>
    </row>
    <row r="13" spans="1:35" ht="14.25" customHeight="1" x14ac:dyDescent="0.2">
      <c r="A13" s="68" t="s">
        <v>0</v>
      </c>
      <c r="B13" s="21" t="s">
        <v>61</v>
      </c>
      <c r="C13" s="22" t="s">
        <v>63</v>
      </c>
      <c r="D13" s="3">
        <v>105243</v>
      </c>
      <c r="E13" s="3">
        <v>53177</v>
      </c>
      <c r="F13" s="3">
        <v>52066</v>
      </c>
      <c r="G13" s="3">
        <v>120268</v>
      </c>
      <c r="H13" s="3">
        <v>61143</v>
      </c>
      <c r="I13" s="3">
        <v>59125</v>
      </c>
      <c r="J13" s="3">
        <v>1242803</v>
      </c>
      <c r="K13" s="3">
        <v>2508332486</v>
      </c>
      <c r="L13" s="3">
        <v>2136</v>
      </c>
      <c r="M13" s="3">
        <v>1240</v>
      </c>
      <c r="N13" s="3">
        <v>896</v>
      </c>
      <c r="O13" s="3">
        <v>5310</v>
      </c>
      <c r="P13" s="3">
        <v>2953</v>
      </c>
      <c r="Q13" s="3">
        <v>2357</v>
      </c>
      <c r="R13" s="3">
        <v>10598</v>
      </c>
      <c r="S13" s="3">
        <v>97703548</v>
      </c>
      <c r="T13" s="3">
        <v>807</v>
      </c>
      <c r="U13" s="3">
        <v>440</v>
      </c>
      <c r="V13" s="3">
        <v>367</v>
      </c>
      <c r="W13" s="3">
        <v>1620</v>
      </c>
      <c r="X13" s="3">
        <v>877</v>
      </c>
      <c r="Y13" s="3">
        <v>743</v>
      </c>
      <c r="Z13" s="3">
        <v>10261</v>
      </c>
      <c r="AA13" s="3">
        <v>25383868</v>
      </c>
      <c r="AB13" s="3">
        <v>2252</v>
      </c>
      <c r="AC13" s="3">
        <v>1124</v>
      </c>
      <c r="AD13" s="3">
        <v>1128</v>
      </c>
      <c r="AE13" s="3">
        <v>6393</v>
      </c>
      <c r="AF13" s="3">
        <v>3295</v>
      </c>
      <c r="AG13" s="3">
        <v>3098</v>
      </c>
      <c r="AH13" s="3">
        <v>33034</v>
      </c>
      <c r="AI13" s="3">
        <v>95093215</v>
      </c>
    </row>
    <row r="14" spans="1:35" ht="14.25" customHeight="1" x14ac:dyDescent="0.2">
      <c r="A14" s="69"/>
      <c r="B14" s="21" t="s">
        <v>64</v>
      </c>
      <c r="C14" s="22" t="s">
        <v>172</v>
      </c>
      <c r="D14" s="3">
        <v>8397</v>
      </c>
      <c r="E14" s="3">
        <v>4340</v>
      </c>
      <c r="F14" s="3">
        <v>4057</v>
      </c>
      <c r="G14" s="3">
        <v>9579</v>
      </c>
      <c r="H14" s="3">
        <v>4938</v>
      </c>
      <c r="I14" s="3">
        <v>4641</v>
      </c>
      <c r="J14" s="3">
        <v>96824</v>
      </c>
      <c r="K14" s="3">
        <v>199573197</v>
      </c>
      <c r="L14" s="3">
        <v>27</v>
      </c>
      <c r="M14" s="3">
        <v>14</v>
      </c>
      <c r="N14" s="3">
        <v>13</v>
      </c>
      <c r="O14" s="3">
        <v>74</v>
      </c>
      <c r="P14" s="3">
        <v>36</v>
      </c>
      <c r="Q14" s="3">
        <v>38</v>
      </c>
      <c r="R14" s="3">
        <v>97</v>
      </c>
      <c r="S14" s="3">
        <v>1257112</v>
      </c>
      <c r="T14" s="3">
        <v>4</v>
      </c>
      <c r="U14" s="3">
        <v>2</v>
      </c>
      <c r="V14" s="3">
        <v>2</v>
      </c>
      <c r="W14" s="3">
        <v>11</v>
      </c>
      <c r="X14" s="3">
        <v>8</v>
      </c>
      <c r="Y14" s="3">
        <v>3</v>
      </c>
      <c r="Z14" s="3">
        <v>36</v>
      </c>
      <c r="AA14" s="3">
        <v>201400</v>
      </c>
      <c r="AB14" s="3">
        <v>333</v>
      </c>
      <c r="AC14" s="3">
        <v>180</v>
      </c>
      <c r="AD14" s="3">
        <v>153</v>
      </c>
      <c r="AE14" s="3">
        <v>696</v>
      </c>
      <c r="AF14" s="3">
        <v>397</v>
      </c>
      <c r="AG14" s="3">
        <v>299</v>
      </c>
      <c r="AH14" s="3">
        <v>3502</v>
      </c>
      <c r="AI14" s="3">
        <v>10049972</v>
      </c>
    </row>
    <row r="15" spans="1:35" ht="14.25" customHeight="1" x14ac:dyDescent="0.2">
      <c r="A15" s="30" t="s">
        <v>83</v>
      </c>
      <c r="B15" s="19" t="s">
        <v>56</v>
      </c>
      <c r="C15" s="20" t="s">
        <v>65</v>
      </c>
      <c r="D15" s="15">
        <v>25926</v>
      </c>
      <c r="E15" s="15">
        <v>13222</v>
      </c>
      <c r="F15" s="15">
        <v>12704</v>
      </c>
      <c r="G15" s="15">
        <v>28518</v>
      </c>
      <c r="H15" s="15">
        <v>14539</v>
      </c>
      <c r="I15" s="15">
        <v>13979</v>
      </c>
      <c r="J15" s="15">
        <v>312755</v>
      </c>
      <c r="K15" s="15">
        <v>622013411</v>
      </c>
      <c r="L15" s="15">
        <v>656</v>
      </c>
      <c r="M15" s="15">
        <v>350</v>
      </c>
      <c r="N15" s="15">
        <v>306</v>
      </c>
      <c r="O15" s="15">
        <v>2444</v>
      </c>
      <c r="P15" s="15">
        <v>1389</v>
      </c>
      <c r="Q15" s="15">
        <v>1055</v>
      </c>
      <c r="R15" s="15">
        <v>3770</v>
      </c>
      <c r="S15" s="15">
        <v>25097428</v>
      </c>
      <c r="T15" s="15">
        <v>592</v>
      </c>
      <c r="U15" s="15">
        <v>321</v>
      </c>
      <c r="V15" s="15">
        <v>271</v>
      </c>
      <c r="W15" s="15">
        <v>1029</v>
      </c>
      <c r="X15" s="15">
        <v>562</v>
      </c>
      <c r="Y15" s="15">
        <v>467</v>
      </c>
      <c r="Z15" s="15">
        <v>6536</v>
      </c>
      <c r="AA15" s="15">
        <v>14146500</v>
      </c>
      <c r="AB15" s="15">
        <v>272</v>
      </c>
      <c r="AC15" s="15">
        <v>132</v>
      </c>
      <c r="AD15" s="15">
        <v>140</v>
      </c>
      <c r="AE15" s="15">
        <v>1275</v>
      </c>
      <c r="AF15" s="15">
        <v>663</v>
      </c>
      <c r="AG15" s="15">
        <v>612</v>
      </c>
      <c r="AH15" s="15">
        <v>8173</v>
      </c>
      <c r="AI15" s="15">
        <v>23134513</v>
      </c>
    </row>
    <row r="16" spans="1:35" ht="14.25" customHeight="1" x14ac:dyDescent="0.2">
      <c r="A16" s="78" t="s">
        <v>84</v>
      </c>
      <c r="B16" s="21" t="s">
        <v>61</v>
      </c>
      <c r="C16" s="22" t="s">
        <v>63</v>
      </c>
      <c r="D16" s="3">
        <v>24630</v>
      </c>
      <c r="E16" s="3">
        <v>12561</v>
      </c>
      <c r="F16" s="3">
        <v>12069</v>
      </c>
      <c r="G16" s="3">
        <v>27092</v>
      </c>
      <c r="H16" s="3">
        <v>13812</v>
      </c>
      <c r="I16" s="3">
        <v>13280</v>
      </c>
      <c r="J16" s="3">
        <v>297117</v>
      </c>
      <c r="K16" s="3">
        <v>590912741</v>
      </c>
      <c r="L16" s="3">
        <v>656</v>
      </c>
      <c r="M16" s="3">
        <v>350</v>
      </c>
      <c r="N16" s="3">
        <v>306</v>
      </c>
      <c r="O16" s="3">
        <v>2444</v>
      </c>
      <c r="P16" s="3">
        <v>1389</v>
      </c>
      <c r="Q16" s="3">
        <v>1055</v>
      </c>
      <c r="R16" s="3">
        <v>3770</v>
      </c>
      <c r="S16" s="3">
        <v>25097428</v>
      </c>
      <c r="T16" s="3">
        <v>592</v>
      </c>
      <c r="U16" s="3">
        <v>321</v>
      </c>
      <c r="V16" s="3">
        <v>271</v>
      </c>
      <c r="W16" s="3">
        <v>1029</v>
      </c>
      <c r="X16" s="3">
        <v>562</v>
      </c>
      <c r="Y16" s="3">
        <v>467</v>
      </c>
      <c r="Z16" s="3">
        <v>6536</v>
      </c>
      <c r="AA16" s="3">
        <v>14146500</v>
      </c>
      <c r="AB16" s="3">
        <v>272</v>
      </c>
      <c r="AC16" s="3">
        <v>132</v>
      </c>
      <c r="AD16" s="3">
        <v>140</v>
      </c>
      <c r="AE16" s="3">
        <v>1275</v>
      </c>
      <c r="AF16" s="3">
        <v>663</v>
      </c>
      <c r="AG16" s="3">
        <v>612</v>
      </c>
      <c r="AH16" s="3">
        <v>8173</v>
      </c>
      <c r="AI16" s="3">
        <v>23134513</v>
      </c>
    </row>
    <row r="17" spans="1:35" ht="14.25" customHeight="1" x14ac:dyDescent="0.2">
      <c r="A17" s="79"/>
      <c r="B17" s="21" t="s">
        <v>64</v>
      </c>
      <c r="C17" s="22" t="s">
        <v>172</v>
      </c>
      <c r="D17" s="3">
        <v>1296</v>
      </c>
      <c r="E17" s="3">
        <v>661</v>
      </c>
      <c r="F17" s="3">
        <v>635</v>
      </c>
      <c r="G17" s="3">
        <v>1426</v>
      </c>
      <c r="H17" s="3">
        <v>727</v>
      </c>
      <c r="I17" s="3">
        <v>699</v>
      </c>
      <c r="J17" s="3">
        <v>15638</v>
      </c>
      <c r="K17" s="3">
        <v>31100670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</row>
    <row r="18" spans="1:35" ht="14.25" customHeight="1" x14ac:dyDescent="0.2">
      <c r="A18" s="30" t="s">
        <v>85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57</v>
      </c>
      <c r="M18" s="15">
        <v>22</v>
      </c>
      <c r="N18" s="15">
        <v>35</v>
      </c>
      <c r="O18" s="15">
        <v>179</v>
      </c>
      <c r="P18" s="15">
        <v>82</v>
      </c>
      <c r="Q18" s="15">
        <v>97</v>
      </c>
      <c r="R18" s="15">
        <v>239</v>
      </c>
      <c r="S18" s="15">
        <v>8009387</v>
      </c>
      <c r="T18" s="15">
        <v>34</v>
      </c>
      <c r="U18" s="15">
        <v>19</v>
      </c>
      <c r="V18" s="15">
        <v>15</v>
      </c>
      <c r="W18" s="15">
        <v>118</v>
      </c>
      <c r="X18" s="15">
        <v>57</v>
      </c>
      <c r="Y18" s="15">
        <v>61</v>
      </c>
      <c r="Z18" s="15">
        <v>393</v>
      </c>
      <c r="AA18" s="15">
        <v>2561601</v>
      </c>
      <c r="AB18" s="15">
        <v>287</v>
      </c>
      <c r="AC18" s="15">
        <v>152</v>
      </c>
      <c r="AD18" s="15">
        <v>135</v>
      </c>
      <c r="AE18" s="15">
        <v>751</v>
      </c>
      <c r="AF18" s="15">
        <v>399</v>
      </c>
      <c r="AG18" s="15">
        <v>352</v>
      </c>
      <c r="AH18" s="15">
        <v>4136</v>
      </c>
      <c r="AI18" s="15">
        <v>12361475</v>
      </c>
    </row>
    <row r="19" spans="1:35" ht="14.25" customHeight="1" x14ac:dyDescent="0.2">
      <c r="A19" s="76" t="s">
        <v>86</v>
      </c>
      <c r="B19" s="21" t="s">
        <v>61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52</v>
      </c>
      <c r="M19" s="3">
        <v>20</v>
      </c>
      <c r="N19" s="3">
        <v>32</v>
      </c>
      <c r="O19" s="3">
        <v>169</v>
      </c>
      <c r="P19" s="3">
        <v>79</v>
      </c>
      <c r="Q19" s="3">
        <v>90</v>
      </c>
      <c r="R19" s="3">
        <v>228</v>
      </c>
      <c r="S19" s="3">
        <v>7794521</v>
      </c>
      <c r="T19" s="3">
        <v>33</v>
      </c>
      <c r="U19" s="3">
        <v>19</v>
      </c>
      <c r="V19" s="3">
        <v>14</v>
      </c>
      <c r="W19" s="3">
        <v>116</v>
      </c>
      <c r="X19" s="3">
        <v>57</v>
      </c>
      <c r="Y19" s="3">
        <v>59</v>
      </c>
      <c r="Z19" s="3">
        <v>381</v>
      </c>
      <c r="AA19" s="3">
        <v>2468201</v>
      </c>
      <c r="AB19" s="3">
        <v>277</v>
      </c>
      <c r="AC19" s="3">
        <v>147</v>
      </c>
      <c r="AD19" s="3">
        <v>130</v>
      </c>
      <c r="AE19" s="3">
        <v>715</v>
      </c>
      <c r="AF19" s="3">
        <v>377</v>
      </c>
      <c r="AG19" s="3">
        <v>338</v>
      </c>
      <c r="AH19" s="3">
        <v>3950</v>
      </c>
      <c r="AI19" s="3">
        <v>11807677</v>
      </c>
    </row>
    <row r="20" spans="1:35" ht="14.25" customHeight="1" x14ac:dyDescent="0.2">
      <c r="A20" s="7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2</v>
      </c>
      <c r="N20" s="3">
        <v>3</v>
      </c>
      <c r="O20" s="3">
        <v>10</v>
      </c>
      <c r="P20" s="3">
        <v>3</v>
      </c>
      <c r="Q20" s="3">
        <v>7</v>
      </c>
      <c r="R20" s="3">
        <v>11</v>
      </c>
      <c r="S20" s="3">
        <v>214866</v>
      </c>
      <c r="T20" s="3">
        <v>1</v>
      </c>
      <c r="U20" s="3">
        <v>0</v>
      </c>
      <c r="V20" s="3">
        <v>1</v>
      </c>
      <c r="W20" s="3">
        <v>2</v>
      </c>
      <c r="X20" s="3">
        <v>0</v>
      </c>
      <c r="Y20" s="3">
        <v>2</v>
      </c>
      <c r="Z20" s="3">
        <v>12</v>
      </c>
      <c r="AA20" s="3">
        <v>93400</v>
      </c>
      <c r="AB20" s="3">
        <v>10</v>
      </c>
      <c r="AC20" s="3">
        <v>5</v>
      </c>
      <c r="AD20" s="3">
        <v>5</v>
      </c>
      <c r="AE20" s="3">
        <v>36</v>
      </c>
      <c r="AF20" s="3">
        <v>22</v>
      </c>
      <c r="AG20" s="3">
        <v>14</v>
      </c>
      <c r="AH20" s="3">
        <v>186</v>
      </c>
      <c r="AI20" s="3">
        <v>553798</v>
      </c>
    </row>
    <row r="21" spans="1:35" ht="14.25" customHeight="1" x14ac:dyDescent="0.2">
      <c r="A21" s="30" t="s">
        <v>87</v>
      </c>
      <c r="B21" s="19" t="s">
        <v>56</v>
      </c>
      <c r="C21" s="20" t="s">
        <v>65</v>
      </c>
      <c r="D21" s="15">
        <v>7809</v>
      </c>
      <c r="E21" s="15">
        <v>3909</v>
      </c>
      <c r="F21" s="15">
        <v>3900</v>
      </c>
      <c r="G21" s="15">
        <v>8591</v>
      </c>
      <c r="H21" s="15">
        <v>4315</v>
      </c>
      <c r="I21" s="15">
        <v>4276</v>
      </c>
      <c r="J21" s="15">
        <v>83946</v>
      </c>
      <c r="K21" s="15">
        <v>174020058</v>
      </c>
      <c r="L21" s="15">
        <v>176</v>
      </c>
      <c r="M21" s="15">
        <v>94</v>
      </c>
      <c r="N21" s="15">
        <v>82</v>
      </c>
      <c r="O21" s="15">
        <v>933</v>
      </c>
      <c r="P21" s="15">
        <v>479</v>
      </c>
      <c r="Q21" s="15">
        <v>454</v>
      </c>
      <c r="R21" s="15">
        <v>1886</v>
      </c>
      <c r="S21" s="15">
        <v>12025432</v>
      </c>
      <c r="T21" s="15">
        <v>9</v>
      </c>
      <c r="U21" s="15">
        <v>6</v>
      </c>
      <c r="V21" s="15">
        <v>3</v>
      </c>
      <c r="W21" s="15">
        <v>27</v>
      </c>
      <c r="X21" s="15">
        <v>15</v>
      </c>
      <c r="Y21" s="15">
        <v>12</v>
      </c>
      <c r="Z21" s="15">
        <v>136</v>
      </c>
      <c r="AA21" s="15">
        <v>643000</v>
      </c>
      <c r="AB21" s="15">
        <v>56</v>
      </c>
      <c r="AC21" s="15">
        <v>30</v>
      </c>
      <c r="AD21" s="15">
        <v>26</v>
      </c>
      <c r="AE21" s="15">
        <v>211</v>
      </c>
      <c r="AF21" s="15">
        <v>114</v>
      </c>
      <c r="AG21" s="15">
        <v>97</v>
      </c>
      <c r="AH21" s="15">
        <v>902</v>
      </c>
      <c r="AI21" s="15">
        <v>2706000</v>
      </c>
    </row>
    <row r="22" spans="1:35" ht="14.25" customHeight="1" x14ac:dyDescent="0.2">
      <c r="A22" s="78" t="s">
        <v>88</v>
      </c>
      <c r="B22" s="21" t="s">
        <v>61</v>
      </c>
      <c r="C22" s="22" t="s">
        <v>63</v>
      </c>
      <c r="D22" s="3">
        <v>7249</v>
      </c>
      <c r="E22" s="3">
        <v>3611</v>
      </c>
      <c r="F22" s="3">
        <v>3638</v>
      </c>
      <c r="G22" s="3">
        <v>7954</v>
      </c>
      <c r="H22" s="3">
        <v>3975</v>
      </c>
      <c r="I22" s="3">
        <v>3979</v>
      </c>
      <c r="J22" s="3">
        <v>77477</v>
      </c>
      <c r="K22" s="3">
        <v>160609821</v>
      </c>
      <c r="L22" s="3">
        <v>175</v>
      </c>
      <c r="M22" s="3">
        <v>94</v>
      </c>
      <c r="N22" s="3">
        <v>81</v>
      </c>
      <c r="O22" s="3">
        <v>920</v>
      </c>
      <c r="P22" s="3">
        <v>471</v>
      </c>
      <c r="Q22" s="3">
        <v>449</v>
      </c>
      <c r="R22" s="3">
        <v>1866</v>
      </c>
      <c r="S22" s="3">
        <v>11786579</v>
      </c>
      <c r="T22" s="3">
        <v>9</v>
      </c>
      <c r="U22" s="3">
        <v>6</v>
      </c>
      <c r="V22" s="3">
        <v>3</v>
      </c>
      <c r="W22" s="3">
        <v>27</v>
      </c>
      <c r="X22" s="3">
        <v>15</v>
      </c>
      <c r="Y22" s="3">
        <v>12</v>
      </c>
      <c r="Z22" s="3">
        <v>136</v>
      </c>
      <c r="AA22" s="3">
        <v>643000</v>
      </c>
      <c r="AB22" s="3">
        <v>46</v>
      </c>
      <c r="AC22" s="3">
        <v>23</v>
      </c>
      <c r="AD22" s="3">
        <v>23</v>
      </c>
      <c r="AE22" s="3">
        <v>160</v>
      </c>
      <c r="AF22" s="3">
        <v>79</v>
      </c>
      <c r="AG22" s="3">
        <v>81</v>
      </c>
      <c r="AH22" s="3">
        <v>710</v>
      </c>
      <c r="AI22" s="3">
        <v>2130000</v>
      </c>
    </row>
    <row r="23" spans="1:35" ht="14.25" customHeight="1" x14ac:dyDescent="0.2">
      <c r="A23" s="79"/>
      <c r="B23" s="23" t="s">
        <v>64</v>
      </c>
      <c r="C23" s="24" t="s">
        <v>172</v>
      </c>
      <c r="D23" s="3">
        <v>560</v>
      </c>
      <c r="E23" s="3">
        <v>298</v>
      </c>
      <c r="F23" s="3">
        <v>262</v>
      </c>
      <c r="G23" s="3">
        <v>637</v>
      </c>
      <c r="H23" s="3">
        <v>340</v>
      </c>
      <c r="I23" s="3">
        <v>297</v>
      </c>
      <c r="J23" s="3">
        <v>6469</v>
      </c>
      <c r="K23" s="3">
        <v>13410237</v>
      </c>
      <c r="L23" s="3">
        <v>1</v>
      </c>
      <c r="M23" s="3">
        <v>0</v>
      </c>
      <c r="N23" s="3">
        <v>1</v>
      </c>
      <c r="O23" s="3">
        <v>13</v>
      </c>
      <c r="P23" s="3">
        <v>8</v>
      </c>
      <c r="Q23" s="3">
        <v>5</v>
      </c>
      <c r="R23" s="3">
        <v>20</v>
      </c>
      <c r="S23" s="3">
        <v>238853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10</v>
      </c>
      <c r="AC23" s="3">
        <v>7</v>
      </c>
      <c r="AD23" s="3">
        <v>3</v>
      </c>
      <c r="AE23" s="3">
        <v>51</v>
      </c>
      <c r="AF23" s="3">
        <v>35</v>
      </c>
      <c r="AG23" s="3">
        <v>16</v>
      </c>
      <c r="AH23" s="3">
        <v>192</v>
      </c>
      <c r="AI23" s="3">
        <v>576000</v>
      </c>
    </row>
    <row r="24" spans="1:35" ht="14.25" customHeight="1" x14ac:dyDescent="0.2">
      <c r="A24" s="30" t="s">
        <v>89</v>
      </c>
      <c r="B24" s="19" t="s">
        <v>56</v>
      </c>
      <c r="C24" s="20" t="s">
        <v>65</v>
      </c>
      <c r="D24" s="15">
        <v>16388</v>
      </c>
      <c r="E24" s="15">
        <v>8237</v>
      </c>
      <c r="F24" s="15">
        <v>8151</v>
      </c>
      <c r="G24" s="15">
        <v>19070</v>
      </c>
      <c r="H24" s="15">
        <v>9603</v>
      </c>
      <c r="I24" s="15">
        <v>9467</v>
      </c>
      <c r="J24" s="15">
        <v>193713</v>
      </c>
      <c r="K24" s="15">
        <v>381222697</v>
      </c>
      <c r="L24" s="15">
        <v>927</v>
      </c>
      <c r="M24" s="15">
        <v>621</v>
      </c>
      <c r="N24" s="15">
        <v>306</v>
      </c>
      <c r="O24" s="15">
        <v>1078</v>
      </c>
      <c r="P24" s="15">
        <v>668</v>
      </c>
      <c r="Q24" s="15">
        <v>410</v>
      </c>
      <c r="R24" s="15">
        <v>3392</v>
      </c>
      <c r="S24" s="15">
        <v>33572029</v>
      </c>
      <c r="T24" s="15">
        <v>66</v>
      </c>
      <c r="U24" s="15">
        <v>34</v>
      </c>
      <c r="V24" s="15">
        <v>32</v>
      </c>
      <c r="W24" s="15">
        <v>246</v>
      </c>
      <c r="X24" s="15">
        <v>143</v>
      </c>
      <c r="Y24" s="15">
        <v>103</v>
      </c>
      <c r="Z24" s="15">
        <v>1074</v>
      </c>
      <c r="AA24" s="15">
        <v>4759500</v>
      </c>
      <c r="AB24" s="15">
        <v>134</v>
      </c>
      <c r="AC24" s="15">
        <v>59</v>
      </c>
      <c r="AD24" s="15">
        <v>75</v>
      </c>
      <c r="AE24" s="15">
        <v>276</v>
      </c>
      <c r="AF24" s="15">
        <v>125</v>
      </c>
      <c r="AG24" s="15">
        <v>151</v>
      </c>
      <c r="AH24" s="15">
        <v>1467</v>
      </c>
      <c r="AI24" s="15">
        <v>4149315</v>
      </c>
    </row>
    <row r="25" spans="1:35" ht="14.25" customHeight="1" x14ac:dyDescent="0.2">
      <c r="A25" s="78" t="s">
        <v>90</v>
      </c>
      <c r="B25" s="21" t="s">
        <v>61</v>
      </c>
      <c r="C25" s="22" t="s">
        <v>63</v>
      </c>
      <c r="D25" s="3">
        <v>15577</v>
      </c>
      <c r="E25" s="3">
        <v>7836</v>
      </c>
      <c r="F25" s="3">
        <v>7741</v>
      </c>
      <c r="G25" s="3">
        <v>18076</v>
      </c>
      <c r="H25" s="3">
        <v>9115</v>
      </c>
      <c r="I25" s="3">
        <v>8961</v>
      </c>
      <c r="J25" s="3">
        <v>184190</v>
      </c>
      <c r="K25" s="3">
        <v>362471910</v>
      </c>
      <c r="L25" s="3">
        <v>915</v>
      </c>
      <c r="M25" s="3">
        <v>614</v>
      </c>
      <c r="N25" s="3">
        <v>301</v>
      </c>
      <c r="O25" s="3">
        <v>1065</v>
      </c>
      <c r="P25" s="3">
        <v>660</v>
      </c>
      <c r="Q25" s="3">
        <v>405</v>
      </c>
      <c r="R25" s="3">
        <v>3365</v>
      </c>
      <c r="S25" s="3">
        <v>33383629</v>
      </c>
      <c r="T25" s="3">
        <v>66</v>
      </c>
      <c r="U25" s="3">
        <v>34</v>
      </c>
      <c r="V25" s="3">
        <v>32</v>
      </c>
      <c r="W25" s="3">
        <v>246</v>
      </c>
      <c r="X25" s="3">
        <v>143</v>
      </c>
      <c r="Y25" s="3">
        <v>103</v>
      </c>
      <c r="Z25" s="3">
        <v>1074</v>
      </c>
      <c r="AA25" s="3">
        <v>4759500</v>
      </c>
      <c r="AB25" s="3">
        <v>128</v>
      </c>
      <c r="AC25" s="3">
        <v>57</v>
      </c>
      <c r="AD25" s="3">
        <v>71</v>
      </c>
      <c r="AE25" s="3">
        <v>260</v>
      </c>
      <c r="AF25" s="3">
        <v>120</v>
      </c>
      <c r="AG25" s="3">
        <v>140</v>
      </c>
      <c r="AH25" s="3">
        <v>1392</v>
      </c>
      <c r="AI25" s="3">
        <v>3924315</v>
      </c>
    </row>
    <row r="26" spans="1:35" ht="14.25" customHeight="1" x14ac:dyDescent="0.2">
      <c r="A26" s="79"/>
      <c r="B26" s="23" t="s">
        <v>64</v>
      </c>
      <c r="C26" s="24" t="s">
        <v>172</v>
      </c>
      <c r="D26" s="3">
        <v>811</v>
      </c>
      <c r="E26" s="3">
        <v>401</v>
      </c>
      <c r="F26" s="3">
        <v>410</v>
      </c>
      <c r="G26" s="3">
        <v>994</v>
      </c>
      <c r="H26" s="3">
        <v>488</v>
      </c>
      <c r="I26" s="3">
        <v>506</v>
      </c>
      <c r="J26" s="3">
        <v>9523</v>
      </c>
      <c r="K26" s="3">
        <v>18750787</v>
      </c>
      <c r="L26" s="3">
        <v>12</v>
      </c>
      <c r="M26" s="3">
        <v>7</v>
      </c>
      <c r="N26" s="3">
        <v>5</v>
      </c>
      <c r="O26" s="3">
        <v>13</v>
      </c>
      <c r="P26" s="3">
        <v>8</v>
      </c>
      <c r="Q26" s="3">
        <v>5</v>
      </c>
      <c r="R26" s="3">
        <v>27</v>
      </c>
      <c r="S26" s="3">
        <v>188400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6</v>
      </c>
      <c r="AC26" s="3">
        <v>2</v>
      </c>
      <c r="AD26" s="3">
        <v>4</v>
      </c>
      <c r="AE26" s="3">
        <v>16</v>
      </c>
      <c r="AF26" s="3">
        <v>5</v>
      </c>
      <c r="AG26" s="3">
        <v>11</v>
      </c>
      <c r="AH26" s="3">
        <v>75</v>
      </c>
      <c r="AI26" s="3">
        <v>225000</v>
      </c>
    </row>
    <row r="27" spans="1:35" ht="14.25" customHeight="1" x14ac:dyDescent="0.2">
      <c r="A27" s="30" t="s">
        <v>91</v>
      </c>
      <c r="B27" s="19" t="s">
        <v>56</v>
      </c>
      <c r="C27" s="20" t="s">
        <v>65</v>
      </c>
      <c r="D27" s="15">
        <v>8170</v>
      </c>
      <c r="E27" s="15">
        <v>4003</v>
      </c>
      <c r="F27" s="15">
        <v>4167</v>
      </c>
      <c r="G27" s="15">
        <v>9244</v>
      </c>
      <c r="H27" s="15">
        <v>4714</v>
      </c>
      <c r="I27" s="15">
        <v>4530</v>
      </c>
      <c r="J27" s="15">
        <v>97552</v>
      </c>
      <c r="K27" s="15">
        <v>192079888</v>
      </c>
      <c r="L27" s="15">
        <v>14</v>
      </c>
      <c r="M27" s="15">
        <v>11</v>
      </c>
      <c r="N27" s="15">
        <v>3</v>
      </c>
      <c r="O27" s="15">
        <v>110</v>
      </c>
      <c r="P27" s="15">
        <v>61</v>
      </c>
      <c r="Q27" s="15">
        <v>49</v>
      </c>
      <c r="R27" s="15">
        <v>136</v>
      </c>
      <c r="S27" s="15">
        <v>3006559</v>
      </c>
      <c r="T27" s="15">
        <v>17</v>
      </c>
      <c r="U27" s="15">
        <v>6</v>
      </c>
      <c r="V27" s="15">
        <v>11</v>
      </c>
      <c r="W27" s="15">
        <v>24</v>
      </c>
      <c r="X27" s="15">
        <v>8</v>
      </c>
      <c r="Y27" s="15">
        <v>16</v>
      </c>
      <c r="Z27" s="15">
        <v>128</v>
      </c>
      <c r="AA27" s="15">
        <v>540067</v>
      </c>
      <c r="AB27" s="15">
        <v>366</v>
      </c>
      <c r="AC27" s="15">
        <v>190</v>
      </c>
      <c r="AD27" s="15">
        <v>176</v>
      </c>
      <c r="AE27" s="15">
        <v>864</v>
      </c>
      <c r="AF27" s="15">
        <v>459</v>
      </c>
      <c r="AG27" s="15">
        <v>405</v>
      </c>
      <c r="AH27" s="15">
        <v>3440</v>
      </c>
      <c r="AI27" s="15">
        <v>10320000</v>
      </c>
    </row>
    <row r="28" spans="1:35" ht="14.25" customHeight="1" x14ac:dyDescent="0.2">
      <c r="A28" s="76" t="s">
        <v>92</v>
      </c>
      <c r="B28" s="21" t="s">
        <v>61</v>
      </c>
      <c r="C28" s="22" t="s">
        <v>63</v>
      </c>
      <c r="D28" s="3">
        <v>8035</v>
      </c>
      <c r="E28" s="3">
        <v>3937</v>
      </c>
      <c r="F28" s="3">
        <v>4098</v>
      </c>
      <c r="G28" s="3">
        <v>9079</v>
      </c>
      <c r="H28" s="3">
        <v>4634</v>
      </c>
      <c r="I28" s="3">
        <v>4445</v>
      </c>
      <c r="J28" s="3">
        <v>95959</v>
      </c>
      <c r="K28" s="3">
        <v>188943271</v>
      </c>
      <c r="L28" s="3">
        <v>12</v>
      </c>
      <c r="M28" s="3">
        <v>10</v>
      </c>
      <c r="N28" s="3">
        <v>2</v>
      </c>
      <c r="O28" s="3">
        <v>105</v>
      </c>
      <c r="P28" s="3">
        <v>59</v>
      </c>
      <c r="Q28" s="3">
        <v>46</v>
      </c>
      <c r="R28" s="3">
        <v>131</v>
      </c>
      <c r="S28" s="3">
        <v>2948748</v>
      </c>
      <c r="T28" s="3">
        <v>17</v>
      </c>
      <c r="U28" s="3">
        <v>6</v>
      </c>
      <c r="V28" s="3">
        <v>11</v>
      </c>
      <c r="W28" s="3">
        <v>24</v>
      </c>
      <c r="X28" s="3">
        <v>8</v>
      </c>
      <c r="Y28" s="3">
        <v>16</v>
      </c>
      <c r="Z28" s="3">
        <v>128</v>
      </c>
      <c r="AA28" s="3">
        <v>540067</v>
      </c>
      <c r="AB28" s="3">
        <v>363</v>
      </c>
      <c r="AC28" s="3">
        <v>187</v>
      </c>
      <c r="AD28" s="3">
        <v>176</v>
      </c>
      <c r="AE28" s="3">
        <v>846</v>
      </c>
      <c r="AF28" s="3">
        <v>445</v>
      </c>
      <c r="AG28" s="3">
        <v>401</v>
      </c>
      <c r="AH28" s="3">
        <v>3394</v>
      </c>
      <c r="AI28" s="3">
        <v>10182000</v>
      </c>
    </row>
    <row r="29" spans="1:35" ht="14.25" customHeight="1" x14ac:dyDescent="0.2">
      <c r="A29" s="77"/>
      <c r="B29" s="23" t="s">
        <v>64</v>
      </c>
      <c r="C29" s="24" t="s">
        <v>172</v>
      </c>
      <c r="D29" s="3">
        <v>135</v>
      </c>
      <c r="E29" s="3">
        <v>66</v>
      </c>
      <c r="F29" s="3">
        <v>69</v>
      </c>
      <c r="G29" s="3">
        <v>165</v>
      </c>
      <c r="H29" s="3">
        <v>80</v>
      </c>
      <c r="I29" s="3">
        <v>85</v>
      </c>
      <c r="J29" s="3">
        <v>1593</v>
      </c>
      <c r="K29" s="3">
        <v>3136617</v>
      </c>
      <c r="L29" s="3">
        <v>2</v>
      </c>
      <c r="M29" s="3">
        <v>1</v>
      </c>
      <c r="N29" s="3">
        <v>1</v>
      </c>
      <c r="O29" s="3">
        <v>5</v>
      </c>
      <c r="P29" s="3">
        <v>2</v>
      </c>
      <c r="Q29" s="3">
        <v>3</v>
      </c>
      <c r="R29" s="3">
        <v>5</v>
      </c>
      <c r="S29" s="3">
        <v>57811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3</v>
      </c>
      <c r="AC29" s="3">
        <v>3</v>
      </c>
      <c r="AD29" s="3">
        <v>0</v>
      </c>
      <c r="AE29" s="3">
        <v>18</v>
      </c>
      <c r="AF29" s="3">
        <v>14</v>
      </c>
      <c r="AG29" s="3">
        <v>4</v>
      </c>
      <c r="AH29" s="3">
        <v>46</v>
      </c>
      <c r="AI29" s="3">
        <v>138000</v>
      </c>
    </row>
    <row r="30" spans="1:35" ht="14.25" customHeight="1" x14ac:dyDescent="0.2">
      <c r="A30" s="30" t="s">
        <v>93</v>
      </c>
      <c r="B30" s="19" t="s">
        <v>56</v>
      </c>
      <c r="C30" s="20" t="s">
        <v>65</v>
      </c>
      <c r="D30" s="15">
        <v>18310</v>
      </c>
      <c r="E30" s="15">
        <v>9181</v>
      </c>
      <c r="F30" s="15">
        <v>9129</v>
      </c>
      <c r="G30" s="15">
        <v>21055</v>
      </c>
      <c r="H30" s="15">
        <v>10699</v>
      </c>
      <c r="I30" s="15">
        <v>10356</v>
      </c>
      <c r="J30" s="15">
        <v>219185</v>
      </c>
      <c r="K30" s="15">
        <v>475505599</v>
      </c>
      <c r="L30" s="15">
        <v>3</v>
      </c>
      <c r="M30" s="15">
        <v>0</v>
      </c>
      <c r="N30" s="15">
        <v>3</v>
      </c>
      <c r="O30" s="15">
        <v>71</v>
      </c>
      <c r="P30" s="15">
        <v>29</v>
      </c>
      <c r="Q30" s="15">
        <v>42</v>
      </c>
      <c r="R30" s="15">
        <v>77</v>
      </c>
      <c r="S30" s="15">
        <v>619995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484</v>
      </c>
      <c r="AC30" s="15">
        <v>249</v>
      </c>
      <c r="AD30" s="15">
        <v>235</v>
      </c>
      <c r="AE30" s="15">
        <v>1031</v>
      </c>
      <c r="AF30" s="15">
        <v>555</v>
      </c>
      <c r="AG30" s="15">
        <v>476</v>
      </c>
      <c r="AH30" s="15">
        <v>5906</v>
      </c>
      <c r="AI30" s="15">
        <v>16995919</v>
      </c>
    </row>
    <row r="31" spans="1:35" ht="14.25" customHeight="1" x14ac:dyDescent="0.2">
      <c r="A31" s="78" t="s">
        <v>94</v>
      </c>
      <c r="B31" s="21" t="s">
        <v>61</v>
      </c>
      <c r="C31" s="22" t="s">
        <v>63</v>
      </c>
      <c r="D31" s="3">
        <v>17811</v>
      </c>
      <c r="E31" s="3">
        <v>8914</v>
      </c>
      <c r="F31" s="3">
        <v>8897</v>
      </c>
      <c r="G31" s="3">
        <v>20435</v>
      </c>
      <c r="H31" s="3">
        <v>10366</v>
      </c>
      <c r="I31" s="3">
        <v>10069</v>
      </c>
      <c r="J31" s="3">
        <v>212826</v>
      </c>
      <c r="K31" s="3">
        <v>461779836</v>
      </c>
      <c r="L31" s="3">
        <v>3</v>
      </c>
      <c r="M31" s="3">
        <v>0</v>
      </c>
      <c r="N31" s="3">
        <v>3</v>
      </c>
      <c r="O31" s="3">
        <v>71</v>
      </c>
      <c r="P31" s="3">
        <v>29</v>
      </c>
      <c r="Q31" s="3">
        <v>42</v>
      </c>
      <c r="R31" s="3">
        <v>77</v>
      </c>
      <c r="S31" s="3">
        <v>619995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457</v>
      </c>
      <c r="AC31" s="3">
        <v>232</v>
      </c>
      <c r="AD31" s="3">
        <v>225</v>
      </c>
      <c r="AE31" s="3">
        <v>959</v>
      </c>
      <c r="AF31" s="3">
        <v>512</v>
      </c>
      <c r="AG31" s="3">
        <v>447</v>
      </c>
      <c r="AH31" s="3">
        <v>5495</v>
      </c>
      <c r="AI31" s="3">
        <v>15898589</v>
      </c>
    </row>
    <row r="32" spans="1:35" ht="14.25" customHeight="1" x14ac:dyDescent="0.2">
      <c r="A32" s="79"/>
      <c r="B32" s="23" t="s">
        <v>64</v>
      </c>
      <c r="C32" s="24" t="s">
        <v>172</v>
      </c>
      <c r="D32" s="3">
        <v>499</v>
      </c>
      <c r="E32" s="3">
        <v>267</v>
      </c>
      <c r="F32" s="3">
        <v>232</v>
      </c>
      <c r="G32" s="3">
        <v>620</v>
      </c>
      <c r="H32" s="3">
        <v>333</v>
      </c>
      <c r="I32" s="3">
        <v>287</v>
      </c>
      <c r="J32" s="3">
        <v>6359</v>
      </c>
      <c r="K32" s="3">
        <v>13725763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27</v>
      </c>
      <c r="AC32" s="3">
        <v>17</v>
      </c>
      <c r="AD32" s="3">
        <v>10</v>
      </c>
      <c r="AE32" s="3">
        <v>72</v>
      </c>
      <c r="AF32" s="3">
        <v>43</v>
      </c>
      <c r="AG32" s="3">
        <v>29</v>
      </c>
      <c r="AH32" s="3">
        <v>411</v>
      </c>
      <c r="AI32" s="3">
        <v>1097330</v>
      </c>
    </row>
    <row r="33" spans="1:35" ht="14.25" customHeight="1" x14ac:dyDescent="0.2">
      <c r="A33" s="14" t="s">
        <v>40</v>
      </c>
      <c r="B33" s="19" t="s">
        <v>56</v>
      </c>
      <c r="C33" s="20" t="s">
        <v>65</v>
      </c>
      <c r="D33" s="15">
        <v>1537</v>
      </c>
      <c r="E33" s="15">
        <v>798</v>
      </c>
      <c r="F33" s="15">
        <v>739</v>
      </c>
      <c r="G33" s="15">
        <v>1750</v>
      </c>
      <c r="H33" s="15">
        <v>915</v>
      </c>
      <c r="I33" s="15">
        <v>835</v>
      </c>
      <c r="J33" s="15">
        <v>17703</v>
      </c>
      <c r="K33" s="15">
        <v>34854086</v>
      </c>
      <c r="L33" s="15">
        <v>5</v>
      </c>
      <c r="M33" s="15">
        <v>2</v>
      </c>
      <c r="N33" s="15">
        <v>3</v>
      </c>
      <c r="O33" s="15">
        <v>7</v>
      </c>
      <c r="P33" s="15">
        <v>3</v>
      </c>
      <c r="Q33" s="15">
        <v>4</v>
      </c>
      <c r="R33" s="15">
        <v>11</v>
      </c>
      <c r="S33" s="15">
        <v>143528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29</v>
      </c>
      <c r="AC33" s="15">
        <v>17</v>
      </c>
      <c r="AD33" s="15">
        <v>12</v>
      </c>
      <c r="AE33" s="15">
        <v>53</v>
      </c>
      <c r="AF33" s="15">
        <v>31</v>
      </c>
      <c r="AG33" s="15">
        <v>22</v>
      </c>
      <c r="AH33" s="15">
        <v>218</v>
      </c>
      <c r="AI33" s="15">
        <v>622500</v>
      </c>
    </row>
    <row r="34" spans="1:35" ht="14.25" customHeight="1" x14ac:dyDescent="0.2">
      <c r="A34" s="66" t="s">
        <v>6</v>
      </c>
      <c r="B34" s="21" t="s">
        <v>61</v>
      </c>
      <c r="C34" s="22" t="s">
        <v>63</v>
      </c>
      <c r="D34" s="3">
        <v>1352</v>
      </c>
      <c r="E34" s="3">
        <v>703</v>
      </c>
      <c r="F34" s="3">
        <v>649</v>
      </c>
      <c r="G34" s="3">
        <v>1550</v>
      </c>
      <c r="H34" s="3">
        <v>808</v>
      </c>
      <c r="I34" s="3">
        <v>742</v>
      </c>
      <c r="J34" s="3">
        <v>15817</v>
      </c>
      <c r="K34" s="3">
        <v>31140552</v>
      </c>
      <c r="L34" s="3">
        <v>5</v>
      </c>
      <c r="M34" s="3">
        <v>2</v>
      </c>
      <c r="N34" s="3">
        <v>3</v>
      </c>
      <c r="O34" s="3">
        <v>7</v>
      </c>
      <c r="P34" s="3">
        <v>3</v>
      </c>
      <c r="Q34" s="3">
        <v>4</v>
      </c>
      <c r="R34" s="3">
        <v>11</v>
      </c>
      <c r="S34" s="3">
        <v>143528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23</v>
      </c>
      <c r="AC34" s="3">
        <v>13</v>
      </c>
      <c r="AD34" s="3">
        <v>10</v>
      </c>
      <c r="AE34" s="3">
        <v>41</v>
      </c>
      <c r="AF34" s="3">
        <v>23</v>
      </c>
      <c r="AG34" s="3">
        <v>18</v>
      </c>
      <c r="AH34" s="3">
        <v>191</v>
      </c>
      <c r="AI34" s="3">
        <v>549000</v>
      </c>
    </row>
    <row r="35" spans="1:35" ht="14.25" customHeight="1" x14ac:dyDescent="0.2">
      <c r="A35" s="67"/>
      <c r="B35" s="23" t="s">
        <v>64</v>
      </c>
      <c r="C35" s="24" t="s">
        <v>172</v>
      </c>
      <c r="D35" s="3">
        <v>185</v>
      </c>
      <c r="E35" s="3">
        <v>95</v>
      </c>
      <c r="F35" s="3">
        <v>90</v>
      </c>
      <c r="G35" s="3">
        <v>200</v>
      </c>
      <c r="H35" s="3">
        <v>107</v>
      </c>
      <c r="I35" s="3">
        <v>93</v>
      </c>
      <c r="J35" s="3">
        <v>1886</v>
      </c>
      <c r="K35" s="3">
        <v>3713534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6</v>
      </c>
      <c r="AC35" s="3">
        <v>4</v>
      </c>
      <c r="AD35" s="3">
        <v>2</v>
      </c>
      <c r="AE35" s="3">
        <v>12</v>
      </c>
      <c r="AF35" s="3">
        <v>8</v>
      </c>
      <c r="AG35" s="3">
        <v>4</v>
      </c>
      <c r="AH35" s="3">
        <v>27</v>
      </c>
      <c r="AI35" s="3">
        <v>73500</v>
      </c>
    </row>
    <row r="36" spans="1:35" ht="14.25" customHeight="1" x14ac:dyDescent="0.2">
      <c r="A36" s="14" t="s">
        <v>41</v>
      </c>
      <c r="B36" s="19" t="s">
        <v>56</v>
      </c>
      <c r="C36" s="20" t="s">
        <v>65</v>
      </c>
      <c r="D36" s="15">
        <v>1747</v>
      </c>
      <c r="E36" s="15">
        <v>864</v>
      </c>
      <c r="F36" s="15">
        <v>883</v>
      </c>
      <c r="G36" s="15">
        <v>2032</v>
      </c>
      <c r="H36" s="15">
        <v>1002</v>
      </c>
      <c r="I36" s="15">
        <v>1030</v>
      </c>
      <c r="J36" s="15">
        <v>20868</v>
      </c>
      <c r="K36" s="15">
        <v>41089092</v>
      </c>
      <c r="L36" s="15">
        <v>3</v>
      </c>
      <c r="M36" s="15">
        <v>1</v>
      </c>
      <c r="N36" s="15">
        <v>2</v>
      </c>
      <c r="O36" s="15">
        <v>32</v>
      </c>
      <c r="P36" s="15">
        <v>19</v>
      </c>
      <c r="Q36" s="15">
        <v>13</v>
      </c>
      <c r="R36" s="15">
        <v>35</v>
      </c>
      <c r="S36" s="15">
        <v>657233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251</v>
      </c>
      <c r="AC36" s="15">
        <v>108</v>
      </c>
      <c r="AD36" s="15">
        <v>143</v>
      </c>
      <c r="AE36" s="15">
        <v>492</v>
      </c>
      <c r="AF36" s="15">
        <v>233</v>
      </c>
      <c r="AG36" s="15">
        <v>259</v>
      </c>
      <c r="AH36" s="15">
        <v>2856</v>
      </c>
      <c r="AI36" s="15">
        <v>8251758</v>
      </c>
    </row>
    <row r="37" spans="1:35" ht="14.25" customHeight="1" x14ac:dyDescent="0.2">
      <c r="A37" s="66" t="s">
        <v>7</v>
      </c>
      <c r="B37" s="21" t="s">
        <v>61</v>
      </c>
      <c r="C37" s="22" t="s">
        <v>63</v>
      </c>
      <c r="D37" s="3">
        <v>1390</v>
      </c>
      <c r="E37" s="3">
        <v>698</v>
      </c>
      <c r="F37" s="3">
        <v>692</v>
      </c>
      <c r="G37" s="3">
        <v>1631</v>
      </c>
      <c r="H37" s="3">
        <v>820</v>
      </c>
      <c r="I37" s="3">
        <v>811</v>
      </c>
      <c r="J37" s="3">
        <v>16856</v>
      </c>
      <c r="K37" s="3">
        <v>33189464</v>
      </c>
      <c r="L37" s="3">
        <v>3</v>
      </c>
      <c r="M37" s="3">
        <v>1</v>
      </c>
      <c r="N37" s="3">
        <v>2</v>
      </c>
      <c r="O37" s="3">
        <v>26</v>
      </c>
      <c r="P37" s="3">
        <v>15</v>
      </c>
      <c r="Q37" s="3">
        <v>11</v>
      </c>
      <c r="R37" s="3">
        <v>29</v>
      </c>
      <c r="S37" s="3">
        <v>595276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191</v>
      </c>
      <c r="AC37" s="3">
        <v>83</v>
      </c>
      <c r="AD37" s="3">
        <v>108</v>
      </c>
      <c r="AE37" s="3">
        <v>403</v>
      </c>
      <c r="AF37" s="3">
        <v>192</v>
      </c>
      <c r="AG37" s="3">
        <v>211</v>
      </c>
      <c r="AH37" s="3">
        <v>2315</v>
      </c>
      <c r="AI37" s="3">
        <v>6640572</v>
      </c>
    </row>
    <row r="38" spans="1:35" ht="14.25" customHeight="1" x14ac:dyDescent="0.2">
      <c r="A38" s="67"/>
      <c r="B38" s="23" t="s">
        <v>64</v>
      </c>
      <c r="C38" s="24" t="s">
        <v>172</v>
      </c>
      <c r="D38" s="3">
        <v>357</v>
      </c>
      <c r="E38" s="3">
        <v>166</v>
      </c>
      <c r="F38" s="3">
        <v>191</v>
      </c>
      <c r="G38" s="3">
        <v>401</v>
      </c>
      <c r="H38" s="3">
        <v>182</v>
      </c>
      <c r="I38" s="3">
        <v>219</v>
      </c>
      <c r="J38" s="3">
        <v>4012</v>
      </c>
      <c r="K38" s="3">
        <v>7899628</v>
      </c>
      <c r="L38" s="3">
        <v>0</v>
      </c>
      <c r="M38" s="3">
        <v>0</v>
      </c>
      <c r="N38" s="3">
        <v>0</v>
      </c>
      <c r="O38" s="3">
        <v>6</v>
      </c>
      <c r="P38" s="3">
        <v>4</v>
      </c>
      <c r="Q38" s="3">
        <v>2</v>
      </c>
      <c r="R38" s="3">
        <v>6</v>
      </c>
      <c r="S38" s="3">
        <v>61957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60</v>
      </c>
      <c r="AC38" s="3">
        <v>25</v>
      </c>
      <c r="AD38" s="3">
        <v>35</v>
      </c>
      <c r="AE38" s="3">
        <v>89</v>
      </c>
      <c r="AF38" s="3">
        <v>41</v>
      </c>
      <c r="AG38" s="3">
        <v>48</v>
      </c>
      <c r="AH38" s="3">
        <v>541</v>
      </c>
      <c r="AI38" s="3">
        <v>1611186</v>
      </c>
    </row>
    <row r="39" spans="1:35" ht="14.25" customHeight="1" x14ac:dyDescent="0.2">
      <c r="A39" s="14" t="s">
        <v>42</v>
      </c>
      <c r="B39" s="19" t="s">
        <v>56</v>
      </c>
      <c r="C39" s="20" t="s">
        <v>65</v>
      </c>
      <c r="D39" s="15">
        <v>1697</v>
      </c>
      <c r="E39" s="15">
        <v>848</v>
      </c>
      <c r="F39" s="15">
        <v>849</v>
      </c>
      <c r="G39" s="15">
        <v>1925</v>
      </c>
      <c r="H39" s="15">
        <v>963</v>
      </c>
      <c r="I39" s="15">
        <v>962</v>
      </c>
      <c r="J39" s="15">
        <v>18643</v>
      </c>
      <c r="K39" s="15">
        <v>36648997</v>
      </c>
      <c r="L39" s="15">
        <v>13</v>
      </c>
      <c r="M39" s="15">
        <v>5</v>
      </c>
      <c r="N39" s="15">
        <v>8</v>
      </c>
      <c r="O39" s="15">
        <v>28</v>
      </c>
      <c r="P39" s="15">
        <v>13</v>
      </c>
      <c r="Q39" s="15">
        <v>15</v>
      </c>
      <c r="R39" s="15">
        <v>441</v>
      </c>
      <c r="S39" s="15">
        <v>546494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58</v>
      </c>
      <c r="AC39" s="15">
        <v>23</v>
      </c>
      <c r="AD39" s="15">
        <v>35</v>
      </c>
      <c r="AE39" s="15">
        <v>103</v>
      </c>
      <c r="AF39" s="15">
        <v>45</v>
      </c>
      <c r="AG39" s="15">
        <v>58</v>
      </c>
      <c r="AH39" s="15">
        <v>613</v>
      </c>
      <c r="AI39" s="15">
        <v>1839000</v>
      </c>
    </row>
    <row r="40" spans="1:35" ht="14.25" customHeight="1" x14ac:dyDescent="0.2">
      <c r="A40" s="66" t="s">
        <v>8</v>
      </c>
      <c r="B40" s="21" t="s">
        <v>61</v>
      </c>
      <c r="C40" s="22" t="s">
        <v>63</v>
      </c>
      <c r="D40" s="3">
        <v>1513</v>
      </c>
      <c r="E40" s="3">
        <v>747</v>
      </c>
      <c r="F40" s="3">
        <v>766</v>
      </c>
      <c r="G40" s="3">
        <v>1719</v>
      </c>
      <c r="H40" s="3">
        <v>852</v>
      </c>
      <c r="I40" s="3">
        <v>867</v>
      </c>
      <c r="J40" s="3">
        <v>16889</v>
      </c>
      <c r="K40" s="3">
        <v>33207185</v>
      </c>
      <c r="L40" s="3">
        <v>13</v>
      </c>
      <c r="M40" s="3">
        <v>5</v>
      </c>
      <c r="N40" s="3">
        <v>8</v>
      </c>
      <c r="O40" s="3">
        <v>28</v>
      </c>
      <c r="P40" s="3">
        <v>13</v>
      </c>
      <c r="Q40" s="3">
        <v>15</v>
      </c>
      <c r="R40" s="3">
        <v>441</v>
      </c>
      <c r="S40" s="3">
        <v>546494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53</v>
      </c>
      <c r="AC40" s="3">
        <v>22</v>
      </c>
      <c r="AD40" s="3">
        <v>31</v>
      </c>
      <c r="AE40" s="3">
        <v>98</v>
      </c>
      <c r="AF40" s="3">
        <v>44</v>
      </c>
      <c r="AG40" s="3">
        <v>54</v>
      </c>
      <c r="AH40" s="3">
        <v>608</v>
      </c>
      <c r="AI40" s="3">
        <v>1824000</v>
      </c>
    </row>
    <row r="41" spans="1:35" ht="14.25" customHeight="1" x14ac:dyDescent="0.2">
      <c r="A41" s="67"/>
      <c r="B41" s="23" t="s">
        <v>64</v>
      </c>
      <c r="C41" s="24" t="s">
        <v>172</v>
      </c>
      <c r="D41" s="3">
        <v>184</v>
      </c>
      <c r="E41" s="3">
        <v>101</v>
      </c>
      <c r="F41" s="3">
        <v>83</v>
      </c>
      <c r="G41" s="3">
        <v>206</v>
      </c>
      <c r="H41" s="3">
        <v>111</v>
      </c>
      <c r="I41" s="3">
        <v>95</v>
      </c>
      <c r="J41" s="3">
        <v>1754</v>
      </c>
      <c r="K41" s="3">
        <v>3441812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5</v>
      </c>
      <c r="AC41" s="3">
        <v>1</v>
      </c>
      <c r="AD41" s="3">
        <v>4</v>
      </c>
      <c r="AE41" s="3">
        <v>5</v>
      </c>
      <c r="AF41" s="3">
        <v>1</v>
      </c>
      <c r="AG41" s="3">
        <v>4</v>
      </c>
      <c r="AH41" s="3">
        <v>5</v>
      </c>
      <c r="AI41" s="3">
        <v>15000</v>
      </c>
    </row>
    <row r="42" spans="1:35" ht="14.25" customHeight="1" x14ac:dyDescent="0.2">
      <c r="A42" s="14" t="s">
        <v>43</v>
      </c>
      <c r="B42" s="19" t="s">
        <v>56</v>
      </c>
      <c r="C42" s="20" t="s">
        <v>65</v>
      </c>
      <c r="D42" s="15">
        <v>7816</v>
      </c>
      <c r="E42" s="15">
        <v>4010</v>
      </c>
      <c r="F42" s="15">
        <v>3806</v>
      </c>
      <c r="G42" s="15">
        <v>9027</v>
      </c>
      <c r="H42" s="15">
        <v>4607</v>
      </c>
      <c r="I42" s="15">
        <v>4420</v>
      </c>
      <c r="J42" s="15">
        <v>91922</v>
      </c>
      <c r="K42" s="15">
        <v>180974728</v>
      </c>
      <c r="L42" s="15">
        <v>50</v>
      </c>
      <c r="M42" s="15">
        <v>25</v>
      </c>
      <c r="N42" s="15">
        <v>25</v>
      </c>
      <c r="O42" s="15">
        <v>76</v>
      </c>
      <c r="P42" s="15">
        <v>39</v>
      </c>
      <c r="Q42" s="15">
        <v>37</v>
      </c>
      <c r="R42" s="15">
        <v>127</v>
      </c>
      <c r="S42" s="15">
        <v>3411955</v>
      </c>
      <c r="T42" s="15">
        <v>53</v>
      </c>
      <c r="U42" s="15">
        <v>31</v>
      </c>
      <c r="V42" s="15">
        <v>22</v>
      </c>
      <c r="W42" s="15">
        <v>74</v>
      </c>
      <c r="X42" s="15">
        <v>46</v>
      </c>
      <c r="Y42" s="15">
        <v>28</v>
      </c>
      <c r="Z42" s="15">
        <v>362</v>
      </c>
      <c r="AA42" s="15">
        <v>1369000</v>
      </c>
      <c r="AB42" s="15">
        <v>143</v>
      </c>
      <c r="AC42" s="15">
        <v>78</v>
      </c>
      <c r="AD42" s="15">
        <v>65</v>
      </c>
      <c r="AE42" s="15">
        <v>418</v>
      </c>
      <c r="AF42" s="15">
        <v>213</v>
      </c>
      <c r="AG42" s="15">
        <v>205</v>
      </c>
      <c r="AH42" s="15">
        <v>2199</v>
      </c>
      <c r="AI42" s="15">
        <v>5710288</v>
      </c>
    </row>
    <row r="43" spans="1:35" ht="14.25" customHeight="1" x14ac:dyDescent="0.2">
      <c r="A43" s="66" t="s">
        <v>9</v>
      </c>
      <c r="B43" s="21" t="s">
        <v>61</v>
      </c>
      <c r="C43" s="22" t="s">
        <v>63</v>
      </c>
      <c r="D43" s="3">
        <v>7615</v>
      </c>
      <c r="E43" s="3">
        <v>3905</v>
      </c>
      <c r="F43" s="3">
        <v>3710</v>
      </c>
      <c r="G43" s="3">
        <v>8788</v>
      </c>
      <c r="H43" s="3">
        <v>4481</v>
      </c>
      <c r="I43" s="3">
        <v>4307</v>
      </c>
      <c r="J43" s="3">
        <v>89554</v>
      </c>
      <c r="K43" s="3">
        <v>176312136</v>
      </c>
      <c r="L43" s="3">
        <v>50</v>
      </c>
      <c r="M43" s="3">
        <v>25</v>
      </c>
      <c r="N43" s="3">
        <v>25</v>
      </c>
      <c r="O43" s="3">
        <v>76</v>
      </c>
      <c r="P43" s="3">
        <v>39</v>
      </c>
      <c r="Q43" s="3">
        <v>37</v>
      </c>
      <c r="R43" s="3">
        <v>127</v>
      </c>
      <c r="S43" s="3">
        <v>3411955</v>
      </c>
      <c r="T43" s="3">
        <v>53</v>
      </c>
      <c r="U43" s="3">
        <v>31</v>
      </c>
      <c r="V43" s="3">
        <v>22</v>
      </c>
      <c r="W43" s="3">
        <v>74</v>
      </c>
      <c r="X43" s="3">
        <v>46</v>
      </c>
      <c r="Y43" s="3">
        <v>28</v>
      </c>
      <c r="Z43" s="3">
        <v>362</v>
      </c>
      <c r="AA43" s="3">
        <v>1369000</v>
      </c>
      <c r="AB43" s="3">
        <v>139</v>
      </c>
      <c r="AC43" s="3">
        <v>75</v>
      </c>
      <c r="AD43" s="3">
        <v>64</v>
      </c>
      <c r="AE43" s="3">
        <v>405</v>
      </c>
      <c r="AF43" s="3">
        <v>206</v>
      </c>
      <c r="AG43" s="3">
        <v>199</v>
      </c>
      <c r="AH43" s="3">
        <v>2147</v>
      </c>
      <c r="AI43" s="3">
        <v>5583823</v>
      </c>
    </row>
    <row r="44" spans="1:35" ht="14.25" customHeight="1" x14ac:dyDescent="0.2">
      <c r="A44" s="67"/>
      <c r="B44" s="23" t="s">
        <v>64</v>
      </c>
      <c r="C44" s="24" t="s">
        <v>172</v>
      </c>
      <c r="D44" s="3">
        <v>201</v>
      </c>
      <c r="E44" s="3">
        <v>105</v>
      </c>
      <c r="F44" s="3">
        <v>96</v>
      </c>
      <c r="G44" s="3">
        <v>239</v>
      </c>
      <c r="H44" s="3">
        <v>126</v>
      </c>
      <c r="I44" s="3">
        <v>113</v>
      </c>
      <c r="J44" s="3">
        <v>2368</v>
      </c>
      <c r="K44" s="3">
        <v>4662592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4</v>
      </c>
      <c r="AC44" s="3">
        <v>3</v>
      </c>
      <c r="AD44" s="3">
        <v>1</v>
      </c>
      <c r="AE44" s="3">
        <v>13</v>
      </c>
      <c r="AF44" s="3">
        <v>7</v>
      </c>
      <c r="AG44" s="3">
        <v>6</v>
      </c>
      <c r="AH44" s="3">
        <v>52</v>
      </c>
      <c r="AI44" s="3">
        <v>126465</v>
      </c>
    </row>
    <row r="45" spans="1:35" ht="14.25" customHeight="1" x14ac:dyDescent="0.2">
      <c r="A45" s="14" t="s">
        <v>44</v>
      </c>
      <c r="B45" s="19" t="s">
        <v>56</v>
      </c>
      <c r="C45" s="20" t="s">
        <v>65</v>
      </c>
      <c r="D45" s="15">
        <v>1477</v>
      </c>
      <c r="E45" s="15">
        <v>745</v>
      </c>
      <c r="F45" s="15">
        <v>732</v>
      </c>
      <c r="G45" s="15">
        <v>1654</v>
      </c>
      <c r="H45" s="15">
        <v>835</v>
      </c>
      <c r="I45" s="15">
        <v>819</v>
      </c>
      <c r="J45" s="15">
        <v>17180</v>
      </c>
      <c r="K45" s="15">
        <v>33402996</v>
      </c>
      <c r="L45" s="15">
        <v>2</v>
      </c>
      <c r="M45" s="15">
        <v>1</v>
      </c>
      <c r="N45" s="15">
        <v>1</v>
      </c>
      <c r="O45" s="15">
        <v>14</v>
      </c>
      <c r="P45" s="15">
        <v>9</v>
      </c>
      <c r="Q45" s="15">
        <v>5</v>
      </c>
      <c r="R45" s="15">
        <v>17</v>
      </c>
      <c r="S45" s="15">
        <v>413031</v>
      </c>
      <c r="T45" s="15">
        <v>2</v>
      </c>
      <c r="U45" s="15">
        <v>2</v>
      </c>
      <c r="V45" s="15">
        <v>0</v>
      </c>
      <c r="W45" s="15">
        <v>5</v>
      </c>
      <c r="X45" s="15">
        <v>4</v>
      </c>
      <c r="Y45" s="15">
        <v>1</v>
      </c>
      <c r="Z45" s="15">
        <v>21</v>
      </c>
      <c r="AA45" s="15">
        <v>92000</v>
      </c>
      <c r="AB45" s="15">
        <v>4</v>
      </c>
      <c r="AC45" s="15">
        <v>2</v>
      </c>
      <c r="AD45" s="15">
        <v>2</v>
      </c>
      <c r="AE45" s="15">
        <v>9</v>
      </c>
      <c r="AF45" s="15">
        <v>4</v>
      </c>
      <c r="AG45" s="15">
        <v>5</v>
      </c>
      <c r="AH45" s="15">
        <v>34</v>
      </c>
      <c r="AI45" s="15">
        <v>102000</v>
      </c>
    </row>
    <row r="46" spans="1:35" ht="14.25" customHeight="1" x14ac:dyDescent="0.2">
      <c r="A46" s="66" t="s">
        <v>10</v>
      </c>
      <c r="B46" s="21" t="s">
        <v>61</v>
      </c>
      <c r="C46" s="22" t="s">
        <v>63</v>
      </c>
      <c r="D46" s="3">
        <v>1355</v>
      </c>
      <c r="E46" s="3">
        <v>685</v>
      </c>
      <c r="F46" s="3">
        <v>670</v>
      </c>
      <c r="G46" s="3">
        <v>1504</v>
      </c>
      <c r="H46" s="3">
        <v>761</v>
      </c>
      <c r="I46" s="3">
        <v>743</v>
      </c>
      <c r="J46" s="3">
        <v>15831</v>
      </c>
      <c r="K46" s="3">
        <v>30804257</v>
      </c>
      <c r="L46" s="3">
        <v>2</v>
      </c>
      <c r="M46" s="3">
        <v>1</v>
      </c>
      <c r="N46" s="3">
        <v>1</v>
      </c>
      <c r="O46" s="3">
        <v>14</v>
      </c>
      <c r="P46" s="3">
        <v>9</v>
      </c>
      <c r="Q46" s="3">
        <v>5</v>
      </c>
      <c r="R46" s="3">
        <v>17</v>
      </c>
      <c r="S46" s="3">
        <v>413031</v>
      </c>
      <c r="T46" s="3">
        <v>2</v>
      </c>
      <c r="U46" s="3">
        <v>2</v>
      </c>
      <c r="V46" s="3">
        <v>0</v>
      </c>
      <c r="W46" s="3">
        <v>5</v>
      </c>
      <c r="X46" s="3">
        <v>4</v>
      </c>
      <c r="Y46" s="3">
        <v>1</v>
      </c>
      <c r="Z46" s="3">
        <v>21</v>
      </c>
      <c r="AA46" s="3">
        <v>92000</v>
      </c>
      <c r="AB46" s="3">
        <v>3</v>
      </c>
      <c r="AC46" s="3">
        <v>1</v>
      </c>
      <c r="AD46" s="3">
        <v>2</v>
      </c>
      <c r="AE46" s="3">
        <v>8</v>
      </c>
      <c r="AF46" s="3">
        <v>3</v>
      </c>
      <c r="AG46" s="3">
        <v>5</v>
      </c>
      <c r="AH46" s="3">
        <v>33</v>
      </c>
      <c r="AI46" s="3">
        <v>99000</v>
      </c>
    </row>
    <row r="47" spans="1:35" ht="14.25" customHeight="1" x14ac:dyDescent="0.2">
      <c r="A47" s="67"/>
      <c r="B47" s="23" t="s">
        <v>64</v>
      </c>
      <c r="C47" s="24" t="s">
        <v>172</v>
      </c>
      <c r="D47" s="3">
        <v>122</v>
      </c>
      <c r="E47" s="3">
        <v>60</v>
      </c>
      <c r="F47" s="3">
        <v>62</v>
      </c>
      <c r="G47" s="3">
        <v>150</v>
      </c>
      <c r="H47" s="3">
        <v>74</v>
      </c>
      <c r="I47" s="3">
        <v>76</v>
      </c>
      <c r="J47" s="3">
        <v>1349</v>
      </c>
      <c r="K47" s="3">
        <v>2598739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1</v>
      </c>
      <c r="AC47" s="3">
        <v>1</v>
      </c>
      <c r="AD47" s="3">
        <v>0</v>
      </c>
      <c r="AE47" s="3">
        <v>1</v>
      </c>
      <c r="AF47" s="3">
        <v>1</v>
      </c>
      <c r="AG47" s="3">
        <v>0</v>
      </c>
      <c r="AH47" s="3">
        <v>1</v>
      </c>
      <c r="AI47" s="3">
        <v>3000</v>
      </c>
    </row>
    <row r="48" spans="1:35" ht="14.25" customHeight="1" x14ac:dyDescent="0.2">
      <c r="A48" s="14" t="s">
        <v>45</v>
      </c>
      <c r="B48" s="19" t="s">
        <v>56</v>
      </c>
      <c r="C48" s="20" t="s">
        <v>65</v>
      </c>
      <c r="D48" s="15">
        <v>3564</v>
      </c>
      <c r="E48" s="15">
        <v>1843</v>
      </c>
      <c r="F48" s="15">
        <v>1721</v>
      </c>
      <c r="G48" s="15">
        <v>4038</v>
      </c>
      <c r="H48" s="15">
        <v>2096</v>
      </c>
      <c r="I48" s="15">
        <v>1942</v>
      </c>
      <c r="J48" s="15">
        <v>42326</v>
      </c>
      <c r="K48" s="15">
        <v>83339894</v>
      </c>
      <c r="L48" s="15">
        <v>191</v>
      </c>
      <c r="M48" s="15">
        <v>89</v>
      </c>
      <c r="N48" s="15">
        <v>102</v>
      </c>
      <c r="O48" s="15">
        <v>201</v>
      </c>
      <c r="P48" s="15">
        <v>95</v>
      </c>
      <c r="Q48" s="15">
        <v>106</v>
      </c>
      <c r="R48" s="15">
        <v>204</v>
      </c>
      <c r="S48" s="15">
        <v>5336405</v>
      </c>
      <c r="T48" s="15">
        <v>5</v>
      </c>
      <c r="U48" s="15">
        <v>4</v>
      </c>
      <c r="V48" s="15">
        <v>1</v>
      </c>
      <c r="W48" s="15">
        <v>10</v>
      </c>
      <c r="X48" s="15">
        <v>8</v>
      </c>
      <c r="Y48" s="15">
        <v>2</v>
      </c>
      <c r="Z48" s="15">
        <v>35</v>
      </c>
      <c r="AA48" s="15">
        <v>143000</v>
      </c>
      <c r="AB48" s="15">
        <v>60</v>
      </c>
      <c r="AC48" s="15">
        <v>30</v>
      </c>
      <c r="AD48" s="15">
        <v>30</v>
      </c>
      <c r="AE48" s="15">
        <v>345</v>
      </c>
      <c r="AF48" s="15">
        <v>173</v>
      </c>
      <c r="AG48" s="15">
        <v>172</v>
      </c>
      <c r="AH48" s="15">
        <v>1583</v>
      </c>
      <c r="AI48" s="15">
        <v>4727440</v>
      </c>
    </row>
    <row r="49" spans="1:35" ht="14.25" customHeight="1" x14ac:dyDescent="0.2">
      <c r="A49" s="66" t="s">
        <v>11</v>
      </c>
      <c r="B49" s="21" t="s">
        <v>61</v>
      </c>
      <c r="C49" s="22" t="s">
        <v>63</v>
      </c>
      <c r="D49" s="3">
        <v>3520</v>
      </c>
      <c r="E49" s="3">
        <v>1817</v>
      </c>
      <c r="F49" s="3">
        <v>1703</v>
      </c>
      <c r="G49" s="3">
        <v>3981</v>
      </c>
      <c r="H49" s="3">
        <v>2063</v>
      </c>
      <c r="I49" s="3">
        <v>1918</v>
      </c>
      <c r="J49" s="3">
        <v>41843</v>
      </c>
      <c r="K49" s="3">
        <v>82388867</v>
      </c>
      <c r="L49" s="3">
        <v>191</v>
      </c>
      <c r="M49" s="3">
        <v>89</v>
      </c>
      <c r="N49" s="3">
        <v>102</v>
      </c>
      <c r="O49" s="3">
        <v>201</v>
      </c>
      <c r="P49" s="3">
        <v>95</v>
      </c>
      <c r="Q49" s="3">
        <v>106</v>
      </c>
      <c r="R49" s="3">
        <v>204</v>
      </c>
      <c r="S49" s="3">
        <v>5336405</v>
      </c>
      <c r="T49" s="3">
        <v>5</v>
      </c>
      <c r="U49" s="3">
        <v>4</v>
      </c>
      <c r="V49" s="3">
        <v>1</v>
      </c>
      <c r="W49" s="3">
        <v>10</v>
      </c>
      <c r="X49" s="3">
        <v>8</v>
      </c>
      <c r="Y49" s="3">
        <v>2</v>
      </c>
      <c r="Z49" s="3">
        <v>35</v>
      </c>
      <c r="AA49" s="3">
        <v>143000</v>
      </c>
      <c r="AB49" s="3">
        <v>58</v>
      </c>
      <c r="AC49" s="3">
        <v>29</v>
      </c>
      <c r="AD49" s="3">
        <v>29</v>
      </c>
      <c r="AE49" s="3">
        <v>341</v>
      </c>
      <c r="AF49" s="3">
        <v>171</v>
      </c>
      <c r="AG49" s="3">
        <v>170</v>
      </c>
      <c r="AH49" s="3">
        <v>1559</v>
      </c>
      <c r="AI49" s="3">
        <v>4655440</v>
      </c>
    </row>
    <row r="50" spans="1:35" ht="14.25" customHeight="1" x14ac:dyDescent="0.2">
      <c r="A50" s="67"/>
      <c r="B50" s="23" t="s">
        <v>64</v>
      </c>
      <c r="C50" s="24" t="s">
        <v>172</v>
      </c>
      <c r="D50" s="3">
        <v>44</v>
      </c>
      <c r="E50" s="3">
        <v>26</v>
      </c>
      <c r="F50" s="3">
        <v>18</v>
      </c>
      <c r="G50" s="3">
        <v>57</v>
      </c>
      <c r="H50" s="3">
        <v>33</v>
      </c>
      <c r="I50" s="3">
        <v>24</v>
      </c>
      <c r="J50" s="3">
        <v>483</v>
      </c>
      <c r="K50" s="3">
        <v>951027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2</v>
      </c>
      <c r="AC50" s="3">
        <v>1</v>
      </c>
      <c r="AD50" s="3">
        <v>1</v>
      </c>
      <c r="AE50" s="3">
        <v>4</v>
      </c>
      <c r="AF50" s="3">
        <v>2</v>
      </c>
      <c r="AG50" s="3">
        <v>2</v>
      </c>
      <c r="AH50" s="3">
        <v>24</v>
      </c>
      <c r="AI50" s="3">
        <v>72000</v>
      </c>
    </row>
    <row r="51" spans="1:35" ht="14.25" customHeight="1" x14ac:dyDescent="0.2">
      <c r="A51" s="14" t="s">
        <v>46</v>
      </c>
      <c r="B51" s="19" t="s">
        <v>56</v>
      </c>
      <c r="C51" s="20" t="s">
        <v>65</v>
      </c>
      <c r="D51" s="15">
        <v>3893</v>
      </c>
      <c r="E51" s="15">
        <v>1961</v>
      </c>
      <c r="F51" s="15">
        <v>1932</v>
      </c>
      <c r="G51" s="15">
        <v>4396</v>
      </c>
      <c r="H51" s="15">
        <v>2223</v>
      </c>
      <c r="I51" s="15">
        <v>2173</v>
      </c>
      <c r="J51" s="15">
        <v>45978</v>
      </c>
      <c r="K51" s="15">
        <v>90510992</v>
      </c>
      <c r="L51" s="15">
        <v>2</v>
      </c>
      <c r="M51" s="15">
        <v>1</v>
      </c>
      <c r="N51" s="15">
        <v>1</v>
      </c>
      <c r="O51" s="15">
        <v>7</v>
      </c>
      <c r="P51" s="15">
        <v>2</v>
      </c>
      <c r="Q51" s="15">
        <v>5</v>
      </c>
      <c r="R51" s="15">
        <v>7</v>
      </c>
      <c r="S51" s="15">
        <v>157543</v>
      </c>
      <c r="T51" s="15">
        <v>1</v>
      </c>
      <c r="U51" s="15">
        <v>0</v>
      </c>
      <c r="V51" s="15">
        <v>1</v>
      </c>
      <c r="W51" s="15">
        <v>3</v>
      </c>
      <c r="X51" s="15">
        <v>2</v>
      </c>
      <c r="Y51" s="15">
        <v>1</v>
      </c>
      <c r="Z51" s="15">
        <v>12</v>
      </c>
      <c r="AA51" s="15">
        <v>157000</v>
      </c>
      <c r="AB51" s="15">
        <v>59</v>
      </c>
      <c r="AC51" s="15">
        <v>30</v>
      </c>
      <c r="AD51" s="15">
        <v>29</v>
      </c>
      <c r="AE51" s="15">
        <v>117</v>
      </c>
      <c r="AF51" s="15">
        <v>62</v>
      </c>
      <c r="AG51" s="15">
        <v>55</v>
      </c>
      <c r="AH51" s="15">
        <v>680</v>
      </c>
      <c r="AI51" s="15">
        <v>2034093</v>
      </c>
    </row>
    <row r="52" spans="1:35" ht="14.25" customHeight="1" x14ac:dyDescent="0.2">
      <c r="A52" s="66" t="s">
        <v>12</v>
      </c>
      <c r="B52" s="21" t="s">
        <v>61</v>
      </c>
      <c r="C52" s="22" t="s">
        <v>63</v>
      </c>
      <c r="D52" s="3">
        <v>3799</v>
      </c>
      <c r="E52" s="3">
        <v>1916</v>
      </c>
      <c r="F52" s="3">
        <v>1883</v>
      </c>
      <c r="G52" s="3">
        <v>4289</v>
      </c>
      <c r="H52" s="3">
        <v>2171</v>
      </c>
      <c r="I52" s="3">
        <v>2118</v>
      </c>
      <c r="J52" s="3">
        <v>44893</v>
      </c>
      <c r="K52" s="3">
        <v>88378565</v>
      </c>
      <c r="L52" s="3">
        <v>2</v>
      </c>
      <c r="M52" s="3">
        <v>1</v>
      </c>
      <c r="N52" s="3">
        <v>1</v>
      </c>
      <c r="O52" s="3">
        <v>7</v>
      </c>
      <c r="P52" s="3">
        <v>2</v>
      </c>
      <c r="Q52" s="3">
        <v>5</v>
      </c>
      <c r="R52" s="3">
        <v>7</v>
      </c>
      <c r="S52" s="3">
        <v>157543</v>
      </c>
      <c r="T52" s="3">
        <v>1</v>
      </c>
      <c r="U52" s="3">
        <v>0</v>
      </c>
      <c r="V52" s="3">
        <v>1</v>
      </c>
      <c r="W52" s="3">
        <v>3</v>
      </c>
      <c r="X52" s="3">
        <v>2</v>
      </c>
      <c r="Y52" s="3">
        <v>1</v>
      </c>
      <c r="Z52" s="3">
        <v>12</v>
      </c>
      <c r="AA52" s="3">
        <v>157000</v>
      </c>
      <c r="AB52" s="3">
        <v>58</v>
      </c>
      <c r="AC52" s="3">
        <v>29</v>
      </c>
      <c r="AD52" s="3">
        <v>29</v>
      </c>
      <c r="AE52" s="3">
        <v>116</v>
      </c>
      <c r="AF52" s="3">
        <v>61</v>
      </c>
      <c r="AG52" s="3">
        <v>55</v>
      </c>
      <c r="AH52" s="3">
        <v>678</v>
      </c>
      <c r="AI52" s="3">
        <v>2028093</v>
      </c>
    </row>
    <row r="53" spans="1:35" ht="14.25" customHeight="1" x14ac:dyDescent="0.2">
      <c r="A53" s="67"/>
      <c r="B53" s="23" t="s">
        <v>64</v>
      </c>
      <c r="C53" s="24" t="s">
        <v>172</v>
      </c>
      <c r="D53" s="3">
        <v>94</v>
      </c>
      <c r="E53" s="3">
        <v>45</v>
      </c>
      <c r="F53" s="3">
        <v>49</v>
      </c>
      <c r="G53" s="3">
        <v>107</v>
      </c>
      <c r="H53" s="3">
        <v>52</v>
      </c>
      <c r="I53" s="3">
        <v>55</v>
      </c>
      <c r="J53" s="3">
        <v>1085</v>
      </c>
      <c r="K53" s="3">
        <v>2132427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1</v>
      </c>
      <c r="AD53" s="3">
        <v>0</v>
      </c>
      <c r="AE53" s="3">
        <v>1</v>
      </c>
      <c r="AF53" s="3">
        <v>1</v>
      </c>
      <c r="AG53" s="3">
        <v>0</v>
      </c>
      <c r="AH53" s="3">
        <v>2</v>
      </c>
      <c r="AI53" s="3">
        <v>6000</v>
      </c>
    </row>
    <row r="54" spans="1:35" ht="14.25" customHeight="1" x14ac:dyDescent="0.2">
      <c r="A54" s="14" t="s">
        <v>47</v>
      </c>
      <c r="B54" s="19" t="s">
        <v>56</v>
      </c>
      <c r="C54" s="20" t="s">
        <v>65</v>
      </c>
      <c r="D54" s="15">
        <v>4728</v>
      </c>
      <c r="E54" s="15">
        <v>2462</v>
      </c>
      <c r="F54" s="15">
        <v>2266</v>
      </c>
      <c r="G54" s="15">
        <v>5674</v>
      </c>
      <c r="H54" s="15">
        <v>2992</v>
      </c>
      <c r="I54" s="15">
        <v>2682</v>
      </c>
      <c r="J54" s="15">
        <v>54889</v>
      </c>
      <c r="K54" s="15">
        <v>107572871</v>
      </c>
      <c r="L54" s="15">
        <v>8</v>
      </c>
      <c r="M54" s="15">
        <v>5</v>
      </c>
      <c r="N54" s="15">
        <v>3</v>
      </c>
      <c r="O54" s="15">
        <v>24</v>
      </c>
      <c r="P54" s="15">
        <v>13</v>
      </c>
      <c r="Q54" s="15">
        <v>11</v>
      </c>
      <c r="R54" s="15">
        <v>30</v>
      </c>
      <c r="S54" s="15">
        <v>1330564</v>
      </c>
      <c r="T54" s="15">
        <v>8</v>
      </c>
      <c r="U54" s="15">
        <v>5</v>
      </c>
      <c r="V54" s="15">
        <v>3</v>
      </c>
      <c r="W54" s="15">
        <v>30</v>
      </c>
      <c r="X54" s="15">
        <v>15</v>
      </c>
      <c r="Y54" s="15">
        <v>15</v>
      </c>
      <c r="Z54" s="15">
        <v>82</v>
      </c>
      <c r="AA54" s="15">
        <v>374000</v>
      </c>
      <c r="AB54" s="15">
        <v>22</v>
      </c>
      <c r="AC54" s="15">
        <v>13</v>
      </c>
      <c r="AD54" s="15">
        <v>9</v>
      </c>
      <c r="AE54" s="15">
        <v>74</v>
      </c>
      <c r="AF54" s="15">
        <v>41</v>
      </c>
      <c r="AG54" s="15">
        <v>33</v>
      </c>
      <c r="AH54" s="15">
        <v>197</v>
      </c>
      <c r="AI54" s="15">
        <v>553589</v>
      </c>
    </row>
    <row r="55" spans="1:35" ht="14.25" customHeight="1" x14ac:dyDescent="0.2">
      <c r="A55" s="66" t="s">
        <v>13</v>
      </c>
      <c r="B55" s="21" t="s">
        <v>61</v>
      </c>
      <c r="C55" s="22" t="s">
        <v>63</v>
      </c>
      <c r="D55" s="3">
        <v>4037</v>
      </c>
      <c r="E55" s="3">
        <v>2107</v>
      </c>
      <c r="F55" s="3">
        <v>1930</v>
      </c>
      <c r="G55" s="3">
        <v>4853</v>
      </c>
      <c r="H55" s="3">
        <v>2571</v>
      </c>
      <c r="I55" s="3">
        <v>2282</v>
      </c>
      <c r="J55" s="3">
        <v>46852</v>
      </c>
      <c r="K55" s="3">
        <v>91798936</v>
      </c>
      <c r="L55" s="3">
        <v>8</v>
      </c>
      <c r="M55" s="3">
        <v>5</v>
      </c>
      <c r="N55" s="3">
        <v>3</v>
      </c>
      <c r="O55" s="3">
        <v>24</v>
      </c>
      <c r="P55" s="3">
        <v>13</v>
      </c>
      <c r="Q55" s="3">
        <v>11</v>
      </c>
      <c r="R55" s="3">
        <v>30</v>
      </c>
      <c r="S55" s="3">
        <v>1330564</v>
      </c>
      <c r="T55" s="3">
        <v>8</v>
      </c>
      <c r="U55" s="3">
        <v>5</v>
      </c>
      <c r="V55" s="3">
        <v>3</v>
      </c>
      <c r="W55" s="3">
        <v>30</v>
      </c>
      <c r="X55" s="3">
        <v>15</v>
      </c>
      <c r="Y55" s="3">
        <v>15</v>
      </c>
      <c r="Z55" s="3">
        <v>82</v>
      </c>
      <c r="AA55" s="3">
        <v>374000</v>
      </c>
      <c r="AB55" s="3">
        <v>19</v>
      </c>
      <c r="AC55" s="3">
        <v>11</v>
      </c>
      <c r="AD55" s="3">
        <v>8</v>
      </c>
      <c r="AE55" s="3">
        <v>67</v>
      </c>
      <c r="AF55" s="3">
        <v>37</v>
      </c>
      <c r="AG55" s="3">
        <v>30</v>
      </c>
      <c r="AH55" s="3">
        <v>166</v>
      </c>
      <c r="AI55" s="3">
        <v>460589</v>
      </c>
    </row>
    <row r="56" spans="1:35" ht="14.25" customHeight="1" x14ac:dyDescent="0.2">
      <c r="A56" s="67"/>
      <c r="B56" s="23" t="s">
        <v>64</v>
      </c>
      <c r="C56" s="24" t="s">
        <v>172</v>
      </c>
      <c r="D56" s="3">
        <v>691</v>
      </c>
      <c r="E56" s="3">
        <v>355</v>
      </c>
      <c r="F56" s="3">
        <v>336</v>
      </c>
      <c r="G56" s="3">
        <v>821</v>
      </c>
      <c r="H56" s="3">
        <v>421</v>
      </c>
      <c r="I56" s="3">
        <v>400</v>
      </c>
      <c r="J56" s="3">
        <v>8037</v>
      </c>
      <c r="K56" s="3">
        <v>15773935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3</v>
      </c>
      <c r="AC56" s="3">
        <v>2</v>
      </c>
      <c r="AD56" s="3">
        <v>1</v>
      </c>
      <c r="AE56" s="3">
        <v>7</v>
      </c>
      <c r="AF56" s="3">
        <v>4</v>
      </c>
      <c r="AG56" s="3">
        <v>3</v>
      </c>
      <c r="AH56" s="3">
        <v>31</v>
      </c>
      <c r="AI56" s="3">
        <v>93000</v>
      </c>
    </row>
    <row r="57" spans="1:35" ht="14.25" customHeight="1" x14ac:dyDescent="0.2">
      <c r="A57" s="14" t="s">
        <v>48</v>
      </c>
      <c r="B57" s="19" t="s">
        <v>56</v>
      </c>
      <c r="C57" s="20" t="s">
        <v>65</v>
      </c>
      <c r="D57" s="15">
        <v>2037</v>
      </c>
      <c r="E57" s="15">
        <v>1032</v>
      </c>
      <c r="F57" s="15">
        <v>1005</v>
      </c>
      <c r="G57" s="15">
        <v>2298</v>
      </c>
      <c r="H57" s="15">
        <v>1158</v>
      </c>
      <c r="I57" s="15">
        <v>1140</v>
      </c>
      <c r="J57" s="15">
        <v>22567</v>
      </c>
      <c r="K57" s="15">
        <v>49128359</v>
      </c>
      <c r="L57" s="15">
        <v>10</v>
      </c>
      <c r="M57" s="15">
        <v>6</v>
      </c>
      <c r="N57" s="15">
        <v>4</v>
      </c>
      <c r="O57" s="15">
        <v>27</v>
      </c>
      <c r="P57" s="15">
        <v>12</v>
      </c>
      <c r="Q57" s="15">
        <v>15</v>
      </c>
      <c r="R57" s="15">
        <v>30</v>
      </c>
      <c r="S57" s="15">
        <v>545974</v>
      </c>
      <c r="T57" s="15">
        <v>4</v>
      </c>
      <c r="U57" s="15">
        <v>3</v>
      </c>
      <c r="V57" s="15">
        <v>1</v>
      </c>
      <c r="W57" s="15">
        <v>12</v>
      </c>
      <c r="X57" s="15">
        <v>9</v>
      </c>
      <c r="Y57" s="15">
        <v>3</v>
      </c>
      <c r="Z57" s="15">
        <v>31</v>
      </c>
      <c r="AA57" s="15">
        <v>149000</v>
      </c>
      <c r="AB57" s="15">
        <v>126</v>
      </c>
      <c r="AC57" s="15">
        <v>64</v>
      </c>
      <c r="AD57" s="15">
        <v>62</v>
      </c>
      <c r="AE57" s="15">
        <v>252</v>
      </c>
      <c r="AF57" s="15">
        <v>136</v>
      </c>
      <c r="AG57" s="15">
        <v>116</v>
      </c>
      <c r="AH57" s="15">
        <v>1474</v>
      </c>
      <c r="AI57" s="15">
        <v>4354075</v>
      </c>
    </row>
    <row r="58" spans="1:35" ht="14.25" customHeight="1" x14ac:dyDescent="0.2">
      <c r="A58" s="66" t="s">
        <v>14</v>
      </c>
      <c r="B58" s="21" t="s">
        <v>61</v>
      </c>
      <c r="C58" s="22" t="s">
        <v>63</v>
      </c>
      <c r="D58" s="3">
        <v>822</v>
      </c>
      <c r="E58" s="3">
        <v>413</v>
      </c>
      <c r="F58" s="3">
        <v>409</v>
      </c>
      <c r="G58" s="3">
        <v>926</v>
      </c>
      <c r="H58" s="3">
        <v>464</v>
      </c>
      <c r="I58" s="3">
        <v>462</v>
      </c>
      <c r="J58" s="3">
        <v>9413</v>
      </c>
      <c r="K58" s="3">
        <v>20492101</v>
      </c>
      <c r="L58" s="3">
        <v>4</v>
      </c>
      <c r="M58" s="3">
        <v>2</v>
      </c>
      <c r="N58" s="3">
        <v>2</v>
      </c>
      <c r="O58" s="3">
        <v>11</v>
      </c>
      <c r="P58" s="3">
        <v>4</v>
      </c>
      <c r="Q58" s="3">
        <v>7</v>
      </c>
      <c r="R58" s="3">
        <v>14</v>
      </c>
      <c r="S58" s="3">
        <v>299684</v>
      </c>
      <c r="T58" s="3">
        <v>1</v>
      </c>
      <c r="U58" s="3">
        <v>1</v>
      </c>
      <c r="V58" s="3">
        <v>0</v>
      </c>
      <c r="W58" s="3">
        <v>4</v>
      </c>
      <c r="X58" s="3">
        <v>2</v>
      </c>
      <c r="Y58" s="3">
        <v>2</v>
      </c>
      <c r="Z58" s="3">
        <v>10</v>
      </c>
      <c r="AA58" s="3">
        <v>50000</v>
      </c>
      <c r="AB58" s="3">
        <v>43</v>
      </c>
      <c r="AC58" s="3">
        <v>18</v>
      </c>
      <c r="AD58" s="3">
        <v>25</v>
      </c>
      <c r="AE58" s="3">
        <v>79</v>
      </c>
      <c r="AF58" s="3">
        <v>34</v>
      </c>
      <c r="AG58" s="3">
        <v>45</v>
      </c>
      <c r="AH58" s="3">
        <v>514</v>
      </c>
      <c r="AI58" s="3">
        <v>1527000</v>
      </c>
    </row>
    <row r="59" spans="1:35" ht="14.25" customHeight="1" x14ac:dyDescent="0.2">
      <c r="A59" s="67"/>
      <c r="B59" s="23" t="s">
        <v>64</v>
      </c>
      <c r="C59" s="24" t="s">
        <v>172</v>
      </c>
      <c r="D59" s="3">
        <v>1215</v>
      </c>
      <c r="E59" s="3">
        <v>619</v>
      </c>
      <c r="F59" s="3">
        <v>596</v>
      </c>
      <c r="G59" s="3">
        <v>1372</v>
      </c>
      <c r="H59" s="3">
        <v>694</v>
      </c>
      <c r="I59" s="3">
        <v>678</v>
      </c>
      <c r="J59" s="3">
        <v>13154</v>
      </c>
      <c r="K59" s="3">
        <v>28636258</v>
      </c>
      <c r="L59" s="3">
        <v>6</v>
      </c>
      <c r="M59" s="3">
        <v>4</v>
      </c>
      <c r="N59" s="3">
        <v>2</v>
      </c>
      <c r="O59" s="3">
        <v>16</v>
      </c>
      <c r="P59" s="3">
        <v>8</v>
      </c>
      <c r="Q59" s="3">
        <v>8</v>
      </c>
      <c r="R59" s="3">
        <v>16</v>
      </c>
      <c r="S59" s="3">
        <v>246290</v>
      </c>
      <c r="T59" s="3">
        <v>3</v>
      </c>
      <c r="U59" s="3">
        <v>2</v>
      </c>
      <c r="V59" s="3">
        <v>1</v>
      </c>
      <c r="W59" s="3">
        <v>8</v>
      </c>
      <c r="X59" s="3">
        <v>7</v>
      </c>
      <c r="Y59" s="3">
        <v>1</v>
      </c>
      <c r="Z59" s="3">
        <v>21</v>
      </c>
      <c r="AA59" s="3">
        <v>99000</v>
      </c>
      <c r="AB59" s="3">
        <v>83</v>
      </c>
      <c r="AC59" s="3">
        <v>46</v>
      </c>
      <c r="AD59" s="3">
        <v>37</v>
      </c>
      <c r="AE59" s="3">
        <v>173</v>
      </c>
      <c r="AF59" s="3">
        <v>102</v>
      </c>
      <c r="AG59" s="3">
        <v>71</v>
      </c>
      <c r="AH59" s="3">
        <v>960</v>
      </c>
      <c r="AI59" s="3">
        <v>2827075</v>
      </c>
    </row>
    <row r="60" spans="1:35" ht="14.25" customHeight="1" x14ac:dyDescent="0.2">
      <c r="A60" s="14" t="s">
        <v>49</v>
      </c>
      <c r="B60" s="19" t="s">
        <v>56</v>
      </c>
      <c r="C60" s="20" t="s">
        <v>65</v>
      </c>
      <c r="D60" s="15">
        <v>3176</v>
      </c>
      <c r="E60" s="15">
        <v>1704</v>
      </c>
      <c r="F60" s="15">
        <v>1472</v>
      </c>
      <c r="G60" s="15">
        <v>3707</v>
      </c>
      <c r="H60" s="15">
        <v>1989</v>
      </c>
      <c r="I60" s="15">
        <v>1718</v>
      </c>
      <c r="J60" s="15">
        <v>37109</v>
      </c>
      <c r="K60" s="15">
        <v>80786293</v>
      </c>
      <c r="L60" s="15">
        <v>4</v>
      </c>
      <c r="M60" s="15">
        <v>1</v>
      </c>
      <c r="N60" s="15">
        <v>3</v>
      </c>
      <c r="O60" s="15">
        <v>27</v>
      </c>
      <c r="P60" s="15">
        <v>14</v>
      </c>
      <c r="Q60" s="15">
        <v>13</v>
      </c>
      <c r="R60" s="15">
        <v>27</v>
      </c>
      <c r="S60" s="15">
        <v>341561</v>
      </c>
      <c r="T60" s="15">
        <v>4</v>
      </c>
      <c r="U60" s="15">
        <v>2</v>
      </c>
      <c r="V60" s="15">
        <v>2</v>
      </c>
      <c r="W60" s="15">
        <v>10</v>
      </c>
      <c r="X60" s="15">
        <v>5</v>
      </c>
      <c r="Y60" s="15">
        <v>5</v>
      </c>
      <c r="Z60" s="15">
        <v>32</v>
      </c>
      <c r="AA60" s="15">
        <v>122500</v>
      </c>
      <c r="AB60" s="15">
        <v>160</v>
      </c>
      <c r="AC60" s="15">
        <v>81</v>
      </c>
      <c r="AD60" s="15">
        <v>79</v>
      </c>
      <c r="AE60" s="15">
        <v>298</v>
      </c>
      <c r="AF60" s="15">
        <v>157</v>
      </c>
      <c r="AG60" s="15">
        <v>141</v>
      </c>
      <c r="AH60" s="15">
        <v>1415</v>
      </c>
      <c r="AI60" s="15">
        <v>4079212</v>
      </c>
    </row>
    <row r="61" spans="1:35" ht="14.25" customHeight="1" x14ac:dyDescent="0.2">
      <c r="A61" s="66" t="s">
        <v>15</v>
      </c>
      <c r="B61" s="21" t="s">
        <v>61</v>
      </c>
      <c r="C61" s="22" t="s">
        <v>63</v>
      </c>
      <c r="D61" s="3">
        <v>1428</v>
      </c>
      <c r="E61" s="3">
        <v>758</v>
      </c>
      <c r="F61" s="3">
        <v>670</v>
      </c>
      <c r="G61" s="3">
        <v>1855</v>
      </c>
      <c r="H61" s="3">
        <v>984</v>
      </c>
      <c r="I61" s="3">
        <v>871</v>
      </c>
      <c r="J61" s="3">
        <v>17198</v>
      </c>
      <c r="K61" s="3">
        <v>37440046</v>
      </c>
      <c r="L61" s="3">
        <v>3</v>
      </c>
      <c r="M61" s="3">
        <v>1</v>
      </c>
      <c r="N61" s="3">
        <v>2</v>
      </c>
      <c r="O61" s="3">
        <v>16</v>
      </c>
      <c r="P61" s="3">
        <v>11</v>
      </c>
      <c r="Q61" s="3">
        <v>5</v>
      </c>
      <c r="R61" s="3">
        <v>15</v>
      </c>
      <c r="S61" s="3">
        <v>92626</v>
      </c>
      <c r="T61" s="3">
        <v>4</v>
      </c>
      <c r="U61" s="3">
        <v>2</v>
      </c>
      <c r="V61" s="3">
        <v>2</v>
      </c>
      <c r="W61" s="3">
        <v>9</v>
      </c>
      <c r="X61" s="3">
        <v>4</v>
      </c>
      <c r="Y61" s="3">
        <v>5</v>
      </c>
      <c r="Z61" s="3">
        <v>29</v>
      </c>
      <c r="AA61" s="3">
        <v>113500</v>
      </c>
      <c r="AB61" s="3">
        <v>56</v>
      </c>
      <c r="AC61" s="3">
        <v>25</v>
      </c>
      <c r="AD61" s="3">
        <v>31</v>
      </c>
      <c r="AE61" s="3">
        <v>113</v>
      </c>
      <c r="AF61" s="3">
        <v>54</v>
      </c>
      <c r="AG61" s="3">
        <v>59</v>
      </c>
      <c r="AH61" s="3">
        <v>515</v>
      </c>
      <c r="AI61" s="3">
        <v>1550000</v>
      </c>
    </row>
    <row r="62" spans="1:35" ht="14.25" customHeight="1" x14ac:dyDescent="0.2">
      <c r="A62" s="67"/>
      <c r="B62" s="23" t="s">
        <v>64</v>
      </c>
      <c r="C62" s="24" t="s">
        <v>172</v>
      </c>
      <c r="D62" s="3">
        <v>1748</v>
      </c>
      <c r="E62" s="3">
        <v>946</v>
      </c>
      <c r="F62" s="3">
        <v>802</v>
      </c>
      <c r="G62" s="3">
        <v>1852</v>
      </c>
      <c r="H62" s="3">
        <v>1005</v>
      </c>
      <c r="I62" s="3">
        <v>847</v>
      </c>
      <c r="J62" s="3">
        <v>19911</v>
      </c>
      <c r="K62" s="3">
        <v>43346247</v>
      </c>
      <c r="L62" s="3">
        <v>1</v>
      </c>
      <c r="M62" s="3">
        <v>0</v>
      </c>
      <c r="N62" s="3">
        <v>1</v>
      </c>
      <c r="O62" s="3">
        <v>11</v>
      </c>
      <c r="P62" s="3">
        <v>3</v>
      </c>
      <c r="Q62" s="3">
        <v>8</v>
      </c>
      <c r="R62" s="3">
        <v>12</v>
      </c>
      <c r="S62" s="3">
        <v>248935</v>
      </c>
      <c r="T62" s="3">
        <v>0</v>
      </c>
      <c r="U62" s="3">
        <v>0</v>
      </c>
      <c r="V62" s="3">
        <v>0</v>
      </c>
      <c r="W62" s="3">
        <v>1</v>
      </c>
      <c r="X62" s="3">
        <v>1</v>
      </c>
      <c r="Y62" s="3">
        <v>0</v>
      </c>
      <c r="Z62" s="3">
        <v>3</v>
      </c>
      <c r="AA62" s="3">
        <v>9000</v>
      </c>
      <c r="AB62" s="3">
        <v>104</v>
      </c>
      <c r="AC62" s="3">
        <v>56</v>
      </c>
      <c r="AD62" s="3">
        <v>48</v>
      </c>
      <c r="AE62" s="3">
        <v>185</v>
      </c>
      <c r="AF62" s="3">
        <v>103</v>
      </c>
      <c r="AG62" s="3">
        <v>82</v>
      </c>
      <c r="AH62" s="3">
        <v>900</v>
      </c>
      <c r="AI62" s="3">
        <v>2529212</v>
      </c>
    </row>
    <row r="63" spans="1:35" ht="14.25" customHeight="1" x14ac:dyDescent="0.2">
      <c r="A63" s="14" t="s">
        <v>50</v>
      </c>
      <c r="B63" s="19" t="s">
        <v>56</v>
      </c>
      <c r="C63" s="20" t="s">
        <v>65</v>
      </c>
      <c r="D63" s="15">
        <v>231</v>
      </c>
      <c r="E63" s="15">
        <v>124</v>
      </c>
      <c r="F63" s="15">
        <v>107</v>
      </c>
      <c r="G63" s="15">
        <v>276</v>
      </c>
      <c r="H63" s="15">
        <v>148</v>
      </c>
      <c r="I63" s="15">
        <v>128</v>
      </c>
      <c r="J63" s="15">
        <v>2807</v>
      </c>
      <c r="K63" s="15">
        <v>5526983</v>
      </c>
      <c r="L63" s="15">
        <v>7</v>
      </c>
      <c r="M63" s="15">
        <v>3</v>
      </c>
      <c r="N63" s="15">
        <v>4</v>
      </c>
      <c r="O63" s="15">
        <v>8</v>
      </c>
      <c r="P63" s="15">
        <v>4</v>
      </c>
      <c r="Q63" s="15">
        <v>4</v>
      </c>
      <c r="R63" s="15">
        <v>13</v>
      </c>
      <c r="S63" s="15">
        <v>173572</v>
      </c>
      <c r="T63" s="15">
        <v>1</v>
      </c>
      <c r="U63" s="15">
        <v>0</v>
      </c>
      <c r="V63" s="15">
        <v>1</v>
      </c>
      <c r="W63" s="15">
        <v>2</v>
      </c>
      <c r="X63" s="15">
        <v>1</v>
      </c>
      <c r="Y63" s="15">
        <v>1</v>
      </c>
      <c r="Z63" s="15">
        <v>15</v>
      </c>
      <c r="AA63" s="15">
        <v>44600</v>
      </c>
      <c r="AB63" s="15">
        <v>4</v>
      </c>
      <c r="AC63" s="15">
        <v>4</v>
      </c>
      <c r="AD63" s="15">
        <v>0</v>
      </c>
      <c r="AE63" s="15">
        <v>7</v>
      </c>
      <c r="AF63" s="15">
        <v>4</v>
      </c>
      <c r="AG63" s="15">
        <v>3</v>
      </c>
      <c r="AH63" s="15">
        <v>40</v>
      </c>
      <c r="AI63" s="15">
        <v>120000</v>
      </c>
    </row>
    <row r="64" spans="1:35" ht="14.25" customHeight="1" x14ac:dyDescent="0.2">
      <c r="A64" s="66" t="s">
        <v>16</v>
      </c>
      <c r="B64" s="21" t="s">
        <v>61</v>
      </c>
      <c r="C64" s="22" t="s">
        <v>63</v>
      </c>
      <c r="D64" s="3">
        <v>225</v>
      </c>
      <c r="E64" s="3">
        <v>122</v>
      </c>
      <c r="F64" s="3">
        <v>103</v>
      </c>
      <c r="G64" s="3">
        <v>270</v>
      </c>
      <c r="H64" s="3">
        <v>146</v>
      </c>
      <c r="I64" s="3">
        <v>124</v>
      </c>
      <c r="J64" s="3">
        <v>2744</v>
      </c>
      <c r="K64" s="3">
        <v>5402936</v>
      </c>
      <c r="L64" s="3">
        <v>7</v>
      </c>
      <c r="M64" s="3">
        <v>3</v>
      </c>
      <c r="N64" s="3">
        <v>4</v>
      </c>
      <c r="O64" s="3">
        <v>8</v>
      </c>
      <c r="P64" s="3">
        <v>4</v>
      </c>
      <c r="Q64" s="3">
        <v>4</v>
      </c>
      <c r="R64" s="3">
        <v>13</v>
      </c>
      <c r="S64" s="3">
        <v>173572</v>
      </c>
      <c r="T64" s="3">
        <v>1</v>
      </c>
      <c r="U64" s="3">
        <v>0</v>
      </c>
      <c r="V64" s="3">
        <v>1</v>
      </c>
      <c r="W64" s="3">
        <v>2</v>
      </c>
      <c r="X64" s="3">
        <v>1</v>
      </c>
      <c r="Y64" s="3">
        <v>1</v>
      </c>
      <c r="Z64" s="3">
        <v>15</v>
      </c>
      <c r="AA64" s="3">
        <v>44600</v>
      </c>
      <c r="AB64" s="3">
        <v>4</v>
      </c>
      <c r="AC64" s="3">
        <v>4</v>
      </c>
      <c r="AD64" s="3">
        <v>0</v>
      </c>
      <c r="AE64" s="3">
        <v>7</v>
      </c>
      <c r="AF64" s="3">
        <v>4</v>
      </c>
      <c r="AG64" s="3">
        <v>3</v>
      </c>
      <c r="AH64" s="3">
        <v>40</v>
      </c>
      <c r="AI64" s="3">
        <v>120000</v>
      </c>
    </row>
    <row r="65" spans="1:35" ht="14.25" customHeight="1" x14ac:dyDescent="0.2">
      <c r="A65" s="67"/>
      <c r="B65" s="23" t="s">
        <v>64</v>
      </c>
      <c r="C65" s="24" t="s">
        <v>172</v>
      </c>
      <c r="D65" s="3">
        <v>6</v>
      </c>
      <c r="E65" s="3">
        <v>2</v>
      </c>
      <c r="F65" s="3">
        <v>4</v>
      </c>
      <c r="G65" s="3">
        <v>6</v>
      </c>
      <c r="H65" s="3">
        <v>2</v>
      </c>
      <c r="I65" s="3">
        <v>4</v>
      </c>
      <c r="J65" s="3">
        <v>63</v>
      </c>
      <c r="K65" s="3">
        <v>124047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</row>
    <row r="66" spans="1:35" ht="14.25" customHeight="1" x14ac:dyDescent="0.2">
      <c r="A66" s="14" t="s">
        <v>51</v>
      </c>
      <c r="B66" s="19" t="s">
        <v>56</v>
      </c>
      <c r="C66" s="20" t="s">
        <v>65</v>
      </c>
      <c r="D66" s="15">
        <v>1990</v>
      </c>
      <c r="E66" s="15">
        <v>990</v>
      </c>
      <c r="F66" s="15">
        <v>1000</v>
      </c>
      <c r="G66" s="15">
        <v>2487</v>
      </c>
      <c r="H66" s="15">
        <v>1223</v>
      </c>
      <c r="I66" s="15">
        <v>1264</v>
      </c>
      <c r="J66" s="15">
        <v>23804</v>
      </c>
      <c r="K66" s="15">
        <v>46868245</v>
      </c>
      <c r="L66" s="15">
        <v>6</v>
      </c>
      <c r="M66" s="15">
        <v>4</v>
      </c>
      <c r="N66" s="15">
        <v>2</v>
      </c>
      <c r="O66" s="15">
        <v>15</v>
      </c>
      <c r="P66" s="15">
        <v>8</v>
      </c>
      <c r="Q66" s="15">
        <v>7</v>
      </c>
      <c r="R66" s="15">
        <v>19</v>
      </c>
      <c r="S66" s="15">
        <v>228577</v>
      </c>
      <c r="T66" s="15">
        <v>2</v>
      </c>
      <c r="U66" s="15">
        <v>0</v>
      </c>
      <c r="V66" s="15">
        <v>2</v>
      </c>
      <c r="W66" s="15">
        <v>26</v>
      </c>
      <c r="X66" s="15">
        <v>0</v>
      </c>
      <c r="Y66" s="15">
        <v>26</v>
      </c>
      <c r="Z66" s="15">
        <v>32</v>
      </c>
      <c r="AA66" s="15">
        <v>139000</v>
      </c>
      <c r="AB66" s="15">
        <v>20</v>
      </c>
      <c r="AC66" s="15">
        <v>11</v>
      </c>
      <c r="AD66" s="15">
        <v>9</v>
      </c>
      <c r="AE66" s="15">
        <v>95</v>
      </c>
      <c r="AF66" s="15">
        <v>41</v>
      </c>
      <c r="AG66" s="15">
        <v>54</v>
      </c>
      <c r="AH66" s="15">
        <v>392</v>
      </c>
      <c r="AI66" s="15">
        <v>995204</v>
      </c>
    </row>
    <row r="67" spans="1:35" ht="14.25" customHeight="1" x14ac:dyDescent="0.2">
      <c r="A67" s="66" t="s">
        <v>17</v>
      </c>
      <c r="B67" s="21" t="s">
        <v>61</v>
      </c>
      <c r="C67" s="22" t="s">
        <v>63</v>
      </c>
      <c r="D67" s="3">
        <v>1845</v>
      </c>
      <c r="E67" s="3">
        <v>916</v>
      </c>
      <c r="F67" s="3">
        <v>929</v>
      </c>
      <c r="G67" s="3">
        <v>2304</v>
      </c>
      <c r="H67" s="3">
        <v>1128</v>
      </c>
      <c r="I67" s="3">
        <v>1176</v>
      </c>
      <c r="J67" s="3">
        <v>22025</v>
      </c>
      <c r="K67" s="3">
        <v>43365394</v>
      </c>
      <c r="L67" s="3">
        <v>6</v>
      </c>
      <c r="M67" s="3">
        <v>4</v>
      </c>
      <c r="N67" s="3">
        <v>2</v>
      </c>
      <c r="O67" s="3">
        <v>15</v>
      </c>
      <c r="P67" s="3">
        <v>8</v>
      </c>
      <c r="Q67" s="3">
        <v>7</v>
      </c>
      <c r="R67" s="3">
        <v>19</v>
      </c>
      <c r="S67" s="3">
        <v>228577</v>
      </c>
      <c r="T67" s="3">
        <v>2</v>
      </c>
      <c r="U67" s="3">
        <v>0</v>
      </c>
      <c r="V67" s="3">
        <v>2</v>
      </c>
      <c r="W67" s="3">
        <v>26</v>
      </c>
      <c r="X67" s="3">
        <v>0</v>
      </c>
      <c r="Y67" s="3">
        <v>26</v>
      </c>
      <c r="Z67" s="3">
        <v>32</v>
      </c>
      <c r="AA67" s="3">
        <v>139000</v>
      </c>
      <c r="AB67" s="3">
        <v>13</v>
      </c>
      <c r="AC67" s="3">
        <v>5</v>
      </c>
      <c r="AD67" s="3">
        <v>8</v>
      </c>
      <c r="AE67" s="3">
        <v>84</v>
      </c>
      <c r="AF67" s="3">
        <v>34</v>
      </c>
      <c r="AG67" s="3">
        <v>50</v>
      </c>
      <c r="AH67" s="3">
        <v>349</v>
      </c>
      <c r="AI67" s="3">
        <v>909798</v>
      </c>
    </row>
    <row r="68" spans="1:35" ht="14.25" customHeight="1" x14ac:dyDescent="0.2">
      <c r="A68" s="67"/>
      <c r="B68" s="23" t="s">
        <v>64</v>
      </c>
      <c r="C68" s="24" t="s">
        <v>172</v>
      </c>
      <c r="D68" s="3">
        <v>145</v>
      </c>
      <c r="E68" s="3">
        <v>74</v>
      </c>
      <c r="F68" s="3">
        <v>71</v>
      </c>
      <c r="G68" s="3">
        <v>183</v>
      </c>
      <c r="H68" s="3">
        <v>95</v>
      </c>
      <c r="I68" s="3">
        <v>88</v>
      </c>
      <c r="J68" s="3">
        <v>1779</v>
      </c>
      <c r="K68" s="3">
        <v>3502851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7</v>
      </c>
      <c r="AC68" s="3">
        <v>6</v>
      </c>
      <c r="AD68" s="3">
        <v>1</v>
      </c>
      <c r="AE68" s="3">
        <v>11</v>
      </c>
      <c r="AF68" s="3">
        <v>7</v>
      </c>
      <c r="AG68" s="3">
        <v>4</v>
      </c>
      <c r="AH68" s="3">
        <v>43</v>
      </c>
      <c r="AI68" s="3">
        <v>85406</v>
      </c>
    </row>
    <row r="69" spans="1:35" ht="14.25" customHeight="1" x14ac:dyDescent="0.2">
      <c r="A69" s="14" t="s">
        <v>52</v>
      </c>
      <c r="B69" s="19" t="s">
        <v>56</v>
      </c>
      <c r="C69" s="20" t="s">
        <v>65</v>
      </c>
      <c r="D69" s="15">
        <v>952</v>
      </c>
      <c r="E69" s="15">
        <v>480</v>
      </c>
      <c r="F69" s="15">
        <v>472</v>
      </c>
      <c r="G69" s="15">
        <v>1058</v>
      </c>
      <c r="H69" s="15">
        <v>531</v>
      </c>
      <c r="I69" s="15">
        <v>527</v>
      </c>
      <c r="J69" s="15">
        <v>10719</v>
      </c>
      <c r="K69" s="15">
        <v>21227789</v>
      </c>
      <c r="L69" s="15">
        <v>0</v>
      </c>
      <c r="M69" s="15">
        <v>0</v>
      </c>
      <c r="N69" s="15">
        <v>0</v>
      </c>
      <c r="O69" s="15">
        <v>6</v>
      </c>
      <c r="P69" s="15">
        <v>4</v>
      </c>
      <c r="Q69" s="15">
        <v>2</v>
      </c>
      <c r="R69" s="15">
        <v>7</v>
      </c>
      <c r="S69" s="15">
        <v>175802</v>
      </c>
      <c r="T69" s="15">
        <v>6</v>
      </c>
      <c r="U69" s="15">
        <v>5</v>
      </c>
      <c r="V69" s="15">
        <v>1</v>
      </c>
      <c r="W69" s="15">
        <v>8</v>
      </c>
      <c r="X69" s="15">
        <v>6</v>
      </c>
      <c r="Y69" s="15">
        <v>2</v>
      </c>
      <c r="Z69" s="15">
        <v>46</v>
      </c>
      <c r="AA69" s="15">
        <v>203500</v>
      </c>
      <c r="AB69" s="15">
        <v>14</v>
      </c>
      <c r="AC69" s="15">
        <v>7</v>
      </c>
      <c r="AD69" s="15">
        <v>7</v>
      </c>
      <c r="AE69" s="15">
        <v>91</v>
      </c>
      <c r="AF69" s="15">
        <v>56</v>
      </c>
      <c r="AG69" s="15">
        <v>35</v>
      </c>
      <c r="AH69" s="15">
        <v>379</v>
      </c>
      <c r="AI69" s="15">
        <v>951747</v>
      </c>
    </row>
    <row r="70" spans="1:35" ht="14.25" customHeight="1" x14ac:dyDescent="0.2">
      <c r="A70" s="66" t="s">
        <v>18</v>
      </c>
      <c r="B70" s="21" t="s">
        <v>61</v>
      </c>
      <c r="C70" s="22" t="s">
        <v>63</v>
      </c>
      <c r="D70" s="3">
        <v>877</v>
      </c>
      <c r="E70" s="3">
        <v>445</v>
      </c>
      <c r="F70" s="3">
        <v>432</v>
      </c>
      <c r="G70" s="3">
        <v>974</v>
      </c>
      <c r="H70" s="3">
        <v>489</v>
      </c>
      <c r="I70" s="3">
        <v>485</v>
      </c>
      <c r="J70" s="3">
        <v>9864</v>
      </c>
      <c r="K70" s="3">
        <v>19558077</v>
      </c>
      <c r="L70" s="3">
        <v>0</v>
      </c>
      <c r="M70" s="3">
        <v>0</v>
      </c>
      <c r="N70" s="3">
        <v>0</v>
      </c>
      <c r="O70" s="3">
        <v>6</v>
      </c>
      <c r="P70" s="3">
        <v>4</v>
      </c>
      <c r="Q70" s="3">
        <v>2</v>
      </c>
      <c r="R70" s="3">
        <v>7</v>
      </c>
      <c r="S70" s="3">
        <v>175802</v>
      </c>
      <c r="T70" s="3">
        <v>6</v>
      </c>
      <c r="U70" s="3">
        <v>5</v>
      </c>
      <c r="V70" s="3">
        <v>1</v>
      </c>
      <c r="W70" s="3">
        <v>8</v>
      </c>
      <c r="X70" s="3">
        <v>6</v>
      </c>
      <c r="Y70" s="3">
        <v>2</v>
      </c>
      <c r="Z70" s="3">
        <v>46</v>
      </c>
      <c r="AA70" s="3">
        <v>203500</v>
      </c>
      <c r="AB70" s="3">
        <v>13</v>
      </c>
      <c r="AC70" s="3">
        <v>7</v>
      </c>
      <c r="AD70" s="3">
        <v>6</v>
      </c>
      <c r="AE70" s="3">
        <v>89</v>
      </c>
      <c r="AF70" s="3">
        <v>55</v>
      </c>
      <c r="AG70" s="3">
        <v>34</v>
      </c>
      <c r="AH70" s="3">
        <v>373</v>
      </c>
      <c r="AI70" s="3">
        <v>933747</v>
      </c>
    </row>
    <row r="71" spans="1:35" ht="14.25" customHeight="1" x14ac:dyDescent="0.2">
      <c r="A71" s="67"/>
      <c r="B71" s="23" t="s">
        <v>64</v>
      </c>
      <c r="C71" s="24" t="s">
        <v>172</v>
      </c>
      <c r="D71" s="3">
        <v>75</v>
      </c>
      <c r="E71" s="3">
        <v>35</v>
      </c>
      <c r="F71" s="3">
        <v>40</v>
      </c>
      <c r="G71" s="3">
        <v>84</v>
      </c>
      <c r="H71" s="3">
        <v>42</v>
      </c>
      <c r="I71" s="3">
        <v>42</v>
      </c>
      <c r="J71" s="3">
        <v>855</v>
      </c>
      <c r="K71" s="3">
        <v>1669712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1</v>
      </c>
      <c r="AC71" s="3">
        <v>0</v>
      </c>
      <c r="AD71" s="3">
        <v>1</v>
      </c>
      <c r="AE71" s="3">
        <v>2</v>
      </c>
      <c r="AF71" s="3">
        <v>1</v>
      </c>
      <c r="AG71" s="3">
        <v>1</v>
      </c>
      <c r="AH71" s="3">
        <v>6</v>
      </c>
      <c r="AI71" s="3">
        <v>18000</v>
      </c>
    </row>
    <row r="72" spans="1:35" ht="14.25" customHeight="1" x14ac:dyDescent="0.2">
      <c r="A72" s="14" t="s">
        <v>53</v>
      </c>
      <c r="B72" s="19" t="s">
        <v>56</v>
      </c>
      <c r="C72" s="20" t="s">
        <v>65</v>
      </c>
      <c r="D72" s="15">
        <v>1877</v>
      </c>
      <c r="E72" s="15">
        <v>946</v>
      </c>
      <c r="F72" s="15">
        <v>931</v>
      </c>
      <c r="G72" s="15">
        <v>2118</v>
      </c>
      <c r="H72" s="15">
        <v>1065</v>
      </c>
      <c r="I72" s="15">
        <v>1053</v>
      </c>
      <c r="J72" s="15">
        <v>22323</v>
      </c>
      <c r="K72" s="15">
        <v>43953987</v>
      </c>
      <c r="L72" s="15">
        <v>15</v>
      </c>
      <c r="M72" s="15">
        <v>6</v>
      </c>
      <c r="N72" s="15">
        <v>9</v>
      </c>
      <c r="O72" s="15">
        <v>62</v>
      </c>
      <c r="P72" s="15">
        <v>27</v>
      </c>
      <c r="Q72" s="15">
        <v>35</v>
      </c>
      <c r="R72" s="15">
        <v>121</v>
      </c>
      <c r="S72" s="15">
        <v>1519613</v>
      </c>
      <c r="T72" s="15">
        <v>7</v>
      </c>
      <c r="U72" s="15">
        <v>4</v>
      </c>
      <c r="V72" s="15">
        <v>3</v>
      </c>
      <c r="W72" s="15">
        <v>7</v>
      </c>
      <c r="X72" s="15">
        <v>4</v>
      </c>
      <c r="Y72" s="15">
        <v>3</v>
      </c>
      <c r="Z72" s="15">
        <v>1362</v>
      </c>
      <c r="AA72" s="15">
        <v>141000</v>
      </c>
      <c r="AB72" s="15">
        <v>32</v>
      </c>
      <c r="AC72" s="15">
        <v>22</v>
      </c>
      <c r="AD72" s="15">
        <v>10</v>
      </c>
      <c r="AE72" s="15">
        <v>296</v>
      </c>
      <c r="AF72" s="15">
        <v>166</v>
      </c>
      <c r="AG72" s="15">
        <v>130</v>
      </c>
      <c r="AH72" s="15">
        <v>350</v>
      </c>
      <c r="AI72" s="15">
        <v>889059</v>
      </c>
    </row>
    <row r="73" spans="1:35" ht="14.25" customHeight="1" x14ac:dyDescent="0.2">
      <c r="A73" s="66" t="s">
        <v>19</v>
      </c>
      <c r="B73" s="21" t="s">
        <v>61</v>
      </c>
      <c r="C73" s="22" t="s">
        <v>63</v>
      </c>
      <c r="D73" s="3">
        <v>1848</v>
      </c>
      <c r="E73" s="3">
        <v>928</v>
      </c>
      <c r="F73" s="3">
        <v>920</v>
      </c>
      <c r="G73" s="3">
        <v>2087</v>
      </c>
      <c r="H73" s="3">
        <v>1046</v>
      </c>
      <c r="I73" s="3">
        <v>1041</v>
      </c>
      <c r="J73" s="3">
        <v>21978</v>
      </c>
      <c r="K73" s="3">
        <v>43274682</v>
      </c>
      <c r="L73" s="3">
        <v>15</v>
      </c>
      <c r="M73" s="3">
        <v>6</v>
      </c>
      <c r="N73" s="3">
        <v>9</v>
      </c>
      <c r="O73" s="3">
        <v>62</v>
      </c>
      <c r="P73" s="3">
        <v>27</v>
      </c>
      <c r="Q73" s="3">
        <v>35</v>
      </c>
      <c r="R73" s="3">
        <v>121</v>
      </c>
      <c r="S73" s="3">
        <v>1519613</v>
      </c>
      <c r="T73" s="3">
        <v>7</v>
      </c>
      <c r="U73" s="3">
        <v>4</v>
      </c>
      <c r="V73" s="3">
        <v>3</v>
      </c>
      <c r="W73" s="3">
        <v>7</v>
      </c>
      <c r="X73" s="3">
        <v>4</v>
      </c>
      <c r="Y73" s="3">
        <v>3</v>
      </c>
      <c r="Z73" s="3">
        <v>1362</v>
      </c>
      <c r="AA73" s="3">
        <v>141000</v>
      </c>
      <c r="AB73" s="3">
        <v>32</v>
      </c>
      <c r="AC73" s="3">
        <v>22</v>
      </c>
      <c r="AD73" s="3">
        <v>10</v>
      </c>
      <c r="AE73" s="3">
        <v>296</v>
      </c>
      <c r="AF73" s="3">
        <v>166</v>
      </c>
      <c r="AG73" s="3">
        <v>130</v>
      </c>
      <c r="AH73" s="3">
        <v>350</v>
      </c>
      <c r="AI73" s="3">
        <v>889059</v>
      </c>
    </row>
    <row r="74" spans="1:35" ht="14.25" customHeight="1" x14ac:dyDescent="0.2">
      <c r="A74" s="67"/>
      <c r="B74" s="23" t="s">
        <v>64</v>
      </c>
      <c r="C74" s="24" t="s">
        <v>172</v>
      </c>
      <c r="D74" s="3">
        <v>29</v>
      </c>
      <c r="E74" s="3">
        <v>18</v>
      </c>
      <c r="F74" s="3">
        <v>11</v>
      </c>
      <c r="G74" s="3">
        <v>31</v>
      </c>
      <c r="H74" s="3">
        <v>19</v>
      </c>
      <c r="I74" s="3">
        <v>12</v>
      </c>
      <c r="J74" s="3">
        <v>345</v>
      </c>
      <c r="K74" s="3">
        <v>679305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4.25" customHeight="1" x14ac:dyDescent="0.2">
      <c r="A75" s="14" t="s">
        <v>54</v>
      </c>
      <c r="B75" s="19" t="s">
        <v>56</v>
      </c>
      <c r="C75" s="20" t="s">
        <v>65</v>
      </c>
      <c r="D75" s="15">
        <v>303</v>
      </c>
      <c r="E75" s="15">
        <v>153</v>
      </c>
      <c r="F75" s="15">
        <v>150</v>
      </c>
      <c r="G75" s="15">
        <v>916</v>
      </c>
      <c r="H75" s="15">
        <v>459</v>
      </c>
      <c r="I75" s="15">
        <v>457</v>
      </c>
      <c r="J75" s="15">
        <v>3489</v>
      </c>
      <c r="K75" s="15">
        <v>6869841</v>
      </c>
      <c r="L75" s="15">
        <v>14</v>
      </c>
      <c r="M75" s="15">
        <v>7</v>
      </c>
      <c r="N75" s="15">
        <v>7</v>
      </c>
      <c r="O75" s="15">
        <v>34</v>
      </c>
      <c r="P75" s="15">
        <v>19</v>
      </c>
      <c r="Q75" s="15">
        <v>15</v>
      </c>
      <c r="R75" s="15">
        <v>60</v>
      </c>
      <c r="S75" s="15">
        <v>1614845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  <c r="AA75" s="15">
        <v>0</v>
      </c>
      <c r="AB75" s="15">
        <v>4</v>
      </c>
      <c r="AC75" s="15">
        <v>2</v>
      </c>
      <c r="AD75" s="15">
        <v>2</v>
      </c>
      <c r="AE75" s="15">
        <v>31</v>
      </c>
      <c r="AF75" s="15">
        <v>15</v>
      </c>
      <c r="AG75" s="15">
        <v>16</v>
      </c>
      <c r="AH75" s="15">
        <v>75</v>
      </c>
      <c r="AI75" s="15">
        <v>225000</v>
      </c>
    </row>
    <row r="76" spans="1:35" ht="14.25" customHeight="1" x14ac:dyDescent="0.2">
      <c r="A76" s="66" t="s">
        <v>20</v>
      </c>
      <c r="B76" s="21" t="s">
        <v>61</v>
      </c>
      <c r="C76" s="22" t="s">
        <v>63</v>
      </c>
      <c r="D76" s="3">
        <v>303</v>
      </c>
      <c r="E76" s="3">
        <v>153</v>
      </c>
      <c r="F76" s="3">
        <v>150</v>
      </c>
      <c r="G76" s="3">
        <v>888</v>
      </c>
      <c r="H76" s="3">
        <v>452</v>
      </c>
      <c r="I76" s="3">
        <v>436</v>
      </c>
      <c r="J76" s="3">
        <v>3328</v>
      </c>
      <c r="K76" s="3">
        <v>6552832</v>
      </c>
      <c r="L76" s="3">
        <v>14</v>
      </c>
      <c r="M76" s="3">
        <v>7</v>
      </c>
      <c r="N76" s="3">
        <v>7</v>
      </c>
      <c r="O76" s="3">
        <v>34</v>
      </c>
      <c r="P76" s="3">
        <v>19</v>
      </c>
      <c r="Q76" s="3">
        <v>15</v>
      </c>
      <c r="R76" s="3">
        <v>60</v>
      </c>
      <c r="S76" s="3">
        <v>1614845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4</v>
      </c>
      <c r="AC76" s="3">
        <v>2</v>
      </c>
      <c r="AD76" s="3">
        <v>2</v>
      </c>
      <c r="AE76" s="3">
        <v>31</v>
      </c>
      <c r="AF76" s="3">
        <v>15</v>
      </c>
      <c r="AG76" s="3">
        <v>16</v>
      </c>
      <c r="AH76" s="3">
        <v>75</v>
      </c>
      <c r="AI76" s="3">
        <v>225000</v>
      </c>
    </row>
    <row r="77" spans="1:35" ht="14.25" customHeight="1" x14ac:dyDescent="0.2">
      <c r="A77" s="67"/>
      <c r="B77" s="23" t="s">
        <v>64</v>
      </c>
      <c r="C77" s="24" t="s">
        <v>172</v>
      </c>
      <c r="D77" s="3">
        <v>0</v>
      </c>
      <c r="E77" s="3">
        <v>0</v>
      </c>
      <c r="F77" s="3">
        <v>0</v>
      </c>
      <c r="G77" s="3">
        <v>28</v>
      </c>
      <c r="H77" s="3">
        <v>7</v>
      </c>
      <c r="I77" s="3">
        <v>21</v>
      </c>
      <c r="J77" s="3">
        <v>161</v>
      </c>
      <c r="K77" s="3">
        <v>317009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4.25" customHeight="1" x14ac:dyDescent="0.2">
      <c r="A78" s="14" t="s">
        <v>55</v>
      </c>
      <c r="B78" s="19" t="s">
        <v>56</v>
      </c>
      <c r="C78" s="20" t="s">
        <v>65</v>
      </c>
      <c r="D78" s="15">
        <v>12</v>
      </c>
      <c r="E78" s="15">
        <v>5</v>
      </c>
      <c r="F78" s="15">
        <v>7</v>
      </c>
      <c r="G78" s="15">
        <v>13</v>
      </c>
      <c r="H78" s="15">
        <v>5</v>
      </c>
      <c r="I78" s="15">
        <v>8</v>
      </c>
      <c r="J78" s="15">
        <v>149</v>
      </c>
      <c r="K78" s="15">
        <v>308877</v>
      </c>
      <c r="L78" s="15">
        <v>0</v>
      </c>
      <c r="M78" s="15">
        <v>0</v>
      </c>
      <c r="N78" s="15">
        <v>0</v>
      </c>
      <c r="O78" s="15">
        <v>1</v>
      </c>
      <c r="P78" s="15">
        <v>0</v>
      </c>
      <c r="Q78" s="15">
        <v>1</v>
      </c>
      <c r="R78" s="15">
        <v>46</v>
      </c>
      <c r="S78" s="15">
        <v>33133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0</v>
      </c>
      <c r="AH78" s="15">
        <v>7</v>
      </c>
      <c r="AI78" s="15">
        <v>21000</v>
      </c>
    </row>
    <row r="79" spans="1:35" ht="14.25" customHeight="1" x14ac:dyDescent="0.2">
      <c r="A79" s="66" t="s">
        <v>21</v>
      </c>
      <c r="B79" s="21" t="s">
        <v>61</v>
      </c>
      <c r="C79" s="22" t="s">
        <v>63</v>
      </c>
      <c r="D79" s="3">
        <v>12</v>
      </c>
      <c r="E79" s="3">
        <v>5</v>
      </c>
      <c r="F79" s="3">
        <v>7</v>
      </c>
      <c r="G79" s="3">
        <v>13</v>
      </c>
      <c r="H79" s="3">
        <v>5</v>
      </c>
      <c r="I79" s="3">
        <v>8</v>
      </c>
      <c r="J79" s="3">
        <v>149</v>
      </c>
      <c r="K79" s="3">
        <v>308877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1</v>
      </c>
      <c r="R79" s="3">
        <v>46</v>
      </c>
      <c r="S79" s="3">
        <v>33133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7</v>
      </c>
      <c r="AI79" s="3">
        <v>21000</v>
      </c>
    </row>
    <row r="80" spans="1:35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</row>
    <row r="81" spans="1:35" ht="17.25" customHeight="1" x14ac:dyDescent="0.2">
      <c r="A81" s="25" t="s">
        <v>81</v>
      </c>
      <c r="B81" s="25"/>
      <c r="C81" s="25"/>
      <c r="AH81"/>
    </row>
    <row r="82" spans="1:35" ht="12.75" x14ac:dyDescent="0.2">
      <c r="A82" s="27" t="s">
        <v>22</v>
      </c>
      <c r="B82" s="25"/>
      <c r="C82" s="25"/>
      <c r="R82" s="7"/>
      <c r="S82" s="7"/>
      <c r="T82" s="7"/>
    </row>
    <row r="83" spans="1:35" ht="14.25" x14ac:dyDescent="0.2">
      <c r="A83" s="25" t="s">
        <v>128</v>
      </c>
      <c r="B83" s="25"/>
      <c r="C83" s="25"/>
    </row>
    <row r="84" spans="1:35" ht="12.75" x14ac:dyDescent="0.2">
      <c r="A84" s="28"/>
    </row>
    <row r="85" spans="1:35" ht="18.75" hidden="1" customHeight="1" x14ac:dyDescent="0.2">
      <c r="A85" s="14" t="s">
        <v>38</v>
      </c>
      <c r="B85" s="19" t="s">
        <v>56</v>
      </c>
      <c r="C85" s="20" t="s">
        <v>58</v>
      </c>
      <c r="D85" s="15">
        <v>113640</v>
      </c>
      <c r="E85" s="15">
        <v>57517</v>
      </c>
      <c r="F85" s="15">
        <v>56123</v>
      </c>
      <c r="G85" s="15">
        <v>129847</v>
      </c>
      <c r="H85" s="15">
        <v>66081</v>
      </c>
      <c r="I85" s="15">
        <v>63766</v>
      </c>
      <c r="J85" s="15">
        <v>1339627</v>
      </c>
      <c r="K85" s="15">
        <v>2707905683</v>
      </c>
      <c r="L85" s="15">
        <v>2163</v>
      </c>
      <c r="M85" s="15">
        <v>1254</v>
      </c>
      <c r="N85" s="15">
        <v>909</v>
      </c>
      <c r="O85" s="15">
        <v>5384</v>
      </c>
      <c r="P85" s="15">
        <v>2989</v>
      </c>
      <c r="Q85" s="15">
        <v>2395</v>
      </c>
      <c r="R85" s="15">
        <v>10695</v>
      </c>
      <c r="S85" s="15">
        <v>98960660</v>
      </c>
      <c r="T85" s="15">
        <v>2460</v>
      </c>
      <c r="U85" s="15">
        <v>1297</v>
      </c>
      <c r="V85" s="15">
        <v>1163</v>
      </c>
      <c r="W85" s="15">
        <v>5183</v>
      </c>
      <c r="X85" s="15">
        <v>2739</v>
      </c>
      <c r="Y85" s="15">
        <v>2444</v>
      </c>
      <c r="Z85" s="15">
        <v>19407</v>
      </c>
      <c r="AA85" s="15">
        <v>62592251</v>
      </c>
      <c r="AB85" s="15">
        <v>2585</v>
      </c>
      <c r="AC85" s="15">
        <v>1304</v>
      </c>
      <c r="AD85" s="15">
        <v>1281</v>
      </c>
      <c r="AE85" s="15">
        <v>7089</v>
      </c>
      <c r="AF85" s="15">
        <v>3692</v>
      </c>
      <c r="AG85" s="15">
        <v>3397</v>
      </c>
      <c r="AH85" s="15">
        <v>36536</v>
      </c>
      <c r="AI85" s="15">
        <v>105143187</v>
      </c>
    </row>
    <row r="86" spans="1:35" ht="14.25" hidden="1" customHeight="1" x14ac:dyDescent="0.2">
      <c r="A86" s="68" t="s">
        <v>0</v>
      </c>
      <c r="B86" s="21" t="s">
        <v>60</v>
      </c>
      <c r="C86" s="22" t="s">
        <v>62</v>
      </c>
      <c r="D86" s="3">
        <v>105243</v>
      </c>
      <c r="E86" s="3">
        <v>53177</v>
      </c>
      <c r="F86" s="3">
        <v>52066</v>
      </c>
      <c r="G86" s="3">
        <v>120268</v>
      </c>
      <c r="H86" s="3">
        <v>61143</v>
      </c>
      <c r="I86" s="3">
        <v>59125</v>
      </c>
      <c r="J86" s="3">
        <v>1242803</v>
      </c>
      <c r="K86" s="3">
        <v>2508332486</v>
      </c>
      <c r="L86" s="3">
        <v>2136</v>
      </c>
      <c r="M86" s="3">
        <v>1240</v>
      </c>
      <c r="N86" s="3">
        <v>896</v>
      </c>
      <c r="O86" s="3">
        <v>5310</v>
      </c>
      <c r="P86" s="3">
        <v>2953</v>
      </c>
      <c r="Q86" s="3">
        <v>2357</v>
      </c>
      <c r="R86" s="3">
        <v>10598</v>
      </c>
      <c r="S86" s="3">
        <v>97703548</v>
      </c>
      <c r="T86" s="3">
        <v>2457</v>
      </c>
      <c r="U86" s="3">
        <v>1295</v>
      </c>
      <c r="V86" s="3">
        <v>1162</v>
      </c>
      <c r="W86" s="3">
        <v>5174</v>
      </c>
      <c r="X86" s="3">
        <v>2731</v>
      </c>
      <c r="Y86" s="3">
        <v>2443</v>
      </c>
      <c r="Z86" s="3">
        <v>19383</v>
      </c>
      <c r="AA86" s="3">
        <v>62484251</v>
      </c>
      <c r="AB86" s="3">
        <v>2252</v>
      </c>
      <c r="AC86" s="3">
        <v>1124</v>
      </c>
      <c r="AD86" s="3">
        <v>1128</v>
      </c>
      <c r="AE86" s="3">
        <v>6393</v>
      </c>
      <c r="AF86" s="3">
        <v>3295</v>
      </c>
      <c r="AG86" s="3">
        <v>3098</v>
      </c>
      <c r="AH86" s="3">
        <v>33034</v>
      </c>
      <c r="AI86" s="3">
        <v>95093215</v>
      </c>
    </row>
    <row r="87" spans="1:35" ht="14.25" hidden="1" customHeight="1" x14ac:dyDescent="0.2">
      <c r="A87" s="69"/>
      <c r="B87" s="21" t="s">
        <v>64</v>
      </c>
      <c r="C87" s="22" t="s">
        <v>172</v>
      </c>
      <c r="D87" s="3">
        <v>8397</v>
      </c>
      <c r="E87" s="3">
        <v>4340</v>
      </c>
      <c r="F87" s="3">
        <v>4057</v>
      </c>
      <c r="G87" s="3">
        <v>9579</v>
      </c>
      <c r="H87" s="3">
        <v>4938</v>
      </c>
      <c r="I87" s="3">
        <v>4641</v>
      </c>
      <c r="J87" s="3">
        <v>96824</v>
      </c>
      <c r="K87" s="3">
        <v>199573197</v>
      </c>
      <c r="L87" s="3">
        <v>27</v>
      </c>
      <c r="M87" s="3">
        <v>14</v>
      </c>
      <c r="N87" s="3">
        <v>13</v>
      </c>
      <c r="O87" s="3">
        <v>74</v>
      </c>
      <c r="P87" s="3">
        <v>36</v>
      </c>
      <c r="Q87" s="3">
        <v>38</v>
      </c>
      <c r="R87" s="3">
        <v>97</v>
      </c>
      <c r="S87" s="3">
        <v>1257112</v>
      </c>
      <c r="T87" s="3">
        <v>3</v>
      </c>
      <c r="U87" s="3">
        <v>2</v>
      </c>
      <c r="V87" s="3">
        <v>1</v>
      </c>
      <c r="W87" s="3">
        <v>9</v>
      </c>
      <c r="X87" s="3">
        <v>8</v>
      </c>
      <c r="Y87" s="3">
        <v>1</v>
      </c>
      <c r="Z87" s="3">
        <v>24</v>
      </c>
      <c r="AA87" s="3">
        <v>108000</v>
      </c>
      <c r="AB87" s="3">
        <v>333</v>
      </c>
      <c r="AC87" s="3">
        <v>180</v>
      </c>
      <c r="AD87" s="3">
        <v>153</v>
      </c>
      <c r="AE87" s="3">
        <v>696</v>
      </c>
      <c r="AF87" s="3">
        <v>397</v>
      </c>
      <c r="AG87" s="3">
        <v>299</v>
      </c>
      <c r="AH87" s="3">
        <v>3502</v>
      </c>
      <c r="AI87" s="3">
        <v>10049972</v>
      </c>
    </row>
    <row r="88" spans="1:35" ht="14.25" hidden="1" customHeight="1" x14ac:dyDescent="0.2">
      <c r="A88" s="30" t="s">
        <v>83</v>
      </c>
      <c r="B88" s="19" t="s">
        <v>56</v>
      </c>
      <c r="C88" s="20" t="s">
        <v>58</v>
      </c>
      <c r="D88" s="15">
        <v>25926</v>
      </c>
      <c r="E88" s="15">
        <v>13222</v>
      </c>
      <c r="F88" s="15">
        <v>12704</v>
      </c>
      <c r="G88" s="15">
        <v>28518</v>
      </c>
      <c r="H88" s="15">
        <v>14539</v>
      </c>
      <c r="I88" s="15">
        <v>13979</v>
      </c>
      <c r="J88" s="15">
        <v>312755</v>
      </c>
      <c r="K88" s="15">
        <v>622013411</v>
      </c>
      <c r="L88" s="15">
        <v>656</v>
      </c>
      <c r="M88" s="15">
        <v>350</v>
      </c>
      <c r="N88" s="15">
        <v>306</v>
      </c>
      <c r="O88" s="15">
        <v>2444</v>
      </c>
      <c r="P88" s="15">
        <v>1389</v>
      </c>
      <c r="Q88" s="15">
        <v>1055</v>
      </c>
      <c r="R88" s="15">
        <v>3770</v>
      </c>
      <c r="S88" s="15">
        <v>25097428</v>
      </c>
      <c r="T88" s="15">
        <v>592</v>
      </c>
      <c r="U88" s="15">
        <v>321</v>
      </c>
      <c r="V88" s="15">
        <v>271</v>
      </c>
      <c r="W88" s="15">
        <v>1029</v>
      </c>
      <c r="X88" s="15">
        <v>562</v>
      </c>
      <c r="Y88" s="15">
        <v>467</v>
      </c>
      <c r="Z88" s="15">
        <v>6536</v>
      </c>
      <c r="AA88" s="15">
        <v>14146500</v>
      </c>
      <c r="AB88" s="15">
        <v>272</v>
      </c>
      <c r="AC88" s="15">
        <v>132</v>
      </c>
      <c r="AD88" s="15">
        <v>140</v>
      </c>
      <c r="AE88" s="15">
        <v>1275</v>
      </c>
      <c r="AF88" s="15">
        <v>663</v>
      </c>
      <c r="AG88" s="15">
        <v>612</v>
      </c>
      <c r="AH88" s="15">
        <v>8173</v>
      </c>
      <c r="AI88" s="15">
        <v>23134513</v>
      </c>
    </row>
    <row r="89" spans="1:35" ht="14.25" hidden="1" customHeight="1" x14ac:dyDescent="0.2">
      <c r="A89" s="78" t="s">
        <v>84</v>
      </c>
      <c r="B89" s="21" t="s">
        <v>60</v>
      </c>
      <c r="C89" s="22" t="s">
        <v>62</v>
      </c>
      <c r="D89" s="3">
        <v>24630</v>
      </c>
      <c r="E89" s="3">
        <v>12561</v>
      </c>
      <c r="F89" s="3">
        <v>12069</v>
      </c>
      <c r="G89" s="3">
        <v>27092</v>
      </c>
      <c r="H89" s="3">
        <v>13812</v>
      </c>
      <c r="I89" s="3">
        <v>13280</v>
      </c>
      <c r="J89" s="3">
        <v>297117</v>
      </c>
      <c r="K89" s="3">
        <v>590912741</v>
      </c>
      <c r="L89" s="3">
        <v>656</v>
      </c>
      <c r="M89" s="3">
        <v>350</v>
      </c>
      <c r="N89" s="3">
        <v>306</v>
      </c>
      <c r="O89" s="3">
        <v>2444</v>
      </c>
      <c r="P89" s="3">
        <v>1389</v>
      </c>
      <c r="Q89" s="3">
        <v>1055</v>
      </c>
      <c r="R89" s="3">
        <v>3770</v>
      </c>
      <c r="S89" s="3">
        <v>25097428</v>
      </c>
      <c r="T89" s="3">
        <v>592</v>
      </c>
      <c r="U89" s="3">
        <v>321</v>
      </c>
      <c r="V89" s="3">
        <v>271</v>
      </c>
      <c r="W89" s="3">
        <v>1029</v>
      </c>
      <c r="X89" s="3">
        <v>562</v>
      </c>
      <c r="Y89" s="3">
        <v>467</v>
      </c>
      <c r="Z89" s="3">
        <v>6536</v>
      </c>
      <c r="AA89" s="3">
        <v>14146500</v>
      </c>
      <c r="AB89" s="3">
        <v>272</v>
      </c>
      <c r="AC89" s="3">
        <v>132</v>
      </c>
      <c r="AD89" s="3">
        <v>140</v>
      </c>
      <c r="AE89" s="3">
        <v>1275</v>
      </c>
      <c r="AF89" s="3">
        <v>663</v>
      </c>
      <c r="AG89" s="3">
        <v>612</v>
      </c>
      <c r="AH89" s="3">
        <v>8173</v>
      </c>
      <c r="AI89" s="3">
        <v>23134513</v>
      </c>
    </row>
    <row r="90" spans="1:35" ht="14.25" hidden="1" customHeight="1" x14ac:dyDescent="0.2">
      <c r="A90" s="79"/>
      <c r="B90" s="21" t="s">
        <v>64</v>
      </c>
      <c r="C90" s="22" t="s">
        <v>172</v>
      </c>
      <c r="D90" s="3">
        <v>1296</v>
      </c>
      <c r="E90" s="3">
        <v>661</v>
      </c>
      <c r="F90" s="3">
        <v>635</v>
      </c>
      <c r="G90" s="3">
        <v>1426</v>
      </c>
      <c r="H90" s="3">
        <v>727</v>
      </c>
      <c r="I90" s="3">
        <v>699</v>
      </c>
      <c r="J90" s="3">
        <v>15638</v>
      </c>
      <c r="K90" s="3">
        <v>31100670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4.25" hidden="1" customHeight="1" x14ac:dyDescent="0.2">
      <c r="A91" s="30" t="s">
        <v>85</v>
      </c>
      <c r="B91" s="19" t="s">
        <v>56</v>
      </c>
      <c r="C91" s="20" t="s">
        <v>58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57</v>
      </c>
      <c r="M91" s="15">
        <v>22</v>
      </c>
      <c r="N91" s="15">
        <v>35</v>
      </c>
      <c r="O91" s="15">
        <v>179</v>
      </c>
      <c r="P91" s="15">
        <v>82</v>
      </c>
      <c r="Q91" s="15">
        <v>97</v>
      </c>
      <c r="R91" s="15">
        <v>239</v>
      </c>
      <c r="S91" s="15">
        <v>8009387</v>
      </c>
      <c r="T91" s="15">
        <v>1683</v>
      </c>
      <c r="U91" s="15">
        <v>874</v>
      </c>
      <c r="V91" s="15">
        <v>809</v>
      </c>
      <c r="W91" s="15">
        <v>3670</v>
      </c>
      <c r="X91" s="15">
        <v>1911</v>
      </c>
      <c r="Y91" s="15">
        <v>1759</v>
      </c>
      <c r="Z91" s="15">
        <v>9503</v>
      </c>
      <c r="AA91" s="15">
        <v>39568584</v>
      </c>
      <c r="AB91" s="15">
        <v>287</v>
      </c>
      <c r="AC91" s="15">
        <v>152</v>
      </c>
      <c r="AD91" s="15">
        <v>135</v>
      </c>
      <c r="AE91" s="15">
        <v>751</v>
      </c>
      <c r="AF91" s="15">
        <v>399</v>
      </c>
      <c r="AG91" s="15">
        <v>352</v>
      </c>
      <c r="AH91" s="15">
        <v>4136</v>
      </c>
      <c r="AI91" s="15">
        <v>12361475</v>
      </c>
    </row>
    <row r="92" spans="1:35" ht="14.25" hidden="1" customHeight="1" x14ac:dyDescent="0.2">
      <c r="A92" s="76" t="s">
        <v>86</v>
      </c>
      <c r="B92" s="21" t="s">
        <v>60</v>
      </c>
      <c r="C92" s="22" t="s">
        <v>62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52</v>
      </c>
      <c r="M92" s="3">
        <v>20</v>
      </c>
      <c r="N92" s="3">
        <v>32</v>
      </c>
      <c r="O92" s="3">
        <v>169</v>
      </c>
      <c r="P92" s="3">
        <v>79</v>
      </c>
      <c r="Q92" s="3">
        <v>90</v>
      </c>
      <c r="R92" s="3">
        <v>228</v>
      </c>
      <c r="S92" s="3">
        <v>7794521</v>
      </c>
      <c r="T92" s="3">
        <v>1683</v>
      </c>
      <c r="U92" s="3">
        <v>874</v>
      </c>
      <c r="V92" s="3">
        <v>809</v>
      </c>
      <c r="W92" s="3">
        <v>3670</v>
      </c>
      <c r="X92" s="3">
        <v>1911</v>
      </c>
      <c r="Y92" s="3">
        <v>1759</v>
      </c>
      <c r="Z92" s="3">
        <v>9503</v>
      </c>
      <c r="AA92" s="3">
        <v>39568584</v>
      </c>
      <c r="AB92" s="3">
        <v>277</v>
      </c>
      <c r="AC92" s="3">
        <v>147</v>
      </c>
      <c r="AD92" s="3">
        <v>130</v>
      </c>
      <c r="AE92" s="3">
        <v>715</v>
      </c>
      <c r="AF92" s="3">
        <v>377</v>
      </c>
      <c r="AG92" s="3">
        <v>338</v>
      </c>
      <c r="AH92" s="3">
        <v>3950</v>
      </c>
      <c r="AI92" s="3">
        <v>11807677</v>
      </c>
    </row>
    <row r="93" spans="1:35" ht="14.25" hidden="1" customHeight="1" x14ac:dyDescent="0.2">
      <c r="A93" s="77"/>
      <c r="B93" s="23" t="s">
        <v>64</v>
      </c>
      <c r="C93" s="24" t="s">
        <v>172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5</v>
      </c>
      <c r="M93" s="3">
        <v>2</v>
      </c>
      <c r="N93" s="3">
        <v>3</v>
      </c>
      <c r="O93" s="3">
        <v>10</v>
      </c>
      <c r="P93" s="3">
        <v>3</v>
      </c>
      <c r="Q93" s="3">
        <v>7</v>
      </c>
      <c r="R93" s="3">
        <v>11</v>
      </c>
      <c r="S93" s="3">
        <v>214866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10</v>
      </c>
      <c r="AC93" s="3">
        <v>5</v>
      </c>
      <c r="AD93" s="3">
        <v>5</v>
      </c>
      <c r="AE93" s="3">
        <v>36</v>
      </c>
      <c r="AF93" s="3">
        <v>22</v>
      </c>
      <c r="AG93" s="3">
        <v>14</v>
      </c>
      <c r="AH93" s="3">
        <v>186</v>
      </c>
      <c r="AI93" s="3">
        <v>553798</v>
      </c>
    </row>
    <row r="94" spans="1:35" ht="14.25" hidden="1" customHeight="1" x14ac:dyDescent="0.2">
      <c r="A94" s="30" t="s">
        <v>87</v>
      </c>
      <c r="B94" s="19" t="s">
        <v>56</v>
      </c>
      <c r="C94" s="20" t="s">
        <v>58</v>
      </c>
      <c r="D94" s="15">
        <v>7809</v>
      </c>
      <c r="E94" s="15">
        <v>3909</v>
      </c>
      <c r="F94" s="15">
        <v>3900</v>
      </c>
      <c r="G94" s="15">
        <v>8591</v>
      </c>
      <c r="H94" s="15">
        <v>4315</v>
      </c>
      <c r="I94" s="15">
        <v>4276</v>
      </c>
      <c r="J94" s="15">
        <v>83946</v>
      </c>
      <c r="K94" s="15">
        <v>174020058</v>
      </c>
      <c r="L94" s="15">
        <v>176</v>
      </c>
      <c r="M94" s="15">
        <v>94</v>
      </c>
      <c r="N94" s="15">
        <v>82</v>
      </c>
      <c r="O94" s="15">
        <v>933</v>
      </c>
      <c r="P94" s="15">
        <v>479</v>
      </c>
      <c r="Q94" s="15">
        <v>454</v>
      </c>
      <c r="R94" s="15">
        <v>1886</v>
      </c>
      <c r="S94" s="15">
        <v>12025432</v>
      </c>
      <c r="T94" s="15">
        <v>9</v>
      </c>
      <c r="U94" s="15">
        <v>6</v>
      </c>
      <c r="V94" s="15">
        <v>3</v>
      </c>
      <c r="W94" s="15">
        <v>27</v>
      </c>
      <c r="X94" s="15">
        <v>15</v>
      </c>
      <c r="Y94" s="15">
        <v>12</v>
      </c>
      <c r="Z94" s="15">
        <v>136</v>
      </c>
      <c r="AA94" s="15">
        <v>643000</v>
      </c>
      <c r="AB94" s="15">
        <v>56</v>
      </c>
      <c r="AC94" s="15">
        <v>30</v>
      </c>
      <c r="AD94" s="15">
        <v>26</v>
      </c>
      <c r="AE94" s="15">
        <v>211</v>
      </c>
      <c r="AF94" s="15">
        <v>114</v>
      </c>
      <c r="AG94" s="15">
        <v>97</v>
      </c>
      <c r="AH94" s="15">
        <v>902</v>
      </c>
      <c r="AI94" s="15">
        <v>2706000</v>
      </c>
    </row>
    <row r="95" spans="1:35" ht="14.25" hidden="1" customHeight="1" x14ac:dyDescent="0.2">
      <c r="A95" s="78" t="s">
        <v>88</v>
      </c>
      <c r="B95" s="21" t="s">
        <v>60</v>
      </c>
      <c r="C95" s="22" t="s">
        <v>62</v>
      </c>
      <c r="D95" s="3">
        <v>7249</v>
      </c>
      <c r="E95" s="3">
        <v>3611</v>
      </c>
      <c r="F95" s="3">
        <v>3638</v>
      </c>
      <c r="G95" s="3">
        <v>7954</v>
      </c>
      <c r="H95" s="3">
        <v>3975</v>
      </c>
      <c r="I95" s="3">
        <v>3979</v>
      </c>
      <c r="J95" s="3">
        <v>77477</v>
      </c>
      <c r="K95" s="3">
        <v>160609821</v>
      </c>
      <c r="L95" s="3">
        <v>175</v>
      </c>
      <c r="M95" s="3">
        <v>94</v>
      </c>
      <c r="N95" s="3">
        <v>81</v>
      </c>
      <c r="O95" s="3">
        <v>920</v>
      </c>
      <c r="P95" s="3">
        <v>471</v>
      </c>
      <c r="Q95" s="3">
        <v>449</v>
      </c>
      <c r="R95" s="3">
        <v>1866</v>
      </c>
      <c r="S95" s="3">
        <v>11786579</v>
      </c>
      <c r="T95" s="3">
        <v>9</v>
      </c>
      <c r="U95" s="3">
        <v>6</v>
      </c>
      <c r="V95" s="3">
        <v>3</v>
      </c>
      <c r="W95" s="3">
        <v>27</v>
      </c>
      <c r="X95" s="3">
        <v>15</v>
      </c>
      <c r="Y95" s="3">
        <v>12</v>
      </c>
      <c r="Z95" s="3">
        <v>136</v>
      </c>
      <c r="AA95" s="3">
        <v>643000</v>
      </c>
      <c r="AB95" s="3">
        <v>46</v>
      </c>
      <c r="AC95" s="3">
        <v>23</v>
      </c>
      <c r="AD95" s="3">
        <v>23</v>
      </c>
      <c r="AE95" s="3">
        <v>160</v>
      </c>
      <c r="AF95" s="3">
        <v>79</v>
      </c>
      <c r="AG95" s="3">
        <v>81</v>
      </c>
      <c r="AH95" s="3">
        <v>710</v>
      </c>
      <c r="AI95" s="3">
        <v>2130000</v>
      </c>
    </row>
    <row r="96" spans="1:35" ht="14.25" hidden="1" customHeight="1" x14ac:dyDescent="0.2">
      <c r="A96" s="79"/>
      <c r="B96" s="23" t="s">
        <v>64</v>
      </c>
      <c r="C96" s="24" t="s">
        <v>172</v>
      </c>
      <c r="D96" s="3">
        <v>560</v>
      </c>
      <c r="E96" s="3">
        <v>298</v>
      </c>
      <c r="F96" s="3">
        <v>262</v>
      </c>
      <c r="G96" s="3">
        <v>637</v>
      </c>
      <c r="H96" s="3">
        <v>340</v>
      </c>
      <c r="I96" s="3">
        <v>297</v>
      </c>
      <c r="J96" s="3">
        <v>6469</v>
      </c>
      <c r="K96" s="3">
        <v>13410237</v>
      </c>
      <c r="L96" s="3">
        <v>1</v>
      </c>
      <c r="M96" s="3">
        <v>0</v>
      </c>
      <c r="N96" s="3">
        <v>1</v>
      </c>
      <c r="O96" s="3">
        <v>13</v>
      </c>
      <c r="P96" s="3">
        <v>8</v>
      </c>
      <c r="Q96" s="3">
        <v>5</v>
      </c>
      <c r="R96" s="3">
        <v>20</v>
      </c>
      <c r="S96" s="3">
        <v>238853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10</v>
      </c>
      <c r="AC96" s="3">
        <v>7</v>
      </c>
      <c r="AD96" s="3">
        <v>3</v>
      </c>
      <c r="AE96" s="3">
        <v>51</v>
      </c>
      <c r="AF96" s="3">
        <v>35</v>
      </c>
      <c r="AG96" s="3">
        <v>16</v>
      </c>
      <c r="AH96" s="3">
        <v>192</v>
      </c>
      <c r="AI96" s="3">
        <v>576000</v>
      </c>
    </row>
    <row r="97" spans="1:35" ht="14.25" hidden="1" customHeight="1" x14ac:dyDescent="0.2">
      <c r="A97" s="30" t="s">
        <v>89</v>
      </c>
      <c r="B97" s="19" t="s">
        <v>56</v>
      </c>
      <c r="C97" s="20" t="s">
        <v>58</v>
      </c>
      <c r="D97" s="15">
        <v>16388</v>
      </c>
      <c r="E97" s="15">
        <v>8237</v>
      </c>
      <c r="F97" s="15">
        <v>8151</v>
      </c>
      <c r="G97" s="15">
        <v>19070</v>
      </c>
      <c r="H97" s="15">
        <v>9603</v>
      </c>
      <c r="I97" s="15">
        <v>9467</v>
      </c>
      <c r="J97" s="15">
        <v>193713</v>
      </c>
      <c r="K97" s="15">
        <v>381222697</v>
      </c>
      <c r="L97" s="15">
        <v>927</v>
      </c>
      <c r="M97" s="15">
        <v>621</v>
      </c>
      <c r="N97" s="15">
        <v>306</v>
      </c>
      <c r="O97" s="15">
        <v>1078</v>
      </c>
      <c r="P97" s="15">
        <v>668</v>
      </c>
      <c r="Q97" s="15">
        <v>410</v>
      </c>
      <c r="R97" s="15">
        <v>3392</v>
      </c>
      <c r="S97" s="15">
        <v>33572029</v>
      </c>
      <c r="T97" s="15">
        <v>66</v>
      </c>
      <c r="U97" s="15">
        <v>34</v>
      </c>
      <c r="V97" s="15">
        <v>32</v>
      </c>
      <c r="W97" s="15">
        <v>246</v>
      </c>
      <c r="X97" s="15">
        <v>143</v>
      </c>
      <c r="Y97" s="15">
        <v>103</v>
      </c>
      <c r="Z97" s="15">
        <v>1074</v>
      </c>
      <c r="AA97" s="15">
        <v>4759500</v>
      </c>
      <c r="AB97" s="15">
        <v>134</v>
      </c>
      <c r="AC97" s="15">
        <v>59</v>
      </c>
      <c r="AD97" s="15">
        <v>75</v>
      </c>
      <c r="AE97" s="15">
        <v>276</v>
      </c>
      <c r="AF97" s="15">
        <v>125</v>
      </c>
      <c r="AG97" s="15">
        <v>151</v>
      </c>
      <c r="AH97" s="15">
        <v>1467</v>
      </c>
      <c r="AI97" s="15">
        <v>4149315</v>
      </c>
    </row>
    <row r="98" spans="1:35" ht="14.25" hidden="1" customHeight="1" x14ac:dyDescent="0.2">
      <c r="A98" s="78" t="s">
        <v>23</v>
      </c>
      <c r="B98" s="21" t="s">
        <v>60</v>
      </c>
      <c r="C98" s="22" t="s">
        <v>62</v>
      </c>
      <c r="D98" s="3">
        <v>15577</v>
      </c>
      <c r="E98" s="3">
        <v>7836</v>
      </c>
      <c r="F98" s="3">
        <v>7741</v>
      </c>
      <c r="G98" s="3">
        <v>18076</v>
      </c>
      <c r="H98" s="3">
        <v>9115</v>
      </c>
      <c r="I98" s="3">
        <v>8961</v>
      </c>
      <c r="J98" s="3">
        <v>184190</v>
      </c>
      <c r="K98" s="3">
        <v>362471910</v>
      </c>
      <c r="L98" s="3">
        <v>915</v>
      </c>
      <c r="M98" s="3">
        <v>614</v>
      </c>
      <c r="N98" s="3">
        <v>301</v>
      </c>
      <c r="O98" s="3">
        <v>1065</v>
      </c>
      <c r="P98" s="3">
        <v>660</v>
      </c>
      <c r="Q98" s="3">
        <v>405</v>
      </c>
      <c r="R98" s="3">
        <v>3365</v>
      </c>
      <c r="S98" s="3">
        <v>33383629</v>
      </c>
      <c r="T98" s="3">
        <v>66</v>
      </c>
      <c r="U98" s="3">
        <v>34</v>
      </c>
      <c r="V98" s="3">
        <v>32</v>
      </c>
      <c r="W98" s="3">
        <v>246</v>
      </c>
      <c r="X98" s="3">
        <v>143</v>
      </c>
      <c r="Y98" s="3">
        <v>103</v>
      </c>
      <c r="Z98" s="3">
        <v>1074</v>
      </c>
      <c r="AA98" s="3">
        <v>4759500</v>
      </c>
      <c r="AB98" s="3">
        <v>128</v>
      </c>
      <c r="AC98" s="3">
        <v>57</v>
      </c>
      <c r="AD98" s="3">
        <v>71</v>
      </c>
      <c r="AE98" s="3">
        <v>260</v>
      </c>
      <c r="AF98" s="3">
        <v>120</v>
      </c>
      <c r="AG98" s="3">
        <v>140</v>
      </c>
      <c r="AH98" s="3">
        <v>1392</v>
      </c>
      <c r="AI98" s="3">
        <v>3924315</v>
      </c>
    </row>
    <row r="99" spans="1:35" ht="14.25" hidden="1" customHeight="1" x14ac:dyDescent="0.2">
      <c r="A99" s="79"/>
      <c r="B99" s="23" t="s">
        <v>64</v>
      </c>
      <c r="C99" s="24" t="s">
        <v>172</v>
      </c>
      <c r="D99" s="3">
        <v>811</v>
      </c>
      <c r="E99" s="3">
        <v>401</v>
      </c>
      <c r="F99" s="3">
        <v>410</v>
      </c>
      <c r="G99" s="3">
        <v>994</v>
      </c>
      <c r="H99" s="3">
        <v>488</v>
      </c>
      <c r="I99" s="3">
        <v>506</v>
      </c>
      <c r="J99" s="3">
        <v>9523</v>
      </c>
      <c r="K99" s="3">
        <v>18750787</v>
      </c>
      <c r="L99" s="3">
        <v>12</v>
      </c>
      <c r="M99" s="3">
        <v>7</v>
      </c>
      <c r="N99" s="3">
        <v>5</v>
      </c>
      <c r="O99" s="3">
        <v>13</v>
      </c>
      <c r="P99" s="3">
        <v>8</v>
      </c>
      <c r="Q99" s="3">
        <v>5</v>
      </c>
      <c r="R99" s="3">
        <v>27</v>
      </c>
      <c r="S99" s="3">
        <v>188400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6</v>
      </c>
      <c r="AC99" s="3">
        <v>2</v>
      </c>
      <c r="AD99" s="3">
        <v>4</v>
      </c>
      <c r="AE99" s="3">
        <v>16</v>
      </c>
      <c r="AF99" s="3">
        <v>5</v>
      </c>
      <c r="AG99" s="3">
        <v>11</v>
      </c>
      <c r="AH99" s="3">
        <v>75</v>
      </c>
      <c r="AI99" s="3">
        <v>225000</v>
      </c>
    </row>
    <row r="100" spans="1:35" ht="14.25" hidden="1" customHeight="1" x14ac:dyDescent="0.2">
      <c r="A100" s="30" t="s">
        <v>91</v>
      </c>
      <c r="B100" s="19" t="s">
        <v>56</v>
      </c>
      <c r="C100" s="20" t="s">
        <v>58</v>
      </c>
      <c r="D100" s="15">
        <v>8170</v>
      </c>
      <c r="E100" s="15">
        <v>4003</v>
      </c>
      <c r="F100" s="15">
        <v>4167</v>
      </c>
      <c r="G100" s="15">
        <v>9244</v>
      </c>
      <c r="H100" s="15">
        <v>4714</v>
      </c>
      <c r="I100" s="15">
        <v>4530</v>
      </c>
      <c r="J100" s="15">
        <v>97552</v>
      </c>
      <c r="K100" s="15">
        <v>192079888</v>
      </c>
      <c r="L100" s="15">
        <v>14</v>
      </c>
      <c r="M100" s="15">
        <v>11</v>
      </c>
      <c r="N100" s="15">
        <v>3</v>
      </c>
      <c r="O100" s="15">
        <v>110</v>
      </c>
      <c r="P100" s="15">
        <v>61</v>
      </c>
      <c r="Q100" s="15">
        <v>49</v>
      </c>
      <c r="R100" s="15">
        <v>136</v>
      </c>
      <c r="S100" s="15">
        <v>3006559</v>
      </c>
      <c r="T100" s="15">
        <v>17</v>
      </c>
      <c r="U100" s="15">
        <v>6</v>
      </c>
      <c r="V100" s="15">
        <v>11</v>
      </c>
      <c r="W100" s="15">
        <v>24</v>
      </c>
      <c r="X100" s="15">
        <v>8</v>
      </c>
      <c r="Y100" s="15">
        <v>16</v>
      </c>
      <c r="Z100" s="15">
        <v>128</v>
      </c>
      <c r="AA100" s="15">
        <v>540067</v>
      </c>
      <c r="AB100" s="15">
        <v>366</v>
      </c>
      <c r="AC100" s="15">
        <v>190</v>
      </c>
      <c r="AD100" s="15">
        <v>176</v>
      </c>
      <c r="AE100" s="15">
        <v>864</v>
      </c>
      <c r="AF100" s="15">
        <v>459</v>
      </c>
      <c r="AG100" s="15">
        <v>405</v>
      </c>
      <c r="AH100" s="15">
        <v>3440</v>
      </c>
      <c r="AI100" s="15">
        <v>10320000</v>
      </c>
    </row>
    <row r="101" spans="1:35" ht="14.25" hidden="1" customHeight="1" x14ac:dyDescent="0.2">
      <c r="A101" s="76" t="s">
        <v>92</v>
      </c>
      <c r="B101" s="21" t="s">
        <v>60</v>
      </c>
      <c r="C101" s="22" t="s">
        <v>62</v>
      </c>
      <c r="D101" s="3">
        <v>8035</v>
      </c>
      <c r="E101" s="3">
        <v>3937</v>
      </c>
      <c r="F101" s="3">
        <v>4098</v>
      </c>
      <c r="G101" s="3">
        <v>9079</v>
      </c>
      <c r="H101" s="3">
        <v>4634</v>
      </c>
      <c r="I101" s="3">
        <v>4445</v>
      </c>
      <c r="J101" s="3">
        <v>95959</v>
      </c>
      <c r="K101" s="3">
        <v>188943271</v>
      </c>
      <c r="L101" s="3">
        <v>12</v>
      </c>
      <c r="M101" s="3">
        <v>10</v>
      </c>
      <c r="N101" s="3">
        <v>2</v>
      </c>
      <c r="O101" s="3">
        <v>105</v>
      </c>
      <c r="P101" s="3">
        <v>59</v>
      </c>
      <c r="Q101" s="3">
        <v>46</v>
      </c>
      <c r="R101" s="3">
        <v>131</v>
      </c>
      <c r="S101" s="3">
        <v>2948748</v>
      </c>
      <c r="T101" s="3">
        <v>17</v>
      </c>
      <c r="U101" s="3">
        <v>6</v>
      </c>
      <c r="V101" s="3">
        <v>11</v>
      </c>
      <c r="W101" s="3">
        <v>24</v>
      </c>
      <c r="X101" s="3">
        <v>8</v>
      </c>
      <c r="Y101" s="3">
        <v>16</v>
      </c>
      <c r="Z101" s="3">
        <v>128</v>
      </c>
      <c r="AA101" s="3">
        <v>540067</v>
      </c>
      <c r="AB101" s="3">
        <v>363</v>
      </c>
      <c r="AC101" s="3">
        <v>187</v>
      </c>
      <c r="AD101" s="3">
        <v>176</v>
      </c>
      <c r="AE101" s="3">
        <v>846</v>
      </c>
      <c r="AF101" s="3">
        <v>445</v>
      </c>
      <c r="AG101" s="3">
        <v>401</v>
      </c>
      <c r="AH101" s="3">
        <v>3394</v>
      </c>
      <c r="AI101" s="3">
        <v>10182000</v>
      </c>
    </row>
    <row r="102" spans="1:35" ht="14.25" hidden="1" customHeight="1" x14ac:dyDescent="0.2">
      <c r="A102" s="77"/>
      <c r="B102" s="23" t="s">
        <v>64</v>
      </c>
      <c r="C102" s="24" t="s">
        <v>172</v>
      </c>
      <c r="D102" s="3">
        <v>135</v>
      </c>
      <c r="E102" s="3">
        <v>66</v>
      </c>
      <c r="F102" s="3">
        <v>69</v>
      </c>
      <c r="G102" s="3">
        <v>165</v>
      </c>
      <c r="H102" s="3">
        <v>80</v>
      </c>
      <c r="I102" s="3">
        <v>85</v>
      </c>
      <c r="J102" s="3">
        <v>1593</v>
      </c>
      <c r="K102" s="3">
        <v>3136617</v>
      </c>
      <c r="L102" s="3">
        <v>2</v>
      </c>
      <c r="M102" s="3">
        <v>1</v>
      </c>
      <c r="N102" s="3">
        <v>1</v>
      </c>
      <c r="O102" s="3">
        <v>5</v>
      </c>
      <c r="P102" s="3">
        <v>2</v>
      </c>
      <c r="Q102" s="3">
        <v>3</v>
      </c>
      <c r="R102" s="3">
        <v>5</v>
      </c>
      <c r="S102" s="3">
        <v>57811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3</v>
      </c>
      <c r="AC102" s="3">
        <v>3</v>
      </c>
      <c r="AD102" s="3">
        <v>0</v>
      </c>
      <c r="AE102" s="3">
        <v>18</v>
      </c>
      <c r="AF102" s="3">
        <v>14</v>
      </c>
      <c r="AG102" s="3">
        <v>4</v>
      </c>
      <c r="AH102" s="3">
        <v>46</v>
      </c>
      <c r="AI102" s="3">
        <v>138000</v>
      </c>
    </row>
    <row r="103" spans="1:35" ht="14.25" hidden="1" customHeight="1" x14ac:dyDescent="0.2">
      <c r="A103" s="30" t="s">
        <v>93</v>
      </c>
      <c r="B103" s="19" t="s">
        <v>56</v>
      </c>
      <c r="C103" s="20" t="s">
        <v>58</v>
      </c>
      <c r="D103" s="15">
        <v>18310</v>
      </c>
      <c r="E103" s="15">
        <v>9181</v>
      </c>
      <c r="F103" s="15">
        <v>9129</v>
      </c>
      <c r="G103" s="15">
        <v>21055</v>
      </c>
      <c r="H103" s="15">
        <v>10699</v>
      </c>
      <c r="I103" s="15">
        <v>10356</v>
      </c>
      <c r="J103" s="15">
        <v>219185</v>
      </c>
      <c r="K103" s="15">
        <v>475505599</v>
      </c>
      <c r="L103" s="15">
        <v>3</v>
      </c>
      <c r="M103" s="15">
        <v>0</v>
      </c>
      <c r="N103" s="15">
        <v>3</v>
      </c>
      <c r="O103" s="15">
        <v>71</v>
      </c>
      <c r="P103" s="15">
        <v>29</v>
      </c>
      <c r="Q103" s="15">
        <v>42</v>
      </c>
      <c r="R103" s="15">
        <v>77</v>
      </c>
      <c r="S103" s="15">
        <v>619995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484</v>
      </c>
      <c r="AC103" s="15">
        <v>249</v>
      </c>
      <c r="AD103" s="15">
        <v>235</v>
      </c>
      <c r="AE103" s="15">
        <v>1031</v>
      </c>
      <c r="AF103" s="15">
        <v>555</v>
      </c>
      <c r="AG103" s="15">
        <v>476</v>
      </c>
      <c r="AH103" s="15">
        <v>5906</v>
      </c>
      <c r="AI103" s="15">
        <v>16995919</v>
      </c>
    </row>
    <row r="104" spans="1:35" ht="14.25" hidden="1" customHeight="1" x14ac:dyDescent="0.2">
      <c r="A104" s="78" t="s">
        <v>94</v>
      </c>
      <c r="B104" s="21" t="s">
        <v>60</v>
      </c>
      <c r="C104" s="22" t="s">
        <v>62</v>
      </c>
      <c r="D104" s="3">
        <v>17811</v>
      </c>
      <c r="E104" s="3">
        <v>8914</v>
      </c>
      <c r="F104" s="3">
        <v>8897</v>
      </c>
      <c r="G104" s="3">
        <v>20435</v>
      </c>
      <c r="H104" s="3">
        <v>10366</v>
      </c>
      <c r="I104" s="3">
        <v>10069</v>
      </c>
      <c r="J104" s="3">
        <v>212826</v>
      </c>
      <c r="K104" s="3">
        <v>461779836</v>
      </c>
      <c r="L104" s="3">
        <v>3</v>
      </c>
      <c r="M104" s="3">
        <v>0</v>
      </c>
      <c r="N104" s="3">
        <v>3</v>
      </c>
      <c r="O104" s="3">
        <v>71</v>
      </c>
      <c r="P104" s="3">
        <v>29</v>
      </c>
      <c r="Q104" s="3">
        <v>42</v>
      </c>
      <c r="R104" s="3">
        <v>77</v>
      </c>
      <c r="S104" s="3">
        <v>619995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457</v>
      </c>
      <c r="AC104" s="3">
        <v>232</v>
      </c>
      <c r="AD104" s="3">
        <v>225</v>
      </c>
      <c r="AE104" s="3">
        <v>959</v>
      </c>
      <c r="AF104" s="3">
        <v>512</v>
      </c>
      <c r="AG104" s="3">
        <v>447</v>
      </c>
      <c r="AH104" s="3">
        <v>5495</v>
      </c>
      <c r="AI104" s="3">
        <v>15898589</v>
      </c>
    </row>
    <row r="105" spans="1:35" ht="14.25" hidden="1" customHeight="1" x14ac:dyDescent="0.2">
      <c r="A105" s="79"/>
      <c r="B105" s="23" t="s">
        <v>64</v>
      </c>
      <c r="C105" s="24" t="s">
        <v>172</v>
      </c>
      <c r="D105" s="3">
        <v>499</v>
      </c>
      <c r="E105" s="3">
        <v>267</v>
      </c>
      <c r="F105" s="3">
        <v>232</v>
      </c>
      <c r="G105" s="3">
        <v>620</v>
      </c>
      <c r="H105" s="3">
        <v>333</v>
      </c>
      <c r="I105" s="3">
        <v>287</v>
      </c>
      <c r="J105" s="3">
        <v>6359</v>
      </c>
      <c r="K105" s="3">
        <v>13725763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27</v>
      </c>
      <c r="AC105" s="3">
        <v>17</v>
      </c>
      <c r="AD105" s="3">
        <v>10</v>
      </c>
      <c r="AE105" s="3">
        <v>72</v>
      </c>
      <c r="AF105" s="3">
        <v>43</v>
      </c>
      <c r="AG105" s="3">
        <v>29</v>
      </c>
      <c r="AH105" s="3">
        <v>411</v>
      </c>
      <c r="AI105" s="3">
        <v>1097330</v>
      </c>
    </row>
    <row r="106" spans="1:35" ht="14.25" hidden="1" customHeight="1" x14ac:dyDescent="0.2">
      <c r="A106" s="14" t="s">
        <v>40</v>
      </c>
      <c r="B106" s="19" t="s">
        <v>56</v>
      </c>
      <c r="C106" s="20" t="s">
        <v>58</v>
      </c>
      <c r="D106" s="15">
        <v>1537</v>
      </c>
      <c r="E106" s="15">
        <v>798</v>
      </c>
      <c r="F106" s="15">
        <v>739</v>
      </c>
      <c r="G106" s="15">
        <v>1750</v>
      </c>
      <c r="H106" s="15">
        <v>915</v>
      </c>
      <c r="I106" s="15">
        <v>835</v>
      </c>
      <c r="J106" s="15">
        <v>17703</v>
      </c>
      <c r="K106" s="15">
        <v>34854086</v>
      </c>
      <c r="L106" s="15">
        <v>5</v>
      </c>
      <c r="M106" s="15">
        <v>2</v>
      </c>
      <c r="N106" s="15">
        <v>3</v>
      </c>
      <c r="O106" s="15">
        <v>7</v>
      </c>
      <c r="P106" s="15">
        <v>3</v>
      </c>
      <c r="Q106" s="15">
        <v>4</v>
      </c>
      <c r="R106" s="15">
        <v>11</v>
      </c>
      <c r="S106" s="15">
        <v>143528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29</v>
      </c>
      <c r="AC106" s="15">
        <v>17</v>
      </c>
      <c r="AD106" s="15">
        <v>12</v>
      </c>
      <c r="AE106" s="15">
        <v>53</v>
      </c>
      <c r="AF106" s="15">
        <v>31</v>
      </c>
      <c r="AG106" s="15">
        <v>22</v>
      </c>
      <c r="AH106" s="15">
        <v>218</v>
      </c>
      <c r="AI106" s="15">
        <v>622500</v>
      </c>
    </row>
    <row r="107" spans="1:35" ht="14.25" hidden="1" customHeight="1" x14ac:dyDescent="0.2">
      <c r="A107" s="66" t="s">
        <v>6</v>
      </c>
      <c r="B107" s="21" t="s">
        <v>60</v>
      </c>
      <c r="C107" s="22" t="s">
        <v>62</v>
      </c>
      <c r="D107" s="3">
        <v>1352</v>
      </c>
      <c r="E107" s="3">
        <v>703</v>
      </c>
      <c r="F107" s="3">
        <v>649</v>
      </c>
      <c r="G107" s="3">
        <v>1550</v>
      </c>
      <c r="H107" s="3">
        <v>808</v>
      </c>
      <c r="I107" s="3">
        <v>742</v>
      </c>
      <c r="J107" s="3">
        <v>15817</v>
      </c>
      <c r="K107" s="3">
        <v>31140552</v>
      </c>
      <c r="L107" s="3">
        <v>5</v>
      </c>
      <c r="M107" s="3">
        <v>2</v>
      </c>
      <c r="N107" s="3">
        <v>3</v>
      </c>
      <c r="O107" s="3">
        <v>7</v>
      </c>
      <c r="P107" s="3">
        <v>3</v>
      </c>
      <c r="Q107" s="3">
        <v>4</v>
      </c>
      <c r="R107" s="3">
        <v>11</v>
      </c>
      <c r="S107" s="3">
        <v>143528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23</v>
      </c>
      <c r="AC107" s="3">
        <v>13</v>
      </c>
      <c r="AD107" s="3">
        <v>10</v>
      </c>
      <c r="AE107" s="3">
        <v>41</v>
      </c>
      <c r="AF107" s="3">
        <v>23</v>
      </c>
      <c r="AG107" s="3">
        <v>18</v>
      </c>
      <c r="AH107" s="3">
        <v>191</v>
      </c>
      <c r="AI107" s="3">
        <v>549000</v>
      </c>
    </row>
    <row r="108" spans="1:35" ht="14.25" hidden="1" customHeight="1" x14ac:dyDescent="0.2">
      <c r="A108" s="67"/>
      <c r="B108" s="23" t="s">
        <v>64</v>
      </c>
      <c r="C108" s="24" t="s">
        <v>172</v>
      </c>
      <c r="D108" s="3">
        <v>185</v>
      </c>
      <c r="E108" s="3">
        <v>95</v>
      </c>
      <c r="F108" s="3">
        <v>90</v>
      </c>
      <c r="G108" s="3">
        <v>200</v>
      </c>
      <c r="H108" s="3">
        <v>107</v>
      </c>
      <c r="I108" s="3">
        <v>93</v>
      </c>
      <c r="J108" s="3">
        <v>1886</v>
      </c>
      <c r="K108" s="3">
        <v>3713534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6</v>
      </c>
      <c r="AC108" s="3">
        <v>4</v>
      </c>
      <c r="AD108" s="3">
        <v>2</v>
      </c>
      <c r="AE108" s="3">
        <v>12</v>
      </c>
      <c r="AF108" s="3">
        <v>8</v>
      </c>
      <c r="AG108" s="3">
        <v>4</v>
      </c>
      <c r="AH108" s="3">
        <v>27</v>
      </c>
      <c r="AI108" s="3">
        <v>73500</v>
      </c>
    </row>
    <row r="109" spans="1:35" ht="14.25" hidden="1" customHeight="1" x14ac:dyDescent="0.2">
      <c r="A109" s="14" t="s">
        <v>41</v>
      </c>
      <c r="B109" s="19" t="s">
        <v>56</v>
      </c>
      <c r="C109" s="20" t="s">
        <v>58</v>
      </c>
      <c r="D109" s="15">
        <v>1747</v>
      </c>
      <c r="E109" s="15">
        <v>864</v>
      </c>
      <c r="F109" s="15">
        <v>883</v>
      </c>
      <c r="G109" s="15">
        <v>2032</v>
      </c>
      <c r="H109" s="15">
        <v>1002</v>
      </c>
      <c r="I109" s="15">
        <v>1030</v>
      </c>
      <c r="J109" s="15">
        <v>20868</v>
      </c>
      <c r="K109" s="15">
        <v>41089092</v>
      </c>
      <c r="L109" s="15">
        <v>3</v>
      </c>
      <c r="M109" s="15">
        <v>1</v>
      </c>
      <c r="N109" s="15">
        <v>2</v>
      </c>
      <c r="O109" s="15">
        <v>32</v>
      </c>
      <c r="P109" s="15">
        <v>19</v>
      </c>
      <c r="Q109" s="15">
        <v>13</v>
      </c>
      <c r="R109" s="15">
        <v>35</v>
      </c>
      <c r="S109" s="15">
        <v>657233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251</v>
      </c>
      <c r="AC109" s="15">
        <v>108</v>
      </c>
      <c r="AD109" s="15">
        <v>143</v>
      </c>
      <c r="AE109" s="15">
        <v>492</v>
      </c>
      <c r="AF109" s="15">
        <v>233</v>
      </c>
      <c r="AG109" s="15">
        <v>259</v>
      </c>
      <c r="AH109" s="15">
        <v>2856</v>
      </c>
      <c r="AI109" s="15">
        <v>8251758</v>
      </c>
    </row>
    <row r="110" spans="1:35" ht="14.25" hidden="1" customHeight="1" x14ac:dyDescent="0.2">
      <c r="A110" s="66" t="s">
        <v>7</v>
      </c>
      <c r="B110" s="21" t="s">
        <v>60</v>
      </c>
      <c r="C110" s="22" t="s">
        <v>62</v>
      </c>
      <c r="D110" s="3">
        <v>1390</v>
      </c>
      <c r="E110" s="3">
        <v>698</v>
      </c>
      <c r="F110" s="3">
        <v>692</v>
      </c>
      <c r="G110" s="3">
        <v>1631</v>
      </c>
      <c r="H110" s="3">
        <v>820</v>
      </c>
      <c r="I110" s="3">
        <v>811</v>
      </c>
      <c r="J110" s="3">
        <v>16856</v>
      </c>
      <c r="K110" s="3">
        <v>33189464</v>
      </c>
      <c r="L110" s="3">
        <v>3</v>
      </c>
      <c r="M110" s="3">
        <v>1</v>
      </c>
      <c r="N110" s="3">
        <v>2</v>
      </c>
      <c r="O110" s="3">
        <v>26</v>
      </c>
      <c r="P110" s="3">
        <v>15</v>
      </c>
      <c r="Q110" s="3">
        <v>11</v>
      </c>
      <c r="R110" s="3">
        <v>29</v>
      </c>
      <c r="S110" s="3">
        <v>595276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191</v>
      </c>
      <c r="AC110" s="3">
        <v>83</v>
      </c>
      <c r="AD110" s="3">
        <v>108</v>
      </c>
      <c r="AE110" s="3">
        <v>403</v>
      </c>
      <c r="AF110" s="3">
        <v>192</v>
      </c>
      <c r="AG110" s="3">
        <v>211</v>
      </c>
      <c r="AH110" s="3">
        <v>2315</v>
      </c>
      <c r="AI110" s="3">
        <v>6640572</v>
      </c>
    </row>
    <row r="111" spans="1:35" ht="14.25" hidden="1" customHeight="1" x14ac:dyDescent="0.2">
      <c r="A111" s="67"/>
      <c r="B111" s="23" t="s">
        <v>64</v>
      </c>
      <c r="C111" s="24" t="s">
        <v>172</v>
      </c>
      <c r="D111" s="3">
        <v>357</v>
      </c>
      <c r="E111" s="3">
        <v>166</v>
      </c>
      <c r="F111" s="3">
        <v>191</v>
      </c>
      <c r="G111" s="3">
        <v>401</v>
      </c>
      <c r="H111" s="3">
        <v>182</v>
      </c>
      <c r="I111" s="3">
        <v>219</v>
      </c>
      <c r="J111" s="3">
        <v>4012</v>
      </c>
      <c r="K111" s="3">
        <v>7899628</v>
      </c>
      <c r="L111" s="3">
        <v>0</v>
      </c>
      <c r="M111" s="3">
        <v>0</v>
      </c>
      <c r="N111" s="3">
        <v>0</v>
      </c>
      <c r="O111" s="3">
        <v>6</v>
      </c>
      <c r="P111" s="3">
        <v>4</v>
      </c>
      <c r="Q111" s="3">
        <v>2</v>
      </c>
      <c r="R111" s="3">
        <v>6</v>
      </c>
      <c r="S111" s="3">
        <v>61957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60</v>
      </c>
      <c r="AC111" s="3">
        <v>25</v>
      </c>
      <c r="AD111" s="3">
        <v>35</v>
      </c>
      <c r="AE111" s="3">
        <v>89</v>
      </c>
      <c r="AF111" s="3">
        <v>41</v>
      </c>
      <c r="AG111" s="3">
        <v>48</v>
      </c>
      <c r="AH111" s="3">
        <v>541</v>
      </c>
      <c r="AI111" s="3">
        <v>1611186</v>
      </c>
    </row>
    <row r="112" spans="1:35" ht="14.25" hidden="1" customHeight="1" x14ac:dyDescent="0.2">
      <c r="A112" s="14" t="s">
        <v>42</v>
      </c>
      <c r="B112" s="19" t="s">
        <v>56</v>
      </c>
      <c r="C112" s="20" t="s">
        <v>58</v>
      </c>
      <c r="D112" s="15">
        <v>1697</v>
      </c>
      <c r="E112" s="15">
        <v>848</v>
      </c>
      <c r="F112" s="15">
        <v>849</v>
      </c>
      <c r="G112" s="15">
        <v>1925</v>
      </c>
      <c r="H112" s="15">
        <v>963</v>
      </c>
      <c r="I112" s="15">
        <v>962</v>
      </c>
      <c r="J112" s="15">
        <v>18643</v>
      </c>
      <c r="K112" s="15">
        <v>36648997</v>
      </c>
      <c r="L112" s="15">
        <v>13</v>
      </c>
      <c r="M112" s="15">
        <v>5</v>
      </c>
      <c r="N112" s="15">
        <v>8</v>
      </c>
      <c r="O112" s="15">
        <v>28</v>
      </c>
      <c r="P112" s="15">
        <v>13</v>
      </c>
      <c r="Q112" s="15">
        <v>15</v>
      </c>
      <c r="R112" s="15">
        <v>441</v>
      </c>
      <c r="S112" s="15">
        <v>546494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58</v>
      </c>
      <c r="AC112" s="15">
        <v>23</v>
      </c>
      <c r="AD112" s="15">
        <v>35</v>
      </c>
      <c r="AE112" s="15">
        <v>103</v>
      </c>
      <c r="AF112" s="15">
        <v>45</v>
      </c>
      <c r="AG112" s="15">
        <v>58</v>
      </c>
      <c r="AH112" s="15">
        <v>613</v>
      </c>
      <c r="AI112" s="15">
        <v>1839000</v>
      </c>
    </row>
    <row r="113" spans="1:35" ht="14.25" hidden="1" customHeight="1" x14ac:dyDescent="0.2">
      <c r="A113" s="66" t="s">
        <v>8</v>
      </c>
      <c r="B113" s="21" t="s">
        <v>60</v>
      </c>
      <c r="C113" s="22" t="s">
        <v>62</v>
      </c>
      <c r="D113" s="3">
        <v>1513</v>
      </c>
      <c r="E113" s="3">
        <v>747</v>
      </c>
      <c r="F113" s="3">
        <v>766</v>
      </c>
      <c r="G113" s="3">
        <v>1719</v>
      </c>
      <c r="H113" s="3">
        <v>852</v>
      </c>
      <c r="I113" s="3">
        <v>867</v>
      </c>
      <c r="J113" s="3">
        <v>16889</v>
      </c>
      <c r="K113" s="3">
        <v>33207185</v>
      </c>
      <c r="L113" s="3">
        <v>13</v>
      </c>
      <c r="M113" s="3">
        <v>5</v>
      </c>
      <c r="N113" s="3">
        <v>8</v>
      </c>
      <c r="O113" s="3">
        <v>28</v>
      </c>
      <c r="P113" s="3">
        <v>13</v>
      </c>
      <c r="Q113" s="3">
        <v>15</v>
      </c>
      <c r="R113" s="3">
        <v>441</v>
      </c>
      <c r="S113" s="3">
        <v>546494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53</v>
      </c>
      <c r="AC113" s="3">
        <v>22</v>
      </c>
      <c r="AD113" s="3">
        <v>31</v>
      </c>
      <c r="AE113" s="3">
        <v>98</v>
      </c>
      <c r="AF113" s="3">
        <v>44</v>
      </c>
      <c r="AG113" s="3">
        <v>54</v>
      </c>
      <c r="AH113" s="3">
        <v>608</v>
      </c>
      <c r="AI113" s="3">
        <v>1824000</v>
      </c>
    </row>
    <row r="114" spans="1:35" ht="14.25" hidden="1" customHeight="1" x14ac:dyDescent="0.2">
      <c r="A114" s="67"/>
      <c r="B114" s="23" t="s">
        <v>64</v>
      </c>
      <c r="C114" s="24" t="s">
        <v>172</v>
      </c>
      <c r="D114" s="3">
        <v>184</v>
      </c>
      <c r="E114" s="3">
        <v>101</v>
      </c>
      <c r="F114" s="3">
        <v>83</v>
      </c>
      <c r="G114" s="3">
        <v>206</v>
      </c>
      <c r="H114" s="3">
        <v>111</v>
      </c>
      <c r="I114" s="3">
        <v>95</v>
      </c>
      <c r="J114" s="3">
        <v>1754</v>
      </c>
      <c r="K114" s="3">
        <v>3441812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5</v>
      </c>
      <c r="AC114" s="3">
        <v>1</v>
      </c>
      <c r="AD114" s="3">
        <v>4</v>
      </c>
      <c r="AE114" s="3">
        <v>5</v>
      </c>
      <c r="AF114" s="3">
        <v>1</v>
      </c>
      <c r="AG114" s="3">
        <v>4</v>
      </c>
      <c r="AH114" s="3">
        <v>5</v>
      </c>
      <c r="AI114" s="3">
        <v>15000</v>
      </c>
    </row>
    <row r="115" spans="1:35" ht="14.25" hidden="1" customHeight="1" x14ac:dyDescent="0.2">
      <c r="A115" s="14" t="s">
        <v>43</v>
      </c>
      <c r="B115" s="19" t="s">
        <v>56</v>
      </c>
      <c r="C115" s="20" t="s">
        <v>58</v>
      </c>
      <c r="D115" s="15">
        <v>7816</v>
      </c>
      <c r="E115" s="15">
        <v>4010</v>
      </c>
      <c r="F115" s="15">
        <v>3806</v>
      </c>
      <c r="G115" s="15">
        <v>9027</v>
      </c>
      <c r="H115" s="15">
        <v>4607</v>
      </c>
      <c r="I115" s="15">
        <v>4420</v>
      </c>
      <c r="J115" s="15">
        <v>91922</v>
      </c>
      <c r="K115" s="15">
        <v>180974728</v>
      </c>
      <c r="L115" s="15">
        <v>50</v>
      </c>
      <c r="M115" s="15">
        <v>25</v>
      </c>
      <c r="N115" s="15">
        <v>25</v>
      </c>
      <c r="O115" s="15">
        <v>76</v>
      </c>
      <c r="P115" s="15">
        <v>39</v>
      </c>
      <c r="Q115" s="15">
        <v>37</v>
      </c>
      <c r="R115" s="15">
        <v>127</v>
      </c>
      <c r="S115" s="15">
        <v>3411955</v>
      </c>
      <c r="T115" s="15">
        <v>53</v>
      </c>
      <c r="U115" s="15">
        <v>31</v>
      </c>
      <c r="V115" s="15">
        <v>22</v>
      </c>
      <c r="W115" s="15">
        <v>74</v>
      </c>
      <c r="X115" s="15">
        <v>46</v>
      </c>
      <c r="Y115" s="15">
        <v>28</v>
      </c>
      <c r="Z115" s="15">
        <v>362</v>
      </c>
      <c r="AA115" s="15">
        <v>1369000</v>
      </c>
      <c r="AB115" s="15">
        <v>143</v>
      </c>
      <c r="AC115" s="15">
        <v>78</v>
      </c>
      <c r="AD115" s="15">
        <v>65</v>
      </c>
      <c r="AE115" s="15">
        <v>418</v>
      </c>
      <c r="AF115" s="15">
        <v>213</v>
      </c>
      <c r="AG115" s="15">
        <v>205</v>
      </c>
      <c r="AH115" s="15">
        <v>2199</v>
      </c>
      <c r="AI115" s="15">
        <v>5710288</v>
      </c>
    </row>
    <row r="116" spans="1:35" ht="14.25" hidden="1" customHeight="1" x14ac:dyDescent="0.2">
      <c r="A116" s="66" t="s">
        <v>9</v>
      </c>
      <c r="B116" s="21" t="s">
        <v>60</v>
      </c>
      <c r="C116" s="22" t="s">
        <v>62</v>
      </c>
      <c r="D116" s="3">
        <v>7615</v>
      </c>
      <c r="E116" s="3">
        <v>3905</v>
      </c>
      <c r="F116" s="3">
        <v>3710</v>
      </c>
      <c r="G116" s="3">
        <v>8788</v>
      </c>
      <c r="H116" s="3">
        <v>4481</v>
      </c>
      <c r="I116" s="3">
        <v>4307</v>
      </c>
      <c r="J116" s="3">
        <v>89554</v>
      </c>
      <c r="K116" s="3">
        <v>176312136</v>
      </c>
      <c r="L116" s="3">
        <v>50</v>
      </c>
      <c r="M116" s="3">
        <v>25</v>
      </c>
      <c r="N116" s="3">
        <v>25</v>
      </c>
      <c r="O116" s="3">
        <v>76</v>
      </c>
      <c r="P116" s="3">
        <v>39</v>
      </c>
      <c r="Q116" s="3">
        <v>37</v>
      </c>
      <c r="R116" s="3">
        <v>127</v>
      </c>
      <c r="S116" s="3">
        <v>3411955</v>
      </c>
      <c r="T116" s="3">
        <v>53</v>
      </c>
      <c r="U116" s="3">
        <v>31</v>
      </c>
      <c r="V116" s="3">
        <v>22</v>
      </c>
      <c r="W116" s="3">
        <v>74</v>
      </c>
      <c r="X116" s="3">
        <v>46</v>
      </c>
      <c r="Y116" s="3">
        <v>28</v>
      </c>
      <c r="Z116" s="3">
        <v>362</v>
      </c>
      <c r="AA116" s="3">
        <v>1369000</v>
      </c>
      <c r="AB116" s="3">
        <v>139</v>
      </c>
      <c r="AC116" s="3">
        <v>75</v>
      </c>
      <c r="AD116" s="3">
        <v>64</v>
      </c>
      <c r="AE116" s="3">
        <v>405</v>
      </c>
      <c r="AF116" s="3">
        <v>206</v>
      </c>
      <c r="AG116" s="3">
        <v>199</v>
      </c>
      <c r="AH116" s="3">
        <v>2147</v>
      </c>
      <c r="AI116" s="3">
        <v>5583823</v>
      </c>
    </row>
    <row r="117" spans="1:35" ht="14.25" hidden="1" customHeight="1" x14ac:dyDescent="0.2">
      <c r="A117" s="67"/>
      <c r="B117" s="23" t="s">
        <v>64</v>
      </c>
      <c r="C117" s="24" t="s">
        <v>172</v>
      </c>
      <c r="D117" s="3">
        <v>201</v>
      </c>
      <c r="E117" s="3">
        <v>105</v>
      </c>
      <c r="F117" s="3">
        <v>96</v>
      </c>
      <c r="G117" s="3">
        <v>239</v>
      </c>
      <c r="H117" s="3">
        <v>126</v>
      </c>
      <c r="I117" s="3">
        <v>113</v>
      </c>
      <c r="J117" s="3">
        <v>2368</v>
      </c>
      <c r="K117" s="3">
        <v>4662592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4</v>
      </c>
      <c r="AC117" s="3">
        <v>3</v>
      </c>
      <c r="AD117" s="3">
        <v>1</v>
      </c>
      <c r="AE117" s="3">
        <v>13</v>
      </c>
      <c r="AF117" s="3">
        <v>7</v>
      </c>
      <c r="AG117" s="3">
        <v>6</v>
      </c>
      <c r="AH117" s="3">
        <v>52</v>
      </c>
      <c r="AI117" s="3">
        <v>126465</v>
      </c>
    </row>
    <row r="118" spans="1:35" ht="14.25" hidden="1" customHeight="1" x14ac:dyDescent="0.2">
      <c r="A118" s="14" t="s">
        <v>44</v>
      </c>
      <c r="B118" s="19" t="s">
        <v>56</v>
      </c>
      <c r="C118" s="20" t="s">
        <v>58</v>
      </c>
      <c r="D118" s="15">
        <v>1477</v>
      </c>
      <c r="E118" s="15">
        <v>745</v>
      </c>
      <c r="F118" s="15">
        <v>732</v>
      </c>
      <c r="G118" s="15">
        <v>1654</v>
      </c>
      <c r="H118" s="15">
        <v>835</v>
      </c>
      <c r="I118" s="15">
        <v>819</v>
      </c>
      <c r="J118" s="15">
        <v>17180</v>
      </c>
      <c r="K118" s="15">
        <v>33402996</v>
      </c>
      <c r="L118" s="15">
        <v>2</v>
      </c>
      <c r="M118" s="15">
        <v>1</v>
      </c>
      <c r="N118" s="15">
        <v>1</v>
      </c>
      <c r="O118" s="15">
        <v>14</v>
      </c>
      <c r="P118" s="15">
        <v>9</v>
      </c>
      <c r="Q118" s="15">
        <v>5</v>
      </c>
      <c r="R118" s="15">
        <v>17</v>
      </c>
      <c r="S118" s="15">
        <v>413031</v>
      </c>
      <c r="T118" s="15">
        <v>2</v>
      </c>
      <c r="U118" s="15">
        <v>2</v>
      </c>
      <c r="V118" s="15">
        <v>0</v>
      </c>
      <c r="W118" s="15">
        <v>5</v>
      </c>
      <c r="X118" s="15">
        <v>4</v>
      </c>
      <c r="Y118" s="15">
        <v>1</v>
      </c>
      <c r="Z118" s="15">
        <v>21</v>
      </c>
      <c r="AA118" s="15">
        <v>92000</v>
      </c>
      <c r="AB118" s="15">
        <v>4</v>
      </c>
      <c r="AC118" s="15">
        <v>2</v>
      </c>
      <c r="AD118" s="15">
        <v>2</v>
      </c>
      <c r="AE118" s="15">
        <v>9</v>
      </c>
      <c r="AF118" s="15">
        <v>4</v>
      </c>
      <c r="AG118" s="15">
        <v>5</v>
      </c>
      <c r="AH118" s="15">
        <v>34</v>
      </c>
      <c r="AI118" s="15">
        <v>102000</v>
      </c>
    </row>
    <row r="119" spans="1:35" ht="14.25" hidden="1" customHeight="1" x14ac:dyDescent="0.2">
      <c r="A119" s="66" t="s">
        <v>10</v>
      </c>
      <c r="B119" s="21" t="s">
        <v>60</v>
      </c>
      <c r="C119" s="22" t="s">
        <v>62</v>
      </c>
      <c r="D119" s="3">
        <v>1355</v>
      </c>
      <c r="E119" s="3">
        <v>685</v>
      </c>
      <c r="F119" s="3">
        <v>670</v>
      </c>
      <c r="G119" s="3">
        <v>1504</v>
      </c>
      <c r="H119" s="3">
        <v>761</v>
      </c>
      <c r="I119" s="3">
        <v>743</v>
      </c>
      <c r="J119" s="3">
        <v>15831</v>
      </c>
      <c r="K119" s="3">
        <v>30804257</v>
      </c>
      <c r="L119" s="3">
        <v>2</v>
      </c>
      <c r="M119" s="3">
        <v>1</v>
      </c>
      <c r="N119" s="3">
        <v>1</v>
      </c>
      <c r="O119" s="3">
        <v>14</v>
      </c>
      <c r="P119" s="3">
        <v>9</v>
      </c>
      <c r="Q119" s="3">
        <v>5</v>
      </c>
      <c r="R119" s="3">
        <v>17</v>
      </c>
      <c r="S119" s="3">
        <v>413031</v>
      </c>
      <c r="T119" s="3">
        <v>2</v>
      </c>
      <c r="U119" s="3">
        <v>2</v>
      </c>
      <c r="V119" s="3">
        <v>0</v>
      </c>
      <c r="W119" s="3">
        <v>5</v>
      </c>
      <c r="X119" s="3">
        <v>4</v>
      </c>
      <c r="Y119" s="3">
        <v>1</v>
      </c>
      <c r="Z119" s="3">
        <v>21</v>
      </c>
      <c r="AA119" s="3">
        <v>92000</v>
      </c>
      <c r="AB119" s="3">
        <v>3</v>
      </c>
      <c r="AC119" s="3">
        <v>1</v>
      </c>
      <c r="AD119" s="3">
        <v>2</v>
      </c>
      <c r="AE119" s="3">
        <v>8</v>
      </c>
      <c r="AF119" s="3">
        <v>3</v>
      </c>
      <c r="AG119" s="3">
        <v>5</v>
      </c>
      <c r="AH119" s="3">
        <v>33</v>
      </c>
      <c r="AI119" s="3">
        <v>99000</v>
      </c>
    </row>
    <row r="120" spans="1:35" ht="14.25" hidden="1" customHeight="1" x14ac:dyDescent="0.2">
      <c r="A120" s="67"/>
      <c r="B120" s="23" t="s">
        <v>64</v>
      </c>
      <c r="C120" s="24" t="s">
        <v>172</v>
      </c>
      <c r="D120" s="3">
        <v>122</v>
      </c>
      <c r="E120" s="3">
        <v>60</v>
      </c>
      <c r="F120" s="3">
        <v>62</v>
      </c>
      <c r="G120" s="3">
        <v>150</v>
      </c>
      <c r="H120" s="3">
        <v>74</v>
      </c>
      <c r="I120" s="3">
        <v>76</v>
      </c>
      <c r="J120" s="3">
        <v>1349</v>
      </c>
      <c r="K120" s="3">
        <v>2598739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1</v>
      </c>
      <c r="AC120" s="3">
        <v>1</v>
      </c>
      <c r="AD120" s="3">
        <v>0</v>
      </c>
      <c r="AE120" s="3">
        <v>1</v>
      </c>
      <c r="AF120" s="3">
        <v>1</v>
      </c>
      <c r="AG120" s="3">
        <v>0</v>
      </c>
      <c r="AH120" s="3">
        <v>1</v>
      </c>
      <c r="AI120" s="3">
        <v>3000</v>
      </c>
    </row>
    <row r="121" spans="1:35" ht="14.25" hidden="1" customHeight="1" x14ac:dyDescent="0.2">
      <c r="A121" s="14" t="s">
        <v>45</v>
      </c>
      <c r="B121" s="19" t="s">
        <v>56</v>
      </c>
      <c r="C121" s="20" t="s">
        <v>58</v>
      </c>
      <c r="D121" s="15">
        <v>3564</v>
      </c>
      <c r="E121" s="15">
        <v>1843</v>
      </c>
      <c r="F121" s="15">
        <v>1721</v>
      </c>
      <c r="G121" s="15">
        <v>4038</v>
      </c>
      <c r="H121" s="15">
        <v>2096</v>
      </c>
      <c r="I121" s="15">
        <v>1942</v>
      </c>
      <c r="J121" s="15">
        <v>42326</v>
      </c>
      <c r="K121" s="15">
        <v>83339894</v>
      </c>
      <c r="L121" s="15">
        <v>191</v>
      </c>
      <c r="M121" s="15">
        <v>89</v>
      </c>
      <c r="N121" s="15">
        <v>102</v>
      </c>
      <c r="O121" s="15">
        <v>201</v>
      </c>
      <c r="P121" s="15">
        <v>95</v>
      </c>
      <c r="Q121" s="15">
        <v>106</v>
      </c>
      <c r="R121" s="15">
        <v>204</v>
      </c>
      <c r="S121" s="15">
        <v>5336405</v>
      </c>
      <c r="T121" s="15">
        <v>5</v>
      </c>
      <c r="U121" s="15">
        <v>4</v>
      </c>
      <c r="V121" s="15">
        <v>1</v>
      </c>
      <c r="W121" s="15">
        <v>10</v>
      </c>
      <c r="X121" s="15">
        <v>8</v>
      </c>
      <c r="Y121" s="15">
        <v>2</v>
      </c>
      <c r="Z121" s="15">
        <v>35</v>
      </c>
      <c r="AA121" s="15">
        <v>143000</v>
      </c>
      <c r="AB121" s="15">
        <v>60</v>
      </c>
      <c r="AC121" s="15">
        <v>30</v>
      </c>
      <c r="AD121" s="15">
        <v>30</v>
      </c>
      <c r="AE121" s="15">
        <v>345</v>
      </c>
      <c r="AF121" s="15">
        <v>173</v>
      </c>
      <c r="AG121" s="15">
        <v>172</v>
      </c>
      <c r="AH121" s="15">
        <v>1583</v>
      </c>
      <c r="AI121" s="15">
        <v>4727440</v>
      </c>
    </row>
    <row r="122" spans="1:35" ht="14.25" hidden="1" customHeight="1" x14ac:dyDescent="0.2">
      <c r="A122" s="66" t="s">
        <v>11</v>
      </c>
      <c r="B122" s="21" t="s">
        <v>60</v>
      </c>
      <c r="C122" s="22" t="s">
        <v>62</v>
      </c>
      <c r="D122" s="3">
        <v>3520</v>
      </c>
      <c r="E122" s="3">
        <v>1817</v>
      </c>
      <c r="F122" s="3">
        <v>1703</v>
      </c>
      <c r="G122" s="3">
        <v>3981</v>
      </c>
      <c r="H122" s="3">
        <v>2063</v>
      </c>
      <c r="I122" s="3">
        <v>1918</v>
      </c>
      <c r="J122" s="3">
        <v>41843</v>
      </c>
      <c r="K122" s="3">
        <v>82388867</v>
      </c>
      <c r="L122" s="3">
        <v>191</v>
      </c>
      <c r="M122" s="3">
        <v>89</v>
      </c>
      <c r="N122" s="3">
        <v>102</v>
      </c>
      <c r="O122" s="3">
        <v>201</v>
      </c>
      <c r="P122" s="3">
        <v>95</v>
      </c>
      <c r="Q122" s="3">
        <v>106</v>
      </c>
      <c r="R122" s="3">
        <v>204</v>
      </c>
      <c r="S122" s="3">
        <v>5336405</v>
      </c>
      <c r="T122" s="3">
        <v>5</v>
      </c>
      <c r="U122" s="3">
        <v>4</v>
      </c>
      <c r="V122" s="3">
        <v>1</v>
      </c>
      <c r="W122" s="3">
        <v>10</v>
      </c>
      <c r="X122" s="3">
        <v>8</v>
      </c>
      <c r="Y122" s="3">
        <v>2</v>
      </c>
      <c r="Z122" s="3">
        <v>35</v>
      </c>
      <c r="AA122" s="3">
        <v>143000</v>
      </c>
      <c r="AB122" s="3">
        <v>58</v>
      </c>
      <c r="AC122" s="3">
        <v>29</v>
      </c>
      <c r="AD122" s="3">
        <v>29</v>
      </c>
      <c r="AE122" s="3">
        <v>341</v>
      </c>
      <c r="AF122" s="3">
        <v>171</v>
      </c>
      <c r="AG122" s="3">
        <v>170</v>
      </c>
      <c r="AH122" s="3">
        <v>1559</v>
      </c>
      <c r="AI122" s="3">
        <v>4655440</v>
      </c>
    </row>
    <row r="123" spans="1:35" ht="14.25" hidden="1" customHeight="1" x14ac:dyDescent="0.2">
      <c r="A123" s="67"/>
      <c r="B123" s="23" t="s">
        <v>64</v>
      </c>
      <c r="C123" s="24" t="s">
        <v>172</v>
      </c>
      <c r="D123" s="3">
        <v>44</v>
      </c>
      <c r="E123" s="3">
        <v>26</v>
      </c>
      <c r="F123" s="3">
        <v>18</v>
      </c>
      <c r="G123" s="3">
        <v>57</v>
      </c>
      <c r="H123" s="3">
        <v>33</v>
      </c>
      <c r="I123" s="3">
        <v>24</v>
      </c>
      <c r="J123" s="3">
        <v>483</v>
      </c>
      <c r="K123" s="3">
        <v>951027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2</v>
      </c>
      <c r="AC123" s="3">
        <v>1</v>
      </c>
      <c r="AD123" s="3">
        <v>1</v>
      </c>
      <c r="AE123" s="3">
        <v>4</v>
      </c>
      <c r="AF123" s="3">
        <v>2</v>
      </c>
      <c r="AG123" s="3">
        <v>2</v>
      </c>
      <c r="AH123" s="3">
        <v>24</v>
      </c>
      <c r="AI123" s="3">
        <v>72000</v>
      </c>
    </row>
    <row r="124" spans="1:35" ht="14.25" hidden="1" customHeight="1" x14ac:dyDescent="0.2">
      <c r="A124" s="14" t="s">
        <v>46</v>
      </c>
      <c r="B124" s="19" t="s">
        <v>56</v>
      </c>
      <c r="C124" s="20" t="s">
        <v>58</v>
      </c>
      <c r="D124" s="15">
        <v>3893</v>
      </c>
      <c r="E124" s="15">
        <v>1961</v>
      </c>
      <c r="F124" s="15">
        <v>1932</v>
      </c>
      <c r="G124" s="15">
        <v>4396</v>
      </c>
      <c r="H124" s="15">
        <v>2223</v>
      </c>
      <c r="I124" s="15">
        <v>2173</v>
      </c>
      <c r="J124" s="15">
        <v>45978</v>
      </c>
      <c r="K124" s="15">
        <v>90510992</v>
      </c>
      <c r="L124" s="15">
        <v>2</v>
      </c>
      <c r="M124" s="15">
        <v>1</v>
      </c>
      <c r="N124" s="15">
        <v>1</v>
      </c>
      <c r="O124" s="15">
        <v>7</v>
      </c>
      <c r="P124" s="15">
        <v>2</v>
      </c>
      <c r="Q124" s="15">
        <v>5</v>
      </c>
      <c r="R124" s="15">
        <v>7</v>
      </c>
      <c r="S124" s="15">
        <v>157543</v>
      </c>
      <c r="T124" s="15">
        <v>1</v>
      </c>
      <c r="U124" s="15">
        <v>0</v>
      </c>
      <c r="V124" s="15">
        <v>1</v>
      </c>
      <c r="W124" s="15">
        <v>3</v>
      </c>
      <c r="X124" s="15">
        <v>2</v>
      </c>
      <c r="Y124" s="15">
        <v>1</v>
      </c>
      <c r="Z124" s="15">
        <v>12</v>
      </c>
      <c r="AA124" s="15">
        <v>157000</v>
      </c>
      <c r="AB124" s="15">
        <v>59</v>
      </c>
      <c r="AC124" s="15">
        <v>30</v>
      </c>
      <c r="AD124" s="15">
        <v>29</v>
      </c>
      <c r="AE124" s="15">
        <v>117</v>
      </c>
      <c r="AF124" s="15">
        <v>62</v>
      </c>
      <c r="AG124" s="15">
        <v>55</v>
      </c>
      <c r="AH124" s="15">
        <v>680</v>
      </c>
      <c r="AI124" s="15">
        <v>2034093</v>
      </c>
    </row>
    <row r="125" spans="1:35" ht="14.25" hidden="1" customHeight="1" x14ac:dyDescent="0.2">
      <c r="A125" s="66" t="s">
        <v>12</v>
      </c>
      <c r="B125" s="21" t="s">
        <v>60</v>
      </c>
      <c r="C125" s="22" t="s">
        <v>62</v>
      </c>
      <c r="D125" s="3">
        <v>3799</v>
      </c>
      <c r="E125" s="3">
        <v>1916</v>
      </c>
      <c r="F125" s="3">
        <v>1883</v>
      </c>
      <c r="G125" s="3">
        <v>4289</v>
      </c>
      <c r="H125" s="3">
        <v>2171</v>
      </c>
      <c r="I125" s="3">
        <v>2118</v>
      </c>
      <c r="J125" s="3">
        <v>44893</v>
      </c>
      <c r="K125" s="3">
        <v>88378565</v>
      </c>
      <c r="L125" s="3">
        <v>2</v>
      </c>
      <c r="M125" s="3">
        <v>1</v>
      </c>
      <c r="N125" s="3">
        <v>1</v>
      </c>
      <c r="O125" s="3">
        <v>7</v>
      </c>
      <c r="P125" s="3">
        <v>2</v>
      </c>
      <c r="Q125" s="3">
        <v>5</v>
      </c>
      <c r="R125" s="3">
        <v>7</v>
      </c>
      <c r="S125" s="3">
        <v>157543</v>
      </c>
      <c r="T125" s="3">
        <v>1</v>
      </c>
      <c r="U125" s="3">
        <v>0</v>
      </c>
      <c r="V125" s="3">
        <v>1</v>
      </c>
      <c r="W125" s="3">
        <v>3</v>
      </c>
      <c r="X125" s="3">
        <v>2</v>
      </c>
      <c r="Y125" s="3">
        <v>1</v>
      </c>
      <c r="Z125" s="3">
        <v>12</v>
      </c>
      <c r="AA125" s="3">
        <v>157000</v>
      </c>
      <c r="AB125" s="3">
        <v>58</v>
      </c>
      <c r="AC125" s="3">
        <v>29</v>
      </c>
      <c r="AD125" s="3">
        <v>29</v>
      </c>
      <c r="AE125" s="3">
        <v>116</v>
      </c>
      <c r="AF125" s="3">
        <v>61</v>
      </c>
      <c r="AG125" s="3">
        <v>55</v>
      </c>
      <c r="AH125" s="3">
        <v>678</v>
      </c>
      <c r="AI125" s="3">
        <v>2028093</v>
      </c>
    </row>
    <row r="126" spans="1:35" ht="14.25" hidden="1" customHeight="1" x14ac:dyDescent="0.2">
      <c r="A126" s="67"/>
      <c r="B126" s="23" t="s">
        <v>64</v>
      </c>
      <c r="C126" s="24" t="s">
        <v>172</v>
      </c>
      <c r="D126" s="3">
        <v>94</v>
      </c>
      <c r="E126" s="3">
        <v>45</v>
      </c>
      <c r="F126" s="3">
        <v>49</v>
      </c>
      <c r="G126" s="3">
        <v>107</v>
      </c>
      <c r="H126" s="3">
        <v>52</v>
      </c>
      <c r="I126" s="3">
        <v>55</v>
      </c>
      <c r="J126" s="3">
        <v>1085</v>
      </c>
      <c r="K126" s="3">
        <v>2132427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</v>
      </c>
      <c r="AC126" s="3">
        <v>1</v>
      </c>
      <c r="AD126" s="3">
        <v>0</v>
      </c>
      <c r="AE126" s="3">
        <v>1</v>
      </c>
      <c r="AF126" s="3">
        <v>1</v>
      </c>
      <c r="AG126" s="3">
        <v>0</v>
      </c>
      <c r="AH126" s="3">
        <v>2</v>
      </c>
      <c r="AI126" s="3">
        <v>6000</v>
      </c>
    </row>
    <row r="127" spans="1:35" ht="14.25" hidden="1" customHeight="1" x14ac:dyDescent="0.2">
      <c r="A127" s="14" t="s">
        <v>47</v>
      </c>
      <c r="B127" s="19" t="s">
        <v>56</v>
      </c>
      <c r="C127" s="20" t="s">
        <v>58</v>
      </c>
      <c r="D127" s="15">
        <v>4728</v>
      </c>
      <c r="E127" s="15">
        <v>2462</v>
      </c>
      <c r="F127" s="15">
        <v>2266</v>
      </c>
      <c r="G127" s="15">
        <v>5674</v>
      </c>
      <c r="H127" s="15">
        <v>2992</v>
      </c>
      <c r="I127" s="15">
        <v>2682</v>
      </c>
      <c r="J127" s="15">
        <v>54889</v>
      </c>
      <c r="K127" s="15">
        <v>107572871</v>
      </c>
      <c r="L127" s="15">
        <v>8</v>
      </c>
      <c r="M127" s="15">
        <v>5</v>
      </c>
      <c r="N127" s="15">
        <v>3</v>
      </c>
      <c r="O127" s="15">
        <v>24</v>
      </c>
      <c r="P127" s="15">
        <v>13</v>
      </c>
      <c r="Q127" s="15">
        <v>11</v>
      </c>
      <c r="R127" s="15">
        <v>30</v>
      </c>
      <c r="S127" s="15">
        <v>1330564</v>
      </c>
      <c r="T127" s="15">
        <v>8</v>
      </c>
      <c r="U127" s="15">
        <v>5</v>
      </c>
      <c r="V127" s="15">
        <v>3</v>
      </c>
      <c r="W127" s="15">
        <v>30</v>
      </c>
      <c r="X127" s="15">
        <v>15</v>
      </c>
      <c r="Y127" s="15">
        <v>15</v>
      </c>
      <c r="Z127" s="15">
        <v>82</v>
      </c>
      <c r="AA127" s="15">
        <v>374000</v>
      </c>
      <c r="AB127" s="15">
        <v>22</v>
      </c>
      <c r="AC127" s="15">
        <v>13</v>
      </c>
      <c r="AD127" s="15">
        <v>9</v>
      </c>
      <c r="AE127" s="15">
        <v>74</v>
      </c>
      <c r="AF127" s="15">
        <v>41</v>
      </c>
      <c r="AG127" s="15">
        <v>33</v>
      </c>
      <c r="AH127" s="15">
        <v>197</v>
      </c>
      <c r="AI127" s="15">
        <v>553589</v>
      </c>
    </row>
    <row r="128" spans="1:35" ht="14.25" hidden="1" customHeight="1" x14ac:dyDescent="0.2">
      <c r="A128" s="66" t="s">
        <v>13</v>
      </c>
      <c r="B128" s="21" t="s">
        <v>60</v>
      </c>
      <c r="C128" s="22" t="s">
        <v>62</v>
      </c>
      <c r="D128" s="3">
        <v>4037</v>
      </c>
      <c r="E128" s="3">
        <v>2107</v>
      </c>
      <c r="F128" s="3">
        <v>1930</v>
      </c>
      <c r="G128" s="3">
        <v>4853</v>
      </c>
      <c r="H128" s="3">
        <v>2571</v>
      </c>
      <c r="I128" s="3">
        <v>2282</v>
      </c>
      <c r="J128" s="3">
        <v>46852</v>
      </c>
      <c r="K128" s="3">
        <v>91798936</v>
      </c>
      <c r="L128" s="3">
        <v>8</v>
      </c>
      <c r="M128" s="3">
        <v>5</v>
      </c>
      <c r="N128" s="3">
        <v>3</v>
      </c>
      <c r="O128" s="3">
        <v>24</v>
      </c>
      <c r="P128" s="3">
        <v>13</v>
      </c>
      <c r="Q128" s="3">
        <v>11</v>
      </c>
      <c r="R128" s="3">
        <v>30</v>
      </c>
      <c r="S128" s="3">
        <v>1330564</v>
      </c>
      <c r="T128" s="3">
        <v>8</v>
      </c>
      <c r="U128" s="3">
        <v>5</v>
      </c>
      <c r="V128" s="3">
        <v>3</v>
      </c>
      <c r="W128" s="3">
        <v>30</v>
      </c>
      <c r="X128" s="3">
        <v>15</v>
      </c>
      <c r="Y128" s="3">
        <v>15</v>
      </c>
      <c r="Z128" s="3">
        <v>82</v>
      </c>
      <c r="AA128" s="3">
        <v>374000</v>
      </c>
      <c r="AB128" s="3">
        <v>19</v>
      </c>
      <c r="AC128" s="3">
        <v>11</v>
      </c>
      <c r="AD128" s="3">
        <v>8</v>
      </c>
      <c r="AE128" s="3">
        <v>67</v>
      </c>
      <c r="AF128" s="3">
        <v>37</v>
      </c>
      <c r="AG128" s="3">
        <v>30</v>
      </c>
      <c r="AH128" s="3">
        <v>166</v>
      </c>
      <c r="AI128" s="3">
        <v>460589</v>
      </c>
    </row>
    <row r="129" spans="1:35" ht="14.25" hidden="1" customHeight="1" x14ac:dyDescent="0.2">
      <c r="A129" s="67"/>
      <c r="B129" s="23" t="s">
        <v>64</v>
      </c>
      <c r="C129" s="24" t="s">
        <v>172</v>
      </c>
      <c r="D129" s="3">
        <v>691</v>
      </c>
      <c r="E129" s="3">
        <v>355</v>
      </c>
      <c r="F129" s="3">
        <v>336</v>
      </c>
      <c r="G129" s="3">
        <v>821</v>
      </c>
      <c r="H129" s="3">
        <v>421</v>
      </c>
      <c r="I129" s="3">
        <v>400</v>
      </c>
      <c r="J129" s="3">
        <v>8037</v>
      </c>
      <c r="K129" s="3">
        <v>15773935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3</v>
      </c>
      <c r="AC129" s="3">
        <v>2</v>
      </c>
      <c r="AD129" s="3">
        <v>1</v>
      </c>
      <c r="AE129" s="3">
        <v>7</v>
      </c>
      <c r="AF129" s="3">
        <v>4</v>
      </c>
      <c r="AG129" s="3">
        <v>3</v>
      </c>
      <c r="AH129" s="3">
        <v>31</v>
      </c>
      <c r="AI129" s="3">
        <v>93000</v>
      </c>
    </row>
    <row r="130" spans="1:35" ht="14.25" hidden="1" customHeight="1" x14ac:dyDescent="0.2">
      <c r="A130" s="14" t="s">
        <v>48</v>
      </c>
      <c r="B130" s="19" t="s">
        <v>56</v>
      </c>
      <c r="C130" s="20" t="s">
        <v>58</v>
      </c>
      <c r="D130" s="15">
        <v>2037</v>
      </c>
      <c r="E130" s="15">
        <v>1032</v>
      </c>
      <c r="F130" s="15">
        <v>1005</v>
      </c>
      <c r="G130" s="15">
        <v>2298</v>
      </c>
      <c r="H130" s="15">
        <v>1158</v>
      </c>
      <c r="I130" s="15">
        <v>1140</v>
      </c>
      <c r="J130" s="15">
        <v>22567</v>
      </c>
      <c r="K130" s="15">
        <v>49128359</v>
      </c>
      <c r="L130" s="15">
        <v>10</v>
      </c>
      <c r="M130" s="15">
        <v>6</v>
      </c>
      <c r="N130" s="15">
        <v>4</v>
      </c>
      <c r="O130" s="15">
        <v>27</v>
      </c>
      <c r="P130" s="15">
        <v>12</v>
      </c>
      <c r="Q130" s="15">
        <v>15</v>
      </c>
      <c r="R130" s="15">
        <v>30</v>
      </c>
      <c r="S130" s="15">
        <v>545974</v>
      </c>
      <c r="T130" s="15">
        <v>4</v>
      </c>
      <c r="U130" s="15">
        <v>3</v>
      </c>
      <c r="V130" s="15">
        <v>1</v>
      </c>
      <c r="W130" s="15">
        <v>12</v>
      </c>
      <c r="X130" s="15">
        <v>9</v>
      </c>
      <c r="Y130" s="15">
        <v>3</v>
      </c>
      <c r="Z130" s="15">
        <v>31</v>
      </c>
      <c r="AA130" s="15">
        <v>149000</v>
      </c>
      <c r="AB130" s="15">
        <v>126</v>
      </c>
      <c r="AC130" s="15">
        <v>64</v>
      </c>
      <c r="AD130" s="15">
        <v>62</v>
      </c>
      <c r="AE130" s="15">
        <v>252</v>
      </c>
      <c r="AF130" s="15">
        <v>136</v>
      </c>
      <c r="AG130" s="15">
        <v>116</v>
      </c>
      <c r="AH130" s="15">
        <v>1474</v>
      </c>
      <c r="AI130" s="15">
        <v>4354075</v>
      </c>
    </row>
    <row r="131" spans="1:35" ht="14.25" hidden="1" customHeight="1" x14ac:dyDescent="0.2">
      <c r="A131" s="66" t="s">
        <v>14</v>
      </c>
      <c r="B131" s="21" t="s">
        <v>60</v>
      </c>
      <c r="C131" s="22" t="s">
        <v>62</v>
      </c>
      <c r="D131" s="3">
        <v>822</v>
      </c>
      <c r="E131" s="3">
        <v>413</v>
      </c>
      <c r="F131" s="3">
        <v>409</v>
      </c>
      <c r="G131" s="3">
        <v>926</v>
      </c>
      <c r="H131" s="3">
        <v>464</v>
      </c>
      <c r="I131" s="3">
        <v>462</v>
      </c>
      <c r="J131" s="3">
        <v>9413</v>
      </c>
      <c r="K131" s="3">
        <v>20492101</v>
      </c>
      <c r="L131" s="3">
        <v>4</v>
      </c>
      <c r="M131" s="3">
        <v>2</v>
      </c>
      <c r="N131" s="3">
        <v>2</v>
      </c>
      <c r="O131" s="3">
        <v>11</v>
      </c>
      <c r="P131" s="3">
        <v>4</v>
      </c>
      <c r="Q131" s="3">
        <v>7</v>
      </c>
      <c r="R131" s="3">
        <v>14</v>
      </c>
      <c r="S131" s="3">
        <v>299684</v>
      </c>
      <c r="T131" s="3">
        <v>1</v>
      </c>
      <c r="U131" s="3">
        <v>1</v>
      </c>
      <c r="V131" s="3">
        <v>0</v>
      </c>
      <c r="W131" s="3">
        <v>4</v>
      </c>
      <c r="X131" s="3">
        <v>2</v>
      </c>
      <c r="Y131" s="3">
        <v>2</v>
      </c>
      <c r="Z131" s="3">
        <v>10</v>
      </c>
      <c r="AA131" s="3">
        <v>50000</v>
      </c>
      <c r="AB131" s="3">
        <v>43</v>
      </c>
      <c r="AC131" s="3">
        <v>18</v>
      </c>
      <c r="AD131" s="3">
        <v>25</v>
      </c>
      <c r="AE131" s="3">
        <v>79</v>
      </c>
      <c r="AF131" s="3">
        <v>34</v>
      </c>
      <c r="AG131" s="3">
        <v>45</v>
      </c>
      <c r="AH131" s="3">
        <v>514</v>
      </c>
      <c r="AI131" s="3">
        <v>1527000</v>
      </c>
    </row>
    <row r="132" spans="1:35" ht="14.25" hidden="1" customHeight="1" x14ac:dyDescent="0.2">
      <c r="A132" s="67"/>
      <c r="B132" s="23" t="s">
        <v>64</v>
      </c>
      <c r="C132" s="24" t="s">
        <v>172</v>
      </c>
      <c r="D132" s="3">
        <v>1215</v>
      </c>
      <c r="E132" s="3">
        <v>619</v>
      </c>
      <c r="F132" s="3">
        <v>596</v>
      </c>
      <c r="G132" s="3">
        <v>1372</v>
      </c>
      <c r="H132" s="3">
        <v>694</v>
      </c>
      <c r="I132" s="3">
        <v>678</v>
      </c>
      <c r="J132" s="3">
        <v>13154</v>
      </c>
      <c r="K132" s="3">
        <v>28636258</v>
      </c>
      <c r="L132" s="3">
        <v>6</v>
      </c>
      <c r="M132" s="3">
        <v>4</v>
      </c>
      <c r="N132" s="3">
        <v>2</v>
      </c>
      <c r="O132" s="3">
        <v>16</v>
      </c>
      <c r="P132" s="3">
        <v>8</v>
      </c>
      <c r="Q132" s="3">
        <v>8</v>
      </c>
      <c r="R132" s="3">
        <v>16</v>
      </c>
      <c r="S132" s="3">
        <v>246290</v>
      </c>
      <c r="T132" s="3">
        <v>3</v>
      </c>
      <c r="U132" s="3">
        <v>2</v>
      </c>
      <c r="V132" s="3">
        <v>1</v>
      </c>
      <c r="W132" s="3">
        <v>8</v>
      </c>
      <c r="X132" s="3">
        <v>7</v>
      </c>
      <c r="Y132" s="3">
        <v>1</v>
      </c>
      <c r="Z132" s="3">
        <v>21</v>
      </c>
      <c r="AA132" s="3">
        <v>99000</v>
      </c>
      <c r="AB132" s="3">
        <v>83</v>
      </c>
      <c r="AC132" s="3">
        <v>46</v>
      </c>
      <c r="AD132" s="3">
        <v>37</v>
      </c>
      <c r="AE132" s="3">
        <v>173</v>
      </c>
      <c r="AF132" s="3">
        <v>102</v>
      </c>
      <c r="AG132" s="3">
        <v>71</v>
      </c>
      <c r="AH132" s="3">
        <v>960</v>
      </c>
      <c r="AI132" s="3">
        <v>2827075</v>
      </c>
    </row>
    <row r="133" spans="1:35" ht="14.25" hidden="1" customHeight="1" x14ac:dyDescent="0.2">
      <c r="A133" s="14" t="s">
        <v>49</v>
      </c>
      <c r="B133" s="19" t="s">
        <v>56</v>
      </c>
      <c r="C133" s="20" t="s">
        <v>58</v>
      </c>
      <c r="D133" s="15">
        <v>3176</v>
      </c>
      <c r="E133" s="15">
        <v>1704</v>
      </c>
      <c r="F133" s="15">
        <v>1472</v>
      </c>
      <c r="G133" s="15">
        <v>3707</v>
      </c>
      <c r="H133" s="15">
        <v>1989</v>
      </c>
      <c r="I133" s="15">
        <v>1718</v>
      </c>
      <c r="J133" s="15">
        <v>37109</v>
      </c>
      <c r="K133" s="15">
        <v>80786293</v>
      </c>
      <c r="L133" s="15">
        <v>4</v>
      </c>
      <c r="M133" s="15">
        <v>1</v>
      </c>
      <c r="N133" s="15">
        <v>3</v>
      </c>
      <c r="O133" s="15">
        <v>27</v>
      </c>
      <c r="P133" s="15">
        <v>14</v>
      </c>
      <c r="Q133" s="15">
        <v>13</v>
      </c>
      <c r="R133" s="15">
        <v>27</v>
      </c>
      <c r="S133" s="15">
        <v>341561</v>
      </c>
      <c r="T133" s="15">
        <v>4</v>
      </c>
      <c r="U133" s="15">
        <v>2</v>
      </c>
      <c r="V133" s="15">
        <v>2</v>
      </c>
      <c r="W133" s="15">
        <v>10</v>
      </c>
      <c r="X133" s="15">
        <v>5</v>
      </c>
      <c r="Y133" s="15">
        <v>5</v>
      </c>
      <c r="Z133" s="15">
        <v>32</v>
      </c>
      <c r="AA133" s="15">
        <v>122500</v>
      </c>
      <c r="AB133" s="15">
        <v>160</v>
      </c>
      <c r="AC133" s="15">
        <v>81</v>
      </c>
      <c r="AD133" s="15">
        <v>79</v>
      </c>
      <c r="AE133" s="15">
        <v>298</v>
      </c>
      <c r="AF133" s="15">
        <v>157</v>
      </c>
      <c r="AG133" s="15">
        <v>141</v>
      </c>
      <c r="AH133" s="15">
        <v>1415</v>
      </c>
      <c r="AI133" s="15">
        <v>4079212</v>
      </c>
    </row>
    <row r="134" spans="1:35" ht="14.25" hidden="1" customHeight="1" x14ac:dyDescent="0.2">
      <c r="A134" s="66" t="s">
        <v>15</v>
      </c>
      <c r="B134" s="21" t="s">
        <v>60</v>
      </c>
      <c r="C134" s="22" t="s">
        <v>62</v>
      </c>
      <c r="D134" s="3">
        <v>1428</v>
      </c>
      <c r="E134" s="3">
        <v>758</v>
      </c>
      <c r="F134" s="3">
        <v>670</v>
      </c>
      <c r="G134" s="3">
        <v>1855</v>
      </c>
      <c r="H134" s="3">
        <v>984</v>
      </c>
      <c r="I134" s="3">
        <v>871</v>
      </c>
      <c r="J134" s="3">
        <v>17198</v>
      </c>
      <c r="K134" s="3">
        <v>37440046</v>
      </c>
      <c r="L134" s="3">
        <v>3</v>
      </c>
      <c r="M134" s="3">
        <v>1</v>
      </c>
      <c r="N134" s="3">
        <v>2</v>
      </c>
      <c r="O134" s="3">
        <v>16</v>
      </c>
      <c r="P134" s="3">
        <v>11</v>
      </c>
      <c r="Q134" s="3">
        <v>5</v>
      </c>
      <c r="R134" s="3">
        <v>15</v>
      </c>
      <c r="S134" s="3">
        <v>92626</v>
      </c>
      <c r="T134" s="3">
        <v>4</v>
      </c>
      <c r="U134" s="3">
        <v>2</v>
      </c>
      <c r="V134" s="3">
        <v>2</v>
      </c>
      <c r="W134" s="3">
        <v>9</v>
      </c>
      <c r="X134" s="3">
        <v>4</v>
      </c>
      <c r="Y134" s="3">
        <v>5</v>
      </c>
      <c r="Z134" s="3">
        <v>29</v>
      </c>
      <c r="AA134" s="3">
        <v>113500</v>
      </c>
      <c r="AB134" s="3">
        <v>56</v>
      </c>
      <c r="AC134" s="3">
        <v>25</v>
      </c>
      <c r="AD134" s="3">
        <v>31</v>
      </c>
      <c r="AE134" s="3">
        <v>113</v>
      </c>
      <c r="AF134" s="3">
        <v>54</v>
      </c>
      <c r="AG134" s="3">
        <v>59</v>
      </c>
      <c r="AH134" s="3">
        <v>515</v>
      </c>
      <c r="AI134" s="3">
        <v>1550000</v>
      </c>
    </row>
    <row r="135" spans="1:35" ht="14.25" hidden="1" customHeight="1" x14ac:dyDescent="0.2">
      <c r="A135" s="67"/>
      <c r="B135" s="23" t="s">
        <v>64</v>
      </c>
      <c r="C135" s="24" t="s">
        <v>172</v>
      </c>
      <c r="D135" s="3">
        <v>1748</v>
      </c>
      <c r="E135" s="3">
        <v>946</v>
      </c>
      <c r="F135" s="3">
        <v>802</v>
      </c>
      <c r="G135" s="3">
        <v>1852</v>
      </c>
      <c r="H135" s="3">
        <v>1005</v>
      </c>
      <c r="I135" s="3">
        <v>847</v>
      </c>
      <c r="J135" s="3">
        <v>19911</v>
      </c>
      <c r="K135" s="3">
        <v>43346247</v>
      </c>
      <c r="L135" s="3">
        <v>1</v>
      </c>
      <c r="M135" s="3">
        <v>0</v>
      </c>
      <c r="N135" s="3">
        <v>1</v>
      </c>
      <c r="O135" s="3">
        <v>11</v>
      </c>
      <c r="P135" s="3">
        <v>3</v>
      </c>
      <c r="Q135" s="3">
        <v>8</v>
      </c>
      <c r="R135" s="3">
        <v>12</v>
      </c>
      <c r="S135" s="3">
        <v>248935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  <c r="Y135" s="3">
        <v>0</v>
      </c>
      <c r="Z135" s="3">
        <v>3</v>
      </c>
      <c r="AA135" s="3">
        <v>9000</v>
      </c>
      <c r="AB135" s="3">
        <v>104</v>
      </c>
      <c r="AC135" s="3">
        <v>56</v>
      </c>
      <c r="AD135" s="3">
        <v>48</v>
      </c>
      <c r="AE135" s="3">
        <v>185</v>
      </c>
      <c r="AF135" s="3">
        <v>103</v>
      </c>
      <c r="AG135" s="3">
        <v>82</v>
      </c>
      <c r="AH135" s="3">
        <v>900</v>
      </c>
      <c r="AI135" s="3">
        <v>2529212</v>
      </c>
    </row>
    <row r="136" spans="1:35" ht="14.25" hidden="1" customHeight="1" x14ac:dyDescent="0.2">
      <c r="A136" s="14" t="s">
        <v>50</v>
      </c>
      <c r="B136" s="19" t="s">
        <v>56</v>
      </c>
      <c r="C136" s="20" t="s">
        <v>58</v>
      </c>
      <c r="D136" s="15">
        <v>231</v>
      </c>
      <c r="E136" s="15">
        <v>124</v>
      </c>
      <c r="F136" s="15">
        <v>107</v>
      </c>
      <c r="G136" s="15">
        <v>276</v>
      </c>
      <c r="H136" s="15">
        <v>148</v>
      </c>
      <c r="I136" s="15">
        <v>128</v>
      </c>
      <c r="J136" s="15">
        <v>2807</v>
      </c>
      <c r="K136" s="15">
        <v>5526983</v>
      </c>
      <c r="L136" s="15">
        <v>7</v>
      </c>
      <c r="M136" s="15">
        <v>3</v>
      </c>
      <c r="N136" s="15">
        <v>4</v>
      </c>
      <c r="O136" s="15">
        <v>8</v>
      </c>
      <c r="P136" s="15">
        <v>4</v>
      </c>
      <c r="Q136" s="15">
        <v>4</v>
      </c>
      <c r="R136" s="15">
        <v>13</v>
      </c>
      <c r="S136" s="15">
        <v>173572</v>
      </c>
      <c r="T136" s="15">
        <v>1</v>
      </c>
      <c r="U136" s="15">
        <v>0</v>
      </c>
      <c r="V136" s="15">
        <v>1</v>
      </c>
      <c r="W136" s="15">
        <v>2</v>
      </c>
      <c r="X136" s="15">
        <v>1</v>
      </c>
      <c r="Y136" s="15">
        <v>1</v>
      </c>
      <c r="Z136" s="15">
        <v>15</v>
      </c>
      <c r="AA136" s="15">
        <v>44600</v>
      </c>
      <c r="AB136" s="15">
        <v>4</v>
      </c>
      <c r="AC136" s="15">
        <v>4</v>
      </c>
      <c r="AD136" s="15">
        <v>0</v>
      </c>
      <c r="AE136" s="15">
        <v>7</v>
      </c>
      <c r="AF136" s="15">
        <v>4</v>
      </c>
      <c r="AG136" s="15">
        <v>3</v>
      </c>
      <c r="AH136" s="15">
        <v>40</v>
      </c>
      <c r="AI136" s="15">
        <v>120000</v>
      </c>
    </row>
    <row r="137" spans="1:35" ht="14.25" hidden="1" customHeight="1" x14ac:dyDescent="0.2">
      <c r="A137" s="66" t="s">
        <v>16</v>
      </c>
      <c r="B137" s="21" t="s">
        <v>60</v>
      </c>
      <c r="C137" s="22" t="s">
        <v>62</v>
      </c>
      <c r="D137" s="3">
        <v>225</v>
      </c>
      <c r="E137" s="3">
        <v>122</v>
      </c>
      <c r="F137" s="3">
        <v>103</v>
      </c>
      <c r="G137" s="3">
        <v>270</v>
      </c>
      <c r="H137" s="3">
        <v>146</v>
      </c>
      <c r="I137" s="3">
        <v>124</v>
      </c>
      <c r="J137" s="3">
        <v>2744</v>
      </c>
      <c r="K137" s="3">
        <v>5402936</v>
      </c>
      <c r="L137" s="3">
        <v>7</v>
      </c>
      <c r="M137" s="3">
        <v>3</v>
      </c>
      <c r="N137" s="3">
        <v>4</v>
      </c>
      <c r="O137" s="3">
        <v>8</v>
      </c>
      <c r="P137" s="3">
        <v>4</v>
      </c>
      <c r="Q137" s="3">
        <v>4</v>
      </c>
      <c r="R137" s="3">
        <v>13</v>
      </c>
      <c r="S137" s="3">
        <v>173572</v>
      </c>
      <c r="T137" s="3">
        <v>1</v>
      </c>
      <c r="U137" s="3">
        <v>0</v>
      </c>
      <c r="V137" s="3">
        <v>1</v>
      </c>
      <c r="W137" s="3">
        <v>2</v>
      </c>
      <c r="X137" s="3">
        <v>1</v>
      </c>
      <c r="Y137" s="3">
        <v>1</v>
      </c>
      <c r="Z137" s="3">
        <v>15</v>
      </c>
      <c r="AA137" s="3">
        <v>44600</v>
      </c>
      <c r="AB137" s="3">
        <v>4</v>
      </c>
      <c r="AC137" s="3">
        <v>4</v>
      </c>
      <c r="AD137" s="3">
        <v>0</v>
      </c>
      <c r="AE137" s="3">
        <v>7</v>
      </c>
      <c r="AF137" s="3">
        <v>4</v>
      </c>
      <c r="AG137" s="3">
        <v>3</v>
      </c>
      <c r="AH137" s="3">
        <v>40</v>
      </c>
      <c r="AI137" s="3">
        <v>120000</v>
      </c>
    </row>
    <row r="138" spans="1:35" ht="14.25" hidden="1" customHeight="1" x14ac:dyDescent="0.2">
      <c r="A138" s="67"/>
      <c r="B138" s="23" t="s">
        <v>64</v>
      </c>
      <c r="C138" s="24" t="s">
        <v>172</v>
      </c>
      <c r="D138" s="3">
        <v>6</v>
      </c>
      <c r="E138" s="3">
        <v>2</v>
      </c>
      <c r="F138" s="3">
        <v>4</v>
      </c>
      <c r="G138" s="3">
        <v>6</v>
      </c>
      <c r="H138" s="3">
        <v>2</v>
      </c>
      <c r="I138" s="3">
        <v>4</v>
      </c>
      <c r="J138" s="3">
        <v>63</v>
      </c>
      <c r="K138" s="3">
        <v>124047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4.25" hidden="1" customHeight="1" x14ac:dyDescent="0.2">
      <c r="A139" s="14" t="s">
        <v>51</v>
      </c>
      <c r="B139" s="19" t="s">
        <v>56</v>
      </c>
      <c r="C139" s="20" t="s">
        <v>58</v>
      </c>
      <c r="D139" s="15">
        <v>1990</v>
      </c>
      <c r="E139" s="15">
        <v>990</v>
      </c>
      <c r="F139" s="15">
        <v>1000</v>
      </c>
      <c r="G139" s="15">
        <v>2487</v>
      </c>
      <c r="H139" s="15">
        <v>1223</v>
      </c>
      <c r="I139" s="15">
        <v>1264</v>
      </c>
      <c r="J139" s="15">
        <v>23804</v>
      </c>
      <c r="K139" s="15">
        <v>46868245</v>
      </c>
      <c r="L139" s="15">
        <v>6</v>
      </c>
      <c r="M139" s="15">
        <v>4</v>
      </c>
      <c r="N139" s="15">
        <v>2</v>
      </c>
      <c r="O139" s="15">
        <v>15</v>
      </c>
      <c r="P139" s="15">
        <v>8</v>
      </c>
      <c r="Q139" s="15">
        <v>7</v>
      </c>
      <c r="R139" s="15">
        <v>19</v>
      </c>
      <c r="S139" s="15">
        <v>228577</v>
      </c>
      <c r="T139" s="15">
        <v>2</v>
      </c>
      <c r="U139" s="15">
        <v>0</v>
      </c>
      <c r="V139" s="15">
        <v>2</v>
      </c>
      <c r="W139" s="15">
        <v>26</v>
      </c>
      <c r="X139" s="15">
        <v>0</v>
      </c>
      <c r="Y139" s="15">
        <v>26</v>
      </c>
      <c r="Z139" s="15">
        <v>32</v>
      </c>
      <c r="AA139" s="15">
        <v>139000</v>
      </c>
      <c r="AB139" s="15">
        <v>20</v>
      </c>
      <c r="AC139" s="15">
        <v>11</v>
      </c>
      <c r="AD139" s="15">
        <v>9</v>
      </c>
      <c r="AE139" s="15">
        <v>95</v>
      </c>
      <c r="AF139" s="15">
        <v>41</v>
      </c>
      <c r="AG139" s="15">
        <v>54</v>
      </c>
      <c r="AH139" s="15">
        <v>392</v>
      </c>
      <c r="AI139" s="15">
        <v>995204</v>
      </c>
    </row>
    <row r="140" spans="1:35" ht="14.25" hidden="1" customHeight="1" x14ac:dyDescent="0.2">
      <c r="A140" s="66" t="s">
        <v>17</v>
      </c>
      <c r="B140" s="21" t="s">
        <v>60</v>
      </c>
      <c r="C140" s="22" t="s">
        <v>62</v>
      </c>
      <c r="D140" s="3">
        <v>1845</v>
      </c>
      <c r="E140" s="3">
        <v>916</v>
      </c>
      <c r="F140" s="3">
        <v>929</v>
      </c>
      <c r="G140" s="3">
        <v>2304</v>
      </c>
      <c r="H140" s="3">
        <v>1128</v>
      </c>
      <c r="I140" s="3">
        <v>1176</v>
      </c>
      <c r="J140" s="3">
        <v>22025</v>
      </c>
      <c r="K140" s="3">
        <v>43365394</v>
      </c>
      <c r="L140" s="3">
        <v>6</v>
      </c>
      <c r="M140" s="3">
        <v>4</v>
      </c>
      <c r="N140" s="3">
        <v>2</v>
      </c>
      <c r="O140" s="3">
        <v>15</v>
      </c>
      <c r="P140" s="3">
        <v>8</v>
      </c>
      <c r="Q140" s="3">
        <v>7</v>
      </c>
      <c r="R140" s="3">
        <v>19</v>
      </c>
      <c r="S140" s="3">
        <v>228577</v>
      </c>
      <c r="T140" s="3">
        <v>2</v>
      </c>
      <c r="U140" s="3">
        <v>0</v>
      </c>
      <c r="V140" s="3">
        <v>2</v>
      </c>
      <c r="W140" s="3">
        <v>26</v>
      </c>
      <c r="X140" s="3">
        <v>0</v>
      </c>
      <c r="Y140" s="3">
        <v>26</v>
      </c>
      <c r="Z140" s="3">
        <v>32</v>
      </c>
      <c r="AA140" s="3">
        <v>139000</v>
      </c>
      <c r="AB140" s="3">
        <v>13</v>
      </c>
      <c r="AC140" s="3">
        <v>5</v>
      </c>
      <c r="AD140" s="3">
        <v>8</v>
      </c>
      <c r="AE140" s="3">
        <v>84</v>
      </c>
      <c r="AF140" s="3">
        <v>34</v>
      </c>
      <c r="AG140" s="3">
        <v>50</v>
      </c>
      <c r="AH140" s="3">
        <v>349</v>
      </c>
      <c r="AI140" s="3">
        <v>909798</v>
      </c>
    </row>
    <row r="141" spans="1:35" ht="14.25" hidden="1" customHeight="1" x14ac:dyDescent="0.2">
      <c r="A141" s="67"/>
      <c r="B141" s="23" t="s">
        <v>64</v>
      </c>
      <c r="C141" s="24" t="s">
        <v>172</v>
      </c>
      <c r="D141" s="3">
        <v>145</v>
      </c>
      <c r="E141" s="3">
        <v>74</v>
      </c>
      <c r="F141" s="3">
        <v>71</v>
      </c>
      <c r="G141" s="3">
        <v>183</v>
      </c>
      <c r="H141" s="3">
        <v>95</v>
      </c>
      <c r="I141" s="3">
        <v>88</v>
      </c>
      <c r="J141" s="3">
        <v>1779</v>
      </c>
      <c r="K141" s="3">
        <v>3502851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7</v>
      </c>
      <c r="AC141" s="3">
        <v>6</v>
      </c>
      <c r="AD141" s="3">
        <v>1</v>
      </c>
      <c r="AE141" s="3">
        <v>11</v>
      </c>
      <c r="AF141" s="3">
        <v>7</v>
      </c>
      <c r="AG141" s="3">
        <v>4</v>
      </c>
      <c r="AH141" s="3">
        <v>43</v>
      </c>
      <c r="AI141" s="3">
        <v>85406</v>
      </c>
    </row>
    <row r="142" spans="1:35" ht="14.25" hidden="1" customHeight="1" x14ac:dyDescent="0.2">
      <c r="A142" s="14" t="s">
        <v>52</v>
      </c>
      <c r="B142" s="19" t="s">
        <v>56</v>
      </c>
      <c r="C142" s="20" t="s">
        <v>58</v>
      </c>
      <c r="D142" s="15">
        <v>952</v>
      </c>
      <c r="E142" s="15">
        <v>480</v>
      </c>
      <c r="F142" s="15">
        <v>472</v>
      </c>
      <c r="G142" s="15">
        <v>1058</v>
      </c>
      <c r="H142" s="15">
        <v>531</v>
      </c>
      <c r="I142" s="15">
        <v>527</v>
      </c>
      <c r="J142" s="15">
        <v>10719</v>
      </c>
      <c r="K142" s="15">
        <v>21227789</v>
      </c>
      <c r="L142" s="15">
        <v>0</v>
      </c>
      <c r="M142" s="15">
        <v>0</v>
      </c>
      <c r="N142" s="15">
        <v>0</v>
      </c>
      <c r="O142" s="15">
        <v>6</v>
      </c>
      <c r="P142" s="15">
        <v>4</v>
      </c>
      <c r="Q142" s="15">
        <v>2</v>
      </c>
      <c r="R142" s="15">
        <v>7</v>
      </c>
      <c r="S142" s="15">
        <v>175802</v>
      </c>
      <c r="T142" s="15">
        <v>6</v>
      </c>
      <c r="U142" s="15">
        <v>5</v>
      </c>
      <c r="V142" s="15">
        <v>1</v>
      </c>
      <c r="W142" s="15">
        <v>8</v>
      </c>
      <c r="X142" s="15">
        <v>6</v>
      </c>
      <c r="Y142" s="15">
        <v>2</v>
      </c>
      <c r="Z142" s="15">
        <v>46</v>
      </c>
      <c r="AA142" s="15">
        <v>203500</v>
      </c>
      <c r="AB142" s="15">
        <v>14</v>
      </c>
      <c r="AC142" s="15">
        <v>7</v>
      </c>
      <c r="AD142" s="15">
        <v>7</v>
      </c>
      <c r="AE142" s="15">
        <v>91</v>
      </c>
      <c r="AF142" s="15">
        <v>56</v>
      </c>
      <c r="AG142" s="15">
        <v>35</v>
      </c>
      <c r="AH142" s="15">
        <v>379</v>
      </c>
      <c r="AI142" s="15">
        <v>951747</v>
      </c>
    </row>
    <row r="143" spans="1:35" ht="14.25" hidden="1" customHeight="1" x14ac:dyDescent="0.2">
      <c r="A143" s="66" t="s">
        <v>18</v>
      </c>
      <c r="B143" s="21" t="s">
        <v>60</v>
      </c>
      <c r="C143" s="22" t="s">
        <v>62</v>
      </c>
      <c r="D143" s="3">
        <v>877</v>
      </c>
      <c r="E143" s="3">
        <v>445</v>
      </c>
      <c r="F143" s="3">
        <v>432</v>
      </c>
      <c r="G143" s="3">
        <v>974</v>
      </c>
      <c r="H143" s="3">
        <v>489</v>
      </c>
      <c r="I143" s="3">
        <v>485</v>
      </c>
      <c r="J143" s="3">
        <v>9864</v>
      </c>
      <c r="K143" s="3">
        <v>19558077</v>
      </c>
      <c r="L143" s="3">
        <v>0</v>
      </c>
      <c r="M143" s="3">
        <v>0</v>
      </c>
      <c r="N143" s="3">
        <v>0</v>
      </c>
      <c r="O143" s="3">
        <v>6</v>
      </c>
      <c r="P143" s="3">
        <v>4</v>
      </c>
      <c r="Q143" s="3">
        <v>2</v>
      </c>
      <c r="R143" s="3">
        <v>7</v>
      </c>
      <c r="S143" s="3">
        <v>175802</v>
      </c>
      <c r="T143" s="3">
        <v>6</v>
      </c>
      <c r="U143" s="3">
        <v>5</v>
      </c>
      <c r="V143" s="3">
        <v>1</v>
      </c>
      <c r="W143" s="3">
        <v>8</v>
      </c>
      <c r="X143" s="3">
        <v>6</v>
      </c>
      <c r="Y143" s="3">
        <v>2</v>
      </c>
      <c r="Z143" s="3">
        <v>46</v>
      </c>
      <c r="AA143" s="3">
        <v>203500</v>
      </c>
      <c r="AB143" s="3">
        <v>13</v>
      </c>
      <c r="AC143" s="3">
        <v>7</v>
      </c>
      <c r="AD143" s="3">
        <v>6</v>
      </c>
      <c r="AE143" s="3">
        <v>89</v>
      </c>
      <c r="AF143" s="3">
        <v>55</v>
      </c>
      <c r="AG143" s="3">
        <v>34</v>
      </c>
      <c r="AH143" s="3">
        <v>373</v>
      </c>
      <c r="AI143" s="3">
        <v>933747</v>
      </c>
    </row>
    <row r="144" spans="1:35" ht="14.25" hidden="1" customHeight="1" x14ac:dyDescent="0.2">
      <c r="A144" s="67"/>
      <c r="B144" s="23" t="s">
        <v>64</v>
      </c>
      <c r="C144" s="24" t="s">
        <v>172</v>
      </c>
      <c r="D144" s="3">
        <v>75</v>
      </c>
      <c r="E144" s="3">
        <v>35</v>
      </c>
      <c r="F144" s="3">
        <v>40</v>
      </c>
      <c r="G144" s="3">
        <v>84</v>
      </c>
      <c r="H144" s="3">
        <v>42</v>
      </c>
      <c r="I144" s="3">
        <v>42</v>
      </c>
      <c r="J144" s="3">
        <v>855</v>
      </c>
      <c r="K144" s="3">
        <v>1669712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1</v>
      </c>
      <c r="AE144" s="3">
        <v>2</v>
      </c>
      <c r="AF144" s="3">
        <v>1</v>
      </c>
      <c r="AG144" s="3">
        <v>1</v>
      </c>
      <c r="AH144" s="3">
        <v>6</v>
      </c>
      <c r="AI144" s="3">
        <v>18000</v>
      </c>
    </row>
    <row r="145" spans="1:35" ht="14.25" hidden="1" customHeight="1" x14ac:dyDescent="0.2">
      <c r="A145" s="14" t="s">
        <v>53</v>
      </c>
      <c r="B145" s="19" t="s">
        <v>56</v>
      </c>
      <c r="C145" s="20" t="s">
        <v>58</v>
      </c>
      <c r="D145" s="15">
        <v>1877</v>
      </c>
      <c r="E145" s="15">
        <v>946</v>
      </c>
      <c r="F145" s="15">
        <v>931</v>
      </c>
      <c r="G145" s="15">
        <v>2118</v>
      </c>
      <c r="H145" s="15">
        <v>1065</v>
      </c>
      <c r="I145" s="15">
        <v>1053</v>
      </c>
      <c r="J145" s="15">
        <v>22323</v>
      </c>
      <c r="K145" s="15">
        <v>43953987</v>
      </c>
      <c r="L145" s="15">
        <v>15</v>
      </c>
      <c r="M145" s="15">
        <v>6</v>
      </c>
      <c r="N145" s="15">
        <v>9</v>
      </c>
      <c r="O145" s="15">
        <v>62</v>
      </c>
      <c r="P145" s="15">
        <v>27</v>
      </c>
      <c r="Q145" s="15">
        <v>35</v>
      </c>
      <c r="R145" s="15">
        <v>121</v>
      </c>
      <c r="S145" s="15">
        <v>1519613</v>
      </c>
      <c r="T145" s="15">
        <v>7</v>
      </c>
      <c r="U145" s="15">
        <v>4</v>
      </c>
      <c r="V145" s="15">
        <v>3</v>
      </c>
      <c r="W145" s="15">
        <v>7</v>
      </c>
      <c r="X145" s="15">
        <v>4</v>
      </c>
      <c r="Y145" s="15">
        <v>3</v>
      </c>
      <c r="Z145" s="15">
        <v>1362</v>
      </c>
      <c r="AA145" s="15">
        <v>141000</v>
      </c>
      <c r="AB145" s="15">
        <v>32</v>
      </c>
      <c r="AC145" s="15">
        <v>22</v>
      </c>
      <c r="AD145" s="15">
        <v>10</v>
      </c>
      <c r="AE145" s="15">
        <v>296</v>
      </c>
      <c r="AF145" s="15">
        <v>166</v>
      </c>
      <c r="AG145" s="15">
        <v>130</v>
      </c>
      <c r="AH145" s="15">
        <v>350</v>
      </c>
      <c r="AI145" s="15">
        <v>889059</v>
      </c>
    </row>
    <row r="146" spans="1:35" ht="14.25" hidden="1" customHeight="1" x14ac:dyDescent="0.2">
      <c r="A146" s="66" t="s">
        <v>19</v>
      </c>
      <c r="B146" s="21" t="s">
        <v>60</v>
      </c>
      <c r="C146" s="22" t="s">
        <v>62</v>
      </c>
      <c r="D146" s="3">
        <v>1848</v>
      </c>
      <c r="E146" s="3">
        <v>928</v>
      </c>
      <c r="F146" s="3">
        <v>920</v>
      </c>
      <c r="G146" s="3">
        <v>2087</v>
      </c>
      <c r="H146" s="3">
        <v>1046</v>
      </c>
      <c r="I146" s="3">
        <v>1041</v>
      </c>
      <c r="J146" s="3">
        <v>21978</v>
      </c>
      <c r="K146" s="3">
        <v>43274682</v>
      </c>
      <c r="L146" s="3">
        <v>15</v>
      </c>
      <c r="M146" s="3">
        <v>6</v>
      </c>
      <c r="N146" s="3">
        <v>9</v>
      </c>
      <c r="O146" s="3">
        <v>62</v>
      </c>
      <c r="P146" s="3">
        <v>27</v>
      </c>
      <c r="Q146" s="3">
        <v>35</v>
      </c>
      <c r="R146" s="3">
        <v>121</v>
      </c>
      <c r="S146" s="3">
        <v>1519613</v>
      </c>
      <c r="T146" s="3">
        <v>7</v>
      </c>
      <c r="U146" s="3">
        <v>4</v>
      </c>
      <c r="V146" s="3">
        <v>3</v>
      </c>
      <c r="W146" s="3">
        <v>7</v>
      </c>
      <c r="X146" s="3">
        <v>4</v>
      </c>
      <c r="Y146" s="3">
        <v>3</v>
      </c>
      <c r="Z146" s="3">
        <v>1362</v>
      </c>
      <c r="AA146" s="3">
        <v>141000</v>
      </c>
      <c r="AB146" s="3">
        <v>32</v>
      </c>
      <c r="AC146" s="3">
        <v>22</v>
      </c>
      <c r="AD146" s="3">
        <v>10</v>
      </c>
      <c r="AE146" s="3">
        <v>296</v>
      </c>
      <c r="AF146" s="3">
        <v>166</v>
      </c>
      <c r="AG146" s="3">
        <v>130</v>
      </c>
      <c r="AH146" s="3">
        <v>350</v>
      </c>
      <c r="AI146" s="3">
        <v>889059</v>
      </c>
    </row>
    <row r="147" spans="1:35" ht="14.25" hidden="1" customHeight="1" x14ac:dyDescent="0.2">
      <c r="A147" s="67"/>
      <c r="B147" s="23" t="s">
        <v>64</v>
      </c>
      <c r="C147" s="24" t="s">
        <v>172</v>
      </c>
      <c r="D147" s="3">
        <v>29</v>
      </c>
      <c r="E147" s="3">
        <v>18</v>
      </c>
      <c r="F147" s="3">
        <v>11</v>
      </c>
      <c r="G147" s="3">
        <v>31</v>
      </c>
      <c r="H147" s="3">
        <v>19</v>
      </c>
      <c r="I147" s="3">
        <v>12</v>
      </c>
      <c r="J147" s="3">
        <v>345</v>
      </c>
      <c r="K147" s="3">
        <v>679305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4.25" hidden="1" customHeight="1" x14ac:dyDescent="0.2">
      <c r="A148" s="14" t="s">
        <v>54</v>
      </c>
      <c r="B148" s="19" t="s">
        <v>56</v>
      </c>
      <c r="C148" s="20" t="s">
        <v>58</v>
      </c>
      <c r="D148" s="15">
        <v>303</v>
      </c>
      <c r="E148" s="15">
        <v>153</v>
      </c>
      <c r="F148" s="15">
        <v>150</v>
      </c>
      <c r="G148" s="15">
        <v>916</v>
      </c>
      <c r="H148" s="15">
        <v>459</v>
      </c>
      <c r="I148" s="15">
        <v>457</v>
      </c>
      <c r="J148" s="15">
        <v>3489</v>
      </c>
      <c r="K148" s="15">
        <v>6869841</v>
      </c>
      <c r="L148" s="15">
        <v>14</v>
      </c>
      <c r="M148" s="15">
        <v>7</v>
      </c>
      <c r="N148" s="15">
        <v>7</v>
      </c>
      <c r="O148" s="15">
        <v>34</v>
      </c>
      <c r="P148" s="15">
        <v>19</v>
      </c>
      <c r="Q148" s="15">
        <v>15</v>
      </c>
      <c r="R148" s="15">
        <v>60</v>
      </c>
      <c r="S148" s="15">
        <v>1614845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4</v>
      </c>
      <c r="AC148" s="15">
        <v>2</v>
      </c>
      <c r="AD148" s="15">
        <v>2</v>
      </c>
      <c r="AE148" s="15">
        <v>31</v>
      </c>
      <c r="AF148" s="15">
        <v>15</v>
      </c>
      <c r="AG148" s="15">
        <v>16</v>
      </c>
      <c r="AH148" s="15">
        <v>75</v>
      </c>
      <c r="AI148" s="15">
        <v>225000</v>
      </c>
    </row>
    <row r="149" spans="1:35" ht="14.25" hidden="1" customHeight="1" x14ac:dyDescent="0.2">
      <c r="A149" s="66" t="s">
        <v>20</v>
      </c>
      <c r="B149" s="21" t="s">
        <v>60</v>
      </c>
      <c r="C149" s="22" t="s">
        <v>62</v>
      </c>
      <c r="D149" s="3">
        <v>303</v>
      </c>
      <c r="E149" s="3">
        <v>153</v>
      </c>
      <c r="F149" s="3">
        <v>150</v>
      </c>
      <c r="G149" s="3">
        <v>888</v>
      </c>
      <c r="H149" s="3">
        <v>452</v>
      </c>
      <c r="I149" s="3">
        <v>436</v>
      </c>
      <c r="J149" s="3">
        <v>3328</v>
      </c>
      <c r="K149" s="3">
        <v>6552832</v>
      </c>
      <c r="L149" s="3">
        <v>14</v>
      </c>
      <c r="M149" s="3">
        <v>7</v>
      </c>
      <c r="N149" s="3">
        <v>7</v>
      </c>
      <c r="O149" s="3">
        <v>34</v>
      </c>
      <c r="P149" s="3">
        <v>19</v>
      </c>
      <c r="Q149" s="3">
        <v>15</v>
      </c>
      <c r="R149" s="3">
        <v>60</v>
      </c>
      <c r="S149" s="3">
        <v>1614845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4</v>
      </c>
      <c r="AC149" s="3">
        <v>2</v>
      </c>
      <c r="AD149" s="3">
        <v>2</v>
      </c>
      <c r="AE149" s="3">
        <v>31</v>
      </c>
      <c r="AF149" s="3">
        <v>15</v>
      </c>
      <c r="AG149" s="3">
        <v>16</v>
      </c>
      <c r="AH149" s="3">
        <v>75</v>
      </c>
      <c r="AI149" s="3">
        <v>225000</v>
      </c>
    </row>
    <row r="150" spans="1:35" ht="14.25" hidden="1" customHeight="1" x14ac:dyDescent="0.2">
      <c r="A150" s="67"/>
      <c r="B150" s="23" t="s">
        <v>64</v>
      </c>
      <c r="C150" s="24" t="s">
        <v>172</v>
      </c>
      <c r="D150" s="3">
        <v>0</v>
      </c>
      <c r="E150" s="3">
        <v>0</v>
      </c>
      <c r="F150" s="3">
        <v>0</v>
      </c>
      <c r="G150" s="3">
        <v>28</v>
      </c>
      <c r="H150" s="3">
        <v>7</v>
      </c>
      <c r="I150" s="3">
        <v>21</v>
      </c>
      <c r="J150" s="3">
        <v>161</v>
      </c>
      <c r="K150" s="3">
        <v>317009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</row>
    <row r="151" spans="1:35" ht="14.25" hidden="1" customHeight="1" x14ac:dyDescent="0.2">
      <c r="A151" s="14" t="s">
        <v>55</v>
      </c>
      <c r="B151" s="19" t="s">
        <v>56</v>
      </c>
      <c r="C151" s="20" t="s">
        <v>58</v>
      </c>
      <c r="D151" s="15">
        <v>12</v>
      </c>
      <c r="E151" s="15">
        <v>5</v>
      </c>
      <c r="F151" s="15">
        <v>7</v>
      </c>
      <c r="G151" s="15">
        <v>13</v>
      </c>
      <c r="H151" s="15">
        <v>5</v>
      </c>
      <c r="I151" s="15">
        <v>8</v>
      </c>
      <c r="J151" s="15">
        <v>149</v>
      </c>
      <c r="K151" s="15">
        <v>308877</v>
      </c>
      <c r="L151" s="15">
        <v>0</v>
      </c>
      <c r="M151" s="15">
        <v>0</v>
      </c>
      <c r="N151" s="15">
        <v>0</v>
      </c>
      <c r="O151" s="15">
        <v>1</v>
      </c>
      <c r="P151" s="15">
        <v>0</v>
      </c>
      <c r="Q151" s="15">
        <v>1</v>
      </c>
      <c r="R151" s="15">
        <v>46</v>
      </c>
      <c r="S151" s="15">
        <v>33133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7</v>
      </c>
      <c r="AI151" s="15">
        <v>21000</v>
      </c>
    </row>
    <row r="152" spans="1:35" ht="14.25" hidden="1" customHeight="1" x14ac:dyDescent="0.2">
      <c r="A152" s="66" t="s">
        <v>21</v>
      </c>
      <c r="B152" s="21" t="s">
        <v>60</v>
      </c>
      <c r="C152" s="22" t="s">
        <v>62</v>
      </c>
      <c r="D152" s="3">
        <v>12</v>
      </c>
      <c r="E152" s="3">
        <v>5</v>
      </c>
      <c r="F152" s="3">
        <v>7</v>
      </c>
      <c r="G152" s="3">
        <v>13</v>
      </c>
      <c r="H152" s="3">
        <v>5</v>
      </c>
      <c r="I152" s="3">
        <v>8</v>
      </c>
      <c r="J152" s="3">
        <v>149</v>
      </c>
      <c r="K152" s="3">
        <v>308877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1</v>
      </c>
      <c r="R152" s="3">
        <v>46</v>
      </c>
      <c r="S152" s="3">
        <v>33133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7</v>
      </c>
      <c r="AI152" s="3">
        <v>21000</v>
      </c>
    </row>
    <row r="153" spans="1:35" ht="14.25" hidden="1" customHeight="1" x14ac:dyDescent="0.2">
      <c r="A153" s="67"/>
      <c r="B153" s="23" t="s">
        <v>64</v>
      </c>
      <c r="C153" s="24" t="s">
        <v>172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</row>
    <row r="154" spans="1:35" hidden="1" x14ac:dyDescent="0.2"/>
    <row r="155" spans="1:35" ht="18.75" hidden="1" customHeight="1" x14ac:dyDescent="0.2">
      <c r="A155" s="14" t="s">
        <v>38</v>
      </c>
      <c r="B155" s="19" t="s">
        <v>56</v>
      </c>
      <c r="C155" s="20" t="s">
        <v>58</v>
      </c>
      <c r="D155" s="15" t="str">
        <f t="shared" ref="D155:D186" si="3">IF(D85=D12,"","*")</f>
        <v/>
      </c>
      <c r="E155" s="15" t="str">
        <f t="shared" ref="E155:AI163" si="4">IF(E85=E12,"","*")</f>
        <v/>
      </c>
      <c r="F155" s="15" t="str">
        <f t="shared" si="4"/>
        <v/>
      </c>
      <c r="G155" s="15" t="str">
        <f t="shared" si="4"/>
        <v/>
      </c>
      <c r="H155" s="15" t="str">
        <f t="shared" si="4"/>
        <v/>
      </c>
      <c r="I155" s="15" t="str">
        <f t="shared" si="4"/>
        <v/>
      </c>
      <c r="J155" s="15" t="str">
        <f t="shared" si="4"/>
        <v/>
      </c>
      <c r="K155" s="15" t="str">
        <f t="shared" si="4"/>
        <v/>
      </c>
      <c r="L155" s="15" t="str">
        <f t="shared" si="4"/>
        <v/>
      </c>
      <c r="M155" s="15" t="str">
        <f t="shared" si="4"/>
        <v/>
      </c>
      <c r="N155" s="15" t="str">
        <f t="shared" si="4"/>
        <v/>
      </c>
      <c r="O155" s="15" t="str">
        <f t="shared" si="4"/>
        <v/>
      </c>
      <c r="P155" s="15" t="str">
        <f t="shared" si="4"/>
        <v/>
      </c>
      <c r="Q155" s="15" t="str">
        <f t="shared" si="4"/>
        <v/>
      </c>
      <c r="R155" s="15" t="str">
        <f t="shared" si="4"/>
        <v/>
      </c>
      <c r="S155" s="15" t="str">
        <f t="shared" si="4"/>
        <v/>
      </c>
      <c r="T155" s="15" t="str">
        <f t="shared" si="4"/>
        <v>*</v>
      </c>
      <c r="U155" s="15" t="str">
        <f t="shared" si="4"/>
        <v>*</v>
      </c>
      <c r="V155" s="15" t="str">
        <f t="shared" si="4"/>
        <v>*</v>
      </c>
      <c r="W155" s="15" t="str">
        <f t="shared" si="4"/>
        <v>*</v>
      </c>
      <c r="X155" s="15" t="str">
        <f t="shared" si="4"/>
        <v>*</v>
      </c>
      <c r="Y155" s="15" t="str">
        <f t="shared" si="4"/>
        <v>*</v>
      </c>
      <c r="Z155" s="15" t="str">
        <f t="shared" si="4"/>
        <v>*</v>
      </c>
      <c r="AA155" s="15" t="str">
        <f t="shared" si="4"/>
        <v>*</v>
      </c>
      <c r="AB155" s="15" t="str">
        <f t="shared" si="4"/>
        <v/>
      </c>
      <c r="AC155" s="15" t="str">
        <f t="shared" si="4"/>
        <v/>
      </c>
      <c r="AD155" s="15" t="str">
        <f t="shared" si="4"/>
        <v/>
      </c>
      <c r="AE155" s="15" t="str">
        <f t="shared" si="4"/>
        <v/>
      </c>
      <c r="AF155" s="15" t="str">
        <f t="shared" si="4"/>
        <v/>
      </c>
      <c r="AG155" s="15" t="str">
        <f t="shared" si="4"/>
        <v/>
      </c>
      <c r="AH155" s="15" t="str">
        <f t="shared" si="4"/>
        <v/>
      </c>
      <c r="AI155" s="15" t="str">
        <f t="shared" si="4"/>
        <v/>
      </c>
    </row>
    <row r="156" spans="1:35" ht="14.25" hidden="1" customHeight="1" x14ac:dyDescent="0.2">
      <c r="A156" s="68" t="s">
        <v>0</v>
      </c>
      <c r="B156" s="21" t="s">
        <v>60</v>
      </c>
      <c r="C156" s="22" t="s">
        <v>62</v>
      </c>
      <c r="D156" s="3" t="str">
        <f t="shared" si="3"/>
        <v/>
      </c>
      <c r="E156" s="3" t="str">
        <f t="shared" ref="E156:S156" si="5">IF(E86=E13,"","*")</f>
        <v/>
      </c>
      <c r="F156" s="3" t="str">
        <f t="shared" si="5"/>
        <v/>
      </c>
      <c r="G156" s="3" t="str">
        <f t="shared" si="5"/>
        <v/>
      </c>
      <c r="H156" s="3" t="str">
        <f t="shared" si="5"/>
        <v/>
      </c>
      <c r="I156" s="3" t="str">
        <f t="shared" si="5"/>
        <v/>
      </c>
      <c r="J156" s="3" t="str">
        <f t="shared" si="5"/>
        <v/>
      </c>
      <c r="K156" s="3" t="str">
        <f t="shared" si="5"/>
        <v/>
      </c>
      <c r="L156" s="3" t="str">
        <f t="shared" si="5"/>
        <v/>
      </c>
      <c r="M156" s="3" t="str">
        <f t="shared" si="5"/>
        <v/>
      </c>
      <c r="N156" s="3" t="str">
        <f t="shared" si="5"/>
        <v/>
      </c>
      <c r="O156" s="3" t="str">
        <f t="shared" si="5"/>
        <v/>
      </c>
      <c r="P156" s="3" t="str">
        <f t="shared" si="5"/>
        <v/>
      </c>
      <c r="Q156" s="3" t="str">
        <f t="shared" si="5"/>
        <v/>
      </c>
      <c r="R156" s="3" t="str">
        <f t="shared" si="5"/>
        <v/>
      </c>
      <c r="S156" s="3" t="str">
        <f t="shared" si="5"/>
        <v/>
      </c>
      <c r="T156" s="3" t="str">
        <f t="shared" si="4"/>
        <v>*</v>
      </c>
      <c r="U156" s="3" t="str">
        <f t="shared" si="4"/>
        <v>*</v>
      </c>
      <c r="V156" s="3" t="str">
        <f t="shared" si="4"/>
        <v>*</v>
      </c>
      <c r="W156" s="3" t="str">
        <f t="shared" si="4"/>
        <v>*</v>
      </c>
      <c r="X156" s="3" t="str">
        <f t="shared" si="4"/>
        <v>*</v>
      </c>
      <c r="Y156" s="3" t="str">
        <f t="shared" si="4"/>
        <v>*</v>
      </c>
      <c r="Z156" s="3" t="str">
        <f t="shared" si="4"/>
        <v>*</v>
      </c>
      <c r="AA156" s="3" t="str">
        <f t="shared" si="4"/>
        <v>*</v>
      </c>
      <c r="AB156" s="3" t="str">
        <f t="shared" si="4"/>
        <v/>
      </c>
      <c r="AC156" s="3" t="str">
        <f t="shared" si="4"/>
        <v/>
      </c>
      <c r="AD156" s="3" t="str">
        <f t="shared" si="4"/>
        <v/>
      </c>
      <c r="AE156" s="3" t="str">
        <f t="shared" si="4"/>
        <v/>
      </c>
      <c r="AF156" s="3" t="str">
        <f t="shared" si="4"/>
        <v/>
      </c>
      <c r="AG156" s="3" t="str">
        <f t="shared" si="4"/>
        <v/>
      </c>
      <c r="AH156" s="3" t="str">
        <f t="shared" si="4"/>
        <v/>
      </c>
      <c r="AI156" s="3" t="str">
        <f t="shared" si="4"/>
        <v/>
      </c>
    </row>
    <row r="157" spans="1:35" ht="14.25" hidden="1" customHeight="1" x14ac:dyDescent="0.2">
      <c r="A157" s="69"/>
      <c r="B157" s="21" t="s">
        <v>64</v>
      </c>
      <c r="C157" s="22" t="s">
        <v>172</v>
      </c>
      <c r="D157" s="3" t="str">
        <f t="shared" si="3"/>
        <v/>
      </c>
      <c r="E157" s="3" t="str">
        <f t="shared" si="4"/>
        <v/>
      </c>
      <c r="F157" s="3" t="str">
        <f t="shared" si="4"/>
        <v/>
      </c>
      <c r="G157" s="3" t="str">
        <f t="shared" si="4"/>
        <v/>
      </c>
      <c r="H157" s="3" t="str">
        <f t="shared" si="4"/>
        <v/>
      </c>
      <c r="I157" s="3" t="str">
        <f t="shared" si="4"/>
        <v/>
      </c>
      <c r="J157" s="3" t="str">
        <f t="shared" si="4"/>
        <v/>
      </c>
      <c r="K157" s="3" t="str">
        <f t="shared" si="4"/>
        <v/>
      </c>
      <c r="L157" s="3" t="str">
        <f t="shared" si="4"/>
        <v/>
      </c>
      <c r="M157" s="3" t="str">
        <f t="shared" si="4"/>
        <v/>
      </c>
      <c r="N157" s="3" t="str">
        <f t="shared" si="4"/>
        <v/>
      </c>
      <c r="O157" s="3" t="str">
        <f t="shared" si="4"/>
        <v/>
      </c>
      <c r="P157" s="3" t="str">
        <f t="shared" si="4"/>
        <v/>
      </c>
      <c r="Q157" s="3" t="str">
        <f t="shared" si="4"/>
        <v/>
      </c>
      <c r="R157" s="3" t="str">
        <f t="shared" si="4"/>
        <v/>
      </c>
      <c r="S157" s="3" t="str">
        <f t="shared" si="4"/>
        <v/>
      </c>
      <c r="T157" s="3" t="str">
        <f t="shared" si="4"/>
        <v>*</v>
      </c>
      <c r="U157" s="3" t="str">
        <f t="shared" si="4"/>
        <v/>
      </c>
      <c r="V157" s="3" t="str">
        <f t="shared" si="4"/>
        <v>*</v>
      </c>
      <c r="W157" s="3" t="str">
        <f t="shared" si="4"/>
        <v>*</v>
      </c>
      <c r="X157" s="3" t="str">
        <f t="shared" si="4"/>
        <v/>
      </c>
      <c r="Y157" s="3" t="str">
        <f t="shared" si="4"/>
        <v>*</v>
      </c>
      <c r="Z157" s="3" t="str">
        <f t="shared" si="4"/>
        <v>*</v>
      </c>
      <c r="AA157" s="3" t="str">
        <f t="shared" si="4"/>
        <v>*</v>
      </c>
      <c r="AB157" s="3" t="str">
        <f t="shared" si="4"/>
        <v/>
      </c>
      <c r="AC157" s="3" t="str">
        <f t="shared" si="4"/>
        <v/>
      </c>
      <c r="AD157" s="3" t="str">
        <f t="shared" si="4"/>
        <v/>
      </c>
      <c r="AE157" s="3" t="str">
        <f t="shared" si="4"/>
        <v/>
      </c>
      <c r="AF157" s="3" t="str">
        <f t="shared" si="4"/>
        <v/>
      </c>
      <c r="AG157" s="3" t="str">
        <f t="shared" si="4"/>
        <v/>
      </c>
      <c r="AH157" s="3" t="str">
        <f t="shared" si="4"/>
        <v/>
      </c>
      <c r="AI157" s="3" t="str">
        <f t="shared" si="4"/>
        <v/>
      </c>
    </row>
    <row r="158" spans="1:35" ht="14.25" hidden="1" customHeight="1" x14ac:dyDescent="0.2">
      <c r="A158" s="30" t="s">
        <v>83</v>
      </c>
      <c r="B158" s="19" t="s">
        <v>56</v>
      </c>
      <c r="C158" s="20" t="s">
        <v>58</v>
      </c>
      <c r="D158" s="15" t="str">
        <f t="shared" si="3"/>
        <v/>
      </c>
      <c r="E158" s="15" t="str">
        <f t="shared" si="4"/>
        <v/>
      </c>
      <c r="F158" s="15" t="str">
        <f t="shared" si="4"/>
        <v/>
      </c>
      <c r="G158" s="15" t="str">
        <f t="shared" si="4"/>
        <v/>
      </c>
      <c r="H158" s="15" t="str">
        <f t="shared" si="4"/>
        <v/>
      </c>
      <c r="I158" s="15" t="str">
        <f t="shared" si="4"/>
        <v/>
      </c>
      <c r="J158" s="15" t="str">
        <f t="shared" si="4"/>
        <v/>
      </c>
      <c r="K158" s="15" t="str">
        <f t="shared" si="4"/>
        <v/>
      </c>
      <c r="L158" s="15" t="str">
        <f t="shared" si="4"/>
        <v/>
      </c>
      <c r="M158" s="15" t="str">
        <f t="shared" si="4"/>
        <v/>
      </c>
      <c r="N158" s="15" t="str">
        <f t="shared" si="4"/>
        <v/>
      </c>
      <c r="O158" s="15" t="str">
        <f t="shared" si="4"/>
        <v/>
      </c>
      <c r="P158" s="15" t="str">
        <f t="shared" si="4"/>
        <v/>
      </c>
      <c r="Q158" s="15" t="str">
        <f t="shared" si="4"/>
        <v/>
      </c>
      <c r="R158" s="15" t="str">
        <f t="shared" si="4"/>
        <v/>
      </c>
      <c r="S158" s="15" t="str">
        <f t="shared" si="4"/>
        <v/>
      </c>
      <c r="T158" s="15" t="str">
        <f t="shared" si="4"/>
        <v/>
      </c>
      <c r="U158" s="15" t="str">
        <f t="shared" si="4"/>
        <v/>
      </c>
      <c r="V158" s="15" t="str">
        <f t="shared" si="4"/>
        <v/>
      </c>
      <c r="W158" s="15" t="str">
        <f t="shared" si="4"/>
        <v/>
      </c>
      <c r="X158" s="15" t="str">
        <f t="shared" si="4"/>
        <v/>
      </c>
      <c r="Y158" s="15" t="str">
        <f t="shared" si="4"/>
        <v/>
      </c>
      <c r="Z158" s="15" t="str">
        <f t="shared" si="4"/>
        <v/>
      </c>
      <c r="AA158" s="15" t="str">
        <f t="shared" si="4"/>
        <v/>
      </c>
      <c r="AB158" s="15" t="str">
        <f t="shared" si="4"/>
        <v/>
      </c>
      <c r="AC158" s="15" t="str">
        <f t="shared" si="4"/>
        <v/>
      </c>
      <c r="AD158" s="15" t="str">
        <f t="shared" si="4"/>
        <v/>
      </c>
      <c r="AE158" s="15" t="str">
        <f t="shared" si="4"/>
        <v/>
      </c>
      <c r="AF158" s="15" t="str">
        <f t="shared" si="4"/>
        <v/>
      </c>
      <c r="AG158" s="15" t="str">
        <f t="shared" si="4"/>
        <v/>
      </c>
      <c r="AH158" s="15" t="str">
        <f t="shared" si="4"/>
        <v/>
      </c>
      <c r="AI158" s="15" t="str">
        <f t="shared" si="4"/>
        <v/>
      </c>
    </row>
    <row r="159" spans="1:35" ht="14.25" hidden="1" customHeight="1" x14ac:dyDescent="0.2">
      <c r="A159" s="78" t="s">
        <v>84</v>
      </c>
      <c r="B159" s="21" t="s">
        <v>60</v>
      </c>
      <c r="C159" s="22" t="s">
        <v>62</v>
      </c>
      <c r="D159" s="3" t="str">
        <f t="shared" si="3"/>
        <v/>
      </c>
      <c r="E159" s="3" t="str">
        <f t="shared" si="4"/>
        <v/>
      </c>
      <c r="F159" s="3" t="str">
        <f t="shared" si="4"/>
        <v/>
      </c>
      <c r="G159" s="3" t="str">
        <f t="shared" si="4"/>
        <v/>
      </c>
      <c r="H159" s="3" t="str">
        <f t="shared" si="4"/>
        <v/>
      </c>
      <c r="I159" s="3" t="str">
        <f t="shared" si="4"/>
        <v/>
      </c>
      <c r="J159" s="3" t="str">
        <f t="shared" si="4"/>
        <v/>
      </c>
      <c r="K159" s="3" t="str">
        <f t="shared" si="4"/>
        <v/>
      </c>
      <c r="L159" s="3" t="str">
        <f t="shared" si="4"/>
        <v/>
      </c>
      <c r="M159" s="3" t="str">
        <f t="shared" si="4"/>
        <v/>
      </c>
      <c r="N159" s="3" t="str">
        <f t="shared" si="4"/>
        <v/>
      </c>
      <c r="O159" s="3" t="str">
        <f t="shared" si="4"/>
        <v/>
      </c>
      <c r="P159" s="3" t="str">
        <f t="shared" si="4"/>
        <v/>
      </c>
      <c r="Q159" s="3" t="str">
        <f t="shared" si="4"/>
        <v/>
      </c>
      <c r="R159" s="3" t="str">
        <f t="shared" si="4"/>
        <v/>
      </c>
      <c r="S159" s="3" t="str">
        <f t="shared" si="4"/>
        <v/>
      </c>
      <c r="T159" s="3" t="str">
        <f t="shared" si="4"/>
        <v/>
      </c>
      <c r="U159" s="3" t="str">
        <f t="shared" si="4"/>
        <v/>
      </c>
      <c r="V159" s="3" t="str">
        <f t="shared" si="4"/>
        <v/>
      </c>
      <c r="W159" s="3" t="str">
        <f t="shared" si="4"/>
        <v/>
      </c>
      <c r="X159" s="3" t="str">
        <f t="shared" si="4"/>
        <v/>
      </c>
      <c r="Y159" s="3" t="str">
        <f t="shared" si="4"/>
        <v/>
      </c>
      <c r="Z159" s="3" t="str">
        <f t="shared" si="4"/>
        <v/>
      </c>
      <c r="AA159" s="3" t="str">
        <f t="shared" si="4"/>
        <v/>
      </c>
      <c r="AB159" s="3" t="str">
        <f t="shared" si="4"/>
        <v/>
      </c>
      <c r="AC159" s="3" t="str">
        <f t="shared" si="4"/>
        <v/>
      </c>
      <c r="AD159" s="3" t="str">
        <f t="shared" si="4"/>
        <v/>
      </c>
      <c r="AE159" s="3" t="str">
        <f t="shared" si="4"/>
        <v/>
      </c>
      <c r="AF159" s="3" t="str">
        <f t="shared" si="4"/>
        <v/>
      </c>
      <c r="AG159" s="3" t="str">
        <f t="shared" si="4"/>
        <v/>
      </c>
      <c r="AH159" s="3" t="str">
        <f t="shared" si="4"/>
        <v/>
      </c>
      <c r="AI159" s="3" t="str">
        <f t="shared" si="4"/>
        <v/>
      </c>
    </row>
    <row r="160" spans="1:35" ht="14.25" hidden="1" customHeight="1" x14ac:dyDescent="0.2">
      <c r="A160" s="79"/>
      <c r="B160" s="21" t="s">
        <v>64</v>
      </c>
      <c r="C160" s="22" t="s">
        <v>172</v>
      </c>
      <c r="D160" s="3" t="str">
        <f t="shared" si="3"/>
        <v/>
      </c>
      <c r="E160" s="3" t="str">
        <f t="shared" si="4"/>
        <v/>
      </c>
      <c r="F160" s="3" t="str">
        <f t="shared" si="4"/>
        <v/>
      </c>
      <c r="G160" s="3" t="str">
        <f t="shared" si="4"/>
        <v/>
      </c>
      <c r="H160" s="3" t="str">
        <f t="shared" si="4"/>
        <v/>
      </c>
      <c r="I160" s="3" t="str">
        <f t="shared" si="4"/>
        <v/>
      </c>
      <c r="J160" s="3" t="str">
        <f t="shared" si="4"/>
        <v/>
      </c>
      <c r="K160" s="3" t="str">
        <f t="shared" si="4"/>
        <v/>
      </c>
      <c r="L160" s="3" t="str">
        <f t="shared" si="4"/>
        <v/>
      </c>
      <c r="M160" s="3" t="str">
        <f t="shared" si="4"/>
        <v/>
      </c>
      <c r="N160" s="3" t="str">
        <f t="shared" si="4"/>
        <v/>
      </c>
      <c r="O160" s="3" t="str">
        <f t="shared" si="4"/>
        <v/>
      </c>
      <c r="P160" s="3" t="str">
        <f t="shared" si="4"/>
        <v/>
      </c>
      <c r="Q160" s="3" t="str">
        <f t="shared" si="4"/>
        <v/>
      </c>
      <c r="R160" s="3" t="str">
        <f t="shared" si="4"/>
        <v/>
      </c>
      <c r="S160" s="3" t="str">
        <f t="shared" si="4"/>
        <v/>
      </c>
      <c r="T160" s="3" t="str">
        <f t="shared" si="4"/>
        <v/>
      </c>
      <c r="U160" s="3" t="str">
        <f t="shared" si="4"/>
        <v/>
      </c>
      <c r="V160" s="3" t="str">
        <f t="shared" si="4"/>
        <v/>
      </c>
      <c r="W160" s="3" t="str">
        <f t="shared" si="4"/>
        <v/>
      </c>
      <c r="X160" s="3" t="str">
        <f t="shared" si="4"/>
        <v/>
      </c>
      <c r="Y160" s="3" t="str">
        <f t="shared" si="4"/>
        <v/>
      </c>
      <c r="Z160" s="3" t="str">
        <f t="shared" si="4"/>
        <v/>
      </c>
      <c r="AA160" s="3" t="str">
        <f t="shared" si="4"/>
        <v/>
      </c>
      <c r="AB160" s="3" t="str">
        <f t="shared" si="4"/>
        <v/>
      </c>
      <c r="AC160" s="3" t="str">
        <f t="shared" si="4"/>
        <v/>
      </c>
      <c r="AD160" s="3" t="str">
        <f t="shared" si="4"/>
        <v/>
      </c>
      <c r="AE160" s="3" t="str">
        <f t="shared" si="4"/>
        <v/>
      </c>
      <c r="AF160" s="3" t="str">
        <f t="shared" si="4"/>
        <v/>
      </c>
      <c r="AG160" s="3" t="str">
        <f t="shared" si="4"/>
        <v/>
      </c>
      <c r="AH160" s="3" t="str">
        <f t="shared" si="4"/>
        <v/>
      </c>
      <c r="AI160" s="3" t="str">
        <f t="shared" si="4"/>
        <v/>
      </c>
    </row>
    <row r="161" spans="1:35" ht="14.25" hidden="1" customHeight="1" x14ac:dyDescent="0.2">
      <c r="A161" s="30" t="s">
        <v>85</v>
      </c>
      <c r="B161" s="19" t="s">
        <v>56</v>
      </c>
      <c r="C161" s="20" t="s">
        <v>58</v>
      </c>
      <c r="D161" s="15" t="str">
        <f t="shared" si="3"/>
        <v/>
      </c>
      <c r="E161" s="15" t="str">
        <f t="shared" si="4"/>
        <v/>
      </c>
      <c r="F161" s="15" t="str">
        <f t="shared" si="4"/>
        <v/>
      </c>
      <c r="G161" s="15" t="str">
        <f t="shared" si="4"/>
        <v/>
      </c>
      <c r="H161" s="15" t="str">
        <f t="shared" si="4"/>
        <v/>
      </c>
      <c r="I161" s="15" t="str">
        <f t="shared" si="4"/>
        <v/>
      </c>
      <c r="J161" s="15" t="str">
        <f t="shared" si="4"/>
        <v/>
      </c>
      <c r="K161" s="15" t="str">
        <f t="shared" si="4"/>
        <v/>
      </c>
      <c r="L161" s="15" t="str">
        <f t="shared" si="4"/>
        <v/>
      </c>
      <c r="M161" s="15" t="str">
        <f t="shared" si="4"/>
        <v/>
      </c>
      <c r="N161" s="15" t="str">
        <f t="shared" si="4"/>
        <v/>
      </c>
      <c r="O161" s="15" t="str">
        <f t="shared" si="4"/>
        <v/>
      </c>
      <c r="P161" s="15" t="str">
        <f t="shared" si="4"/>
        <v/>
      </c>
      <c r="Q161" s="15" t="str">
        <f t="shared" si="4"/>
        <v/>
      </c>
      <c r="R161" s="15" t="str">
        <f t="shared" si="4"/>
        <v/>
      </c>
      <c r="S161" s="15" t="str">
        <f t="shared" si="4"/>
        <v/>
      </c>
      <c r="T161" s="15" t="str">
        <f t="shared" si="4"/>
        <v>*</v>
      </c>
      <c r="U161" s="15" t="str">
        <f t="shared" si="4"/>
        <v>*</v>
      </c>
      <c r="V161" s="15" t="str">
        <f t="shared" si="4"/>
        <v>*</v>
      </c>
      <c r="W161" s="15" t="str">
        <f t="shared" si="4"/>
        <v>*</v>
      </c>
      <c r="X161" s="15" t="str">
        <f t="shared" si="4"/>
        <v>*</v>
      </c>
      <c r="Y161" s="15" t="str">
        <f t="shared" si="4"/>
        <v>*</v>
      </c>
      <c r="Z161" s="15" t="str">
        <f t="shared" si="4"/>
        <v>*</v>
      </c>
      <c r="AA161" s="15" t="str">
        <f t="shared" si="4"/>
        <v>*</v>
      </c>
      <c r="AB161" s="15" t="str">
        <f t="shared" si="4"/>
        <v/>
      </c>
      <c r="AC161" s="15" t="str">
        <f t="shared" si="4"/>
        <v/>
      </c>
      <c r="AD161" s="15" t="str">
        <f t="shared" si="4"/>
        <v/>
      </c>
      <c r="AE161" s="15" t="str">
        <f t="shared" si="4"/>
        <v/>
      </c>
      <c r="AF161" s="15" t="str">
        <f t="shared" si="4"/>
        <v/>
      </c>
      <c r="AG161" s="15" t="str">
        <f t="shared" si="4"/>
        <v/>
      </c>
      <c r="AH161" s="15" t="str">
        <f t="shared" si="4"/>
        <v/>
      </c>
      <c r="AI161" s="15" t="str">
        <f t="shared" si="4"/>
        <v/>
      </c>
    </row>
    <row r="162" spans="1:35" ht="14.25" hidden="1" customHeight="1" x14ac:dyDescent="0.2">
      <c r="A162" s="76" t="s">
        <v>86</v>
      </c>
      <c r="B162" s="21" t="s">
        <v>60</v>
      </c>
      <c r="C162" s="22" t="s">
        <v>62</v>
      </c>
      <c r="D162" s="3" t="str">
        <f t="shared" si="3"/>
        <v/>
      </c>
      <c r="E162" s="3" t="str">
        <f t="shared" si="4"/>
        <v/>
      </c>
      <c r="F162" s="3" t="str">
        <f t="shared" si="4"/>
        <v/>
      </c>
      <c r="G162" s="3" t="str">
        <f t="shared" si="4"/>
        <v/>
      </c>
      <c r="H162" s="3" t="str">
        <f t="shared" si="4"/>
        <v/>
      </c>
      <c r="I162" s="3" t="str">
        <f t="shared" si="4"/>
        <v/>
      </c>
      <c r="J162" s="3" t="str">
        <f t="shared" si="4"/>
        <v/>
      </c>
      <c r="K162" s="3" t="str">
        <f t="shared" si="4"/>
        <v/>
      </c>
      <c r="L162" s="3" t="str">
        <f t="shared" si="4"/>
        <v/>
      </c>
      <c r="M162" s="3" t="str">
        <f t="shared" si="4"/>
        <v/>
      </c>
      <c r="N162" s="3" t="str">
        <f t="shared" si="4"/>
        <v/>
      </c>
      <c r="O162" s="3" t="str">
        <f t="shared" si="4"/>
        <v/>
      </c>
      <c r="P162" s="3" t="str">
        <f t="shared" si="4"/>
        <v/>
      </c>
      <c r="Q162" s="3" t="str">
        <f t="shared" si="4"/>
        <v/>
      </c>
      <c r="R162" s="3" t="str">
        <f t="shared" si="4"/>
        <v/>
      </c>
      <c r="S162" s="3" t="str">
        <f t="shared" si="4"/>
        <v/>
      </c>
      <c r="T162" s="3" t="str">
        <f t="shared" si="4"/>
        <v>*</v>
      </c>
      <c r="U162" s="3" t="str">
        <f t="shared" si="4"/>
        <v>*</v>
      </c>
      <c r="V162" s="3" t="str">
        <f t="shared" si="4"/>
        <v>*</v>
      </c>
      <c r="W162" s="3" t="str">
        <f t="shared" si="4"/>
        <v>*</v>
      </c>
      <c r="X162" s="3" t="str">
        <f t="shared" si="4"/>
        <v>*</v>
      </c>
      <c r="Y162" s="3" t="str">
        <f t="shared" si="4"/>
        <v>*</v>
      </c>
      <c r="Z162" s="3" t="str">
        <f t="shared" si="4"/>
        <v>*</v>
      </c>
      <c r="AA162" s="3" t="str">
        <f t="shared" si="4"/>
        <v>*</v>
      </c>
      <c r="AB162" s="3" t="str">
        <f t="shared" si="4"/>
        <v/>
      </c>
      <c r="AC162" s="3" t="str">
        <f t="shared" si="4"/>
        <v/>
      </c>
      <c r="AD162" s="3" t="str">
        <f t="shared" si="4"/>
        <v/>
      </c>
      <c r="AE162" s="3" t="str">
        <f t="shared" si="4"/>
        <v/>
      </c>
      <c r="AF162" s="3" t="str">
        <f t="shared" si="4"/>
        <v/>
      </c>
      <c r="AG162" s="3" t="str">
        <f t="shared" si="4"/>
        <v/>
      </c>
      <c r="AH162" s="3" t="str">
        <f t="shared" si="4"/>
        <v/>
      </c>
      <c r="AI162" s="3" t="str">
        <f t="shared" si="4"/>
        <v/>
      </c>
    </row>
    <row r="163" spans="1:35" ht="14.25" hidden="1" customHeight="1" x14ac:dyDescent="0.2">
      <c r="A163" s="77"/>
      <c r="B163" s="23" t="s">
        <v>64</v>
      </c>
      <c r="C163" s="24" t="s">
        <v>172</v>
      </c>
      <c r="D163" s="3" t="str">
        <f t="shared" si="3"/>
        <v/>
      </c>
      <c r="E163" s="3" t="str">
        <f t="shared" si="4"/>
        <v/>
      </c>
      <c r="F163" s="3" t="str">
        <f t="shared" si="4"/>
        <v/>
      </c>
      <c r="G163" s="3" t="str">
        <f t="shared" si="4"/>
        <v/>
      </c>
      <c r="H163" s="3" t="str">
        <f t="shared" si="4"/>
        <v/>
      </c>
      <c r="I163" s="3" t="str">
        <f t="shared" si="4"/>
        <v/>
      </c>
      <c r="J163" s="3" t="str">
        <f t="shared" si="4"/>
        <v/>
      </c>
      <c r="K163" s="3" t="str">
        <f t="shared" si="4"/>
        <v/>
      </c>
      <c r="L163" s="3" t="str">
        <f t="shared" si="4"/>
        <v/>
      </c>
      <c r="M163" s="3" t="str">
        <f t="shared" si="4"/>
        <v/>
      </c>
      <c r="N163" s="3" t="str">
        <f t="shared" si="4"/>
        <v/>
      </c>
      <c r="O163" s="3" t="str">
        <f t="shared" si="4"/>
        <v/>
      </c>
      <c r="P163" s="3" t="str">
        <f t="shared" si="4"/>
        <v/>
      </c>
      <c r="Q163" s="3" t="str">
        <f t="shared" si="4"/>
        <v/>
      </c>
      <c r="R163" s="3" t="str">
        <f t="shared" si="4"/>
        <v/>
      </c>
      <c r="S163" s="3" t="str">
        <f t="shared" si="4"/>
        <v/>
      </c>
      <c r="T163" s="3" t="str">
        <f t="shared" si="4"/>
        <v>*</v>
      </c>
      <c r="U163" s="3" t="str">
        <f t="shared" si="4"/>
        <v/>
      </c>
      <c r="V163" s="3" t="str">
        <f t="shared" si="4"/>
        <v>*</v>
      </c>
      <c r="W163" s="3" t="str">
        <f t="shared" si="4"/>
        <v>*</v>
      </c>
      <c r="X163" s="3" t="str">
        <f t="shared" si="4"/>
        <v/>
      </c>
      <c r="Y163" s="3" t="str">
        <f t="shared" si="4"/>
        <v>*</v>
      </c>
      <c r="Z163" s="3" t="str">
        <f t="shared" si="4"/>
        <v>*</v>
      </c>
      <c r="AA163" s="3" t="str">
        <f t="shared" ref="E163:AI171" si="6">IF(AA93=AA20,"","*")</f>
        <v>*</v>
      </c>
      <c r="AB163" s="3" t="str">
        <f t="shared" si="6"/>
        <v/>
      </c>
      <c r="AC163" s="3" t="str">
        <f t="shared" si="6"/>
        <v/>
      </c>
      <c r="AD163" s="3" t="str">
        <f t="shared" si="6"/>
        <v/>
      </c>
      <c r="AE163" s="3" t="str">
        <f t="shared" si="6"/>
        <v/>
      </c>
      <c r="AF163" s="3" t="str">
        <f t="shared" si="6"/>
        <v/>
      </c>
      <c r="AG163" s="3" t="str">
        <f t="shared" si="6"/>
        <v/>
      </c>
      <c r="AH163" s="3" t="str">
        <f t="shared" si="6"/>
        <v/>
      </c>
      <c r="AI163" s="3" t="str">
        <f t="shared" si="6"/>
        <v/>
      </c>
    </row>
    <row r="164" spans="1:35" ht="14.25" hidden="1" customHeight="1" x14ac:dyDescent="0.2">
      <c r="A164" s="30" t="s">
        <v>87</v>
      </c>
      <c r="B164" s="19" t="s">
        <v>56</v>
      </c>
      <c r="C164" s="20" t="s">
        <v>58</v>
      </c>
      <c r="D164" s="15" t="str">
        <f t="shared" si="3"/>
        <v/>
      </c>
      <c r="E164" s="15" t="str">
        <f t="shared" si="6"/>
        <v/>
      </c>
      <c r="F164" s="15" t="str">
        <f t="shared" si="6"/>
        <v/>
      </c>
      <c r="G164" s="15" t="str">
        <f t="shared" si="6"/>
        <v/>
      </c>
      <c r="H164" s="15" t="str">
        <f t="shared" si="6"/>
        <v/>
      </c>
      <c r="I164" s="15" t="str">
        <f t="shared" si="6"/>
        <v/>
      </c>
      <c r="J164" s="15" t="str">
        <f t="shared" si="6"/>
        <v/>
      </c>
      <c r="K164" s="15" t="str">
        <f t="shared" si="6"/>
        <v/>
      </c>
      <c r="L164" s="15" t="str">
        <f t="shared" si="6"/>
        <v/>
      </c>
      <c r="M164" s="15" t="str">
        <f t="shared" si="6"/>
        <v/>
      </c>
      <c r="N164" s="15" t="str">
        <f t="shared" si="6"/>
        <v/>
      </c>
      <c r="O164" s="15" t="str">
        <f t="shared" si="6"/>
        <v/>
      </c>
      <c r="P164" s="15" t="str">
        <f t="shared" si="6"/>
        <v/>
      </c>
      <c r="Q164" s="15" t="str">
        <f t="shared" si="6"/>
        <v/>
      </c>
      <c r="R164" s="15" t="str">
        <f t="shared" si="6"/>
        <v/>
      </c>
      <c r="S164" s="15" t="str">
        <f t="shared" si="6"/>
        <v/>
      </c>
      <c r="T164" s="15" t="str">
        <f t="shared" si="6"/>
        <v/>
      </c>
      <c r="U164" s="15" t="str">
        <f t="shared" si="6"/>
        <v/>
      </c>
      <c r="V164" s="15" t="str">
        <f t="shared" si="6"/>
        <v/>
      </c>
      <c r="W164" s="15" t="str">
        <f t="shared" si="6"/>
        <v/>
      </c>
      <c r="X164" s="15" t="str">
        <f t="shared" si="6"/>
        <v/>
      </c>
      <c r="Y164" s="15" t="str">
        <f t="shared" si="6"/>
        <v/>
      </c>
      <c r="Z164" s="15" t="str">
        <f t="shared" si="6"/>
        <v/>
      </c>
      <c r="AA164" s="15" t="str">
        <f t="shared" si="6"/>
        <v/>
      </c>
      <c r="AB164" s="15" t="str">
        <f t="shared" si="6"/>
        <v/>
      </c>
      <c r="AC164" s="15" t="str">
        <f t="shared" si="6"/>
        <v/>
      </c>
      <c r="AD164" s="15" t="str">
        <f t="shared" si="6"/>
        <v/>
      </c>
      <c r="AE164" s="15" t="str">
        <f t="shared" si="6"/>
        <v/>
      </c>
      <c r="AF164" s="15" t="str">
        <f t="shared" si="6"/>
        <v/>
      </c>
      <c r="AG164" s="15" t="str">
        <f t="shared" si="6"/>
        <v/>
      </c>
      <c r="AH164" s="15" t="str">
        <f t="shared" si="6"/>
        <v/>
      </c>
      <c r="AI164" s="15" t="str">
        <f t="shared" si="6"/>
        <v/>
      </c>
    </row>
    <row r="165" spans="1:35" ht="14.25" hidden="1" customHeight="1" x14ac:dyDescent="0.2">
      <c r="A165" s="78" t="s">
        <v>88</v>
      </c>
      <c r="B165" s="21" t="s">
        <v>60</v>
      </c>
      <c r="C165" s="22" t="s">
        <v>62</v>
      </c>
      <c r="D165" s="3" t="str">
        <f t="shared" si="3"/>
        <v/>
      </c>
      <c r="E165" s="3" t="str">
        <f t="shared" si="6"/>
        <v/>
      </c>
      <c r="F165" s="3" t="str">
        <f t="shared" si="6"/>
        <v/>
      </c>
      <c r="G165" s="3" t="str">
        <f t="shared" si="6"/>
        <v/>
      </c>
      <c r="H165" s="3" t="str">
        <f t="shared" si="6"/>
        <v/>
      </c>
      <c r="I165" s="3" t="str">
        <f t="shared" si="6"/>
        <v/>
      </c>
      <c r="J165" s="3" t="str">
        <f t="shared" si="6"/>
        <v/>
      </c>
      <c r="K165" s="3" t="str">
        <f t="shared" si="6"/>
        <v/>
      </c>
      <c r="L165" s="3" t="str">
        <f t="shared" si="6"/>
        <v/>
      </c>
      <c r="M165" s="3" t="str">
        <f t="shared" si="6"/>
        <v/>
      </c>
      <c r="N165" s="3" t="str">
        <f t="shared" si="6"/>
        <v/>
      </c>
      <c r="O165" s="3" t="str">
        <f t="shared" si="6"/>
        <v/>
      </c>
      <c r="P165" s="3" t="str">
        <f t="shared" si="6"/>
        <v/>
      </c>
      <c r="Q165" s="3" t="str">
        <f t="shared" si="6"/>
        <v/>
      </c>
      <c r="R165" s="3" t="str">
        <f t="shared" si="6"/>
        <v/>
      </c>
      <c r="S165" s="3" t="str">
        <f t="shared" si="6"/>
        <v/>
      </c>
      <c r="T165" s="3" t="str">
        <f t="shared" si="6"/>
        <v/>
      </c>
      <c r="U165" s="3" t="str">
        <f t="shared" si="6"/>
        <v/>
      </c>
      <c r="V165" s="3" t="str">
        <f t="shared" si="6"/>
        <v/>
      </c>
      <c r="W165" s="3" t="str">
        <f t="shared" si="6"/>
        <v/>
      </c>
      <c r="X165" s="3" t="str">
        <f t="shared" si="6"/>
        <v/>
      </c>
      <c r="Y165" s="3" t="str">
        <f t="shared" si="6"/>
        <v/>
      </c>
      <c r="Z165" s="3" t="str">
        <f t="shared" si="6"/>
        <v/>
      </c>
      <c r="AA165" s="3" t="str">
        <f t="shared" si="6"/>
        <v/>
      </c>
      <c r="AB165" s="3" t="str">
        <f t="shared" si="6"/>
        <v/>
      </c>
      <c r="AC165" s="3" t="str">
        <f t="shared" si="6"/>
        <v/>
      </c>
      <c r="AD165" s="3" t="str">
        <f t="shared" si="6"/>
        <v/>
      </c>
      <c r="AE165" s="3" t="str">
        <f t="shared" si="6"/>
        <v/>
      </c>
      <c r="AF165" s="3" t="str">
        <f t="shared" si="6"/>
        <v/>
      </c>
      <c r="AG165" s="3" t="str">
        <f t="shared" si="6"/>
        <v/>
      </c>
      <c r="AH165" s="3" t="str">
        <f t="shared" si="6"/>
        <v/>
      </c>
      <c r="AI165" s="3" t="str">
        <f t="shared" si="6"/>
        <v/>
      </c>
    </row>
    <row r="166" spans="1:35" ht="14.25" hidden="1" customHeight="1" x14ac:dyDescent="0.2">
      <c r="A166" s="79"/>
      <c r="B166" s="23" t="s">
        <v>64</v>
      </c>
      <c r="C166" s="24" t="s">
        <v>172</v>
      </c>
      <c r="D166" s="3" t="str">
        <f t="shared" si="3"/>
        <v/>
      </c>
      <c r="E166" s="3" t="str">
        <f t="shared" si="6"/>
        <v/>
      </c>
      <c r="F166" s="3" t="str">
        <f t="shared" si="6"/>
        <v/>
      </c>
      <c r="G166" s="3" t="str">
        <f t="shared" si="6"/>
        <v/>
      </c>
      <c r="H166" s="3" t="str">
        <f t="shared" si="6"/>
        <v/>
      </c>
      <c r="I166" s="3" t="str">
        <f t="shared" si="6"/>
        <v/>
      </c>
      <c r="J166" s="3" t="str">
        <f t="shared" si="6"/>
        <v/>
      </c>
      <c r="K166" s="3" t="str">
        <f t="shared" si="6"/>
        <v/>
      </c>
      <c r="L166" s="3" t="str">
        <f t="shared" si="6"/>
        <v/>
      </c>
      <c r="M166" s="3" t="str">
        <f t="shared" si="6"/>
        <v/>
      </c>
      <c r="N166" s="3" t="str">
        <f t="shared" si="6"/>
        <v/>
      </c>
      <c r="O166" s="3" t="str">
        <f t="shared" si="6"/>
        <v/>
      </c>
      <c r="P166" s="3" t="str">
        <f t="shared" si="6"/>
        <v/>
      </c>
      <c r="Q166" s="3" t="str">
        <f t="shared" si="6"/>
        <v/>
      </c>
      <c r="R166" s="3" t="str">
        <f t="shared" si="6"/>
        <v/>
      </c>
      <c r="S166" s="3" t="str">
        <f t="shared" si="6"/>
        <v/>
      </c>
      <c r="T166" s="3" t="str">
        <f t="shared" si="6"/>
        <v/>
      </c>
      <c r="U166" s="3" t="str">
        <f t="shared" si="6"/>
        <v/>
      </c>
      <c r="V166" s="3" t="str">
        <f t="shared" si="6"/>
        <v/>
      </c>
      <c r="W166" s="3" t="str">
        <f t="shared" si="6"/>
        <v/>
      </c>
      <c r="X166" s="3" t="str">
        <f t="shared" si="6"/>
        <v/>
      </c>
      <c r="Y166" s="3" t="str">
        <f t="shared" si="6"/>
        <v/>
      </c>
      <c r="Z166" s="3" t="str">
        <f t="shared" si="6"/>
        <v/>
      </c>
      <c r="AA166" s="3" t="str">
        <f t="shared" si="6"/>
        <v/>
      </c>
      <c r="AB166" s="3" t="str">
        <f t="shared" si="6"/>
        <v/>
      </c>
      <c r="AC166" s="3" t="str">
        <f t="shared" si="6"/>
        <v/>
      </c>
      <c r="AD166" s="3" t="str">
        <f t="shared" si="6"/>
        <v/>
      </c>
      <c r="AE166" s="3" t="str">
        <f t="shared" si="6"/>
        <v/>
      </c>
      <c r="AF166" s="3" t="str">
        <f t="shared" si="6"/>
        <v/>
      </c>
      <c r="AG166" s="3" t="str">
        <f t="shared" si="6"/>
        <v/>
      </c>
      <c r="AH166" s="3" t="str">
        <f t="shared" si="6"/>
        <v/>
      </c>
      <c r="AI166" s="3" t="str">
        <f t="shared" si="6"/>
        <v/>
      </c>
    </row>
    <row r="167" spans="1:35" ht="14.25" hidden="1" customHeight="1" x14ac:dyDescent="0.2">
      <c r="A167" s="30" t="s">
        <v>89</v>
      </c>
      <c r="B167" s="19" t="s">
        <v>56</v>
      </c>
      <c r="C167" s="20" t="s">
        <v>58</v>
      </c>
      <c r="D167" s="15" t="str">
        <f t="shared" si="3"/>
        <v/>
      </c>
      <c r="E167" s="15" t="str">
        <f t="shared" si="6"/>
        <v/>
      </c>
      <c r="F167" s="15" t="str">
        <f t="shared" si="6"/>
        <v/>
      </c>
      <c r="G167" s="15" t="str">
        <f t="shared" si="6"/>
        <v/>
      </c>
      <c r="H167" s="15" t="str">
        <f t="shared" si="6"/>
        <v/>
      </c>
      <c r="I167" s="15" t="str">
        <f t="shared" si="6"/>
        <v/>
      </c>
      <c r="J167" s="15" t="str">
        <f t="shared" si="6"/>
        <v/>
      </c>
      <c r="K167" s="15" t="str">
        <f t="shared" si="6"/>
        <v/>
      </c>
      <c r="L167" s="15" t="str">
        <f t="shared" si="6"/>
        <v/>
      </c>
      <c r="M167" s="15" t="str">
        <f t="shared" si="6"/>
        <v/>
      </c>
      <c r="N167" s="15" t="str">
        <f t="shared" si="6"/>
        <v/>
      </c>
      <c r="O167" s="15" t="str">
        <f t="shared" si="6"/>
        <v/>
      </c>
      <c r="P167" s="15" t="str">
        <f t="shared" si="6"/>
        <v/>
      </c>
      <c r="Q167" s="15" t="str">
        <f t="shared" si="6"/>
        <v/>
      </c>
      <c r="R167" s="15" t="str">
        <f t="shared" si="6"/>
        <v/>
      </c>
      <c r="S167" s="15" t="str">
        <f t="shared" si="6"/>
        <v/>
      </c>
      <c r="T167" s="15" t="str">
        <f t="shared" si="6"/>
        <v/>
      </c>
      <c r="U167" s="15" t="str">
        <f t="shared" si="6"/>
        <v/>
      </c>
      <c r="V167" s="15" t="str">
        <f t="shared" si="6"/>
        <v/>
      </c>
      <c r="W167" s="15" t="str">
        <f t="shared" si="6"/>
        <v/>
      </c>
      <c r="X167" s="15" t="str">
        <f t="shared" si="6"/>
        <v/>
      </c>
      <c r="Y167" s="15" t="str">
        <f t="shared" si="6"/>
        <v/>
      </c>
      <c r="Z167" s="15" t="str">
        <f t="shared" si="6"/>
        <v/>
      </c>
      <c r="AA167" s="15" t="str">
        <f t="shared" si="6"/>
        <v/>
      </c>
      <c r="AB167" s="15" t="str">
        <f t="shared" si="6"/>
        <v/>
      </c>
      <c r="AC167" s="15" t="str">
        <f t="shared" si="6"/>
        <v/>
      </c>
      <c r="AD167" s="15" t="str">
        <f t="shared" si="6"/>
        <v/>
      </c>
      <c r="AE167" s="15" t="str">
        <f t="shared" si="6"/>
        <v/>
      </c>
      <c r="AF167" s="15" t="str">
        <f t="shared" si="6"/>
        <v/>
      </c>
      <c r="AG167" s="15" t="str">
        <f t="shared" si="6"/>
        <v/>
      </c>
      <c r="AH167" s="15" t="str">
        <f t="shared" si="6"/>
        <v/>
      </c>
      <c r="AI167" s="15" t="str">
        <f t="shared" si="6"/>
        <v/>
      </c>
    </row>
    <row r="168" spans="1:35" ht="14.25" hidden="1" customHeight="1" x14ac:dyDescent="0.2">
      <c r="A168" s="78" t="s">
        <v>23</v>
      </c>
      <c r="B168" s="21" t="s">
        <v>60</v>
      </c>
      <c r="C168" s="22" t="s">
        <v>62</v>
      </c>
      <c r="D168" s="3" t="str">
        <f t="shared" si="3"/>
        <v/>
      </c>
      <c r="E168" s="3" t="str">
        <f t="shared" si="6"/>
        <v/>
      </c>
      <c r="F168" s="3" t="str">
        <f t="shared" si="6"/>
        <v/>
      </c>
      <c r="G168" s="3" t="str">
        <f t="shared" si="6"/>
        <v/>
      </c>
      <c r="H168" s="3" t="str">
        <f t="shared" si="6"/>
        <v/>
      </c>
      <c r="I168" s="3" t="str">
        <f t="shared" si="6"/>
        <v/>
      </c>
      <c r="J168" s="3" t="str">
        <f t="shared" si="6"/>
        <v/>
      </c>
      <c r="K168" s="3" t="str">
        <f t="shared" si="6"/>
        <v/>
      </c>
      <c r="L168" s="3" t="str">
        <f t="shared" si="6"/>
        <v/>
      </c>
      <c r="M168" s="3" t="str">
        <f t="shared" si="6"/>
        <v/>
      </c>
      <c r="N168" s="3" t="str">
        <f t="shared" si="6"/>
        <v/>
      </c>
      <c r="O168" s="3" t="str">
        <f t="shared" si="6"/>
        <v/>
      </c>
      <c r="P168" s="3" t="str">
        <f t="shared" si="6"/>
        <v/>
      </c>
      <c r="Q168" s="3" t="str">
        <f t="shared" si="6"/>
        <v/>
      </c>
      <c r="R168" s="3" t="str">
        <f t="shared" si="6"/>
        <v/>
      </c>
      <c r="S168" s="3" t="str">
        <f t="shared" si="6"/>
        <v/>
      </c>
      <c r="T168" s="3" t="str">
        <f t="shared" si="6"/>
        <v/>
      </c>
      <c r="U168" s="3" t="str">
        <f t="shared" si="6"/>
        <v/>
      </c>
      <c r="V168" s="3" t="str">
        <f t="shared" si="6"/>
        <v/>
      </c>
      <c r="W168" s="3" t="str">
        <f t="shared" si="6"/>
        <v/>
      </c>
      <c r="X168" s="3" t="str">
        <f t="shared" si="6"/>
        <v/>
      </c>
      <c r="Y168" s="3" t="str">
        <f t="shared" si="6"/>
        <v/>
      </c>
      <c r="Z168" s="3" t="str">
        <f t="shared" si="6"/>
        <v/>
      </c>
      <c r="AA168" s="3" t="str">
        <f t="shared" si="6"/>
        <v/>
      </c>
      <c r="AB168" s="3" t="str">
        <f t="shared" si="6"/>
        <v/>
      </c>
      <c r="AC168" s="3" t="str">
        <f t="shared" si="6"/>
        <v/>
      </c>
      <c r="AD168" s="3" t="str">
        <f t="shared" si="6"/>
        <v/>
      </c>
      <c r="AE168" s="3" t="str">
        <f t="shared" si="6"/>
        <v/>
      </c>
      <c r="AF168" s="3" t="str">
        <f t="shared" si="6"/>
        <v/>
      </c>
      <c r="AG168" s="3" t="str">
        <f t="shared" si="6"/>
        <v/>
      </c>
      <c r="AH168" s="3" t="str">
        <f t="shared" si="6"/>
        <v/>
      </c>
      <c r="AI168" s="3" t="str">
        <f t="shared" si="6"/>
        <v/>
      </c>
    </row>
    <row r="169" spans="1:35" ht="14.25" hidden="1" customHeight="1" x14ac:dyDescent="0.2">
      <c r="A169" s="79"/>
      <c r="B169" s="23" t="s">
        <v>64</v>
      </c>
      <c r="C169" s="24" t="s">
        <v>172</v>
      </c>
      <c r="D169" s="3" t="str">
        <f t="shared" si="3"/>
        <v/>
      </c>
      <c r="E169" s="3" t="str">
        <f t="shared" si="6"/>
        <v/>
      </c>
      <c r="F169" s="3" t="str">
        <f t="shared" si="6"/>
        <v/>
      </c>
      <c r="G169" s="3" t="str">
        <f t="shared" si="6"/>
        <v/>
      </c>
      <c r="H169" s="3" t="str">
        <f t="shared" si="6"/>
        <v/>
      </c>
      <c r="I169" s="3" t="str">
        <f t="shared" si="6"/>
        <v/>
      </c>
      <c r="J169" s="3" t="str">
        <f t="shared" si="6"/>
        <v/>
      </c>
      <c r="K169" s="3" t="str">
        <f t="shared" si="6"/>
        <v/>
      </c>
      <c r="L169" s="3" t="str">
        <f t="shared" si="6"/>
        <v/>
      </c>
      <c r="M169" s="3" t="str">
        <f t="shared" si="6"/>
        <v/>
      </c>
      <c r="N169" s="3" t="str">
        <f t="shared" si="6"/>
        <v/>
      </c>
      <c r="O169" s="3" t="str">
        <f t="shared" si="6"/>
        <v/>
      </c>
      <c r="P169" s="3" t="str">
        <f t="shared" si="6"/>
        <v/>
      </c>
      <c r="Q169" s="3" t="str">
        <f t="shared" si="6"/>
        <v/>
      </c>
      <c r="R169" s="3" t="str">
        <f t="shared" si="6"/>
        <v/>
      </c>
      <c r="S169" s="3" t="str">
        <f t="shared" si="6"/>
        <v/>
      </c>
      <c r="T169" s="3" t="str">
        <f t="shared" si="6"/>
        <v/>
      </c>
      <c r="U169" s="3" t="str">
        <f t="shared" si="6"/>
        <v/>
      </c>
      <c r="V169" s="3" t="str">
        <f t="shared" si="6"/>
        <v/>
      </c>
      <c r="W169" s="3" t="str">
        <f t="shared" si="6"/>
        <v/>
      </c>
      <c r="X169" s="3" t="str">
        <f t="shared" si="6"/>
        <v/>
      </c>
      <c r="Y169" s="3" t="str">
        <f t="shared" si="6"/>
        <v/>
      </c>
      <c r="Z169" s="3" t="str">
        <f t="shared" si="6"/>
        <v/>
      </c>
      <c r="AA169" s="3" t="str">
        <f t="shared" si="6"/>
        <v/>
      </c>
      <c r="AB169" s="3" t="str">
        <f t="shared" si="6"/>
        <v/>
      </c>
      <c r="AC169" s="3" t="str">
        <f t="shared" si="6"/>
        <v/>
      </c>
      <c r="AD169" s="3" t="str">
        <f t="shared" si="6"/>
        <v/>
      </c>
      <c r="AE169" s="3" t="str">
        <f t="shared" si="6"/>
        <v/>
      </c>
      <c r="AF169" s="3" t="str">
        <f t="shared" si="6"/>
        <v/>
      </c>
      <c r="AG169" s="3" t="str">
        <f t="shared" si="6"/>
        <v/>
      </c>
      <c r="AH169" s="3" t="str">
        <f t="shared" si="6"/>
        <v/>
      </c>
      <c r="AI169" s="3" t="str">
        <f t="shared" si="6"/>
        <v/>
      </c>
    </row>
    <row r="170" spans="1:35" ht="14.25" hidden="1" customHeight="1" x14ac:dyDescent="0.2">
      <c r="A170" s="30" t="s">
        <v>91</v>
      </c>
      <c r="B170" s="19" t="s">
        <v>56</v>
      </c>
      <c r="C170" s="20" t="s">
        <v>58</v>
      </c>
      <c r="D170" s="15" t="str">
        <f t="shared" si="3"/>
        <v/>
      </c>
      <c r="E170" s="15" t="str">
        <f t="shared" si="6"/>
        <v/>
      </c>
      <c r="F170" s="15" t="str">
        <f t="shared" si="6"/>
        <v/>
      </c>
      <c r="G170" s="15" t="str">
        <f t="shared" si="6"/>
        <v/>
      </c>
      <c r="H170" s="15" t="str">
        <f t="shared" si="6"/>
        <v/>
      </c>
      <c r="I170" s="15" t="str">
        <f t="shared" si="6"/>
        <v/>
      </c>
      <c r="J170" s="15" t="str">
        <f t="shared" si="6"/>
        <v/>
      </c>
      <c r="K170" s="15" t="str">
        <f t="shared" si="6"/>
        <v/>
      </c>
      <c r="L170" s="15" t="str">
        <f t="shared" si="6"/>
        <v/>
      </c>
      <c r="M170" s="15" t="str">
        <f t="shared" si="6"/>
        <v/>
      </c>
      <c r="N170" s="15" t="str">
        <f t="shared" si="6"/>
        <v/>
      </c>
      <c r="O170" s="15" t="str">
        <f t="shared" si="6"/>
        <v/>
      </c>
      <c r="P170" s="15" t="str">
        <f t="shared" si="6"/>
        <v/>
      </c>
      <c r="Q170" s="15" t="str">
        <f t="shared" si="6"/>
        <v/>
      </c>
      <c r="R170" s="15" t="str">
        <f t="shared" si="6"/>
        <v/>
      </c>
      <c r="S170" s="15" t="str">
        <f t="shared" si="6"/>
        <v/>
      </c>
      <c r="T170" s="15" t="str">
        <f t="shared" si="6"/>
        <v/>
      </c>
      <c r="U170" s="15" t="str">
        <f t="shared" si="6"/>
        <v/>
      </c>
      <c r="V170" s="15" t="str">
        <f t="shared" si="6"/>
        <v/>
      </c>
      <c r="W170" s="15" t="str">
        <f t="shared" si="6"/>
        <v/>
      </c>
      <c r="X170" s="15" t="str">
        <f t="shared" si="6"/>
        <v/>
      </c>
      <c r="Y170" s="15" t="str">
        <f t="shared" si="6"/>
        <v/>
      </c>
      <c r="Z170" s="15" t="str">
        <f t="shared" si="6"/>
        <v/>
      </c>
      <c r="AA170" s="15" t="str">
        <f t="shared" si="6"/>
        <v/>
      </c>
      <c r="AB170" s="15" t="str">
        <f t="shared" si="6"/>
        <v/>
      </c>
      <c r="AC170" s="15" t="str">
        <f t="shared" si="6"/>
        <v/>
      </c>
      <c r="AD170" s="15" t="str">
        <f t="shared" si="6"/>
        <v/>
      </c>
      <c r="AE170" s="15" t="str">
        <f t="shared" si="6"/>
        <v/>
      </c>
      <c r="AF170" s="15" t="str">
        <f t="shared" si="6"/>
        <v/>
      </c>
      <c r="AG170" s="15" t="str">
        <f t="shared" si="6"/>
        <v/>
      </c>
      <c r="AH170" s="15" t="str">
        <f t="shared" si="6"/>
        <v/>
      </c>
      <c r="AI170" s="15" t="str">
        <f t="shared" si="6"/>
        <v/>
      </c>
    </row>
    <row r="171" spans="1:35" ht="14.25" hidden="1" customHeight="1" x14ac:dyDescent="0.2">
      <c r="A171" s="76" t="s">
        <v>92</v>
      </c>
      <c r="B171" s="21" t="s">
        <v>60</v>
      </c>
      <c r="C171" s="22" t="s">
        <v>62</v>
      </c>
      <c r="D171" s="3" t="str">
        <f t="shared" si="3"/>
        <v/>
      </c>
      <c r="E171" s="3" t="str">
        <f t="shared" si="6"/>
        <v/>
      </c>
      <c r="F171" s="3" t="str">
        <f t="shared" si="6"/>
        <v/>
      </c>
      <c r="G171" s="3" t="str">
        <f t="shared" si="6"/>
        <v/>
      </c>
      <c r="H171" s="3" t="str">
        <f t="shared" si="6"/>
        <v/>
      </c>
      <c r="I171" s="3" t="str">
        <f t="shared" si="6"/>
        <v/>
      </c>
      <c r="J171" s="3" t="str">
        <f t="shared" si="6"/>
        <v/>
      </c>
      <c r="K171" s="3" t="str">
        <f t="shared" si="6"/>
        <v/>
      </c>
      <c r="L171" s="3" t="str">
        <f t="shared" si="6"/>
        <v/>
      </c>
      <c r="M171" s="3" t="str">
        <f t="shared" si="6"/>
        <v/>
      </c>
      <c r="N171" s="3" t="str">
        <f t="shared" si="6"/>
        <v/>
      </c>
      <c r="O171" s="3" t="str">
        <f t="shared" si="6"/>
        <v/>
      </c>
      <c r="P171" s="3" t="str">
        <f t="shared" si="6"/>
        <v/>
      </c>
      <c r="Q171" s="3" t="str">
        <f t="shared" si="6"/>
        <v/>
      </c>
      <c r="R171" s="3" t="str">
        <f t="shared" si="6"/>
        <v/>
      </c>
      <c r="S171" s="3" t="str">
        <f t="shared" si="6"/>
        <v/>
      </c>
      <c r="T171" s="3" t="str">
        <f t="shared" si="6"/>
        <v/>
      </c>
      <c r="U171" s="3" t="str">
        <f t="shared" si="6"/>
        <v/>
      </c>
      <c r="V171" s="3" t="str">
        <f t="shared" si="6"/>
        <v/>
      </c>
      <c r="W171" s="3" t="str">
        <f t="shared" si="6"/>
        <v/>
      </c>
      <c r="X171" s="3" t="str">
        <f t="shared" si="6"/>
        <v/>
      </c>
      <c r="Y171" s="3" t="str">
        <f t="shared" si="6"/>
        <v/>
      </c>
      <c r="Z171" s="3" t="str">
        <f t="shared" si="6"/>
        <v/>
      </c>
      <c r="AA171" s="3" t="str">
        <f t="shared" si="6"/>
        <v/>
      </c>
      <c r="AB171" s="3" t="str">
        <f t="shared" si="6"/>
        <v/>
      </c>
      <c r="AC171" s="3" t="str">
        <f t="shared" si="6"/>
        <v/>
      </c>
      <c r="AD171" s="3" t="str">
        <f t="shared" si="6"/>
        <v/>
      </c>
      <c r="AE171" s="3" t="str">
        <f t="shared" si="6"/>
        <v/>
      </c>
      <c r="AF171" s="3" t="str">
        <f t="shared" si="6"/>
        <v/>
      </c>
      <c r="AG171" s="3" t="str">
        <f t="shared" si="6"/>
        <v/>
      </c>
      <c r="AH171" s="3" t="str">
        <f t="shared" ref="E171:AI180" si="7">IF(AH101=AH28,"","*")</f>
        <v/>
      </c>
      <c r="AI171" s="3" t="str">
        <f t="shared" si="7"/>
        <v/>
      </c>
    </row>
    <row r="172" spans="1:35" ht="14.25" hidden="1" customHeight="1" x14ac:dyDescent="0.2">
      <c r="A172" s="77"/>
      <c r="B172" s="23" t="s">
        <v>64</v>
      </c>
      <c r="C172" s="24" t="s">
        <v>172</v>
      </c>
      <c r="D172" s="3" t="str">
        <f t="shared" si="3"/>
        <v/>
      </c>
      <c r="E172" s="3" t="str">
        <f t="shared" si="7"/>
        <v/>
      </c>
      <c r="F172" s="3" t="str">
        <f t="shared" si="7"/>
        <v/>
      </c>
      <c r="G172" s="3" t="str">
        <f t="shared" si="7"/>
        <v/>
      </c>
      <c r="H172" s="3" t="str">
        <f t="shared" si="7"/>
        <v/>
      </c>
      <c r="I172" s="3" t="str">
        <f t="shared" si="7"/>
        <v/>
      </c>
      <c r="J172" s="3" t="str">
        <f t="shared" si="7"/>
        <v/>
      </c>
      <c r="K172" s="3" t="str">
        <f t="shared" si="7"/>
        <v/>
      </c>
      <c r="L172" s="3" t="str">
        <f t="shared" si="7"/>
        <v/>
      </c>
      <c r="M172" s="3" t="str">
        <f t="shared" si="7"/>
        <v/>
      </c>
      <c r="N172" s="3" t="str">
        <f t="shared" si="7"/>
        <v/>
      </c>
      <c r="O172" s="3" t="str">
        <f t="shared" si="7"/>
        <v/>
      </c>
      <c r="P172" s="3" t="str">
        <f t="shared" si="7"/>
        <v/>
      </c>
      <c r="Q172" s="3" t="str">
        <f t="shared" si="7"/>
        <v/>
      </c>
      <c r="R172" s="3" t="str">
        <f t="shared" si="7"/>
        <v/>
      </c>
      <c r="S172" s="3" t="str">
        <f t="shared" si="7"/>
        <v/>
      </c>
      <c r="T172" s="3" t="str">
        <f t="shared" si="7"/>
        <v/>
      </c>
      <c r="U172" s="3" t="str">
        <f t="shared" si="7"/>
        <v/>
      </c>
      <c r="V172" s="3" t="str">
        <f t="shared" si="7"/>
        <v/>
      </c>
      <c r="W172" s="3" t="str">
        <f t="shared" si="7"/>
        <v/>
      </c>
      <c r="X172" s="3" t="str">
        <f t="shared" si="7"/>
        <v/>
      </c>
      <c r="Y172" s="3" t="str">
        <f t="shared" si="7"/>
        <v/>
      </c>
      <c r="Z172" s="3" t="str">
        <f t="shared" si="7"/>
        <v/>
      </c>
      <c r="AA172" s="3" t="str">
        <f t="shared" si="7"/>
        <v/>
      </c>
      <c r="AB172" s="3" t="str">
        <f t="shared" si="7"/>
        <v/>
      </c>
      <c r="AC172" s="3" t="str">
        <f t="shared" si="7"/>
        <v/>
      </c>
      <c r="AD172" s="3" t="str">
        <f t="shared" si="7"/>
        <v/>
      </c>
      <c r="AE172" s="3" t="str">
        <f t="shared" si="7"/>
        <v/>
      </c>
      <c r="AF172" s="3" t="str">
        <f t="shared" si="7"/>
        <v/>
      </c>
      <c r="AG172" s="3" t="str">
        <f t="shared" si="7"/>
        <v/>
      </c>
      <c r="AH172" s="3" t="str">
        <f t="shared" si="7"/>
        <v/>
      </c>
      <c r="AI172" s="3" t="str">
        <f t="shared" si="7"/>
        <v/>
      </c>
    </row>
    <row r="173" spans="1:35" ht="14.25" hidden="1" customHeight="1" x14ac:dyDescent="0.2">
      <c r="A173" s="30" t="s">
        <v>93</v>
      </c>
      <c r="B173" s="19" t="s">
        <v>56</v>
      </c>
      <c r="C173" s="20" t="s">
        <v>58</v>
      </c>
      <c r="D173" s="15" t="str">
        <f t="shared" si="3"/>
        <v/>
      </c>
      <c r="E173" s="15" t="str">
        <f t="shared" si="7"/>
        <v/>
      </c>
      <c r="F173" s="15" t="str">
        <f t="shared" si="7"/>
        <v/>
      </c>
      <c r="G173" s="15" t="str">
        <f t="shared" si="7"/>
        <v/>
      </c>
      <c r="H173" s="15" t="str">
        <f t="shared" si="7"/>
        <v/>
      </c>
      <c r="I173" s="15" t="str">
        <f t="shared" si="7"/>
        <v/>
      </c>
      <c r="J173" s="15" t="str">
        <f t="shared" si="7"/>
        <v/>
      </c>
      <c r="K173" s="15" t="str">
        <f t="shared" si="7"/>
        <v/>
      </c>
      <c r="L173" s="15" t="str">
        <f t="shared" si="7"/>
        <v/>
      </c>
      <c r="M173" s="15" t="str">
        <f t="shared" si="7"/>
        <v/>
      </c>
      <c r="N173" s="15" t="str">
        <f t="shared" si="7"/>
        <v/>
      </c>
      <c r="O173" s="15" t="str">
        <f t="shared" si="7"/>
        <v/>
      </c>
      <c r="P173" s="15" t="str">
        <f t="shared" si="7"/>
        <v/>
      </c>
      <c r="Q173" s="15" t="str">
        <f t="shared" si="7"/>
        <v/>
      </c>
      <c r="R173" s="15" t="str">
        <f t="shared" si="7"/>
        <v/>
      </c>
      <c r="S173" s="15" t="str">
        <f t="shared" si="7"/>
        <v/>
      </c>
      <c r="T173" s="15" t="str">
        <f t="shared" si="7"/>
        <v/>
      </c>
      <c r="U173" s="15" t="str">
        <f t="shared" si="7"/>
        <v/>
      </c>
      <c r="V173" s="15" t="str">
        <f t="shared" si="7"/>
        <v/>
      </c>
      <c r="W173" s="15" t="str">
        <f t="shared" si="7"/>
        <v/>
      </c>
      <c r="X173" s="15" t="str">
        <f t="shared" si="7"/>
        <v/>
      </c>
      <c r="Y173" s="15" t="str">
        <f t="shared" si="7"/>
        <v/>
      </c>
      <c r="Z173" s="15" t="str">
        <f t="shared" si="7"/>
        <v/>
      </c>
      <c r="AA173" s="15" t="str">
        <f t="shared" si="7"/>
        <v/>
      </c>
      <c r="AB173" s="15" t="str">
        <f t="shared" si="7"/>
        <v/>
      </c>
      <c r="AC173" s="15" t="str">
        <f t="shared" si="7"/>
        <v/>
      </c>
      <c r="AD173" s="15" t="str">
        <f t="shared" si="7"/>
        <v/>
      </c>
      <c r="AE173" s="15" t="str">
        <f t="shared" si="7"/>
        <v/>
      </c>
      <c r="AF173" s="15" t="str">
        <f t="shared" si="7"/>
        <v/>
      </c>
      <c r="AG173" s="15" t="str">
        <f t="shared" si="7"/>
        <v/>
      </c>
      <c r="AH173" s="15" t="str">
        <f t="shared" si="7"/>
        <v/>
      </c>
      <c r="AI173" s="15" t="str">
        <f t="shared" si="7"/>
        <v/>
      </c>
    </row>
    <row r="174" spans="1:35" ht="14.25" hidden="1" customHeight="1" x14ac:dyDescent="0.2">
      <c r="A174" s="78" t="s">
        <v>94</v>
      </c>
      <c r="B174" s="21" t="s">
        <v>60</v>
      </c>
      <c r="C174" s="22" t="s">
        <v>62</v>
      </c>
      <c r="D174" s="3" t="str">
        <f t="shared" si="3"/>
        <v/>
      </c>
      <c r="E174" s="3" t="str">
        <f t="shared" si="7"/>
        <v/>
      </c>
      <c r="F174" s="3" t="str">
        <f t="shared" si="7"/>
        <v/>
      </c>
      <c r="G174" s="3" t="str">
        <f t="shared" si="7"/>
        <v/>
      </c>
      <c r="H174" s="3" t="str">
        <f t="shared" si="7"/>
        <v/>
      </c>
      <c r="I174" s="3" t="str">
        <f t="shared" si="7"/>
        <v/>
      </c>
      <c r="J174" s="3" t="str">
        <f t="shared" si="7"/>
        <v/>
      </c>
      <c r="K174" s="3" t="str">
        <f t="shared" si="7"/>
        <v/>
      </c>
      <c r="L174" s="3" t="str">
        <f t="shared" si="7"/>
        <v/>
      </c>
      <c r="M174" s="3" t="str">
        <f t="shared" si="7"/>
        <v/>
      </c>
      <c r="N174" s="3" t="str">
        <f t="shared" si="7"/>
        <v/>
      </c>
      <c r="O174" s="3" t="str">
        <f t="shared" si="7"/>
        <v/>
      </c>
      <c r="P174" s="3" t="str">
        <f t="shared" si="7"/>
        <v/>
      </c>
      <c r="Q174" s="3" t="str">
        <f t="shared" si="7"/>
        <v/>
      </c>
      <c r="R174" s="3" t="str">
        <f t="shared" si="7"/>
        <v/>
      </c>
      <c r="S174" s="3" t="str">
        <f t="shared" si="7"/>
        <v/>
      </c>
      <c r="T174" s="3" t="str">
        <f t="shared" si="7"/>
        <v/>
      </c>
      <c r="U174" s="3" t="str">
        <f t="shared" si="7"/>
        <v/>
      </c>
      <c r="V174" s="3" t="str">
        <f t="shared" si="7"/>
        <v/>
      </c>
      <c r="W174" s="3" t="str">
        <f t="shared" si="7"/>
        <v/>
      </c>
      <c r="X174" s="3" t="str">
        <f t="shared" si="7"/>
        <v/>
      </c>
      <c r="Y174" s="3" t="str">
        <f t="shared" si="7"/>
        <v/>
      </c>
      <c r="Z174" s="3" t="str">
        <f t="shared" si="7"/>
        <v/>
      </c>
      <c r="AA174" s="3" t="str">
        <f t="shared" si="7"/>
        <v/>
      </c>
      <c r="AB174" s="3" t="str">
        <f t="shared" si="7"/>
        <v/>
      </c>
      <c r="AC174" s="3" t="str">
        <f t="shared" si="7"/>
        <v/>
      </c>
      <c r="AD174" s="3" t="str">
        <f t="shared" si="7"/>
        <v/>
      </c>
      <c r="AE174" s="3" t="str">
        <f t="shared" si="7"/>
        <v/>
      </c>
      <c r="AF174" s="3" t="str">
        <f t="shared" si="7"/>
        <v/>
      </c>
      <c r="AG174" s="3" t="str">
        <f t="shared" si="7"/>
        <v/>
      </c>
      <c r="AH174" s="3" t="str">
        <f t="shared" si="7"/>
        <v/>
      </c>
      <c r="AI174" s="3" t="str">
        <f t="shared" si="7"/>
        <v/>
      </c>
    </row>
    <row r="175" spans="1:35" ht="14.25" hidden="1" customHeight="1" x14ac:dyDescent="0.2">
      <c r="A175" s="79"/>
      <c r="B175" s="23" t="s">
        <v>64</v>
      </c>
      <c r="C175" s="24" t="s">
        <v>172</v>
      </c>
      <c r="D175" s="3" t="str">
        <f t="shared" si="3"/>
        <v/>
      </c>
      <c r="E175" s="3" t="str">
        <f t="shared" si="7"/>
        <v/>
      </c>
      <c r="F175" s="3" t="str">
        <f t="shared" si="7"/>
        <v/>
      </c>
      <c r="G175" s="3" t="str">
        <f t="shared" si="7"/>
        <v/>
      </c>
      <c r="H175" s="3" t="str">
        <f t="shared" si="7"/>
        <v/>
      </c>
      <c r="I175" s="3" t="str">
        <f t="shared" si="7"/>
        <v/>
      </c>
      <c r="J175" s="3" t="str">
        <f t="shared" si="7"/>
        <v/>
      </c>
      <c r="K175" s="3" t="str">
        <f t="shared" si="7"/>
        <v/>
      </c>
      <c r="L175" s="3" t="str">
        <f t="shared" si="7"/>
        <v/>
      </c>
      <c r="M175" s="3" t="str">
        <f t="shared" si="7"/>
        <v/>
      </c>
      <c r="N175" s="3" t="str">
        <f t="shared" si="7"/>
        <v/>
      </c>
      <c r="O175" s="3" t="str">
        <f t="shared" si="7"/>
        <v/>
      </c>
      <c r="P175" s="3" t="str">
        <f t="shared" si="7"/>
        <v/>
      </c>
      <c r="Q175" s="3" t="str">
        <f t="shared" si="7"/>
        <v/>
      </c>
      <c r="R175" s="3" t="str">
        <f t="shared" si="7"/>
        <v/>
      </c>
      <c r="S175" s="3" t="str">
        <f t="shared" si="7"/>
        <v/>
      </c>
      <c r="T175" s="3" t="str">
        <f t="shared" si="7"/>
        <v/>
      </c>
      <c r="U175" s="3" t="str">
        <f t="shared" si="7"/>
        <v/>
      </c>
      <c r="V175" s="3" t="str">
        <f t="shared" si="7"/>
        <v/>
      </c>
      <c r="W175" s="3" t="str">
        <f t="shared" si="7"/>
        <v/>
      </c>
      <c r="X175" s="3" t="str">
        <f t="shared" si="7"/>
        <v/>
      </c>
      <c r="Y175" s="3" t="str">
        <f t="shared" si="7"/>
        <v/>
      </c>
      <c r="Z175" s="3" t="str">
        <f t="shared" si="7"/>
        <v/>
      </c>
      <c r="AA175" s="3" t="str">
        <f t="shared" si="7"/>
        <v/>
      </c>
      <c r="AB175" s="3" t="str">
        <f t="shared" si="7"/>
        <v/>
      </c>
      <c r="AC175" s="3" t="str">
        <f t="shared" si="7"/>
        <v/>
      </c>
      <c r="AD175" s="3" t="str">
        <f t="shared" si="7"/>
        <v/>
      </c>
      <c r="AE175" s="3" t="str">
        <f t="shared" si="7"/>
        <v/>
      </c>
      <c r="AF175" s="3" t="str">
        <f t="shared" si="7"/>
        <v/>
      </c>
      <c r="AG175" s="3" t="str">
        <f t="shared" si="7"/>
        <v/>
      </c>
      <c r="AH175" s="3" t="str">
        <f t="shared" si="7"/>
        <v/>
      </c>
      <c r="AI175" s="3" t="str">
        <f t="shared" si="7"/>
        <v/>
      </c>
    </row>
    <row r="176" spans="1:35" ht="14.25" hidden="1" customHeight="1" x14ac:dyDescent="0.2">
      <c r="A176" s="14" t="s">
        <v>40</v>
      </c>
      <c r="B176" s="19" t="s">
        <v>56</v>
      </c>
      <c r="C176" s="20" t="s">
        <v>58</v>
      </c>
      <c r="D176" s="15" t="str">
        <f t="shared" si="3"/>
        <v/>
      </c>
      <c r="E176" s="15" t="str">
        <f t="shared" si="7"/>
        <v/>
      </c>
      <c r="F176" s="15" t="str">
        <f t="shared" si="7"/>
        <v/>
      </c>
      <c r="G176" s="15" t="str">
        <f t="shared" si="7"/>
        <v/>
      </c>
      <c r="H176" s="15" t="str">
        <f t="shared" si="7"/>
        <v/>
      </c>
      <c r="I176" s="15" t="str">
        <f t="shared" si="7"/>
        <v/>
      </c>
      <c r="J176" s="15" t="str">
        <f t="shared" si="7"/>
        <v/>
      </c>
      <c r="K176" s="15" t="str">
        <f t="shared" si="7"/>
        <v/>
      </c>
      <c r="L176" s="15" t="str">
        <f t="shared" si="7"/>
        <v/>
      </c>
      <c r="M176" s="15" t="str">
        <f t="shared" si="7"/>
        <v/>
      </c>
      <c r="N176" s="15" t="str">
        <f t="shared" si="7"/>
        <v/>
      </c>
      <c r="O176" s="15" t="str">
        <f t="shared" si="7"/>
        <v/>
      </c>
      <c r="P176" s="15" t="str">
        <f t="shared" si="7"/>
        <v/>
      </c>
      <c r="Q176" s="15" t="str">
        <f t="shared" si="7"/>
        <v/>
      </c>
      <c r="R176" s="15" t="str">
        <f t="shared" si="7"/>
        <v/>
      </c>
      <c r="S176" s="15" t="str">
        <f t="shared" si="7"/>
        <v/>
      </c>
      <c r="T176" s="15" t="str">
        <f t="shared" si="7"/>
        <v/>
      </c>
      <c r="U176" s="15" t="str">
        <f t="shared" si="7"/>
        <v/>
      </c>
      <c r="V176" s="15" t="str">
        <f t="shared" si="7"/>
        <v/>
      </c>
      <c r="W176" s="15" t="str">
        <f t="shared" si="7"/>
        <v/>
      </c>
      <c r="X176" s="15" t="str">
        <f t="shared" si="7"/>
        <v/>
      </c>
      <c r="Y176" s="15" t="str">
        <f t="shared" si="7"/>
        <v/>
      </c>
      <c r="Z176" s="15" t="str">
        <f t="shared" si="7"/>
        <v/>
      </c>
      <c r="AA176" s="15" t="str">
        <f t="shared" si="7"/>
        <v/>
      </c>
      <c r="AB176" s="15" t="str">
        <f t="shared" si="7"/>
        <v/>
      </c>
      <c r="AC176" s="15" t="str">
        <f t="shared" si="7"/>
        <v/>
      </c>
      <c r="AD176" s="15" t="str">
        <f t="shared" si="7"/>
        <v/>
      </c>
      <c r="AE176" s="15" t="str">
        <f t="shared" si="7"/>
        <v/>
      </c>
      <c r="AF176" s="15" t="str">
        <f t="shared" si="7"/>
        <v/>
      </c>
      <c r="AG176" s="15" t="str">
        <f t="shared" si="7"/>
        <v/>
      </c>
      <c r="AH176" s="15" t="str">
        <f t="shared" si="7"/>
        <v/>
      </c>
      <c r="AI176" s="15" t="str">
        <f t="shared" si="7"/>
        <v/>
      </c>
    </row>
    <row r="177" spans="1:35" ht="14.25" hidden="1" customHeight="1" x14ac:dyDescent="0.2">
      <c r="A177" s="66" t="s">
        <v>6</v>
      </c>
      <c r="B177" s="21" t="s">
        <v>60</v>
      </c>
      <c r="C177" s="22" t="s">
        <v>62</v>
      </c>
      <c r="D177" s="3" t="str">
        <f t="shared" si="3"/>
        <v/>
      </c>
      <c r="E177" s="3" t="str">
        <f t="shared" si="7"/>
        <v/>
      </c>
      <c r="F177" s="3" t="str">
        <f t="shared" si="7"/>
        <v/>
      </c>
      <c r="G177" s="3" t="str">
        <f t="shared" si="7"/>
        <v/>
      </c>
      <c r="H177" s="3" t="str">
        <f t="shared" si="7"/>
        <v/>
      </c>
      <c r="I177" s="3" t="str">
        <f t="shared" si="7"/>
        <v/>
      </c>
      <c r="J177" s="3" t="str">
        <f t="shared" si="7"/>
        <v/>
      </c>
      <c r="K177" s="3" t="str">
        <f t="shared" si="7"/>
        <v/>
      </c>
      <c r="L177" s="3" t="str">
        <f t="shared" si="7"/>
        <v/>
      </c>
      <c r="M177" s="3" t="str">
        <f t="shared" si="7"/>
        <v/>
      </c>
      <c r="N177" s="3" t="str">
        <f t="shared" si="7"/>
        <v/>
      </c>
      <c r="O177" s="3" t="str">
        <f t="shared" si="7"/>
        <v/>
      </c>
      <c r="P177" s="3" t="str">
        <f t="shared" si="7"/>
        <v/>
      </c>
      <c r="Q177" s="3" t="str">
        <f t="shared" si="7"/>
        <v/>
      </c>
      <c r="R177" s="3" t="str">
        <f t="shared" si="7"/>
        <v/>
      </c>
      <c r="S177" s="3" t="str">
        <f t="shared" si="7"/>
        <v/>
      </c>
      <c r="T177" s="3" t="str">
        <f t="shared" si="7"/>
        <v/>
      </c>
      <c r="U177" s="3" t="str">
        <f t="shared" si="7"/>
        <v/>
      </c>
      <c r="V177" s="3" t="str">
        <f t="shared" si="7"/>
        <v/>
      </c>
      <c r="W177" s="3" t="str">
        <f t="shared" si="7"/>
        <v/>
      </c>
      <c r="X177" s="3" t="str">
        <f t="shared" si="7"/>
        <v/>
      </c>
      <c r="Y177" s="3" t="str">
        <f t="shared" si="7"/>
        <v/>
      </c>
      <c r="Z177" s="3" t="str">
        <f t="shared" si="7"/>
        <v/>
      </c>
      <c r="AA177" s="3" t="str">
        <f t="shared" si="7"/>
        <v/>
      </c>
      <c r="AB177" s="3" t="str">
        <f t="shared" si="7"/>
        <v/>
      </c>
      <c r="AC177" s="3" t="str">
        <f t="shared" si="7"/>
        <v/>
      </c>
      <c r="AD177" s="3" t="str">
        <f t="shared" si="7"/>
        <v/>
      </c>
      <c r="AE177" s="3" t="str">
        <f t="shared" si="7"/>
        <v/>
      </c>
      <c r="AF177" s="3" t="str">
        <f t="shared" si="7"/>
        <v/>
      </c>
      <c r="AG177" s="3" t="str">
        <f t="shared" si="7"/>
        <v/>
      </c>
      <c r="AH177" s="3" t="str">
        <f t="shared" si="7"/>
        <v/>
      </c>
      <c r="AI177" s="3" t="str">
        <f t="shared" si="7"/>
        <v/>
      </c>
    </row>
    <row r="178" spans="1:35" ht="14.25" hidden="1" customHeight="1" x14ac:dyDescent="0.2">
      <c r="A178" s="67"/>
      <c r="B178" s="23" t="s">
        <v>64</v>
      </c>
      <c r="C178" s="24" t="s">
        <v>172</v>
      </c>
      <c r="D178" s="3" t="str">
        <f t="shared" si="3"/>
        <v/>
      </c>
      <c r="E178" s="3" t="str">
        <f t="shared" si="7"/>
        <v/>
      </c>
      <c r="F178" s="3" t="str">
        <f t="shared" si="7"/>
        <v/>
      </c>
      <c r="G178" s="3" t="str">
        <f t="shared" si="7"/>
        <v/>
      </c>
      <c r="H178" s="3" t="str">
        <f t="shared" si="7"/>
        <v/>
      </c>
      <c r="I178" s="3" t="str">
        <f t="shared" si="7"/>
        <v/>
      </c>
      <c r="J178" s="3" t="str">
        <f t="shared" si="7"/>
        <v/>
      </c>
      <c r="K178" s="3" t="str">
        <f t="shared" si="7"/>
        <v/>
      </c>
      <c r="L178" s="3" t="str">
        <f t="shared" si="7"/>
        <v/>
      </c>
      <c r="M178" s="3" t="str">
        <f t="shared" si="7"/>
        <v/>
      </c>
      <c r="N178" s="3" t="str">
        <f t="shared" si="7"/>
        <v/>
      </c>
      <c r="O178" s="3" t="str">
        <f t="shared" si="7"/>
        <v/>
      </c>
      <c r="P178" s="3" t="str">
        <f t="shared" si="7"/>
        <v/>
      </c>
      <c r="Q178" s="3" t="str">
        <f t="shared" si="7"/>
        <v/>
      </c>
      <c r="R178" s="3" t="str">
        <f t="shared" si="7"/>
        <v/>
      </c>
      <c r="S178" s="3" t="str">
        <f t="shared" si="7"/>
        <v/>
      </c>
      <c r="T178" s="3" t="str">
        <f t="shared" si="7"/>
        <v/>
      </c>
      <c r="U178" s="3" t="str">
        <f t="shared" si="7"/>
        <v/>
      </c>
      <c r="V178" s="3" t="str">
        <f t="shared" si="7"/>
        <v/>
      </c>
      <c r="W178" s="3" t="str">
        <f t="shared" si="7"/>
        <v/>
      </c>
      <c r="X178" s="3" t="str">
        <f t="shared" si="7"/>
        <v/>
      </c>
      <c r="Y178" s="3" t="str">
        <f t="shared" si="7"/>
        <v/>
      </c>
      <c r="Z178" s="3" t="str">
        <f t="shared" si="7"/>
        <v/>
      </c>
      <c r="AA178" s="3" t="str">
        <f t="shared" si="7"/>
        <v/>
      </c>
      <c r="AB178" s="3" t="str">
        <f t="shared" si="7"/>
        <v/>
      </c>
      <c r="AC178" s="3" t="str">
        <f t="shared" si="7"/>
        <v/>
      </c>
      <c r="AD178" s="3" t="str">
        <f t="shared" si="7"/>
        <v/>
      </c>
      <c r="AE178" s="3" t="str">
        <f t="shared" si="7"/>
        <v/>
      </c>
      <c r="AF178" s="3" t="str">
        <f t="shared" si="7"/>
        <v/>
      </c>
      <c r="AG178" s="3" t="str">
        <f t="shared" si="7"/>
        <v/>
      </c>
      <c r="AH178" s="3" t="str">
        <f t="shared" si="7"/>
        <v/>
      </c>
      <c r="AI178" s="3" t="str">
        <f t="shared" si="7"/>
        <v/>
      </c>
    </row>
    <row r="179" spans="1:35" ht="14.25" hidden="1" customHeight="1" x14ac:dyDescent="0.2">
      <c r="A179" s="14" t="s">
        <v>41</v>
      </c>
      <c r="B179" s="19" t="s">
        <v>56</v>
      </c>
      <c r="C179" s="20" t="s">
        <v>58</v>
      </c>
      <c r="D179" s="15" t="str">
        <f t="shared" si="3"/>
        <v/>
      </c>
      <c r="E179" s="15" t="str">
        <f t="shared" si="7"/>
        <v/>
      </c>
      <c r="F179" s="15" t="str">
        <f t="shared" si="7"/>
        <v/>
      </c>
      <c r="G179" s="15" t="str">
        <f t="shared" si="7"/>
        <v/>
      </c>
      <c r="H179" s="15" t="str">
        <f t="shared" si="7"/>
        <v/>
      </c>
      <c r="I179" s="15" t="str">
        <f t="shared" si="7"/>
        <v/>
      </c>
      <c r="J179" s="15" t="str">
        <f t="shared" si="7"/>
        <v/>
      </c>
      <c r="K179" s="15" t="str">
        <f t="shared" si="7"/>
        <v/>
      </c>
      <c r="L179" s="15" t="str">
        <f t="shared" si="7"/>
        <v/>
      </c>
      <c r="M179" s="15" t="str">
        <f t="shared" si="7"/>
        <v/>
      </c>
      <c r="N179" s="15" t="str">
        <f t="shared" si="7"/>
        <v/>
      </c>
      <c r="O179" s="15" t="str">
        <f t="shared" si="7"/>
        <v/>
      </c>
      <c r="P179" s="15" t="str">
        <f t="shared" si="7"/>
        <v/>
      </c>
      <c r="Q179" s="15" t="str">
        <f t="shared" si="7"/>
        <v/>
      </c>
      <c r="R179" s="15" t="str">
        <f t="shared" si="7"/>
        <v/>
      </c>
      <c r="S179" s="15" t="str">
        <f t="shared" si="7"/>
        <v/>
      </c>
      <c r="T179" s="15" t="str">
        <f t="shared" si="7"/>
        <v/>
      </c>
      <c r="U179" s="15" t="str">
        <f t="shared" si="7"/>
        <v/>
      </c>
      <c r="V179" s="15" t="str">
        <f t="shared" si="7"/>
        <v/>
      </c>
      <c r="W179" s="15" t="str">
        <f t="shared" si="7"/>
        <v/>
      </c>
      <c r="X179" s="15" t="str">
        <f t="shared" si="7"/>
        <v/>
      </c>
      <c r="Y179" s="15" t="str">
        <f t="shared" si="7"/>
        <v/>
      </c>
      <c r="Z179" s="15" t="str">
        <f t="shared" si="7"/>
        <v/>
      </c>
      <c r="AA179" s="15" t="str">
        <f t="shared" si="7"/>
        <v/>
      </c>
      <c r="AB179" s="15" t="str">
        <f t="shared" si="7"/>
        <v/>
      </c>
      <c r="AC179" s="15" t="str">
        <f t="shared" si="7"/>
        <v/>
      </c>
      <c r="AD179" s="15" t="str">
        <f t="shared" si="7"/>
        <v/>
      </c>
      <c r="AE179" s="15" t="str">
        <f t="shared" si="7"/>
        <v/>
      </c>
      <c r="AF179" s="15" t="str">
        <f t="shared" si="7"/>
        <v/>
      </c>
      <c r="AG179" s="15" t="str">
        <f t="shared" si="7"/>
        <v/>
      </c>
      <c r="AH179" s="15" t="str">
        <f t="shared" si="7"/>
        <v/>
      </c>
      <c r="AI179" s="15" t="str">
        <f t="shared" si="7"/>
        <v/>
      </c>
    </row>
    <row r="180" spans="1:35" ht="14.25" hidden="1" customHeight="1" x14ac:dyDescent="0.2">
      <c r="A180" s="66" t="s">
        <v>7</v>
      </c>
      <c r="B180" s="21" t="s">
        <v>60</v>
      </c>
      <c r="C180" s="22" t="s">
        <v>62</v>
      </c>
      <c r="D180" s="3" t="str">
        <f t="shared" si="3"/>
        <v/>
      </c>
      <c r="E180" s="3" t="str">
        <f t="shared" si="7"/>
        <v/>
      </c>
      <c r="F180" s="3" t="str">
        <f t="shared" si="7"/>
        <v/>
      </c>
      <c r="G180" s="3" t="str">
        <f t="shared" si="7"/>
        <v/>
      </c>
      <c r="H180" s="3" t="str">
        <f t="shared" si="7"/>
        <v/>
      </c>
      <c r="I180" s="3" t="str">
        <f t="shared" si="7"/>
        <v/>
      </c>
      <c r="J180" s="3" t="str">
        <f t="shared" ref="E180:AI188" si="8">IF(J110=J37,"","*")</f>
        <v/>
      </c>
      <c r="K180" s="3" t="str">
        <f t="shared" si="8"/>
        <v/>
      </c>
      <c r="L180" s="3" t="str">
        <f t="shared" si="8"/>
        <v/>
      </c>
      <c r="M180" s="3" t="str">
        <f t="shared" si="8"/>
        <v/>
      </c>
      <c r="N180" s="3" t="str">
        <f t="shared" si="8"/>
        <v/>
      </c>
      <c r="O180" s="3" t="str">
        <f t="shared" si="8"/>
        <v/>
      </c>
      <c r="P180" s="3" t="str">
        <f t="shared" si="8"/>
        <v/>
      </c>
      <c r="Q180" s="3" t="str">
        <f t="shared" si="8"/>
        <v/>
      </c>
      <c r="R180" s="3" t="str">
        <f t="shared" si="8"/>
        <v/>
      </c>
      <c r="S180" s="3" t="str">
        <f t="shared" si="8"/>
        <v/>
      </c>
      <c r="T180" s="3" t="str">
        <f t="shared" si="8"/>
        <v/>
      </c>
      <c r="U180" s="3" t="str">
        <f t="shared" si="8"/>
        <v/>
      </c>
      <c r="V180" s="3" t="str">
        <f t="shared" si="8"/>
        <v/>
      </c>
      <c r="W180" s="3" t="str">
        <f t="shared" si="8"/>
        <v/>
      </c>
      <c r="X180" s="3" t="str">
        <f t="shared" si="8"/>
        <v/>
      </c>
      <c r="Y180" s="3" t="str">
        <f t="shared" si="8"/>
        <v/>
      </c>
      <c r="Z180" s="3" t="str">
        <f t="shared" si="8"/>
        <v/>
      </c>
      <c r="AA180" s="3" t="str">
        <f t="shared" si="8"/>
        <v/>
      </c>
      <c r="AB180" s="3" t="str">
        <f t="shared" si="8"/>
        <v/>
      </c>
      <c r="AC180" s="3" t="str">
        <f t="shared" si="8"/>
        <v/>
      </c>
      <c r="AD180" s="3" t="str">
        <f t="shared" si="8"/>
        <v/>
      </c>
      <c r="AE180" s="3" t="str">
        <f t="shared" si="8"/>
        <v/>
      </c>
      <c r="AF180" s="3" t="str">
        <f t="shared" si="8"/>
        <v/>
      </c>
      <c r="AG180" s="3" t="str">
        <f t="shared" si="8"/>
        <v/>
      </c>
      <c r="AH180" s="3" t="str">
        <f t="shared" si="8"/>
        <v/>
      </c>
      <c r="AI180" s="3" t="str">
        <f t="shared" si="8"/>
        <v/>
      </c>
    </row>
    <row r="181" spans="1:35" ht="14.25" hidden="1" customHeight="1" x14ac:dyDescent="0.2">
      <c r="A181" s="67"/>
      <c r="B181" s="23" t="s">
        <v>64</v>
      </c>
      <c r="C181" s="24" t="s">
        <v>172</v>
      </c>
      <c r="D181" s="3" t="str">
        <f t="shared" si="3"/>
        <v/>
      </c>
      <c r="E181" s="3" t="str">
        <f t="shared" si="8"/>
        <v/>
      </c>
      <c r="F181" s="3" t="str">
        <f t="shared" si="8"/>
        <v/>
      </c>
      <c r="G181" s="3" t="str">
        <f t="shared" si="8"/>
        <v/>
      </c>
      <c r="H181" s="3" t="str">
        <f t="shared" si="8"/>
        <v/>
      </c>
      <c r="I181" s="3" t="str">
        <f t="shared" si="8"/>
        <v/>
      </c>
      <c r="J181" s="3" t="str">
        <f t="shared" si="8"/>
        <v/>
      </c>
      <c r="K181" s="3" t="str">
        <f t="shared" si="8"/>
        <v/>
      </c>
      <c r="L181" s="3" t="str">
        <f t="shared" si="8"/>
        <v/>
      </c>
      <c r="M181" s="3" t="str">
        <f t="shared" si="8"/>
        <v/>
      </c>
      <c r="N181" s="3" t="str">
        <f t="shared" si="8"/>
        <v/>
      </c>
      <c r="O181" s="3" t="str">
        <f t="shared" si="8"/>
        <v/>
      </c>
      <c r="P181" s="3" t="str">
        <f t="shared" si="8"/>
        <v/>
      </c>
      <c r="Q181" s="3" t="str">
        <f t="shared" si="8"/>
        <v/>
      </c>
      <c r="R181" s="3" t="str">
        <f t="shared" si="8"/>
        <v/>
      </c>
      <c r="S181" s="3" t="str">
        <f t="shared" si="8"/>
        <v/>
      </c>
      <c r="T181" s="3" t="str">
        <f t="shared" si="8"/>
        <v/>
      </c>
      <c r="U181" s="3" t="str">
        <f t="shared" si="8"/>
        <v/>
      </c>
      <c r="V181" s="3" t="str">
        <f t="shared" si="8"/>
        <v/>
      </c>
      <c r="W181" s="3" t="str">
        <f t="shared" si="8"/>
        <v/>
      </c>
      <c r="X181" s="3" t="str">
        <f t="shared" si="8"/>
        <v/>
      </c>
      <c r="Y181" s="3" t="str">
        <f t="shared" si="8"/>
        <v/>
      </c>
      <c r="Z181" s="3" t="str">
        <f t="shared" si="8"/>
        <v/>
      </c>
      <c r="AA181" s="3" t="str">
        <f t="shared" si="8"/>
        <v/>
      </c>
      <c r="AB181" s="3" t="str">
        <f t="shared" si="8"/>
        <v/>
      </c>
      <c r="AC181" s="3" t="str">
        <f t="shared" si="8"/>
        <v/>
      </c>
      <c r="AD181" s="3" t="str">
        <f t="shared" si="8"/>
        <v/>
      </c>
      <c r="AE181" s="3" t="str">
        <f t="shared" si="8"/>
        <v/>
      </c>
      <c r="AF181" s="3" t="str">
        <f t="shared" si="8"/>
        <v/>
      </c>
      <c r="AG181" s="3" t="str">
        <f t="shared" si="8"/>
        <v/>
      </c>
      <c r="AH181" s="3" t="str">
        <f t="shared" si="8"/>
        <v/>
      </c>
      <c r="AI181" s="3" t="str">
        <f t="shared" si="8"/>
        <v/>
      </c>
    </row>
    <row r="182" spans="1:35" ht="14.25" hidden="1" customHeight="1" x14ac:dyDescent="0.2">
      <c r="A182" s="14" t="s">
        <v>42</v>
      </c>
      <c r="B182" s="19" t="s">
        <v>56</v>
      </c>
      <c r="C182" s="20" t="s">
        <v>58</v>
      </c>
      <c r="D182" s="15" t="str">
        <f t="shared" si="3"/>
        <v/>
      </c>
      <c r="E182" s="15" t="str">
        <f t="shared" si="8"/>
        <v/>
      </c>
      <c r="F182" s="15" t="str">
        <f t="shared" si="8"/>
        <v/>
      </c>
      <c r="G182" s="15" t="str">
        <f t="shared" si="8"/>
        <v/>
      </c>
      <c r="H182" s="15" t="str">
        <f t="shared" si="8"/>
        <v/>
      </c>
      <c r="I182" s="15" t="str">
        <f t="shared" si="8"/>
        <v/>
      </c>
      <c r="J182" s="15" t="str">
        <f t="shared" si="8"/>
        <v/>
      </c>
      <c r="K182" s="15" t="str">
        <f t="shared" si="8"/>
        <v/>
      </c>
      <c r="L182" s="15" t="str">
        <f t="shared" si="8"/>
        <v/>
      </c>
      <c r="M182" s="15" t="str">
        <f t="shared" si="8"/>
        <v/>
      </c>
      <c r="N182" s="15" t="str">
        <f t="shared" si="8"/>
        <v/>
      </c>
      <c r="O182" s="15" t="str">
        <f t="shared" si="8"/>
        <v/>
      </c>
      <c r="P182" s="15" t="str">
        <f t="shared" si="8"/>
        <v/>
      </c>
      <c r="Q182" s="15" t="str">
        <f t="shared" si="8"/>
        <v/>
      </c>
      <c r="R182" s="15" t="str">
        <f t="shared" si="8"/>
        <v/>
      </c>
      <c r="S182" s="15" t="str">
        <f t="shared" si="8"/>
        <v/>
      </c>
      <c r="T182" s="15" t="str">
        <f t="shared" si="8"/>
        <v/>
      </c>
      <c r="U182" s="15" t="str">
        <f t="shared" si="8"/>
        <v/>
      </c>
      <c r="V182" s="15" t="str">
        <f t="shared" si="8"/>
        <v/>
      </c>
      <c r="W182" s="15" t="str">
        <f t="shared" si="8"/>
        <v/>
      </c>
      <c r="X182" s="15" t="str">
        <f t="shared" si="8"/>
        <v/>
      </c>
      <c r="Y182" s="15" t="str">
        <f t="shared" si="8"/>
        <v/>
      </c>
      <c r="Z182" s="15" t="str">
        <f t="shared" si="8"/>
        <v/>
      </c>
      <c r="AA182" s="15" t="str">
        <f t="shared" si="8"/>
        <v/>
      </c>
      <c r="AB182" s="15" t="str">
        <f t="shared" si="8"/>
        <v/>
      </c>
      <c r="AC182" s="15" t="str">
        <f t="shared" si="8"/>
        <v/>
      </c>
      <c r="AD182" s="15" t="str">
        <f t="shared" si="8"/>
        <v/>
      </c>
      <c r="AE182" s="15" t="str">
        <f t="shared" si="8"/>
        <v/>
      </c>
      <c r="AF182" s="15" t="str">
        <f t="shared" si="8"/>
        <v/>
      </c>
      <c r="AG182" s="15" t="str">
        <f t="shared" si="8"/>
        <v/>
      </c>
      <c r="AH182" s="15" t="str">
        <f t="shared" si="8"/>
        <v/>
      </c>
      <c r="AI182" s="15" t="str">
        <f t="shared" si="8"/>
        <v/>
      </c>
    </row>
    <row r="183" spans="1:35" ht="14.25" hidden="1" customHeight="1" x14ac:dyDescent="0.2">
      <c r="A183" s="66" t="s">
        <v>8</v>
      </c>
      <c r="B183" s="21" t="s">
        <v>60</v>
      </c>
      <c r="C183" s="22" t="s">
        <v>62</v>
      </c>
      <c r="D183" s="3" t="str">
        <f t="shared" si="3"/>
        <v/>
      </c>
      <c r="E183" s="3" t="str">
        <f t="shared" si="8"/>
        <v/>
      </c>
      <c r="F183" s="3" t="str">
        <f t="shared" si="8"/>
        <v/>
      </c>
      <c r="G183" s="3" t="str">
        <f t="shared" si="8"/>
        <v/>
      </c>
      <c r="H183" s="3" t="str">
        <f t="shared" si="8"/>
        <v/>
      </c>
      <c r="I183" s="3" t="str">
        <f t="shared" si="8"/>
        <v/>
      </c>
      <c r="J183" s="3" t="str">
        <f t="shared" si="8"/>
        <v/>
      </c>
      <c r="K183" s="3" t="str">
        <f t="shared" si="8"/>
        <v/>
      </c>
      <c r="L183" s="3" t="str">
        <f t="shared" si="8"/>
        <v/>
      </c>
      <c r="M183" s="3" t="str">
        <f t="shared" si="8"/>
        <v/>
      </c>
      <c r="N183" s="3" t="str">
        <f t="shared" si="8"/>
        <v/>
      </c>
      <c r="O183" s="3" t="str">
        <f t="shared" si="8"/>
        <v/>
      </c>
      <c r="P183" s="3" t="str">
        <f t="shared" si="8"/>
        <v/>
      </c>
      <c r="Q183" s="3" t="str">
        <f t="shared" si="8"/>
        <v/>
      </c>
      <c r="R183" s="3" t="str">
        <f t="shared" si="8"/>
        <v/>
      </c>
      <c r="S183" s="3" t="str">
        <f t="shared" si="8"/>
        <v/>
      </c>
      <c r="T183" s="3" t="str">
        <f t="shared" si="8"/>
        <v/>
      </c>
      <c r="U183" s="3" t="str">
        <f t="shared" si="8"/>
        <v/>
      </c>
      <c r="V183" s="3" t="str">
        <f t="shared" si="8"/>
        <v/>
      </c>
      <c r="W183" s="3" t="str">
        <f t="shared" si="8"/>
        <v/>
      </c>
      <c r="X183" s="3" t="str">
        <f t="shared" si="8"/>
        <v/>
      </c>
      <c r="Y183" s="3" t="str">
        <f t="shared" si="8"/>
        <v/>
      </c>
      <c r="Z183" s="3" t="str">
        <f t="shared" si="8"/>
        <v/>
      </c>
      <c r="AA183" s="3" t="str">
        <f t="shared" si="8"/>
        <v/>
      </c>
      <c r="AB183" s="3" t="str">
        <f t="shared" si="8"/>
        <v/>
      </c>
      <c r="AC183" s="3" t="str">
        <f t="shared" si="8"/>
        <v/>
      </c>
      <c r="AD183" s="3" t="str">
        <f t="shared" si="8"/>
        <v/>
      </c>
      <c r="AE183" s="3" t="str">
        <f t="shared" si="8"/>
        <v/>
      </c>
      <c r="AF183" s="3" t="str">
        <f t="shared" si="8"/>
        <v/>
      </c>
      <c r="AG183" s="3" t="str">
        <f t="shared" si="8"/>
        <v/>
      </c>
      <c r="AH183" s="3" t="str">
        <f t="shared" si="8"/>
        <v/>
      </c>
      <c r="AI183" s="3" t="str">
        <f t="shared" si="8"/>
        <v/>
      </c>
    </row>
    <row r="184" spans="1:35" ht="14.25" hidden="1" customHeight="1" x14ac:dyDescent="0.2">
      <c r="A184" s="67"/>
      <c r="B184" s="23" t="s">
        <v>64</v>
      </c>
      <c r="C184" s="24" t="s">
        <v>172</v>
      </c>
      <c r="D184" s="3" t="str">
        <f t="shared" si="3"/>
        <v/>
      </c>
      <c r="E184" s="3" t="str">
        <f t="shared" si="8"/>
        <v/>
      </c>
      <c r="F184" s="3" t="str">
        <f t="shared" si="8"/>
        <v/>
      </c>
      <c r="G184" s="3" t="str">
        <f t="shared" si="8"/>
        <v/>
      </c>
      <c r="H184" s="3" t="str">
        <f t="shared" si="8"/>
        <v/>
      </c>
      <c r="I184" s="3" t="str">
        <f t="shared" si="8"/>
        <v/>
      </c>
      <c r="J184" s="3" t="str">
        <f t="shared" si="8"/>
        <v/>
      </c>
      <c r="K184" s="3" t="str">
        <f t="shared" si="8"/>
        <v/>
      </c>
      <c r="L184" s="3" t="str">
        <f t="shared" si="8"/>
        <v/>
      </c>
      <c r="M184" s="3" t="str">
        <f t="shared" si="8"/>
        <v/>
      </c>
      <c r="N184" s="3" t="str">
        <f t="shared" si="8"/>
        <v/>
      </c>
      <c r="O184" s="3" t="str">
        <f t="shared" si="8"/>
        <v/>
      </c>
      <c r="P184" s="3" t="str">
        <f t="shared" si="8"/>
        <v/>
      </c>
      <c r="Q184" s="3" t="str">
        <f t="shared" si="8"/>
        <v/>
      </c>
      <c r="R184" s="3" t="str">
        <f t="shared" si="8"/>
        <v/>
      </c>
      <c r="S184" s="3" t="str">
        <f t="shared" si="8"/>
        <v/>
      </c>
      <c r="T184" s="3" t="str">
        <f t="shared" si="8"/>
        <v/>
      </c>
      <c r="U184" s="3" t="str">
        <f t="shared" si="8"/>
        <v/>
      </c>
      <c r="V184" s="3" t="str">
        <f t="shared" si="8"/>
        <v/>
      </c>
      <c r="W184" s="3" t="str">
        <f t="shared" si="8"/>
        <v/>
      </c>
      <c r="X184" s="3" t="str">
        <f t="shared" si="8"/>
        <v/>
      </c>
      <c r="Y184" s="3" t="str">
        <f t="shared" si="8"/>
        <v/>
      </c>
      <c r="Z184" s="3" t="str">
        <f t="shared" si="8"/>
        <v/>
      </c>
      <c r="AA184" s="3" t="str">
        <f t="shared" si="8"/>
        <v/>
      </c>
      <c r="AB184" s="3" t="str">
        <f t="shared" si="8"/>
        <v/>
      </c>
      <c r="AC184" s="3" t="str">
        <f t="shared" si="8"/>
        <v/>
      </c>
      <c r="AD184" s="3" t="str">
        <f t="shared" si="8"/>
        <v/>
      </c>
      <c r="AE184" s="3" t="str">
        <f t="shared" si="8"/>
        <v/>
      </c>
      <c r="AF184" s="3" t="str">
        <f t="shared" si="8"/>
        <v/>
      </c>
      <c r="AG184" s="3" t="str">
        <f t="shared" si="8"/>
        <v/>
      </c>
      <c r="AH184" s="3" t="str">
        <f t="shared" si="8"/>
        <v/>
      </c>
      <c r="AI184" s="3" t="str">
        <f t="shared" si="8"/>
        <v/>
      </c>
    </row>
    <row r="185" spans="1:35" ht="14.25" hidden="1" customHeight="1" x14ac:dyDescent="0.2">
      <c r="A185" s="14" t="s">
        <v>43</v>
      </c>
      <c r="B185" s="19" t="s">
        <v>56</v>
      </c>
      <c r="C185" s="20" t="s">
        <v>58</v>
      </c>
      <c r="D185" s="15" t="str">
        <f t="shared" si="3"/>
        <v/>
      </c>
      <c r="E185" s="15" t="str">
        <f t="shared" si="8"/>
        <v/>
      </c>
      <c r="F185" s="15" t="str">
        <f t="shared" si="8"/>
        <v/>
      </c>
      <c r="G185" s="15" t="str">
        <f t="shared" si="8"/>
        <v/>
      </c>
      <c r="H185" s="15" t="str">
        <f t="shared" si="8"/>
        <v/>
      </c>
      <c r="I185" s="15" t="str">
        <f t="shared" si="8"/>
        <v/>
      </c>
      <c r="J185" s="15" t="str">
        <f t="shared" si="8"/>
        <v/>
      </c>
      <c r="K185" s="15" t="str">
        <f t="shared" si="8"/>
        <v/>
      </c>
      <c r="L185" s="15" t="str">
        <f t="shared" si="8"/>
        <v/>
      </c>
      <c r="M185" s="15" t="str">
        <f t="shared" si="8"/>
        <v/>
      </c>
      <c r="N185" s="15" t="str">
        <f t="shared" si="8"/>
        <v/>
      </c>
      <c r="O185" s="15" t="str">
        <f t="shared" si="8"/>
        <v/>
      </c>
      <c r="P185" s="15" t="str">
        <f t="shared" si="8"/>
        <v/>
      </c>
      <c r="Q185" s="15" t="str">
        <f t="shared" si="8"/>
        <v/>
      </c>
      <c r="R185" s="15" t="str">
        <f t="shared" si="8"/>
        <v/>
      </c>
      <c r="S185" s="15" t="str">
        <f t="shared" si="8"/>
        <v/>
      </c>
      <c r="T185" s="15" t="str">
        <f t="shared" si="8"/>
        <v/>
      </c>
      <c r="U185" s="15" t="str">
        <f t="shared" si="8"/>
        <v/>
      </c>
      <c r="V185" s="15" t="str">
        <f t="shared" si="8"/>
        <v/>
      </c>
      <c r="W185" s="15" t="str">
        <f t="shared" si="8"/>
        <v/>
      </c>
      <c r="X185" s="15" t="str">
        <f t="shared" si="8"/>
        <v/>
      </c>
      <c r="Y185" s="15" t="str">
        <f t="shared" si="8"/>
        <v/>
      </c>
      <c r="Z185" s="15" t="str">
        <f t="shared" si="8"/>
        <v/>
      </c>
      <c r="AA185" s="15" t="str">
        <f t="shared" si="8"/>
        <v/>
      </c>
      <c r="AB185" s="15" t="str">
        <f t="shared" si="8"/>
        <v/>
      </c>
      <c r="AC185" s="15" t="str">
        <f t="shared" si="8"/>
        <v/>
      </c>
      <c r="AD185" s="15" t="str">
        <f t="shared" si="8"/>
        <v/>
      </c>
      <c r="AE185" s="15" t="str">
        <f t="shared" si="8"/>
        <v/>
      </c>
      <c r="AF185" s="15" t="str">
        <f t="shared" si="8"/>
        <v/>
      </c>
      <c r="AG185" s="15" t="str">
        <f t="shared" si="8"/>
        <v/>
      </c>
      <c r="AH185" s="15" t="str">
        <f t="shared" si="8"/>
        <v/>
      </c>
      <c r="AI185" s="15" t="str">
        <f t="shared" si="8"/>
        <v/>
      </c>
    </row>
    <row r="186" spans="1:35" ht="14.25" hidden="1" customHeight="1" x14ac:dyDescent="0.2">
      <c r="A186" s="66" t="s">
        <v>9</v>
      </c>
      <c r="B186" s="21" t="s">
        <v>60</v>
      </c>
      <c r="C186" s="22" t="s">
        <v>62</v>
      </c>
      <c r="D186" s="3" t="str">
        <f t="shared" si="3"/>
        <v/>
      </c>
      <c r="E186" s="3" t="str">
        <f t="shared" si="8"/>
        <v/>
      </c>
      <c r="F186" s="3" t="str">
        <f t="shared" si="8"/>
        <v/>
      </c>
      <c r="G186" s="3" t="str">
        <f t="shared" si="8"/>
        <v/>
      </c>
      <c r="H186" s="3" t="str">
        <f t="shared" si="8"/>
        <v/>
      </c>
      <c r="I186" s="3" t="str">
        <f t="shared" si="8"/>
        <v/>
      </c>
      <c r="J186" s="3" t="str">
        <f t="shared" si="8"/>
        <v/>
      </c>
      <c r="K186" s="3" t="str">
        <f t="shared" si="8"/>
        <v/>
      </c>
      <c r="L186" s="3" t="str">
        <f t="shared" si="8"/>
        <v/>
      </c>
      <c r="M186" s="3" t="str">
        <f t="shared" si="8"/>
        <v/>
      </c>
      <c r="N186" s="3" t="str">
        <f t="shared" si="8"/>
        <v/>
      </c>
      <c r="O186" s="3" t="str">
        <f t="shared" si="8"/>
        <v/>
      </c>
      <c r="P186" s="3" t="str">
        <f t="shared" si="8"/>
        <v/>
      </c>
      <c r="Q186" s="3" t="str">
        <f t="shared" si="8"/>
        <v/>
      </c>
      <c r="R186" s="3" t="str">
        <f t="shared" si="8"/>
        <v/>
      </c>
      <c r="S186" s="3" t="str">
        <f t="shared" si="8"/>
        <v/>
      </c>
      <c r="T186" s="3" t="str">
        <f t="shared" si="8"/>
        <v/>
      </c>
      <c r="U186" s="3" t="str">
        <f t="shared" si="8"/>
        <v/>
      </c>
      <c r="V186" s="3" t="str">
        <f t="shared" si="8"/>
        <v/>
      </c>
      <c r="W186" s="3" t="str">
        <f t="shared" si="8"/>
        <v/>
      </c>
      <c r="X186" s="3" t="str">
        <f t="shared" si="8"/>
        <v/>
      </c>
      <c r="Y186" s="3" t="str">
        <f t="shared" si="8"/>
        <v/>
      </c>
      <c r="Z186" s="3" t="str">
        <f t="shared" si="8"/>
        <v/>
      </c>
      <c r="AA186" s="3" t="str">
        <f t="shared" si="8"/>
        <v/>
      </c>
      <c r="AB186" s="3" t="str">
        <f t="shared" si="8"/>
        <v/>
      </c>
      <c r="AC186" s="3" t="str">
        <f t="shared" si="8"/>
        <v/>
      </c>
      <c r="AD186" s="3" t="str">
        <f t="shared" si="8"/>
        <v/>
      </c>
      <c r="AE186" s="3" t="str">
        <f t="shared" si="8"/>
        <v/>
      </c>
      <c r="AF186" s="3" t="str">
        <f t="shared" si="8"/>
        <v/>
      </c>
      <c r="AG186" s="3" t="str">
        <f t="shared" si="8"/>
        <v/>
      </c>
      <c r="AH186" s="3" t="str">
        <f t="shared" si="8"/>
        <v/>
      </c>
      <c r="AI186" s="3" t="str">
        <f t="shared" si="8"/>
        <v/>
      </c>
    </row>
    <row r="187" spans="1:35" ht="14.25" hidden="1" customHeight="1" x14ac:dyDescent="0.2">
      <c r="A187" s="67"/>
      <c r="B187" s="23" t="s">
        <v>64</v>
      </c>
      <c r="C187" s="24" t="s">
        <v>172</v>
      </c>
      <c r="D187" s="3" t="str">
        <f t="shared" ref="D187:D218" si="9">IF(D117=D44,"","*")</f>
        <v/>
      </c>
      <c r="E187" s="3" t="str">
        <f t="shared" si="8"/>
        <v/>
      </c>
      <c r="F187" s="3" t="str">
        <f t="shared" si="8"/>
        <v/>
      </c>
      <c r="G187" s="3" t="str">
        <f t="shared" si="8"/>
        <v/>
      </c>
      <c r="H187" s="3" t="str">
        <f t="shared" si="8"/>
        <v/>
      </c>
      <c r="I187" s="3" t="str">
        <f t="shared" si="8"/>
        <v/>
      </c>
      <c r="J187" s="3" t="str">
        <f t="shared" si="8"/>
        <v/>
      </c>
      <c r="K187" s="3" t="str">
        <f t="shared" si="8"/>
        <v/>
      </c>
      <c r="L187" s="3" t="str">
        <f t="shared" si="8"/>
        <v/>
      </c>
      <c r="M187" s="3" t="str">
        <f t="shared" si="8"/>
        <v/>
      </c>
      <c r="N187" s="3" t="str">
        <f t="shared" si="8"/>
        <v/>
      </c>
      <c r="O187" s="3" t="str">
        <f t="shared" si="8"/>
        <v/>
      </c>
      <c r="P187" s="3" t="str">
        <f t="shared" si="8"/>
        <v/>
      </c>
      <c r="Q187" s="3" t="str">
        <f t="shared" si="8"/>
        <v/>
      </c>
      <c r="R187" s="3" t="str">
        <f t="shared" si="8"/>
        <v/>
      </c>
      <c r="S187" s="3" t="str">
        <f t="shared" si="8"/>
        <v/>
      </c>
      <c r="T187" s="3" t="str">
        <f t="shared" si="8"/>
        <v/>
      </c>
      <c r="U187" s="3" t="str">
        <f t="shared" si="8"/>
        <v/>
      </c>
      <c r="V187" s="3" t="str">
        <f t="shared" si="8"/>
        <v/>
      </c>
      <c r="W187" s="3" t="str">
        <f t="shared" si="8"/>
        <v/>
      </c>
      <c r="X187" s="3" t="str">
        <f t="shared" si="8"/>
        <v/>
      </c>
      <c r="Y187" s="3" t="str">
        <f t="shared" si="8"/>
        <v/>
      </c>
      <c r="Z187" s="3" t="str">
        <f t="shared" si="8"/>
        <v/>
      </c>
      <c r="AA187" s="3" t="str">
        <f t="shared" si="8"/>
        <v/>
      </c>
      <c r="AB187" s="3" t="str">
        <f t="shared" si="8"/>
        <v/>
      </c>
      <c r="AC187" s="3" t="str">
        <f t="shared" si="8"/>
        <v/>
      </c>
      <c r="AD187" s="3" t="str">
        <f t="shared" si="8"/>
        <v/>
      </c>
      <c r="AE187" s="3" t="str">
        <f t="shared" si="8"/>
        <v/>
      </c>
      <c r="AF187" s="3" t="str">
        <f t="shared" si="8"/>
        <v/>
      </c>
      <c r="AG187" s="3" t="str">
        <f t="shared" si="8"/>
        <v/>
      </c>
      <c r="AH187" s="3" t="str">
        <f t="shared" si="8"/>
        <v/>
      </c>
      <c r="AI187" s="3" t="str">
        <f t="shared" si="8"/>
        <v/>
      </c>
    </row>
    <row r="188" spans="1:35" ht="14.25" hidden="1" customHeight="1" x14ac:dyDescent="0.2">
      <c r="A188" s="14" t="s">
        <v>44</v>
      </c>
      <c r="B188" s="19" t="s">
        <v>56</v>
      </c>
      <c r="C188" s="20" t="s">
        <v>58</v>
      </c>
      <c r="D188" s="15" t="str">
        <f t="shared" si="9"/>
        <v/>
      </c>
      <c r="E188" s="15" t="str">
        <f t="shared" si="8"/>
        <v/>
      </c>
      <c r="F188" s="15" t="str">
        <f t="shared" si="8"/>
        <v/>
      </c>
      <c r="G188" s="15" t="str">
        <f t="shared" si="8"/>
        <v/>
      </c>
      <c r="H188" s="15" t="str">
        <f t="shared" si="8"/>
        <v/>
      </c>
      <c r="I188" s="15" t="str">
        <f t="shared" si="8"/>
        <v/>
      </c>
      <c r="J188" s="15" t="str">
        <f t="shared" si="8"/>
        <v/>
      </c>
      <c r="K188" s="15" t="str">
        <f t="shared" si="8"/>
        <v/>
      </c>
      <c r="L188" s="15" t="str">
        <f t="shared" si="8"/>
        <v/>
      </c>
      <c r="M188" s="15" t="str">
        <f t="shared" si="8"/>
        <v/>
      </c>
      <c r="N188" s="15" t="str">
        <f t="shared" si="8"/>
        <v/>
      </c>
      <c r="O188" s="15" t="str">
        <f t="shared" si="8"/>
        <v/>
      </c>
      <c r="P188" s="15" t="str">
        <f t="shared" si="8"/>
        <v/>
      </c>
      <c r="Q188" s="15" t="str">
        <f t="shared" ref="E188:AI196" si="10">IF(Q118=Q45,"","*")</f>
        <v/>
      </c>
      <c r="R188" s="15" t="str">
        <f t="shared" si="10"/>
        <v/>
      </c>
      <c r="S188" s="15" t="str">
        <f t="shared" si="10"/>
        <v/>
      </c>
      <c r="T188" s="15" t="str">
        <f t="shared" si="10"/>
        <v/>
      </c>
      <c r="U188" s="15" t="str">
        <f t="shared" si="10"/>
        <v/>
      </c>
      <c r="V188" s="15" t="str">
        <f t="shared" si="10"/>
        <v/>
      </c>
      <c r="W188" s="15" t="str">
        <f t="shared" si="10"/>
        <v/>
      </c>
      <c r="X188" s="15" t="str">
        <f t="shared" si="10"/>
        <v/>
      </c>
      <c r="Y188" s="15" t="str">
        <f t="shared" si="10"/>
        <v/>
      </c>
      <c r="Z188" s="15" t="str">
        <f t="shared" si="10"/>
        <v/>
      </c>
      <c r="AA188" s="15" t="str">
        <f t="shared" si="10"/>
        <v/>
      </c>
      <c r="AB188" s="15" t="str">
        <f t="shared" si="10"/>
        <v/>
      </c>
      <c r="AC188" s="15" t="str">
        <f t="shared" si="10"/>
        <v/>
      </c>
      <c r="AD188" s="15" t="str">
        <f t="shared" si="10"/>
        <v/>
      </c>
      <c r="AE188" s="15" t="str">
        <f t="shared" si="10"/>
        <v/>
      </c>
      <c r="AF188" s="15" t="str">
        <f t="shared" si="10"/>
        <v/>
      </c>
      <c r="AG188" s="15" t="str">
        <f t="shared" si="10"/>
        <v/>
      </c>
      <c r="AH188" s="15" t="str">
        <f t="shared" si="10"/>
        <v/>
      </c>
      <c r="AI188" s="15" t="str">
        <f t="shared" si="10"/>
        <v/>
      </c>
    </row>
    <row r="189" spans="1:35" ht="14.25" hidden="1" customHeight="1" x14ac:dyDescent="0.2">
      <c r="A189" s="66" t="s">
        <v>10</v>
      </c>
      <c r="B189" s="21" t="s">
        <v>60</v>
      </c>
      <c r="C189" s="22" t="s">
        <v>62</v>
      </c>
      <c r="D189" s="3" t="str">
        <f t="shared" si="9"/>
        <v/>
      </c>
      <c r="E189" s="3" t="str">
        <f t="shared" si="10"/>
        <v/>
      </c>
      <c r="F189" s="3" t="str">
        <f t="shared" si="10"/>
        <v/>
      </c>
      <c r="G189" s="3" t="str">
        <f t="shared" si="10"/>
        <v/>
      </c>
      <c r="H189" s="3" t="str">
        <f t="shared" si="10"/>
        <v/>
      </c>
      <c r="I189" s="3" t="str">
        <f t="shared" si="10"/>
        <v/>
      </c>
      <c r="J189" s="3" t="str">
        <f t="shared" si="10"/>
        <v/>
      </c>
      <c r="K189" s="3" t="str">
        <f t="shared" si="10"/>
        <v/>
      </c>
      <c r="L189" s="3" t="str">
        <f t="shared" si="10"/>
        <v/>
      </c>
      <c r="M189" s="3" t="str">
        <f t="shared" si="10"/>
        <v/>
      </c>
      <c r="N189" s="3" t="str">
        <f t="shared" si="10"/>
        <v/>
      </c>
      <c r="O189" s="3" t="str">
        <f t="shared" si="10"/>
        <v/>
      </c>
      <c r="P189" s="3" t="str">
        <f t="shared" si="10"/>
        <v/>
      </c>
      <c r="Q189" s="3" t="str">
        <f t="shared" si="10"/>
        <v/>
      </c>
      <c r="R189" s="3" t="str">
        <f t="shared" si="10"/>
        <v/>
      </c>
      <c r="S189" s="3" t="str">
        <f t="shared" si="10"/>
        <v/>
      </c>
      <c r="T189" s="3" t="str">
        <f t="shared" si="10"/>
        <v/>
      </c>
      <c r="U189" s="3" t="str">
        <f t="shared" si="10"/>
        <v/>
      </c>
      <c r="V189" s="3" t="str">
        <f t="shared" si="10"/>
        <v/>
      </c>
      <c r="W189" s="3" t="str">
        <f t="shared" si="10"/>
        <v/>
      </c>
      <c r="X189" s="3" t="str">
        <f t="shared" si="10"/>
        <v/>
      </c>
      <c r="Y189" s="3" t="str">
        <f t="shared" si="10"/>
        <v/>
      </c>
      <c r="Z189" s="3" t="str">
        <f t="shared" si="10"/>
        <v/>
      </c>
      <c r="AA189" s="3" t="str">
        <f t="shared" si="10"/>
        <v/>
      </c>
      <c r="AB189" s="3" t="str">
        <f t="shared" si="10"/>
        <v/>
      </c>
      <c r="AC189" s="3" t="str">
        <f t="shared" si="10"/>
        <v/>
      </c>
      <c r="AD189" s="3" t="str">
        <f t="shared" si="10"/>
        <v/>
      </c>
      <c r="AE189" s="3" t="str">
        <f t="shared" si="10"/>
        <v/>
      </c>
      <c r="AF189" s="3" t="str">
        <f t="shared" si="10"/>
        <v/>
      </c>
      <c r="AG189" s="3" t="str">
        <f t="shared" si="10"/>
        <v/>
      </c>
      <c r="AH189" s="3" t="str">
        <f t="shared" si="10"/>
        <v/>
      </c>
      <c r="AI189" s="3" t="str">
        <f t="shared" si="10"/>
        <v/>
      </c>
    </row>
    <row r="190" spans="1:35" ht="14.25" hidden="1" customHeight="1" x14ac:dyDescent="0.2">
      <c r="A190" s="67"/>
      <c r="B190" s="23" t="s">
        <v>64</v>
      </c>
      <c r="C190" s="24" t="s">
        <v>172</v>
      </c>
      <c r="D190" s="3" t="str">
        <f t="shared" si="9"/>
        <v/>
      </c>
      <c r="E190" s="3" t="str">
        <f t="shared" si="10"/>
        <v/>
      </c>
      <c r="F190" s="3" t="str">
        <f t="shared" si="10"/>
        <v/>
      </c>
      <c r="G190" s="3" t="str">
        <f t="shared" si="10"/>
        <v/>
      </c>
      <c r="H190" s="3" t="str">
        <f t="shared" si="10"/>
        <v/>
      </c>
      <c r="I190" s="3" t="str">
        <f t="shared" si="10"/>
        <v/>
      </c>
      <c r="J190" s="3" t="str">
        <f t="shared" si="10"/>
        <v/>
      </c>
      <c r="K190" s="3" t="str">
        <f t="shared" si="10"/>
        <v/>
      </c>
      <c r="L190" s="3" t="str">
        <f t="shared" si="10"/>
        <v/>
      </c>
      <c r="M190" s="3" t="str">
        <f t="shared" si="10"/>
        <v/>
      </c>
      <c r="N190" s="3" t="str">
        <f t="shared" si="10"/>
        <v/>
      </c>
      <c r="O190" s="3" t="str">
        <f t="shared" si="10"/>
        <v/>
      </c>
      <c r="P190" s="3" t="str">
        <f t="shared" si="10"/>
        <v/>
      </c>
      <c r="Q190" s="3" t="str">
        <f t="shared" si="10"/>
        <v/>
      </c>
      <c r="R190" s="3" t="str">
        <f t="shared" si="10"/>
        <v/>
      </c>
      <c r="S190" s="3" t="str">
        <f t="shared" si="10"/>
        <v/>
      </c>
      <c r="T190" s="3" t="str">
        <f t="shared" si="10"/>
        <v/>
      </c>
      <c r="U190" s="3" t="str">
        <f t="shared" si="10"/>
        <v/>
      </c>
      <c r="V190" s="3" t="str">
        <f t="shared" si="10"/>
        <v/>
      </c>
      <c r="W190" s="3" t="str">
        <f t="shared" si="10"/>
        <v/>
      </c>
      <c r="X190" s="3" t="str">
        <f t="shared" si="10"/>
        <v/>
      </c>
      <c r="Y190" s="3" t="str">
        <f t="shared" si="10"/>
        <v/>
      </c>
      <c r="Z190" s="3" t="str">
        <f t="shared" si="10"/>
        <v/>
      </c>
      <c r="AA190" s="3" t="str">
        <f t="shared" si="10"/>
        <v/>
      </c>
      <c r="AB190" s="3" t="str">
        <f t="shared" si="10"/>
        <v/>
      </c>
      <c r="AC190" s="3" t="str">
        <f t="shared" si="10"/>
        <v/>
      </c>
      <c r="AD190" s="3" t="str">
        <f t="shared" si="10"/>
        <v/>
      </c>
      <c r="AE190" s="3" t="str">
        <f t="shared" si="10"/>
        <v/>
      </c>
      <c r="AF190" s="3" t="str">
        <f t="shared" si="10"/>
        <v/>
      </c>
      <c r="AG190" s="3" t="str">
        <f t="shared" si="10"/>
        <v/>
      </c>
      <c r="AH190" s="3" t="str">
        <f t="shared" si="10"/>
        <v/>
      </c>
      <c r="AI190" s="3" t="str">
        <f t="shared" si="10"/>
        <v/>
      </c>
    </row>
    <row r="191" spans="1:35" ht="14.25" hidden="1" customHeight="1" x14ac:dyDescent="0.2">
      <c r="A191" s="14" t="s">
        <v>45</v>
      </c>
      <c r="B191" s="19" t="s">
        <v>56</v>
      </c>
      <c r="C191" s="20" t="s">
        <v>58</v>
      </c>
      <c r="D191" s="15" t="str">
        <f t="shared" si="9"/>
        <v/>
      </c>
      <c r="E191" s="15" t="str">
        <f t="shared" si="10"/>
        <v/>
      </c>
      <c r="F191" s="15" t="str">
        <f t="shared" si="10"/>
        <v/>
      </c>
      <c r="G191" s="15" t="str">
        <f t="shared" si="10"/>
        <v/>
      </c>
      <c r="H191" s="15" t="str">
        <f t="shared" si="10"/>
        <v/>
      </c>
      <c r="I191" s="15" t="str">
        <f t="shared" si="10"/>
        <v/>
      </c>
      <c r="J191" s="15" t="str">
        <f t="shared" si="10"/>
        <v/>
      </c>
      <c r="K191" s="15" t="str">
        <f t="shared" si="10"/>
        <v/>
      </c>
      <c r="L191" s="15" t="str">
        <f t="shared" si="10"/>
        <v/>
      </c>
      <c r="M191" s="15" t="str">
        <f t="shared" si="10"/>
        <v/>
      </c>
      <c r="N191" s="15" t="str">
        <f t="shared" si="10"/>
        <v/>
      </c>
      <c r="O191" s="15" t="str">
        <f t="shared" si="10"/>
        <v/>
      </c>
      <c r="P191" s="15" t="str">
        <f t="shared" si="10"/>
        <v/>
      </c>
      <c r="Q191" s="15" t="str">
        <f t="shared" si="10"/>
        <v/>
      </c>
      <c r="R191" s="15" t="str">
        <f t="shared" si="10"/>
        <v/>
      </c>
      <c r="S191" s="15" t="str">
        <f t="shared" si="10"/>
        <v/>
      </c>
      <c r="T191" s="15" t="str">
        <f t="shared" si="10"/>
        <v/>
      </c>
      <c r="U191" s="15" t="str">
        <f t="shared" si="10"/>
        <v/>
      </c>
      <c r="V191" s="15" t="str">
        <f t="shared" si="10"/>
        <v/>
      </c>
      <c r="W191" s="15" t="str">
        <f t="shared" si="10"/>
        <v/>
      </c>
      <c r="X191" s="15" t="str">
        <f t="shared" si="10"/>
        <v/>
      </c>
      <c r="Y191" s="15" t="str">
        <f t="shared" si="10"/>
        <v/>
      </c>
      <c r="Z191" s="15" t="str">
        <f t="shared" si="10"/>
        <v/>
      </c>
      <c r="AA191" s="15" t="str">
        <f t="shared" si="10"/>
        <v/>
      </c>
      <c r="AB191" s="15" t="str">
        <f t="shared" si="10"/>
        <v/>
      </c>
      <c r="AC191" s="15" t="str">
        <f t="shared" si="10"/>
        <v/>
      </c>
      <c r="AD191" s="15" t="str">
        <f t="shared" si="10"/>
        <v/>
      </c>
      <c r="AE191" s="15" t="str">
        <f t="shared" si="10"/>
        <v/>
      </c>
      <c r="AF191" s="15" t="str">
        <f t="shared" si="10"/>
        <v/>
      </c>
      <c r="AG191" s="15" t="str">
        <f t="shared" si="10"/>
        <v/>
      </c>
      <c r="AH191" s="15" t="str">
        <f t="shared" si="10"/>
        <v/>
      </c>
      <c r="AI191" s="15" t="str">
        <f t="shared" si="10"/>
        <v/>
      </c>
    </row>
    <row r="192" spans="1:35" ht="14.25" hidden="1" customHeight="1" x14ac:dyDescent="0.2">
      <c r="A192" s="66" t="s">
        <v>11</v>
      </c>
      <c r="B192" s="21" t="s">
        <v>60</v>
      </c>
      <c r="C192" s="22" t="s">
        <v>62</v>
      </c>
      <c r="D192" s="3" t="str">
        <f t="shared" si="9"/>
        <v/>
      </c>
      <c r="E192" s="3" t="str">
        <f t="shared" si="10"/>
        <v/>
      </c>
      <c r="F192" s="3" t="str">
        <f t="shared" si="10"/>
        <v/>
      </c>
      <c r="G192" s="3" t="str">
        <f t="shared" si="10"/>
        <v/>
      </c>
      <c r="H192" s="3" t="str">
        <f t="shared" si="10"/>
        <v/>
      </c>
      <c r="I192" s="3" t="str">
        <f t="shared" si="10"/>
        <v/>
      </c>
      <c r="J192" s="3" t="str">
        <f t="shared" si="10"/>
        <v/>
      </c>
      <c r="K192" s="3" t="str">
        <f t="shared" si="10"/>
        <v/>
      </c>
      <c r="L192" s="3" t="str">
        <f t="shared" si="10"/>
        <v/>
      </c>
      <c r="M192" s="3" t="str">
        <f t="shared" si="10"/>
        <v/>
      </c>
      <c r="N192" s="3" t="str">
        <f t="shared" si="10"/>
        <v/>
      </c>
      <c r="O192" s="3" t="str">
        <f t="shared" si="10"/>
        <v/>
      </c>
      <c r="P192" s="3" t="str">
        <f t="shared" si="10"/>
        <v/>
      </c>
      <c r="Q192" s="3" t="str">
        <f t="shared" si="10"/>
        <v/>
      </c>
      <c r="R192" s="3" t="str">
        <f t="shared" si="10"/>
        <v/>
      </c>
      <c r="S192" s="3" t="str">
        <f t="shared" si="10"/>
        <v/>
      </c>
      <c r="T192" s="3" t="str">
        <f t="shared" si="10"/>
        <v/>
      </c>
      <c r="U192" s="3" t="str">
        <f t="shared" si="10"/>
        <v/>
      </c>
      <c r="V192" s="3" t="str">
        <f t="shared" si="10"/>
        <v/>
      </c>
      <c r="W192" s="3" t="str">
        <f t="shared" si="10"/>
        <v/>
      </c>
      <c r="X192" s="3" t="str">
        <f t="shared" si="10"/>
        <v/>
      </c>
      <c r="Y192" s="3" t="str">
        <f t="shared" si="10"/>
        <v/>
      </c>
      <c r="Z192" s="3" t="str">
        <f t="shared" si="10"/>
        <v/>
      </c>
      <c r="AA192" s="3" t="str">
        <f t="shared" si="10"/>
        <v/>
      </c>
      <c r="AB192" s="3" t="str">
        <f t="shared" si="10"/>
        <v/>
      </c>
      <c r="AC192" s="3" t="str">
        <f t="shared" si="10"/>
        <v/>
      </c>
      <c r="AD192" s="3" t="str">
        <f t="shared" si="10"/>
        <v/>
      </c>
      <c r="AE192" s="3" t="str">
        <f t="shared" si="10"/>
        <v/>
      </c>
      <c r="AF192" s="3" t="str">
        <f t="shared" si="10"/>
        <v/>
      </c>
      <c r="AG192" s="3" t="str">
        <f t="shared" si="10"/>
        <v/>
      </c>
      <c r="AH192" s="3" t="str">
        <f t="shared" si="10"/>
        <v/>
      </c>
      <c r="AI192" s="3" t="str">
        <f t="shared" si="10"/>
        <v/>
      </c>
    </row>
    <row r="193" spans="1:35" ht="14.25" hidden="1" customHeight="1" x14ac:dyDescent="0.2">
      <c r="A193" s="67"/>
      <c r="B193" s="23" t="s">
        <v>64</v>
      </c>
      <c r="C193" s="24" t="s">
        <v>172</v>
      </c>
      <c r="D193" s="3" t="str">
        <f t="shared" si="9"/>
        <v/>
      </c>
      <c r="E193" s="3" t="str">
        <f t="shared" si="10"/>
        <v/>
      </c>
      <c r="F193" s="3" t="str">
        <f t="shared" si="10"/>
        <v/>
      </c>
      <c r="G193" s="3" t="str">
        <f t="shared" si="10"/>
        <v/>
      </c>
      <c r="H193" s="3" t="str">
        <f t="shared" si="10"/>
        <v/>
      </c>
      <c r="I193" s="3" t="str">
        <f t="shared" si="10"/>
        <v/>
      </c>
      <c r="J193" s="3" t="str">
        <f t="shared" si="10"/>
        <v/>
      </c>
      <c r="K193" s="3" t="str">
        <f t="shared" si="10"/>
        <v/>
      </c>
      <c r="L193" s="3" t="str">
        <f t="shared" si="10"/>
        <v/>
      </c>
      <c r="M193" s="3" t="str">
        <f t="shared" si="10"/>
        <v/>
      </c>
      <c r="N193" s="3" t="str">
        <f t="shared" si="10"/>
        <v/>
      </c>
      <c r="O193" s="3" t="str">
        <f t="shared" si="10"/>
        <v/>
      </c>
      <c r="P193" s="3" t="str">
        <f t="shared" si="10"/>
        <v/>
      </c>
      <c r="Q193" s="3" t="str">
        <f t="shared" si="10"/>
        <v/>
      </c>
      <c r="R193" s="3" t="str">
        <f t="shared" si="10"/>
        <v/>
      </c>
      <c r="S193" s="3" t="str">
        <f t="shared" si="10"/>
        <v/>
      </c>
      <c r="T193" s="3" t="str">
        <f t="shared" si="10"/>
        <v/>
      </c>
      <c r="U193" s="3" t="str">
        <f t="shared" si="10"/>
        <v/>
      </c>
      <c r="V193" s="3" t="str">
        <f t="shared" si="10"/>
        <v/>
      </c>
      <c r="W193" s="3" t="str">
        <f t="shared" si="10"/>
        <v/>
      </c>
      <c r="X193" s="3" t="str">
        <f t="shared" si="10"/>
        <v/>
      </c>
      <c r="Y193" s="3" t="str">
        <f t="shared" si="10"/>
        <v/>
      </c>
      <c r="Z193" s="3" t="str">
        <f t="shared" si="10"/>
        <v/>
      </c>
      <c r="AA193" s="3" t="str">
        <f t="shared" si="10"/>
        <v/>
      </c>
      <c r="AB193" s="3" t="str">
        <f t="shared" si="10"/>
        <v/>
      </c>
      <c r="AC193" s="3" t="str">
        <f t="shared" si="10"/>
        <v/>
      </c>
      <c r="AD193" s="3" t="str">
        <f t="shared" si="10"/>
        <v/>
      </c>
      <c r="AE193" s="3" t="str">
        <f t="shared" si="10"/>
        <v/>
      </c>
      <c r="AF193" s="3" t="str">
        <f t="shared" si="10"/>
        <v/>
      </c>
      <c r="AG193" s="3" t="str">
        <f t="shared" si="10"/>
        <v/>
      </c>
      <c r="AH193" s="3" t="str">
        <f t="shared" si="10"/>
        <v/>
      </c>
      <c r="AI193" s="3" t="str">
        <f t="shared" si="10"/>
        <v/>
      </c>
    </row>
    <row r="194" spans="1:35" ht="14.25" hidden="1" customHeight="1" x14ac:dyDescent="0.2">
      <c r="A194" s="14" t="s">
        <v>46</v>
      </c>
      <c r="B194" s="19" t="s">
        <v>56</v>
      </c>
      <c r="C194" s="20" t="s">
        <v>58</v>
      </c>
      <c r="D194" s="15" t="str">
        <f t="shared" si="9"/>
        <v/>
      </c>
      <c r="E194" s="15" t="str">
        <f t="shared" si="10"/>
        <v/>
      </c>
      <c r="F194" s="15" t="str">
        <f t="shared" si="10"/>
        <v/>
      </c>
      <c r="G194" s="15" t="str">
        <f t="shared" si="10"/>
        <v/>
      </c>
      <c r="H194" s="15" t="str">
        <f t="shared" si="10"/>
        <v/>
      </c>
      <c r="I194" s="15" t="str">
        <f t="shared" si="10"/>
        <v/>
      </c>
      <c r="J194" s="15" t="str">
        <f t="shared" si="10"/>
        <v/>
      </c>
      <c r="K194" s="15" t="str">
        <f t="shared" si="10"/>
        <v/>
      </c>
      <c r="L194" s="15" t="str">
        <f t="shared" si="10"/>
        <v/>
      </c>
      <c r="M194" s="15" t="str">
        <f t="shared" si="10"/>
        <v/>
      </c>
      <c r="N194" s="15" t="str">
        <f t="shared" si="10"/>
        <v/>
      </c>
      <c r="O194" s="15" t="str">
        <f t="shared" si="10"/>
        <v/>
      </c>
      <c r="P194" s="15" t="str">
        <f t="shared" si="10"/>
        <v/>
      </c>
      <c r="Q194" s="15" t="str">
        <f t="shared" si="10"/>
        <v/>
      </c>
      <c r="R194" s="15" t="str">
        <f t="shared" si="10"/>
        <v/>
      </c>
      <c r="S194" s="15" t="str">
        <f t="shared" si="10"/>
        <v/>
      </c>
      <c r="T194" s="15" t="str">
        <f t="shared" si="10"/>
        <v/>
      </c>
      <c r="U194" s="15" t="str">
        <f t="shared" si="10"/>
        <v/>
      </c>
      <c r="V194" s="15" t="str">
        <f t="shared" si="10"/>
        <v/>
      </c>
      <c r="W194" s="15" t="str">
        <f t="shared" si="10"/>
        <v/>
      </c>
      <c r="X194" s="15" t="str">
        <f t="shared" si="10"/>
        <v/>
      </c>
      <c r="Y194" s="15" t="str">
        <f t="shared" si="10"/>
        <v/>
      </c>
      <c r="Z194" s="15" t="str">
        <f t="shared" si="10"/>
        <v/>
      </c>
      <c r="AA194" s="15" t="str">
        <f t="shared" si="10"/>
        <v/>
      </c>
      <c r="AB194" s="15" t="str">
        <f t="shared" si="10"/>
        <v/>
      </c>
      <c r="AC194" s="15" t="str">
        <f t="shared" si="10"/>
        <v/>
      </c>
      <c r="AD194" s="15" t="str">
        <f t="shared" si="10"/>
        <v/>
      </c>
      <c r="AE194" s="15" t="str">
        <f t="shared" si="10"/>
        <v/>
      </c>
      <c r="AF194" s="15" t="str">
        <f t="shared" si="10"/>
        <v/>
      </c>
      <c r="AG194" s="15" t="str">
        <f t="shared" si="10"/>
        <v/>
      </c>
      <c r="AH194" s="15" t="str">
        <f t="shared" si="10"/>
        <v/>
      </c>
      <c r="AI194" s="15" t="str">
        <f t="shared" si="10"/>
        <v/>
      </c>
    </row>
    <row r="195" spans="1:35" ht="14.25" hidden="1" customHeight="1" x14ac:dyDescent="0.2">
      <c r="A195" s="66" t="s">
        <v>12</v>
      </c>
      <c r="B195" s="21" t="s">
        <v>60</v>
      </c>
      <c r="C195" s="22" t="s">
        <v>62</v>
      </c>
      <c r="D195" s="3" t="str">
        <f t="shared" si="9"/>
        <v/>
      </c>
      <c r="E195" s="3" t="str">
        <f t="shared" si="10"/>
        <v/>
      </c>
      <c r="F195" s="3" t="str">
        <f t="shared" si="10"/>
        <v/>
      </c>
      <c r="G195" s="3" t="str">
        <f t="shared" si="10"/>
        <v/>
      </c>
      <c r="H195" s="3" t="str">
        <f t="shared" si="10"/>
        <v/>
      </c>
      <c r="I195" s="3" t="str">
        <f t="shared" si="10"/>
        <v/>
      </c>
      <c r="J195" s="3" t="str">
        <f t="shared" si="10"/>
        <v/>
      </c>
      <c r="K195" s="3" t="str">
        <f t="shared" si="10"/>
        <v/>
      </c>
      <c r="L195" s="3" t="str">
        <f t="shared" si="10"/>
        <v/>
      </c>
      <c r="M195" s="3" t="str">
        <f t="shared" si="10"/>
        <v/>
      </c>
      <c r="N195" s="3" t="str">
        <f t="shared" si="10"/>
        <v/>
      </c>
      <c r="O195" s="3" t="str">
        <f t="shared" si="10"/>
        <v/>
      </c>
      <c r="P195" s="3" t="str">
        <f t="shared" si="10"/>
        <v/>
      </c>
      <c r="Q195" s="3" t="str">
        <f t="shared" si="10"/>
        <v/>
      </c>
      <c r="R195" s="3" t="str">
        <f t="shared" si="10"/>
        <v/>
      </c>
      <c r="S195" s="3" t="str">
        <f t="shared" si="10"/>
        <v/>
      </c>
      <c r="T195" s="3" t="str">
        <f t="shared" si="10"/>
        <v/>
      </c>
      <c r="U195" s="3" t="str">
        <f t="shared" si="10"/>
        <v/>
      </c>
      <c r="V195" s="3" t="str">
        <f t="shared" si="10"/>
        <v/>
      </c>
      <c r="W195" s="3" t="str">
        <f t="shared" si="10"/>
        <v/>
      </c>
      <c r="X195" s="3" t="str">
        <f t="shared" si="10"/>
        <v/>
      </c>
      <c r="Y195" s="3" t="str">
        <f t="shared" si="10"/>
        <v/>
      </c>
      <c r="Z195" s="3" t="str">
        <f t="shared" si="10"/>
        <v/>
      </c>
      <c r="AA195" s="3" t="str">
        <f t="shared" si="10"/>
        <v/>
      </c>
      <c r="AB195" s="3" t="str">
        <f t="shared" si="10"/>
        <v/>
      </c>
      <c r="AC195" s="3" t="str">
        <f t="shared" si="10"/>
        <v/>
      </c>
      <c r="AD195" s="3" t="str">
        <f t="shared" si="10"/>
        <v/>
      </c>
      <c r="AE195" s="3" t="str">
        <f t="shared" si="10"/>
        <v/>
      </c>
      <c r="AF195" s="3" t="str">
        <f t="shared" si="10"/>
        <v/>
      </c>
      <c r="AG195" s="3" t="str">
        <f t="shared" si="10"/>
        <v/>
      </c>
      <c r="AH195" s="3" t="str">
        <f t="shared" si="10"/>
        <v/>
      </c>
      <c r="AI195" s="3" t="str">
        <f t="shared" si="10"/>
        <v/>
      </c>
    </row>
    <row r="196" spans="1:35" ht="14.25" hidden="1" customHeight="1" x14ac:dyDescent="0.2">
      <c r="A196" s="67"/>
      <c r="B196" s="23" t="s">
        <v>64</v>
      </c>
      <c r="C196" s="24" t="s">
        <v>172</v>
      </c>
      <c r="D196" s="3" t="str">
        <f t="shared" si="9"/>
        <v/>
      </c>
      <c r="E196" s="3" t="str">
        <f t="shared" si="10"/>
        <v/>
      </c>
      <c r="F196" s="3" t="str">
        <f t="shared" si="10"/>
        <v/>
      </c>
      <c r="G196" s="3" t="str">
        <f t="shared" si="10"/>
        <v/>
      </c>
      <c r="H196" s="3" t="str">
        <f t="shared" si="10"/>
        <v/>
      </c>
      <c r="I196" s="3" t="str">
        <f t="shared" si="10"/>
        <v/>
      </c>
      <c r="J196" s="3" t="str">
        <f t="shared" si="10"/>
        <v/>
      </c>
      <c r="K196" s="3" t="str">
        <f t="shared" si="10"/>
        <v/>
      </c>
      <c r="L196" s="3" t="str">
        <f t="shared" si="10"/>
        <v/>
      </c>
      <c r="M196" s="3" t="str">
        <f t="shared" si="10"/>
        <v/>
      </c>
      <c r="N196" s="3" t="str">
        <f t="shared" si="10"/>
        <v/>
      </c>
      <c r="O196" s="3" t="str">
        <f t="shared" si="10"/>
        <v/>
      </c>
      <c r="P196" s="3" t="str">
        <f t="shared" si="10"/>
        <v/>
      </c>
      <c r="Q196" s="3" t="str">
        <f t="shared" si="10"/>
        <v/>
      </c>
      <c r="R196" s="3" t="str">
        <f t="shared" si="10"/>
        <v/>
      </c>
      <c r="S196" s="3" t="str">
        <f t="shared" si="10"/>
        <v/>
      </c>
      <c r="T196" s="3" t="str">
        <f t="shared" si="10"/>
        <v/>
      </c>
      <c r="U196" s="3" t="str">
        <f t="shared" si="10"/>
        <v/>
      </c>
      <c r="V196" s="3" t="str">
        <f t="shared" si="10"/>
        <v/>
      </c>
      <c r="W196" s="3" t="str">
        <f t="shared" si="10"/>
        <v/>
      </c>
      <c r="X196" s="3" t="str">
        <f t="shared" ref="E196:AI204" si="11">IF(X126=X53,"","*")</f>
        <v/>
      </c>
      <c r="Y196" s="3" t="str">
        <f t="shared" si="11"/>
        <v/>
      </c>
      <c r="Z196" s="3" t="str">
        <f t="shared" si="11"/>
        <v/>
      </c>
      <c r="AA196" s="3" t="str">
        <f t="shared" si="11"/>
        <v/>
      </c>
      <c r="AB196" s="3" t="str">
        <f t="shared" si="11"/>
        <v/>
      </c>
      <c r="AC196" s="3" t="str">
        <f t="shared" si="11"/>
        <v/>
      </c>
      <c r="AD196" s="3" t="str">
        <f t="shared" si="11"/>
        <v/>
      </c>
      <c r="AE196" s="3" t="str">
        <f t="shared" si="11"/>
        <v/>
      </c>
      <c r="AF196" s="3" t="str">
        <f t="shared" si="11"/>
        <v/>
      </c>
      <c r="AG196" s="3" t="str">
        <f t="shared" si="11"/>
        <v/>
      </c>
      <c r="AH196" s="3" t="str">
        <f t="shared" si="11"/>
        <v/>
      </c>
      <c r="AI196" s="3" t="str">
        <f t="shared" si="11"/>
        <v/>
      </c>
    </row>
    <row r="197" spans="1:35" ht="14.25" hidden="1" customHeight="1" x14ac:dyDescent="0.2">
      <c r="A197" s="14" t="s">
        <v>47</v>
      </c>
      <c r="B197" s="19" t="s">
        <v>56</v>
      </c>
      <c r="C197" s="20" t="s">
        <v>58</v>
      </c>
      <c r="D197" s="15" t="str">
        <f t="shared" si="9"/>
        <v/>
      </c>
      <c r="E197" s="15" t="str">
        <f t="shared" si="11"/>
        <v/>
      </c>
      <c r="F197" s="15" t="str">
        <f t="shared" si="11"/>
        <v/>
      </c>
      <c r="G197" s="15" t="str">
        <f t="shared" si="11"/>
        <v/>
      </c>
      <c r="H197" s="15" t="str">
        <f t="shared" si="11"/>
        <v/>
      </c>
      <c r="I197" s="15" t="str">
        <f t="shared" si="11"/>
        <v/>
      </c>
      <c r="J197" s="15" t="str">
        <f t="shared" si="11"/>
        <v/>
      </c>
      <c r="K197" s="15" t="str">
        <f t="shared" si="11"/>
        <v/>
      </c>
      <c r="L197" s="15" t="str">
        <f t="shared" si="11"/>
        <v/>
      </c>
      <c r="M197" s="15" t="str">
        <f t="shared" si="11"/>
        <v/>
      </c>
      <c r="N197" s="15" t="str">
        <f t="shared" si="11"/>
        <v/>
      </c>
      <c r="O197" s="15" t="str">
        <f t="shared" si="11"/>
        <v/>
      </c>
      <c r="P197" s="15" t="str">
        <f t="shared" si="11"/>
        <v/>
      </c>
      <c r="Q197" s="15" t="str">
        <f t="shared" si="11"/>
        <v/>
      </c>
      <c r="R197" s="15" t="str">
        <f t="shared" si="11"/>
        <v/>
      </c>
      <c r="S197" s="15" t="str">
        <f t="shared" si="11"/>
        <v/>
      </c>
      <c r="T197" s="15" t="str">
        <f t="shared" si="11"/>
        <v/>
      </c>
      <c r="U197" s="15" t="str">
        <f t="shared" si="11"/>
        <v/>
      </c>
      <c r="V197" s="15" t="str">
        <f t="shared" si="11"/>
        <v/>
      </c>
      <c r="W197" s="15" t="str">
        <f t="shared" si="11"/>
        <v/>
      </c>
      <c r="X197" s="15" t="str">
        <f t="shared" si="11"/>
        <v/>
      </c>
      <c r="Y197" s="15" t="str">
        <f t="shared" si="11"/>
        <v/>
      </c>
      <c r="Z197" s="15" t="str">
        <f t="shared" si="11"/>
        <v/>
      </c>
      <c r="AA197" s="15" t="str">
        <f t="shared" si="11"/>
        <v/>
      </c>
      <c r="AB197" s="15" t="str">
        <f t="shared" si="11"/>
        <v/>
      </c>
      <c r="AC197" s="15" t="str">
        <f t="shared" si="11"/>
        <v/>
      </c>
      <c r="AD197" s="15" t="str">
        <f t="shared" si="11"/>
        <v/>
      </c>
      <c r="AE197" s="15" t="str">
        <f t="shared" si="11"/>
        <v/>
      </c>
      <c r="AF197" s="15" t="str">
        <f t="shared" si="11"/>
        <v/>
      </c>
      <c r="AG197" s="15" t="str">
        <f t="shared" si="11"/>
        <v/>
      </c>
      <c r="AH197" s="15" t="str">
        <f t="shared" si="11"/>
        <v/>
      </c>
      <c r="AI197" s="15" t="str">
        <f t="shared" si="11"/>
        <v/>
      </c>
    </row>
    <row r="198" spans="1:35" ht="14.25" hidden="1" customHeight="1" x14ac:dyDescent="0.2">
      <c r="A198" s="66" t="s">
        <v>13</v>
      </c>
      <c r="B198" s="21" t="s">
        <v>60</v>
      </c>
      <c r="C198" s="22" t="s">
        <v>62</v>
      </c>
      <c r="D198" s="3" t="str">
        <f t="shared" si="9"/>
        <v/>
      </c>
      <c r="E198" s="3" t="str">
        <f t="shared" si="11"/>
        <v/>
      </c>
      <c r="F198" s="3" t="str">
        <f t="shared" si="11"/>
        <v/>
      </c>
      <c r="G198" s="3" t="str">
        <f t="shared" si="11"/>
        <v/>
      </c>
      <c r="H198" s="3" t="str">
        <f t="shared" si="11"/>
        <v/>
      </c>
      <c r="I198" s="3" t="str">
        <f t="shared" si="11"/>
        <v/>
      </c>
      <c r="J198" s="3" t="str">
        <f t="shared" si="11"/>
        <v/>
      </c>
      <c r="K198" s="3" t="str">
        <f t="shared" si="11"/>
        <v/>
      </c>
      <c r="L198" s="3" t="str">
        <f t="shared" si="11"/>
        <v/>
      </c>
      <c r="M198" s="3" t="str">
        <f t="shared" si="11"/>
        <v/>
      </c>
      <c r="N198" s="3" t="str">
        <f t="shared" si="11"/>
        <v/>
      </c>
      <c r="O198" s="3" t="str">
        <f t="shared" si="11"/>
        <v/>
      </c>
      <c r="P198" s="3" t="str">
        <f t="shared" si="11"/>
        <v/>
      </c>
      <c r="Q198" s="3" t="str">
        <f t="shared" si="11"/>
        <v/>
      </c>
      <c r="R198" s="3" t="str">
        <f t="shared" si="11"/>
        <v/>
      </c>
      <c r="S198" s="3" t="str">
        <f t="shared" si="11"/>
        <v/>
      </c>
      <c r="T198" s="3" t="str">
        <f t="shared" si="11"/>
        <v/>
      </c>
      <c r="U198" s="3" t="str">
        <f t="shared" si="11"/>
        <v/>
      </c>
      <c r="V198" s="3" t="str">
        <f t="shared" si="11"/>
        <v/>
      </c>
      <c r="W198" s="3" t="str">
        <f t="shared" si="11"/>
        <v/>
      </c>
      <c r="X198" s="3" t="str">
        <f t="shared" si="11"/>
        <v/>
      </c>
      <c r="Y198" s="3" t="str">
        <f t="shared" si="11"/>
        <v/>
      </c>
      <c r="Z198" s="3" t="str">
        <f t="shared" si="11"/>
        <v/>
      </c>
      <c r="AA198" s="3" t="str">
        <f t="shared" si="11"/>
        <v/>
      </c>
      <c r="AB198" s="3" t="str">
        <f t="shared" si="11"/>
        <v/>
      </c>
      <c r="AC198" s="3" t="str">
        <f t="shared" si="11"/>
        <v/>
      </c>
      <c r="AD198" s="3" t="str">
        <f t="shared" si="11"/>
        <v/>
      </c>
      <c r="AE198" s="3" t="str">
        <f t="shared" si="11"/>
        <v/>
      </c>
      <c r="AF198" s="3" t="str">
        <f t="shared" si="11"/>
        <v/>
      </c>
      <c r="AG198" s="3" t="str">
        <f t="shared" si="11"/>
        <v/>
      </c>
      <c r="AH198" s="3" t="str">
        <f t="shared" si="11"/>
        <v/>
      </c>
      <c r="AI198" s="3" t="str">
        <f t="shared" si="11"/>
        <v/>
      </c>
    </row>
    <row r="199" spans="1:35" ht="14.25" hidden="1" customHeight="1" x14ac:dyDescent="0.2">
      <c r="A199" s="67"/>
      <c r="B199" s="23" t="s">
        <v>64</v>
      </c>
      <c r="C199" s="24" t="s">
        <v>172</v>
      </c>
      <c r="D199" s="3" t="str">
        <f t="shared" si="9"/>
        <v/>
      </c>
      <c r="E199" s="3" t="str">
        <f t="shared" si="11"/>
        <v/>
      </c>
      <c r="F199" s="3" t="str">
        <f t="shared" si="11"/>
        <v/>
      </c>
      <c r="G199" s="3" t="str">
        <f t="shared" si="11"/>
        <v/>
      </c>
      <c r="H199" s="3" t="str">
        <f t="shared" si="11"/>
        <v/>
      </c>
      <c r="I199" s="3" t="str">
        <f t="shared" si="11"/>
        <v/>
      </c>
      <c r="J199" s="3" t="str">
        <f t="shared" si="11"/>
        <v/>
      </c>
      <c r="K199" s="3" t="str">
        <f t="shared" si="11"/>
        <v/>
      </c>
      <c r="L199" s="3" t="str">
        <f t="shared" si="11"/>
        <v/>
      </c>
      <c r="M199" s="3" t="str">
        <f t="shared" si="11"/>
        <v/>
      </c>
      <c r="N199" s="3" t="str">
        <f t="shared" si="11"/>
        <v/>
      </c>
      <c r="O199" s="3" t="str">
        <f t="shared" si="11"/>
        <v/>
      </c>
      <c r="P199" s="3" t="str">
        <f t="shared" si="11"/>
        <v/>
      </c>
      <c r="Q199" s="3" t="str">
        <f t="shared" si="11"/>
        <v/>
      </c>
      <c r="R199" s="3" t="str">
        <f t="shared" si="11"/>
        <v/>
      </c>
      <c r="S199" s="3" t="str">
        <f t="shared" si="11"/>
        <v/>
      </c>
      <c r="T199" s="3" t="str">
        <f t="shared" si="11"/>
        <v/>
      </c>
      <c r="U199" s="3" t="str">
        <f t="shared" si="11"/>
        <v/>
      </c>
      <c r="V199" s="3" t="str">
        <f t="shared" si="11"/>
        <v/>
      </c>
      <c r="W199" s="3" t="str">
        <f t="shared" si="11"/>
        <v/>
      </c>
      <c r="X199" s="3" t="str">
        <f t="shared" si="11"/>
        <v/>
      </c>
      <c r="Y199" s="3" t="str">
        <f t="shared" si="11"/>
        <v/>
      </c>
      <c r="Z199" s="3" t="str">
        <f t="shared" si="11"/>
        <v/>
      </c>
      <c r="AA199" s="3" t="str">
        <f t="shared" si="11"/>
        <v/>
      </c>
      <c r="AB199" s="3" t="str">
        <f t="shared" si="11"/>
        <v/>
      </c>
      <c r="AC199" s="3" t="str">
        <f t="shared" si="11"/>
        <v/>
      </c>
      <c r="AD199" s="3" t="str">
        <f t="shared" si="11"/>
        <v/>
      </c>
      <c r="AE199" s="3" t="str">
        <f t="shared" si="11"/>
        <v/>
      </c>
      <c r="AF199" s="3" t="str">
        <f t="shared" si="11"/>
        <v/>
      </c>
      <c r="AG199" s="3" t="str">
        <f t="shared" si="11"/>
        <v/>
      </c>
      <c r="AH199" s="3" t="str">
        <f t="shared" si="11"/>
        <v/>
      </c>
      <c r="AI199" s="3" t="str">
        <f t="shared" si="11"/>
        <v/>
      </c>
    </row>
    <row r="200" spans="1:35" ht="14.25" hidden="1" customHeight="1" x14ac:dyDescent="0.2">
      <c r="A200" s="14" t="s">
        <v>48</v>
      </c>
      <c r="B200" s="19" t="s">
        <v>56</v>
      </c>
      <c r="C200" s="20" t="s">
        <v>58</v>
      </c>
      <c r="D200" s="15" t="str">
        <f t="shared" si="9"/>
        <v/>
      </c>
      <c r="E200" s="15" t="str">
        <f t="shared" si="11"/>
        <v/>
      </c>
      <c r="F200" s="15" t="str">
        <f t="shared" si="11"/>
        <v/>
      </c>
      <c r="G200" s="15" t="str">
        <f t="shared" si="11"/>
        <v/>
      </c>
      <c r="H200" s="15" t="str">
        <f t="shared" si="11"/>
        <v/>
      </c>
      <c r="I200" s="15" t="str">
        <f t="shared" si="11"/>
        <v/>
      </c>
      <c r="J200" s="15" t="str">
        <f t="shared" si="11"/>
        <v/>
      </c>
      <c r="K200" s="15" t="str">
        <f t="shared" si="11"/>
        <v/>
      </c>
      <c r="L200" s="15" t="str">
        <f t="shared" si="11"/>
        <v/>
      </c>
      <c r="M200" s="15" t="str">
        <f t="shared" si="11"/>
        <v/>
      </c>
      <c r="N200" s="15" t="str">
        <f t="shared" si="11"/>
        <v/>
      </c>
      <c r="O200" s="15" t="str">
        <f t="shared" si="11"/>
        <v/>
      </c>
      <c r="P200" s="15" t="str">
        <f t="shared" si="11"/>
        <v/>
      </c>
      <c r="Q200" s="15" t="str">
        <f t="shared" si="11"/>
        <v/>
      </c>
      <c r="R200" s="15" t="str">
        <f t="shared" si="11"/>
        <v/>
      </c>
      <c r="S200" s="15" t="str">
        <f t="shared" si="11"/>
        <v/>
      </c>
      <c r="T200" s="15" t="str">
        <f t="shared" si="11"/>
        <v/>
      </c>
      <c r="U200" s="15" t="str">
        <f t="shared" si="11"/>
        <v/>
      </c>
      <c r="V200" s="15" t="str">
        <f t="shared" si="11"/>
        <v/>
      </c>
      <c r="W200" s="15" t="str">
        <f t="shared" si="11"/>
        <v/>
      </c>
      <c r="X200" s="15" t="str">
        <f t="shared" si="11"/>
        <v/>
      </c>
      <c r="Y200" s="15" t="str">
        <f t="shared" si="11"/>
        <v/>
      </c>
      <c r="Z200" s="15" t="str">
        <f t="shared" si="11"/>
        <v/>
      </c>
      <c r="AA200" s="15" t="str">
        <f t="shared" si="11"/>
        <v/>
      </c>
      <c r="AB200" s="15" t="str">
        <f t="shared" si="11"/>
        <v/>
      </c>
      <c r="AC200" s="15" t="str">
        <f t="shared" si="11"/>
        <v/>
      </c>
      <c r="AD200" s="15" t="str">
        <f t="shared" si="11"/>
        <v/>
      </c>
      <c r="AE200" s="15" t="str">
        <f t="shared" si="11"/>
        <v/>
      </c>
      <c r="AF200" s="15" t="str">
        <f t="shared" si="11"/>
        <v/>
      </c>
      <c r="AG200" s="15" t="str">
        <f t="shared" si="11"/>
        <v/>
      </c>
      <c r="AH200" s="15" t="str">
        <f t="shared" si="11"/>
        <v/>
      </c>
      <c r="AI200" s="15" t="str">
        <f t="shared" si="11"/>
        <v/>
      </c>
    </row>
    <row r="201" spans="1:35" ht="14.25" hidden="1" customHeight="1" x14ac:dyDescent="0.2">
      <c r="A201" s="66" t="s">
        <v>14</v>
      </c>
      <c r="B201" s="21" t="s">
        <v>60</v>
      </c>
      <c r="C201" s="22" t="s">
        <v>62</v>
      </c>
      <c r="D201" s="3" t="str">
        <f t="shared" si="9"/>
        <v/>
      </c>
      <c r="E201" s="3" t="str">
        <f t="shared" si="11"/>
        <v/>
      </c>
      <c r="F201" s="3" t="str">
        <f t="shared" si="11"/>
        <v/>
      </c>
      <c r="G201" s="3" t="str">
        <f t="shared" si="11"/>
        <v/>
      </c>
      <c r="H201" s="3" t="str">
        <f t="shared" si="11"/>
        <v/>
      </c>
      <c r="I201" s="3" t="str">
        <f t="shared" si="11"/>
        <v/>
      </c>
      <c r="J201" s="3" t="str">
        <f t="shared" si="11"/>
        <v/>
      </c>
      <c r="K201" s="3" t="str">
        <f t="shared" si="11"/>
        <v/>
      </c>
      <c r="L201" s="3" t="str">
        <f t="shared" si="11"/>
        <v/>
      </c>
      <c r="M201" s="3" t="str">
        <f t="shared" si="11"/>
        <v/>
      </c>
      <c r="N201" s="3" t="str">
        <f t="shared" si="11"/>
        <v/>
      </c>
      <c r="O201" s="3" t="str">
        <f t="shared" si="11"/>
        <v/>
      </c>
      <c r="P201" s="3" t="str">
        <f t="shared" si="11"/>
        <v/>
      </c>
      <c r="Q201" s="3" t="str">
        <f t="shared" si="11"/>
        <v/>
      </c>
      <c r="R201" s="3" t="str">
        <f t="shared" si="11"/>
        <v/>
      </c>
      <c r="S201" s="3" t="str">
        <f t="shared" si="11"/>
        <v/>
      </c>
      <c r="T201" s="3" t="str">
        <f t="shared" si="11"/>
        <v/>
      </c>
      <c r="U201" s="3" t="str">
        <f t="shared" si="11"/>
        <v/>
      </c>
      <c r="V201" s="3" t="str">
        <f t="shared" si="11"/>
        <v/>
      </c>
      <c r="W201" s="3" t="str">
        <f t="shared" si="11"/>
        <v/>
      </c>
      <c r="X201" s="3" t="str">
        <f t="shared" si="11"/>
        <v/>
      </c>
      <c r="Y201" s="3" t="str">
        <f t="shared" si="11"/>
        <v/>
      </c>
      <c r="Z201" s="3" t="str">
        <f t="shared" si="11"/>
        <v/>
      </c>
      <c r="AA201" s="3" t="str">
        <f t="shared" si="11"/>
        <v/>
      </c>
      <c r="AB201" s="3" t="str">
        <f t="shared" si="11"/>
        <v/>
      </c>
      <c r="AC201" s="3" t="str">
        <f t="shared" si="11"/>
        <v/>
      </c>
      <c r="AD201" s="3" t="str">
        <f t="shared" si="11"/>
        <v/>
      </c>
      <c r="AE201" s="3" t="str">
        <f t="shared" si="11"/>
        <v/>
      </c>
      <c r="AF201" s="3" t="str">
        <f t="shared" si="11"/>
        <v/>
      </c>
      <c r="AG201" s="3" t="str">
        <f t="shared" si="11"/>
        <v/>
      </c>
      <c r="AH201" s="3" t="str">
        <f t="shared" si="11"/>
        <v/>
      </c>
      <c r="AI201" s="3" t="str">
        <f t="shared" si="11"/>
        <v/>
      </c>
    </row>
    <row r="202" spans="1:35" ht="14.25" hidden="1" customHeight="1" x14ac:dyDescent="0.2">
      <c r="A202" s="67"/>
      <c r="B202" s="23" t="s">
        <v>64</v>
      </c>
      <c r="C202" s="24" t="s">
        <v>172</v>
      </c>
      <c r="D202" s="3" t="str">
        <f t="shared" si="9"/>
        <v/>
      </c>
      <c r="E202" s="3" t="str">
        <f t="shared" si="11"/>
        <v/>
      </c>
      <c r="F202" s="3" t="str">
        <f t="shared" si="11"/>
        <v/>
      </c>
      <c r="G202" s="3" t="str">
        <f t="shared" si="11"/>
        <v/>
      </c>
      <c r="H202" s="3" t="str">
        <f t="shared" si="11"/>
        <v/>
      </c>
      <c r="I202" s="3" t="str">
        <f t="shared" si="11"/>
        <v/>
      </c>
      <c r="J202" s="3" t="str">
        <f t="shared" si="11"/>
        <v/>
      </c>
      <c r="K202" s="3" t="str">
        <f t="shared" si="11"/>
        <v/>
      </c>
      <c r="L202" s="3" t="str">
        <f t="shared" si="11"/>
        <v/>
      </c>
      <c r="M202" s="3" t="str">
        <f t="shared" si="11"/>
        <v/>
      </c>
      <c r="N202" s="3" t="str">
        <f t="shared" si="11"/>
        <v/>
      </c>
      <c r="O202" s="3" t="str">
        <f t="shared" si="11"/>
        <v/>
      </c>
      <c r="P202" s="3" t="str">
        <f t="shared" si="11"/>
        <v/>
      </c>
      <c r="Q202" s="3" t="str">
        <f t="shared" si="11"/>
        <v/>
      </c>
      <c r="R202" s="3" t="str">
        <f t="shared" si="11"/>
        <v/>
      </c>
      <c r="S202" s="3" t="str">
        <f t="shared" si="11"/>
        <v/>
      </c>
      <c r="T202" s="3" t="str">
        <f t="shared" si="11"/>
        <v/>
      </c>
      <c r="U202" s="3" t="str">
        <f t="shared" si="11"/>
        <v/>
      </c>
      <c r="V202" s="3" t="str">
        <f t="shared" si="11"/>
        <v/>
      </c>
      <c r="W202" s="3" t="str">
        <f t="shared" si="11"/>
        <v/>
      </c>
      <c r="X202" s="3" t="str">
        <f t="shared" si="11"/>
        <v/>
      </c>
      <c r="Y202" s="3" t="str">
        <f t="shared" si="11"/>
        <v/>
      </c>
      <c r="Z202" s="3" t="str">
        <f t="shared" si="11"/>
        <v/>
      </c>
      <c r="AA202" s="3" t="str">
        <f t="shared" si="11"/>
        <v/>
      </c>
      <c r="AB202" s="3" t="str">
        <f t="shared" si="11"/>
        <v/>
      </c>
      <c r="AC202" s="3" t="str">
        <f t="shared" si="11"/>
        <v/>
      </c>
      <c r="AD202" s="3" t="str">
        <f t="shared" si="11"/>
        <v/>
      </c>
      <c r="AE202" s="3" t="str">
        <f t="shared" si="11"/>
        <v/>
      </c>
      <c r="AF202" s="3" t="str">
        <f t="shared" si="11"/>
        <v/>
      </c>
      <c r="AG202" s="3" t="str">
        <f t="shared" si="11"/>
        <v/>
      </c>
      <c r="AH202" s="3" t="str">
        <f t="shared" si="11"/>
        <v/>
      </c>
      <c r="AI202" s="3" t="str">
        <f t="shared" si="11"/>
        <v/>
      </c>
    </row>
    <row r="203" spans="1:35" ht="14.25" hidden="1" customHeight="1" x14ac:dyDescent="0.2">
      <c r="A203" s="14" t="s">
        <v>49</v>
      </c>
      <c r="B203" s="19" t="s">
        <v>56</v>
      </c>
      <c r="C203" s="20" t="s">
        <v>58</v>
      </c>
      <c r="D203" s="15" t="str">
        <f t="shared" si="9"/>
        <v/>
      </c>
      <c r="E203" s="15" t="str">
        <f t="shared" si="11"/>
        <v/>
      </c>
      <c r="F203" s="15" t="str">
        <f t="shared" si="11"/>
        <v/>
      </c>
      <c r="G203" s="15" t="str">
        <f t="shared" si="11"/>
        <v/>
      </c>
      <c r="H203" s="15" t="str">
        <f t="shared" si="11"/>
        <v/>
      </c>
      <c r="I203" s="15" t="str">
        <f t="shared" si="11"/>
        <v/>
      </c>
      <c r="J203" s="15" t="str">
        <f t="shared" si="11"/>
        <v/>
      </c>
      <c r="K203" s="15" t="str">
        <f t="shared" si="11"/>
        <v/>
      </c>
      <c r="L203" s="15" t="str">
        <f t="shared" si="11"/>
        <v/>
      </c>
      <c r="M203" s="15" t="str">
        <f t="shared" si="11"/>
        <v/>
      </c>
      <c r="N203" s="15" t="str">
        <f t="shared" si="11"/>
        <v/>
      </c>
      <c r="O203" s="15" t="str">
        <f t="shared" si="11"/>
        <v/>
      </c>
      <c r="P203" s="15" t="str">
        <f t="shared" si="11"/>
        <v/>
      </c>
      <c r="Q203" s="15" t="str">
        <f t="shared" si="11"/>
        <v/>
      </c>
      <c r="R203" s="15" t="str">
        <f t="shared" si="11"/>
        <v/>
      </c>
      <c r="S203" s="15" t="str">
        <f t="shared" si="11"/>
        <v/>
      </c>
      <c r="T203" s="15" t="str">
        <f t="shared" si="11"/>
        <v/>
      </c>
      <c r="U203" s="15" t="str">
        <f t="shared" si="11"/>
        <v/>
      </c>
      <c r="V203" s="15" t="str">
        <f t="shared" si="11"/>
        <v/>
      </c>
      <c r="W203" s="15" t="str">
        <f t="shared" si="11"/>
        <v/>
      </c>
      <c r="X203" s="15" t="str">
        <f t="shared" si="11"/>
        <v/>
      </c>
      <c r="Y203" s="15" t="str">
        <f t="shared" si="11"/>
        <v/>
      </c>
      <c r="Z203" s="15" t="str">
        <f t="shared" si="11"/>
        <v/>
      </c>
      <c r="AA203" s="15" t="str">
        <f t="shared" si="11"/>
        <v/>
      </c>
      <c r="AB203" s="15" t="str">
        <f t="shared" si="11"/>
        <v/>
      </c>
      <c r="AC203" s="15" t="str">
        <f t="shared" si="11"/>
        <v/>
      </c>
      <c r="AD203" s="15" t="str">
        <f t="shared" si="11"/>
        <v/>
      </c>
      <c r="AE203" s="15" t="str">
        <f t="shared" si="11"/>
        <v/>
      </c>
      <c r="AF203" s="15" t="str">
        <f t="shared" si="11"/>
        <v/>
      </c>
      <c r="AG203" s="15" t="str">
        <f t="shared" si="11"/>
        <v/>
      </c>
      <c r="AH203" s="15" t="str">
        <f t="shared" si="11"/>
        <v/>
      </c>
      <c r="AI203" s="15" t="str">
        <f t="shared" si="11"/>
        <v/>
      </c>
    </row>
    <row r="204" spans="1:35" ht="14.25" hidden="1" customHeight="1" x14ac:dyDescent="0.2">
      <c r="A204" s="66" t="s">
        <v>15</v>
      </c>
      <c r="B204" s="21" t="s">
        <v>60</v>
      </c>
      <c r="C204" s="22" t="s">
        <v>62</v>
      </c>
      <c r="D204" s="3" t="str">
        <f t="shared" si="9"/>
        <v/>
      </c>
      <c r="E204" s="3" t="str">
        <f t="shared" si="11"/>
        <v/>
      </c>
      <c r="F204" s="3" t="str">
        <f t="shared" si="11"/>
        <v/>
      </c>
      <c r="G204" s="3" t="str">
        <f t="shared" si="11"/>
        <v/>
      </c>
      <c r="H204" s="3" t="str">
        <f t="shared" si="11"/>
        <v/>
      </c>
      <c r="I204" s="3" t="str">
        <f t="shared" si="11"/>
        <v/>
      </c>
      <c r="J204" s="3" t="str">
        <f t="shared" si="11"/>
        <v/>
      </c>
      <c r="K204" s="3" t="str">
        <f t="shared" si="11"/>
        <v/>
      </c>
      <c r="L204" s="3" t="str">
        <f t="shared" si="11"/>
        <v/>
      </c>
      <c r="M204" s="3" t="str">
        <f t="shared" si="11"/>
        <v/>
      </c>
      <c r="N204" s="3" t="str">
        <f t="shared" si="11"/>
        <v/>
      </c>
      <c r="O204" s="3" t="str">
        <f t="shared" si="11"/>
        <v/>
      </c>
      <c r="P204" s="3" t="str">
        <f t="shared" si="11"/>
        <v/>
      </c>
      <c r="Q204" s="3" t="str">
        <f t="shared" si="11"/>
        <v/>
      </c>
      <c r="R204" s="3" t="str">
        <f t="shared" si="11"/>
        <v/>
      </c>
      <c r="S204" s="3" t="str">
        <f t="shared" si="11"/>
        <v/>
      </c>
      <c r="T204" s="3" t="str">
        <f t="shared" si="11"/>
        <v/>
      </c>
      <c r="U204" s="3" t="str">
        <f t="shared" si="11"/>
        <v/>
      </c>
      <c r="V204" s="3" t="str">
        <f t="shared" si="11"/>
        <v/>
      </c>
      <c r="W204" s="3" t="str">
        <f t="shared" si="11"/>
        <v/>
      </c>
      <c r="X204" s="3" t="str">
        <f t="shared" si="11"/>
        <v/>
      </c>
      <c r="Y204" s="3" t="str">
        <f t="shared" si="11"/>
        <v/>
      </c>
      <c r="Z204" s="3" t="str">
        <f t="shared" si="11"/>
        <v/>
      </c>
      <c r="AA204" s="3" t="str">
        <f t="shared" si="11"/>
        <v/>
      </c>
      <c r="AB204" s="3" t="str">
        <f t="shared" si="11"/>
        <v/>
      </c>
      <c r="AC204" s="3" t="str">
        <f t="shared" si="11"/>
        <v/>
      </c>
      <c r="AD204" s="3" t="str">
        <f t="shared" si="11"/>
        <v/>
      </c>
      <c r="AE204" s="3" t="str">
        <f t="shared" ref="E204:AI213" si="12">IF(AE134=AE61,"","*")</f>
        <v/>
      </c>
      <c r="AF204" s="3" t="str">
        <f t="shared" si="12"/>
        <v/>
      </c>
      <c r="AG204" s="3" t="str">
        <f t="shared" si="12"/>
        <v/>
      </c>
      <c r="AH204" s="3" t="str">
        <f t="shared" si="12"/>
        <v/>
      </c>
      <c r="AI204" s="3" t="str">
        <f t="shared" si="12"/>
        <v/>
      </c>
    </row>
    <row r="205" spans="1:35" ht="14.25" hidden="1" customHeight="1" x14ac:dyDescent="0.2">
      <c r="A205" s="67"/>
      <c r="B205" s="23" t="s">
        <v>64</v>
      </c>
      <c r="C205" s="24" t="s">
        <v>172</v>
      </c>
      <c r="D205" s="3" t="str">
        <f t="shared" si="9"/>
        <v/>
      </c>
      <c r="E205" s="3" t="str">
        <f t="shared" si="12"/>
        <v/>
      </c>
      <c r="F205" s="3" t="str">
        <f t="shared" si="12"/>
        <v/>
      </c>
      <c r="G205" s="3" t="str">
        <f t="shared" si="12"/>
        <v/>
      </c>
      <c r="H205" s="3" t="str">
        <f t="shared" si="12"/>
        <v/>
      </c>
      <c r="I205" s="3" t="str">
        <f t="shared" si="12"/>
        <v/>
      </c>
      <c r="J205" s="3" t="str">
        <f t="shared" si="12"/>
        <v/>
      </c>
      <c r="K205" s="3" t="str">
        <f t="shared" si="12"/>
        <v/>
      </c>
      <c r="L205" s="3" t="str">
        <f t="shared" si="12"/>
        <v/>
      </c>
      <c r="M205" s="3" t="str">
        <f t="shared" si="12"/>
        <v/>
      </c>
      <c r="N205" s="3" t="str">
        <f t="shared" si="12"/>
        <v/>
      </c>
      <c r="O205" s="3" t="str">
        <f t="shared" si="12"/>
        <v/>
      </c>
      <c r="P205" s="3" t="str">
        <f t="shared" si="12"/>
        <v/>
      </c>
      <c r="Q205" s="3" t="str">
        <f t="shared" si="12"/>
        <v/>
      </c>
      <c r="R205" s="3" t="str">
        <f t="shared" si="12"/>
        <v/>
      </c>
      <c r="S205" s="3" t="str">
        <f t="shared" si="12"/>
        <v/>
      </c>
      <c r="T205" s="3" t="str">
        <f t="shared" si="12"/>
        <v/>
      </c>
      <c r="U205" s="3" t="str">
        <f t="shared" si="12"/>
        <v/>
      </c>
      <c r="V205" s="3" t="str">
        <f t="shared" si="12"/>
        <v/>
      </c>
      <c r="W205" s="3" t="str">
        <f t="shared" si="12"/>
        <v/>
      </c>
      <c r="X205" s="3" t="str">
        <f t="shared" si="12"/>
        <v/>
      </c>
      <c r="Y205" s="3" t="str">
        <f t="shared" si="12"/>
        <v/>
      </c>
      <c r="Z205" s="3" t="str">
        <f t="shared" si="12"/>
        <v/>
      </c>
      <c r="AA205" s="3" t="str">
        <f t="shared" si="12"/>
        <v/>
      </c>
      <c r="AB205" s="3" t="str">
        <f t="shared" si="12"/>
        <v/>
      </c>
      <c r="AC205" s="3" t="str">
        <f t="shared" si="12"/>
        <v/>
      </c>
      <c r="AD205" s="3" t="str">
        <f t="shared" si="12"/>
        <v/>
      </c>
      <c r="AE205" s="3" t="str">
        <f t="shared" si="12"/>
        <v/>
      </c>
      <c r="AF205" s="3" t="str">
        <f t="shared" si="12"/>
        <v/>
      </c>
      <c r="AG205" s="3" t="str">
        <f t="shared" si="12"/>
        <v/>
      </c>
      <c r="AH205" s="3" t="str">
        <f t="shared" si="12"/>
        <v/>
      </c>
      <c r="AI205" s="3" t="str">
        <f t="shared" si="12"/>
        <v/>
      </c>
    </row>
    <row r="206" spans="1:35" ht="14.25" hidden="1" customHeight="1" x14ac:dyDescent="0.2">
      <c r="A206" s="14" t="s">
        <v>50</v>
      </c>
      <c r="B206" s="19" t="s">
        <v>56</v>
      </c>
      <c r="C206" s="20" t="s">
        <v>58</v>
      </c>
      <c r="D206" s="15" t="str">
        <f t="shared" si="9"/>
        <v/>
      </c>
      <c r="E206" s="15" t="str">
        <f t="shared" si="12"/>
        <v/>
      </c>
      <c r="F206" s="15" t="str">
        <f t="shared" si="12"/>
        <v/>
      </c>
      <c r="G206" s="15" t="str">
        <f t="shared" si="12"/>
        <v/>
      </c>
      <c r="H206" s="15" t="str">
        <f t="shared" si="12"/>
        <v/>
      </c>
      <c r="I206" s="15" t="str">
        <f t="shared" si="12"/>
        <v/>
      </c>
      <c r="J206" s="15" t="str">
        <f t="shared" si="12"/>
        <v/>
      </c>
      <c r="K206" s="15" t="str">
        <f t="shared" si="12"/>
        <v/>
      </c>
      <c r="L206" s="15" t="str">
        <f t="shared" si="12"/>
        <v/>
      </c>
      <c r="M206" s="15" t="str">
        <f t="shared" si="12"/>
        <v/>
      </c>
      <c r="N206" s="15" t="str">
        <f t="shared" si="12"/>
        <v/>
      </c>
      <c r="O206" s="15" t="str">
        <f t="shared" si="12"/>
        <v/>
      </c>
      <c r="P206" s="15" t="str">
        <f t="shared" si="12"/>
        <v/>
      </c>
      <c r="Q206" s="15" t="str">
        <f t="shared" si="12"/>
        <v/>
      </c>
      <c r="R206" s="15" t="str">
        <f t="shared" si="12"/>
        <v/>
      </c>
      <c r="S206" s="15" t="str">
        <f t="shared" si="12"/>
        <v/>
      </c>
      <c r="T206" s="15" t="str">
        <f t="shared" si="12"/>
        <v/>
      </c>
      <c r="U206" s="15" t="str">
        <f t="shared" si="12"/>
        <v/>
      </c>
      <c r="V206" s="15" t="str">
        <f t="shared" si="12"/>
        <v/>
      </c>
      <c r="W206" s="15" t="str">
        <f t="shared" si="12"/>
        <v/>
      </c>
      <c r="X206" s="15" t="str">
        <f t="shared" si="12"/>
        <v/>
      </c>
      <c r="Y206" s="15" t="str">
        <f t="shared" si="12"/>
        <v/>
      </c>
      <c r="Z206" s="15" t="str">
        <f t="shared" si="12"/>
        <v/>
      </c>
      <c r="AA206" s="15" t="str">
        <f t="shared" si="12"/>
        <v/>
      </c>
      <c r="AB206" s="15" t="str">
        <f t="shared" si="12"/>
        <v/>
      </c>
      <c r="AC206" s="15" t="str">
        <f t="shared" si="12"/>
        <v/>
      </c>
      <c r="AD206" s="15" t="str">
        <f t="shared" si="12"/>
        <v/>
      </c>
      <c r="AE206" s="15" t="str">
        <f t="shared" si="12"/>
        <v/>
      </c>
      <c r="AF206" s="15" t="str">
        <f t="shared" si="12"/>
        <v/>
      </c>
      <c r="AG206" s="15" t="str">
        <f t="shared" si="12"/>
        <v/>
      </c>
      <c r="AH206" s="15" t="str">
        <f t="shared" si="12"/>
        <v/>
      </c>
      <c r="AI206" s="15" t="str">
        <f t="shared" si="12"/>
        <v/>
      </c>
    </row>
    <row r="207" spans="1:35" ht="14.25" hidden="1" customHeight="1" x14ac:dyDescent="0.2">
      <c r="A207" s="66" t="s">
        <v>16</v>
      </c>
      <c r="B207" s="21" t="s">
        <v>60</v>
      </c>
      <c r="C207" s="22" t="s">
        <v>62</v>
      </c>
      <c r="D207" s="3" t="str">
        <f t="shared" si="9"/>
        <v/>
      </c>
      <c r="E207" s="3" t="str">
        <f t="shared" si="12"/>
        <v/>
      </c>
      <c r="F207" s="3" t="str">
        <f t="shared" si="12"/>
        <v/>
      </c>
      <c r="G207" s="3" t="str">
        <f t="shared" si="12"/>
        <v/>
      </c>
      <c r="H207" s="3" t="str">
        <f t="shared" si="12"/>
        <v/>
      </c>
      <c r="I207" s="3" t="str">
        <f t="shared" si="12"/>
        <v/>
      </c>
      <c r="J207" s="3" t="str">
        <f t="shared" si="12"/>
        <v/>
      </c>
      <c r="K207" s="3" t="str">
        <f t="shared" si="12"/>
        <v/>
      </c>
      <c r="L207" s="3" t="str">
        <f t="shared" si="12"/>
        <v/>
      </c>
      <c r="M207" s="3" t="str">
        <f t="shared" si="12"/>
        <v/>
      </c>
      <c r="N207" s="3" t="str">
        <f t="shared" si="12"/>
        <v/>
      </c>
      <c r="O207" s="3" t="str">
        <f t="shared" si="12"/>
        <v/>
      </c>
      <c r="P207" s="3" t="str">
        <f t="shared" si="12"/>
        <v/>
      </c>
      <c r="Q207" s="3" t="str">
        <f t="shared" si="12"/>
        <v/>
      </c>
      <c r="R207" s="3" t="str">
        <f t="shared" si="12"/>
        <v/>
      </c>
      <c r="S207" s="3" t="str">
        <f t="shared" si="12"/>
        <v/>
      </c>
      <c r="T207" s="3" t="str">
        <f t="shared" si="12"/>
        <v/>
      </c>
      <c r="U207" s="3" t="str">
        <f t="shared" si="12"/>
        <v/>
      </c>
      <c r="V207" s="3" t="str">
        <f t="shared" si="12"/>
        <v/>
      </c>
      <c r="W207" s="3" t="str">
        <f t="shared" si="12"/>
        <v/>
      </c>
      <c r="X207" s="3" t="str">
        <f t="shared" si="12"/>
        <v/>
      </c>
      <c r="Y207" s="3" t="str">
        <f t="shared" si="12"/>
        <v/>
      </c>
      <c r="Z207" s="3" t="str">
        <f t="shared" si="12"/>
        <v/>
      </c>
      <c r="AA207" s="3" t="str">
        <f t="shared" si="12"/>
        <v/>
      </c>
      <c r="AB207" s="3" t="str">
        <f t="shared" si="12"/>
        <v/>
      </c>
      <c r="AC207" s="3" t="str">
        <f t="shared" si="12"/>
        <v/>
      </c>
      <c r="AD207" s="3" t="str">
        <f t="shared" si="12"/>
        <v/>
      </c>
      <c r="AE207" s="3" t="str">
        <f t="shared" si="12"/>
        <v/>
      </c>
      <c r="AF207" s="3" t="str">
        <f t="shared" si="12"/>
        <v/>
      </c>
      <c r="AG207" s="3" t="str">
        <f t="shared" si="12"/>
        <v/>
      </c>
      <c r="AH207" s="3" t="str">
        <f t="shared" si="12"/>
        <v/>
      </c>
      <c r="AI207" s="3" t="str">
        <f t="shared" si="12"/>
        <v/>
      </c>
    </row>
    <row r="208" spans="1:35" ht="14.25" hidden="1" customHeight="1" x14ac:dyDescent="0.2">
      <c r="A208" s="67"/>
      <c r="B208" s="23" t="s">
        <v>64</v>
      </c>
      <c r="C208" s="24" t="s">
        <v>172</v>
      </c>
      <c r="D208" s="3" t="str">
        <f t="shared" si="9"/>
        <v/>
      </c>
      <c r="E208" s="3" t="str">
        <f t="shared" si="12"/>
        <v/>
      </c>
      <c r="F208" s="3" t="str">
        <f t="shared" si="12"/>
        <v/>
      </c>
      <c r="G208" s="3" t="str">
        <f t="shared" si="12"/>
        <v/>
      </c>
      <c r="H208" s="3" t="str">
        <f t="shared" si="12"/>
        <v/>
      </c>
      <c r="I208" s="3" t="str">
        <f t="shared" si="12"/>
        <v/>
      </c>
      <c r="J208" s="3" t="str">
        <f t="shared" si="12"/>
        <v/>
      </c>
      <c r="K208" s="3" t="str">
        <f t="shared" si="12"/>
        <v/>
      </c>
      <c r="L208" s="3" t="str">
        <f t="shared" si="12"/>
        <v/>
      </c>
      <c r="M208" s="3" t="str">
        <f t="shared" si="12"/>
        <v/>
      </c>
      <c r="N208" s="3" t="str">
        <f t="shared" si="12"/>
        <v/>
      </c>
      <c r="O208" s="3" t="str">
        <f t="shared" si="12"/>
        <v/>
      </c>
      <c r="P208" s="3" t="str">
        <f t="shared" si="12"/>
        <v/>
      </c>
      <c r="Q208" s="3" t="str">
        <f t="shared" si="12"/>
        <v/>
      </c>
      <c r="R208" s="3" t="str">
        <f t="shared" si="12"/>
        <v/>
      </c>
      <c r="S208" s="3" t="str">
        <f t="shared" si="12"/>
        <v/>
      </c>
      <c r="T208" s="3" t="str">
        <f t="shared" si="12"/>
        <v/>
      </c>
      <c r="U208" s="3" t="str">
        <f t="shared" si="12"/>
        <v/>
      </c>
      <c r="V208" s="3" t="str">
        <f t="shared" si="12"/>
        <v/>
      </c>
      <c r="W208" s="3" t="str">
        <f t="shared" si="12"/>
        <v/>
      </c>
      <c r="X208" s="3" t="str">
        <f t="shared" si="12"/>
        <v/>
      </c>
      <c r="Y208" s="3" t="str">
        <f t="shared" si="12"/>
        <v/>
      </c>
      <c r="Z208" s="3" t="str">
        <f t="shared" si="12"/>
        <v/>
      </c>
      <c r="AA208" s="3" t="str">
        <f t="shared" si="12"/>
        <v/>
      </c>
      <c r="AB208" s="3" t="str">
        <f t="shared" si="12"/>
        <v/>
      </c>
      <c r="AC208" s="3" t="str">
        <f t="shared" si="12"/>
        <v/>
      </c>
      <c r="AD208" s="3" t="str">
        <f t="shared" si="12"/>
        <v/>
      </c>
      <c r="AE208" s="3" t="str">
        <f t="shared" si="12"/>
        <v/>
      </c>
      <c r="AF208" s="3" t="str">
        <f t="shared" si="12"/>
        <v/>
      </c>
      <c r="AG208" s="3" t="str">
        <f t="shared" si="12"/>
        <v/>
      </c>
      <c r="AH208" s="3" t="str">
        <f t="shared" si="12"/>
        <v/>
      </c>
      <c r="AI208" s="3" t="str">
        <f t="shared" si="12"/>
        <v/>
      </c>
    </row>
    <row r="209" spans="1:35" ht="14.25" hidden="1" customHeight="1" x14ac:dyDescent="0.2">
      <c r="A209" s="14" t="s">
        <v>51</v>
      </c>
      <c r="B209" s="19" t="s">
        <v>56</v>
      </c>
      <c r="C209" s="20" t="s">
        <v>58</v>
      </c>
      <c r="D209" s="15" t="str">
        <f t="shared" si="9"/>
        <v/>
      </c>
      <c r="E209" s="15" t="str">
        <f t="shared" si="12"/>
        <v/>
      </c>
      <c r="F209" s="15" t="str">
        <f t="shared" si="12"/>
        <v/>
      </c>
      <c r="G209" s="15" t="str">
        <f t="shared" si="12"/>
        <v/>
      </c>
      <c r="H209" s="15" t="str">
        <f t="shared" si="12"/>
        <v/>
      </c>
      <c r="I209" s="15" t="str">
        <f t="shared" si="12"/>
        <v/>
      </c>
      <c r="J209" s="15" t="str">
        <f t="shared" si="12"/>
        <v/>
      </c>
      <c r="K209" s="15" t="str">
        <f t="shared" si="12"/>
        <v/>
      </c>
      <c r="L209" s="15" t="str">
        <f t="shared" si="12"/>
        <v/>
      </c>
      <c r="M209" s="15" t="str">
        <f t="shared" si="12"/>
        <v/>
      </c>
      <c r="N209" s="15" t="str">
        <f t="shared" si="12"/>
        <v/>
      </c>
      <c r="O209" s="15" t="str">
        <f t="shared" si="12"/>
        <v/>
      </c>
      <c r="P209" s="15" t="str">
        <f t="shared" si="12"/>
        <v/>
      </c>
      <c r="Q209" s="15" t="str">
        <f t="shared" si="12"/>
        <v/>
      </c>
      <c r="R209" s="15" t="str">
        <f t="shared" si="12"/>
        <v/>
      </c>
      <c r="S209" s="15" t="str">
        <f t="shared" si="12"/>
        <v/>
      </c>
      <c r="T209" s="15" t="str">
        <f t="shared" si="12"/>
        <v/>
      </c>
      <c r="U209" s="15" t="str">
        <f t="shared" si="12"/>
        <v/>
      </c>
      <c r="V209" s="15" t="str">
        <f t="shared" si="12"/>
        <v/>
      </c>
      <c r="W209" s="15" t="str">
        <f t="shared" si="12"/>
        <v/>
      </c>
      <c r="X209" s="15" t="str">
        <f t="shared" si="12"/>
        <v/>
      </c>
      <c r="Y209" s="15" t="str">
        <f t="shared" si="12"/>
        <v/>
      </c>
      <c r="Z209" s="15" t="str">
        <f t="shared" si="12"/>
        <v/>
      </c>
      <c r="AA209" s="15" t="str">
        <f t="shared" si="12"/>
        <v/>
      </c>
      <c r="AB209" s="15" t="str">
        <f t="shared" si="12"/>
        <v/>
      </c>
      <c r="AC209" s="15" t="str">
        <f t="shared" si="12"/>
        <v/>
      </c>
      <c r="AD209" s="15" t="str">
        <f t="shared" si="12"/>
        <v/>
      </c>
      <c r="AE209" s="15" t="str">
        <f t="shared" si="12"/>
        <v/>
      </c>
      <c r="AF209" s="15" t="str">
        <f t="shared" si="12"/>
        <v/>
      </c>
      <c r="AG209" s="15" t="str">
        <f t="shared" si="12"/>
        <v/>
      </c>
      <c r="AH209" s="15" t="str">
        <f t="shared" si="12"/>
        <v/>
      </c>
      <c r="AI209" s="15" t="str">
        <f t="shared" si="12"/>
        <v/>
      </c>
    </row>
    <row r="210" spans="1:35" ht="14.25" hidden="1" customHeight="1" x14ac:dyDescent="0.2">
      <c r="A210" s="66" t="s">
        <v>17</v>
      </c>
      <c r="B210" s="21" t="s">
        <v>60</v>
      </c>
      <c r="C210" s="22" t="s">
        <v>62</v>
      </c>
      <c r="D210" s="3" t="str">
        <f t="shared" si="9"/>
        <v/>
      </c>
      <c r="E210" s="3" t="str">
        <f t="shared" si="12"/>
        <v/>
      </c>
      <c r="F210" s="3" t="str">
        <f t="shared" si="12"/>
        <v/>
      </c>
      <c r="G210" s="3" t="str">
        <f t="shared" si="12"/>
        <v/>
      </c>
      <c r="H210" s="3" t="str">
        <f t="shared" si="12"/>
        <v/>
      </c>
      <c r="I210" s="3" t="str">
        <f t="shared" si="12"/>
        <v/>
      </c>
      <c r="J210" s="3" t="str">
        <f t="shared" si="12"/>
        <v/>
      </c>
      <c r="K210" s="3" t="str">
        <f t="shared" si="12"/>
        <v/>
      </c>
      <c r="L210" s="3" t="str">
        <f t="shared" si="12"/>
        <v/>
      </c>
      <c r="M210" s="3" t="str">
        <f t="shared" si="12"/>
        <v/>
      </c>
      <c r="N210" s="3" t="str">
        <f t="shared" si="12"/>
        <v/>
      </c>
      <c r="O210" s="3" t="str">
        <f t="shared" si="12"/>
        <v/>
      </c>
      <c r="P210" s="3" t="str">
        <f t="shared" si="12"/>
        <v/>
      </c>
      <c r="Q210" s="3" t="str">
        <f t="shared" si="12"/>
        <v/>
      </c>
      <c r="R210" s="3" t="str">
        <f t="shared" si="12"/>
        <v/>
      </c>
      <c r="S210" s="3" t="str">
        <f t="shared" si="12"/>
        <v/>
      </c>
      <c r="T210" s="3" t="str">
        <f t="shared" si="12"/>
        <v/>
      </c>
      <c r="U210" s="3" t="str">
        <f t="shared" si="12"/>
        <v/>
      </c>
      <c r="V210" s="3" t="str">
        <f t="shared" si="12"/>
        <v/>
      </c>
      <c r="W210" s="3" t="str">
        <f t="shared" si="12"/>
        <v/>
      </c>
      <c r="X210" s="3" t="str">
        <f t="shared" si="12"/>
        <v/>
      </c>
      <c r="Y210" s="3" t="str">
        <f t="shared" si="12"/>
        <v/>
      </c>
      <c r="Z210" s="3" t="str">
        <f t="shared" si="12"/>
        <v/>
      </c>
      <c r="AA210" s="3" t="str">
        <f t="shared" si="12"/>
        <v/>
      </c>
      <c r="AB210" s="3" t="str">
        <f t="shared" si="12"/>
        <v/>
      </c>
      <c r="AC210" s="3" t="str">
        <f t="shared" si="12"/>
        <v/>
      </c>
      <c r="AD210" s="3" t="str">
        <f t="shared" si="12"/>
        <v/>
      </c>
      <c r="AE210" s="3" t="str">
        <f t="shared" si="12"/>
        <v/>
      </c>
      <c r="AF210" s="3" t="str">
        <f t="shared" si="12"/>
        <v/>
      </c>
      <c r="AG210" s="3" t="str">
        <f t="shared" si="12"/>
        <v/>
      </c>
      <c r="AH210" s="3" t="str">
        <f t="shared" si="12"/>
        <v/>
      </c>
      <c r="AI210" s="3" t="str">
        <f t="shared" si="12"/>
        <v/>
      </c>
    </row>
    <row r="211" spans="1:35" ht="14.25" hidden="1" customHeight="1" x14ac:dyDescent="0.2">
      <c r="A211" s="67"/>
      <c r="B211" s="23" t="s">
        <v>64</v>
      </c>
      <c r="C211" s="24" t="s">
        <v>172</v>
      </c>
      <c r="D211" s="3" t="str">
        <f t="shared" si="9"/>
        <v/>
      </c>
      <c r="E211" s="3" t="str">
        <f t="shared" si="12"/>
        <v/>
      </c>
      <c r="F211" s="3" t="str">
        <f t="shared" si="12"/>
        <v/>
      </c>
      <c r="G211" s="3" t="str">
        <f t="shared" si="12"/>
        <v/>
      </c>
      <c r="H211" s="3" t="str">
        <f t="shared" si="12"/>
        <v/>
      </c>
      <c r="I211" s="3" t="str">
        <f t="shared" si="12"/>
        <v/>
      </c>
      <c r="J211" s="3" t="str">
        <f t="shared" si="12"/>
        <v/>
      </c>
      <c r="K211" s="3" t="str">
        <f t="shared" si="12"/>
        <v/>
      </c>
      <c r="L211" s="3" t="str">
        <f t="shared" si="12"/>
        <v/>
      </c>
      <c r="M211" s="3" t="str">
        <f t="shared" si="12"/>
        <v/>
      </c>
      <c r="N211" s="3" t="str">
        <f t="shared" si="12"/>
        <v/>
      </c>
      <c r="O211" s="3" t="str">
        <f t="shared" si="12"/>
        <v/>
      </c>
      <c r="P211" s="3" t="str">
        <f t="shared" si="12"/>
        <v/>
      </c>
      <c r="Q211" s="3" t="str">
        <f t="shared" si="12"/>
        <v/>
      </c>
      <c r="R211" s="3" t="str">
        <f t="shared" si="12"/>
        <v/>
      </c>
      <c r="S211" s="3" t="str">
        <f t="shared" si="12"/>
        <v/>
      </c>
      <c r="T211" s="3" t="str">
        <f t="shared" si="12"/>
        <v/>
      </c>
      <c r="U211" s="3" t="str">
        <f t="shared" si="12"/>
        <v/>
      </c>
      <c r="V211" s="3" t="str">
        <f t="shared" si="12"/>
        <v/>
      </c>
      <c r="W211" s="3" t="str">
        <f t="shared" si="12"/>
        <v/>
      </c>
      <c r="X211" s="3" t="str">
        <f t="shared" si="12"/>
        <v/>
      </c>
      <c r="Y211" s="3" t="str">
        <f t="shared" si="12"/>
        <v/>
      </c>
      <c r="Z211" s="3" t="str">
        <f t="shared" si="12"/>
        <v/>
      </c>
      <c r="AA211" s="3" t="str">
        <f t="shared" si="12"/>
        <v/>
      </c>
      <c r="AB211" s="3" t="str">
        <f t="shared" si="12"/>
        <v/>
      </c>
      <c r="AC211" s="3" t="str">
        <f t="shared" si="12"/>
        <v/>
      </c>
      <c r="AD211" s="3" t="str">
        <f t="shared" si="12"/>
        <v/>
      </c>
      <c r="AE211" s="3" t="str">
        <f t="shared" si="12"/>
        <v/>
      </c>
      <c r="AF211" s="3" t="str">
        <f t="shared" si="12"/>
        <v/>
      </c>
      <c r="AG211" s="3" t="str">
        <f t="shared" si="12"/>
        <v/>
      </c>
      <c r="AH211" s="3" t="str">
        <f t="shared" si="12"/>
        <v/>
      </c>
      <c r="AI211" s="3" t="str">
        <f t="shared" si="12"/>
        <v/>
      </c>
    </row>
    <row r="212" spans="1:35" ht="14.25" hidden="1" customHeight="1" x14ac:dyDescent="0.2">
      <c r="A212" s="14" t="s">
        <v>52</v>
      </c>
      <c r="B212" s="19" t="s">
        <v>56</v>
      </c>
      <c r="C212" s="20" t="s">
        <v>58</v>
      </c>
      <c r="D212" s="15" t="str">
        <f t="shared" si="9"/>
        <v/>
      </c>
      <c r="E212" s="15" t="str">
        <f t="shared" si="12"/>
        <v/>
      </c>
      <c r="F212" s="15" t="str">
        <f t="shared" si="12"/>
        <v/>
      </c>
      <c r="G212" s="15" t="str">
        <f t="shared" si="12"/>
        <v/>
      </c>
      <c r="H212" s="15" t="str">
        <f t="shared" si="12"/>
        <v/>
      </c>
      <c r="I212" s="15" t="str">
        <f t="shared" si="12"/>
        <v/>
      </c>
      <c r="J212" s="15" t="str">
        <f t="shared" si="12"/>
        <v/>
      </c>
      <c r="K212" s="15" t="str">
        <f t="shared" si="12"/>
        <v/>
      </c>
      <c r="L212" s="15" t="str">
        <f t="shared" si="12"/>
        <v/>
      </c>
      <c r="M212" s="15" t="str">
        <f t="shared" si="12"/>
        <v/>
      </c>
      <c r="N212" s="15" t="str">
        <f t="shared" si="12"/>
        <v/>
      </c>
      <c r="O212" s="15" t="str">
        <f t="shared" si="12"/>
        <v/>
      </c>
      <c r="P212" s="15" t="str">
        <f t="shared" si="12"/>
        <v/>
      </c>
      <c r="Q212" s="15" t="str">
        <f t="shared" si="12"/>
        <v/>
      </c>
      <c r="R212" s="15" t="str">
        <f t="shared" si="12"/>
        <v/>
      </c>
      <c r="S212" s="15" t="str">
        <f t="shared" si="12"/>
        <v/>
      </c>
      <c r="T212" s="15" t="str">
        <f t="shared" si="12"/>
        <v/>
      </c>
      <c r="U212" s="15" t="str">
        <f t="shared" si="12"/>
        <v/>
      </c>
      <c r="V212" s="15" t="str">
        <f t="shared" si="12"/>
        <v/>
      </c>
      <c r="W212" s="15" t="str">
        <f t="shared" si="12"/>
        <v/>
      </c>
      <c r="X212" s="15" t="str">
        <f t="shared" si="12"/>
        <v/>
      </c>
      <c r="Y212" s="15" t="str">
        <f t="shared" si="12"/>
        <v/>
      </c>
      <c r="Z212" s="15" t="str">
        <f t="shared" si="12"/>
        <v/>
      </c>
      <c r="AA212" s="15" t="str">
        <f t="shared" si="12"/>
        <v/>
      </c>
      <c r="AB212" s="15" t="str">
        <f t="shared" si="12"/>
        <v/>
      </c>
      <c r="AC212" s="15" t="str">
        <f t="shared" si="12"/>
        <v/>
      </c>
      <c r="AD212" s="15" t="str">
        <f t="shared" si="12"/>
        <v/>
      </c>
      <c r="AE212" s="15" t="str">
        <f t="shared" si="12"/>
        <v/>
      </c>
      <c r="AF212" s="15" t="str">
        <f t="shared" si="12"/>
        <v/>
      </c>
      <c r="AG212" s="15" t="str">
        <f t="shared" si="12"/>
        <v/>
      </c>
      <c r="AH212" s="15" t="str">
        <f t="shared" si="12"/>
        <v/>
      </c>
      <c r="AI212" s="15" t="str">
        <f t="shared" si="12"/>
        <v/>
      </c>
    </row>
    <row r="213" spans="1:35" ht="14.25" hidden="1" customHeight="1" x14ac:dyDescent="0.2">
      <c r="A213" s="66" t="s">
        <v>18</v>
      </c>
      <c r="B213" s="21" t="s">
        <v>60</v>
      </c>
      <c r="C213" s="22" t="s">
        <v>62</v>
      </c>
      <c r="D213" s="3" t="str">
        <f t="shared" si="9"/>
        <v/>
      </c>
      <c r="E213" s="3" t="str">
        <f t="shared" si="12"/>
        <v/>
      </c>
      <c r="F213" s="3" t="str">
        <f t="shared" si="12"/>
        <v/>
      </c>
      <c r="G213" s="3" t="str">
        <f t="shared" ref="E213:AI221" si="13">IF(G143=G70,"","*")</f>
        <v/>
      </c>
      <c r="H213" s="3" t="str">
        <f t="shared" si="13"/>
        <v/>
      </c>
      <c r="I213" s="3" t="str">
        <f t="shared" si="13"/>
        <v/>
      </c>
      <c r="J213" s="3" t="str">
        <f t="shared" si="13"/>
        <v/>
      </c>
      <c r="K213" s="3" t="str">
        <f t="shared" si="13"/>
        <v/>
      </c>
      <c r="L213" s="3" t="str">
        <f t="shared" si="13"/>
        <v/>
      </c>
      <c r="M213" s="3" t="str">
        <f t="shared" si="13"/>
        <v/>
      </c>
      <c r="N213" s="3" t="str">
        <f t="shared" si="13"/>
        <v/>
      </c>
      <c r="O213" s="3" t="str">
        <f t="shared" si="13"/>
        <v/>
      </c>
      <c r="P213" s="3" t="str">
        <f t="shared" si="13"/>
        <v/>
      </c>
      <c r="Q213" s="3" t="str">
        <f t="shared" si="13"/>
        <v/>
      </c>
      <c r="R213" s="3" t="str">
        <f t="shared" si="13"/>
        <v/>
      </c>
      <c r="S213" s="3" t="str">
        <f t="shared" si="13"/>
        <v/>
      </c>
      <c r="T213" s="3" t="str">
        <f t="shared" si="13"/>
        <v/>
      </c>
      <c r="U213" s="3" t="str">
        <f t="shared" si="13"/>
        <v/>
      </c>
      <c r="V213" s="3" t="str">
        <f t="shared" si="13"/>
        <v/>
      </c>
      <c r="W213" s="3" t="str">
        <f t="shared" si="13"/>
        <v/>
      </c>
      <c r="X213" s="3" t="str">
        <f t="shared" si="13"/>
        <v/>
      </c>
      <c r="Y213" s="3" t="str">
        <f t="shared" si="13"/>
        <v/>
      </c>
      <c r="Z213" s="3" t="str">
        <f t="shared" si="13"/>
        <v/>
      </c>
      <c r="AA213" s="3" t="str">
        <f t="shared" si="13"/>
        <v/>
      </c>
      <c r="AB213" s="3" t="str">
        <f t="shared" si="13"/>
        <v/>
      </c>
      <c r="AC213" s="3" t="str">
        <f t="shared" si="13"/>
        <v/>
      </c>
      <c r="AD213" s="3" t="str">
        <f t="shared" si="13"/>
        <v/>
      </c>
      <c r="AE213" s="3" t="str">
        <f t="shared" si="13"/>
        <v/>
      </c>
      <c r="AF213" s="3" t="str">
        <f t="shared" si="13"/>
        <v/>
      </c>
      <c r="AG213" s="3" t="str">
        <f t="shared" si="13"/>
        <v/>
      </c>
      <c r="AH213" s="3" t="str">
        <f t="shared" si="13"/>
        <v/>
      </c>
      <c r="AI213" s="3" t="str">
        <f t="shared" si="13"/>
        <v/>
      </c>
    </row>
    <row r="214" spans="1:35" ht="14.25" hidden="1" customHeight="1" x14ac:dyDescent="0.2">
      <c r="A214" s="67"/>
      <c r="B214" s="23" t="s">
        <v>64</v>
      </c>
      <c r="C214" s="24" t="s">
        <v>172</v>
      </c>
      <c r="D214" s="3" t="str">
        <f t="shared" si="9"/>
        <v/>
      </c>
      <c r="E214" s="3" t="str">
        <f t="shared" si="13"/>
        <v/>
      </c>
      <c r="F214" s="3" t="str">
        <f t="shared" si="13"/>
        <v/>
      </c>
      <c r="G214" s="3" t="str">
        <f t="shared" si="13"/>
        <v/>
      </c>
      <c r="H214" s="3" t="str">
        <f t="shared" si="13"/>
        <v/>
      </c>
      <c r="I214" s="3" t="str">
        <f t="shared" si="13"/>
        <v/>
      </c>
      <c r="J214" s="3" t="str">
        <f t="shared" si="13"/>
        <v/>
      </c>
      <c r="K214" s="3" t="str">
        <f t="shared" si="13"/>
        <v/>
      </c>
      <c r="L214" s="3" t="str">
        <f t="shared" si="13"/>
        <v/>
      </c>
      <c r="M214" s="3" t="str">
        <f t="shared" si="13"/>
        <v/>
      </c>
      <c r="N214" s="3" t="str">
        <f t="shared" si="13"/>
        <v/>
      </c>
      <c r="O214" s="3" t="str">
        <f t="shared" si="13"/>
        <v/>
      </c>
      <c r="P214" s="3" t="str">
        <f t="shared" si="13"/>
        <v/>
      </c>
      <c r="Q214" s="3" t="str">
        <f t="shared" si="13"/>
        <v/>
      </c>
      <c r="R214" s="3" t="str">
        <f t="shared" si="13"/>
        <v/>
      </c>
      <c r="S214" s="3" t="str">
        <f t="shared" si="13"/>
        <v/>
      </c>
      <c r="T214" s="3" t="str">
        <f t="shared" si="13"/>
        <v/>
      </c>
      <c r="U214" s="3" t="str">
        <f t="shared" si="13"/>
        <v/>
      </c>
      <c r="V214" s="3" t="str">
        <f t="shared" si="13"/>
        <v/>
      </c>
      <c r="W214" s="3" t="str">
        <f t="shared" si="13"/>
        <v/>
      </c>
      <c r="X214" s="3" t="str">
        <f t="shared" si="13"/>
        <v/>
      </c>
      <c r="Y214" s="3" t="str">
        <f t="shared" si="13"/>
        <v/>
      </c>
      <c r="Z214" s="3" t="str">
        <f t="shared" si="13"/>
        <v/>
      </c>
      <c r="AA214" s="3" t="str">
        <f t="shared" si="13"/>
        <v/>
      </c>
      <c r="AB214" s="3" t="str">
        <f t="shared" si="13"/>
        <v/>
      </c>
      <c r="AC214" s="3" t="str">
        <f t="shared" si="13"/>
        <v/>
      </c>
      <c r="AD214" s="3" t="str">
        <f t="shared" si="13"/>
        <v/>
      </c>
      <c r="AE214" s="3" t="str">
        <f t="shared" si="13"/>
        <v/>
      </c>
      <c r="AF214" s="3" t="str">
        <f t="shared" si="13"/>
        <v/>
      </c>
      <c r="AG214" s="3" t="str">
        <f t="shared" si="13"/>
        <v/>
      </c>
      <c r="AH214" s="3" t="str">
        <f t="shared" si="13"/>
        <v/>
      </c>
      <c r="AI214" s="3" t="str">
        <f t="shared" si="13"/>
        <v/>
      </c>
    </row>
    <row r="215" spans="1:35" ht="14.25" hidden="1" customHeight="1" x14ac:dyDescent="0.2">
      <c r="A215" s="14" t="s">
        <v>53</v>
      </c>
      <c r="B215" s="19" t="s">
        <v>56</v>
      </c>
      <c r="C215" s="20" t="s">
        <v>58</v>
      </c>
      <c r="D215" s="15" t="str">
        <f t="shared" si="9"/>
        <v/>
      </c>
      <c r="E215" s="15" t="str">
        <f t="shared" si="13"/>
        <v/>
      </c>
      <c r="F215" s="15" t="str">
        <f t="shared" si="13"/>
        <v/>
      </c>
      <c r="G215" s="15" t="str">
        <f t="shared" si="13"/>
        <v/>
      </c>
      <c r="H215" s="15" t="str">
        <f t="shared" si="13"/>
        <v/>
      </c>
      <c r="I215" s="15" t="str">
        <f t="shared" si="13"/>
        <v/>
      </c>
      <c r="J215" s="15" t="str">
        <f t="shared" si="13"/>
        <v/>
      </c>
      <c r="K215" s="15" t="str">
        <f t="shared" si="13"/>
        <v/>
      </c>
      <c r="L215" s="15" t="str">
        <f t="shared" si="13"/>
        <v/>
      </c>
      <c r="M215" s="15" t="str">
        <f t="shared" si="13"/>
        <v/>
      </c>
      <c r="N215" s="15" t="str">
        <f t="shared" si="13"/>
        <v/>
      </c>
      <c r="O215" s="15" t="str">
        <f t="shared" si="13"/>
        <v/>
      </c>
      <c r="P215" s="15" t="str">
        <f t="shared" si="13"/>
        <v/>
      </c>
      <c r="Q215" s="15" t="str">
        <f t="shared" si="13"/>
        <v/>
      </c>
      <c r="R215" s="15" t="str">
        <f t="shared" si="13"/>
        <v/>
      </c>
      <c r="S215" s="15" t="str">
        <f t="shared" si="13"/>
        <v/>
      </c>
      <c r="T215" s="15" t="str">
        <f t="shared" si="13"/>
        <v/>
      </c>
      <c r="U215" s="15" t="str">
        <f t="shared" si="13"/>
        <v/>
      </c>
      <c r="V215" s="15" t="str">
        <f t="shared" si="13"/>
        <v/>
      </c>
      <c r="W215" s="15" t="str">
        <f t="shared" si="13"/>
        <v/>
      </c>
      <c r="X215" s="15" t="str">
        <f t="shared" si="13"/>
        <v/>
      </c>
      <c r="Y215" s="15" t="str">
        <f t="shared" si="13"/>
        <v/>
      </c>
      <c r="Z215" s="15" t="str">
        <f t="shared" si="13"/>
        <v/>
      </c>
      <c r="AA215" s="15" t="str">
        <f t="shared" si="13"/>
        <v/>
      </c>
      <c r="AB215" s="15" t="str">
        <f t="shared" si="13"/>
        <v/>
      </c>
      <c r="AC215" s="15" t="str">
        <f t="shared" si="13"/>
        <v/>
      </c>
      <c r="AD215" s="15" t="str">
        <f t="shared" si="13"/>
        <v/>
      </c>
      <c r="AE215" s="15" t="str">
        <f t="shared" si="13"/>
        <v/>
      </c>
      <c r="AF215" s="15" t="str">
        <f t="shared" si="13"/>
        <v/>
      </c>
      <c r="AG215" s="15" t="str">
        <f t="shared" si="13"/>
        <v/>
      </c>
      <c r="AH215" s="15" t="str">
        <f t="shared" si="13"/>
        <v/>
      </c>
      <c r="AI215" s="15" t="str">
        <f t="shared" si="13"/>
        <v/>
      </c>
    </row>
    <row r="216" spans="1:35" ht="14.25" hidden="1" customHeight="1" x14ac:dyDescent="0.2">
      <c r="A216" s="66" t="s">
        <v>19</v>
      </c>
      <c r="B216" s="21" t="s">
        <v>60</v>
      </c>
      <c r="C216" s="22" t="s">
        <v>62</v>
      </c>
      <c r="D216" s="3" t="str">
        <f t="shared" si="9"/>
        <v/>
      </c>
      <c r="E216" s="3" t="str">
        <f t="shared" si="13"/>
        <v/>
      </c>
      <c r="F216" s="3" t="str">
        <f t="shared" si="13"/>
        <v/>
      </c>
      <c r="G216" s="3" t="str">
        <f t="shared" si="13"/>
        <v/>
      </c>
      <c r="H216" s="3" t="str">
        <f t="shared" si="13"/>
        <v/>
      </c>
      <c r="I216" s="3" t="str">
        <f t="shared" si="13"/>
        <v/>
      </c>
      <c r="J216" s="3" t="str">
        <f t="shared" si="13"/>
        <v/>
      </c>
      <c r="K216" s="3" t="str">
        <f t="shared" si="13"/>
        <v/>
      </c>
      <c r="L216" s="3" t="str">
        <f t="shared" si="13"/>
        <v/>
      </c>
      <c r="M216" s="3" t="str">
        <f t="shared" si="13"/>
        <v/>
      </c>
      <c r="N216" s="3" t="str">
        <f t="shared" si="13"/>
        <v/>
      </c>
      <c r="O216" s="3" t="str">
        <f t="shared" si="13"/>
        <v/>
      </c>
      <c r="P216" s="3" t="str">
        <f t="shared" si="13"/>
        <v/>
      </c>
      <c r="Q216" s="3" t="str">
        <f t="shared" si="13"/>
        <v/>
      </c>
      <c r="R216" s="3" t="str">
        <f t="shared" si="13"/>
        <v/>
      </c>
      <c r="S216" s="3" t="str">
        <f t="shared" si="13"/>
        <v/>
      </c>
      <c r="T216" s="3" t="str">
        <f t="shared" si="13"/>
        <v/>
      </c>
      <c r="U216" s="3" t="str">
        <f t="shared" si="13"/>
        <v/>
      </c>
      <c r="V216" s="3" t="str">
        <f t="shared" si="13"/>
        <v/>
      </c>
      <c r="W216" s="3" t="str">
        <f t="shared" si="13"/>
        <v/>
      </c>
      <c r="X216" s="3" t="str">
        <f t="shared" si="13"/>
        <v/>
      </c>
      <c r="Y216" s="3" t="str">
        <f t="shared" si="13"/>
        <v/>
      </c>
      <c r="Z216" s="3" t="str">
        <f t="shared" si="13"/>
        <v/>
      </c>
      <c r="AA216" s="3" t="str">
        <f t="shared" si="13"/>
        <v/>
      </c>
      <c r="AB216" s="3" t="str">
        <f t="shared" si="13"/>
        <v/>
      </c>
      <c r="AC216" s="3" t="str">
        <f t="shared" si="13"/>
        <v/>
      </c>
      <c r="AD216" s="3" t="str">
        <f t="shared" si="13"/>
        <v/>
      </c>
      <c r="AE216" s="3" t="str">
        <f t="shared" si="13"/>
        <v/>
      </c>
      <c r="AF216" s="3" t="str">
        <f t="shared" si="13"/>
        <v/>
      </c>
      <c r="AG216" s="3" t="str">
        <f t="shared" si="13"/>
        <v/>
      </c>
      <c r="AH216" s="3" t="str">
        <f t="shared" si="13"/>
        <v/>
      </c>
      <c r="AI216" s="3" t="str">
        <f t="shared" si="13"/>
        <v/>
      </c>
    </row>
    <row r="217" spans="1:35" ht="14.25" hidden="1" customHeight="1" x14ac:dyDescent="0.2">
      <c r="A217" s="67"/>
      <c r="B217" s="23" t="s">
        <v>64</v>
      </c>
      <c r="C217" s="24" t="s">
        <v>172</v>
      </c>
      <c r="D217" s="3" t="str">
        <f t="shared" si="9"/>
        <v/>
      </c>
      <c r="E217" s="3" t="str">
        <f t="shared" si="13"/>
        <v/>
      </c>
      <c r="F217" s="3" t="str">
        <f t="shared" si="13"/>
        <v/>
      </c>
      <c r="G217" s="3" t="str">
        <f t="shared" si="13"/>
        <v/>
      </c>
      <c r="H217" s="3" t="str">
        <f t="shared" si="13"/>
        <v/>
      </c>
      <c r="I217" s="3" t="str">
        <f t="shared" si="13"/>
        <v/>
      </c>
      <c r="J217" s="3" t="str">
        <f t="shared" si="13"/>
        <v/>
      </c>
      <c r="K217" s="3" t="str">
        <f t="shared" si="13"/>
        <v/>
      </c>
      <c r="L217" s="3" t="str">
        <f t="shared" si="13"/>
        <v/>
      </c>
      <c r="M217" s="3" t="str">
        <f t="shared" si="13"/>
        <v/>
      </c>
      <c r="N217" s="3" t="str">
        <f t="shared" si="13"/>
        <v/>
      </c>
      <c r="O217" s="3" t="str">
        <f t="shared" si="13"/>
        <v/>
      </c>
      <c r="P217" s="3" t="str">
        <f t="shared" si="13"/>
        <v/>
      </c>
      <c r="Q217" s="3" t="str">
        <f t="shared" si="13"/>
        <v/>
      </c>
      <c r="R217" s="3" t="str">
        <f t="shared" si="13"/>
        <v/>
      </c>
      <c r="S217" s="3" t="str">
        <f t="shared" si="13"/>
        <v/>
      </c>
      <c r="T217" s="3" t="str">
        <f t="shared" si="13"/>
        <v/>
      </c>
      <c r="U217" s="3" t="str">
        <f t="shared" si="13"/>
        <v/>
      </c>
      <c r="V217" s="3" t="str">
        <f t="shared" si="13"/>
        <v/>
      </c>
      <c r="W217" s="3" t="str">
        <f t="shared" si="13"/>
        <v/>
      </c>
      <c r="X217" s="3" t="str">
        <f t="shared" si="13"/>
        <v/>
      </c>
      <c r="Y217" s="3" t="str">
        <f t="shared" si="13"/>
        <v/>
      </c>
      <c r="Z217" s="3" t="str">
        <f t="shared" si="13"/>
        <v/>
      </c>
      <c r="AA217" s="3" t="str">
        <f t="shared" si="13"/>
        <v/>
      </c>
      <c r="AB217" s="3" t="str">
        <f t="shared" si="13"/>
        <v/>
      </c>
      <c r="AC217" s="3" t="str">
        <f t="shared" si="13"/>
        <v/>
      </c>
      <c r="AD217" s="3" t="str">
        <f t="shared" si="13"/>
        <v/>
      </c>
      <c r="AE217" s="3" t="str">
        <f t="shared" si="13"/>
        <v/>
      </c>
      <c r="AF217" s="3" t="str">
        <f t="shared" si="13"/>
        <v/>
      </c>
      <c r="AG217" s="3" t="str">
        <f t="shared" si="13"/>
        <v/>
      </c>
      <c r="AH217" s="3" t="str">
        <f t="shared" si="13"/>
        <v/>
      </c>
      <c r="AI217" s="3" t="str">
        <f t="shared" si="13"/>
        <v/>
      </c>
    </row>
    <row r="218" spans="1:35" ht="14.25" hidden="1" customHeight="1" x14ac:dyDescent="0.2">
      <c r="A218" s="14" t="s">
        <v>54</v>
      </c>
      <c r="B218" s="19" t="s">
        <v>56</v>
      </c>
      <c r="C218" s="20" t="s">
        <v>58</v>
      </c>
      <c r="D218" s="15" t="str">
        <f t="shared" si="9"/>
        <v/>
      </c>
      <c r="E218" s="15" t="str">
        <f t="shared" si="13"/>
        <v/>
      </c>
      <c r="F218" s="15" t="str">
        <f t="shared" si="13"/>
        <v/>
      </c>
      <c r="G218" s="15" t="str">
        <f t="shared" si="13"/>
        <v/>
      </c>
      <c r="H218" s="15" t="str">
        <f t="shared" si="13"/>
        <v/>
      </c>
      <c r="I218" s="15" t="str">
        <f t="shared" si="13"/>
        <v/>
      </c>
      <c r="J218" s="15" t="str">
        <f t="shared" si="13"/>
        <v/>
      </c>
      <c r="K218" s="15" t="str">
        <f t="shared" si="13"/>
        <v/>
      </c>
      <c r="L218" s="15" t="str">
        <f t="shared" si="13"/>
        <v/>
      </c>
      <c r="M218" s="15" t="str">
        <f t="shared" si="13"/>
        <v/>
      </c>
      <c r="N218" s="15" t="str">
        <f t="shared" si="13"/>
        <v/>
      </c>
      <c r="O218" s="15" t="str">
        <f t="shared" si="13"/>
        <v/>
      </c>
      <c r="P218" s="15" t="str">
        <f t="shared" si="13"/>
        <v/>
      </c>
      <c r="Q218" s="15" t="str">
        <f t="shared" si="13"/>
        <v/>
      </c>
      <c r="R218" s="15" t="str">
        <f t="shared" si="13"/>
        <v/>
      </c>
      <c r="S218" s="15" t="str">
        <f t="shared" si="13"/>
        <v/>
      </c>
      <c r="T218" s="15" t="str">
        <f t="shared" si="13"/>
        <v/>
      </c>
      <c r="U218" s="15" t="str">
        <f t="shared" si="13"/>
        <v/>
      </c>
      <c r="V218" s="15" t="str">
        <f t="shared" si="13"/>
        <v/>
      </c>
      <c r="W218" s="15" t="str">
        <f t="shared" si="13"/>
        <v/>
      </c>
      <c r="X218" s="15" t="str">
        <f t="shared" si="13"/>
        <v/>
      </c>
      <c r="Y218" s="15" t="str">
        <f t="shared" si="13"/>
        <v/>
      </c>
      <c r="Z218" s="15" t="str">
        <f t="shared" si="13"/>
        <v/>
      </c>
      <c r="AA218" s="15" t="str">
        <f t="shared" si="13"/>
        <v/>
      </c>
      <c r="AB218" s="15" t="str">
        <f t="shared" si="13"/>
        <v/>
      </c>
      <c r="AC218" s="15" t="str">
        <f t="shared" si="13"/>
        <v/>
      </c>
      <c r="AD218" s="15" t="str">
        <f t="shared" si="13"/>
        <v/>
      </c>
      <c r="AE218" s="15" t="str">
        <f t="shared" si="13"/>
        <v/>
      </c>
      <c r="AF218" s="15" t="str">
        <f t="shared" si="13"/>
        <v/>
      </c>
      <c r="AG218" s="15" t="str">
        <f t="shared" si="13"/>
        <v/>
      </c>
      <c r="AH218" s="15" t="str">
        <f t="shared" si="13"/>
        <v/>
      </c>
      <c r="AI218" s="15" t="str">
        <f t="shared" si="13"/>
        <v/>
      </c>
    </row>
    <row r="219" spans="1:35" ht="14.25" hidden="1" customHeight="1" x14ac:dyDescent="0.2">
      <c r="A219" s="66" t="s">
        <v>20</v>
      </c>
      <c r="B219" s="21" t="s">
        <v>60</v>
      </c>
      <c r="C219" s="22" t="s">
        <v>62</v>
      </c>
      <c r="D219" s="3" t="str">
        <f>IF(D149=D76,"","*")</f>
        <v/>
      </c>
      <c r="E219" s="3" t="str">
        <f t="shared" si="13"/>
        <v/>
      </c>
      <c r="F219" s="3" t="str">
        <f t="shared" si="13"/>
        <v/>
      </c>
      <c r="G219" s="3" t="str">
        <f t="shared" si="13"/>
        <v/>
      </c>
      <c r="H219" s="3" t="str">
        <f t="shared" si="13"/>
        <v/>
      </c>
      <c r="I219" s="3" t="str">
        <f t="shared" si="13"/>
        <v/>
      </c>
      <c r="J219" s="3" t="str">
        <f t="shared" si="13"/>
        <v/>
      </c>
      <c r="K219" s="3" t="str">
        <f t="shared" si="13"/>
        <v/>
      </c>
      <c r="L219" s="3" t="str">
        <f t="shared" si="13"/>
        <v/>
      </c>
      <c r="M219" s="3" t="str">
        <f t="shared" si="13"/>
        <v/>
      </c>
      <c r="N219" s="3" t="str">
        <f t="shared" si="13"/>
        <v/>
      </c>
      <c r="O219" s="3" t="str">
        <f t="shared" si="13"/>
        <v/>
      </c>
      <c r="P219" s="3" t="str">
        <f t="shared" si="13"/>
        <v/>
      </c>
      <c r="Q219" s="3" t="str">
        <f t="shared" si="13"/>
        <v/>
      </c>
      <c r="R219" s="3" t="str">
        <f t="shared" si="13"/>
        <v/>
      </c>
      <c r="S219" s="3" t="str">
        <f t="shared" si="13"/>
        <v/>
      </c>
      <c r="T219" s="3" t="str">
        <f t="shared" si="13"/>
        <v/>
      </c>
      <c r="U219" s="3" t="str">
        <f t="shared" si="13"/>
        <v/>
      </c>
      <c r="V219" s="3" t="str">
        <f t="shared" si="13"/>
        <v/>
      </c>
      <c r="W219" s="3" t="str">
        <f t="shared" si="13"/>
        <v/>
      </c>
      <c r="X219" s="3" t="str">
        <f t="shared" si="13"/>
        <v/>
      </c>
      <c r="Y219" s="3" t="str">
        <f t="shared" si="13"/>
        <v/>
      </c>
      <c r="Z219" s="3" t="str">
        <f t="shared" si="13"/>
        <v/>
      </c>
      <c r="AA219" s="3" t="str">
        <f t="shared" si="13"/>
        <v/>
      </c>
      <c r="AB219" s="3" t="str">
        <f t="shared" si="13"/>
        <v/>
      </c>
      <c r="AC219" s="3" t="str">
        <f t="shared" si="13"/>
        <v/>
      </c>
      <c r="AD219" s="3" t="str">
        <f t="shared" si="13"/>
        <v/>
      </c>
      <c r="AE219" s="3" t="str">
        <f t="shared" si="13"/>
        <v/>
      </c>
      <c r="AF219" s="3" t="str">
        <f t="shared" si="13"/>
        <v/>
      </c>
      <c r="AG219" s="3" t="str">
        <f t="shared" si="13"/>
        <v/>
      </c>
      <c r="AH219" s="3" t="str">
        <f t="shared" si="13"/>
        <v/>
      </c>
      <c r="AI219" s="3" t="str">
        <f t="shared" si="13"/>
        <v/>
      </c>
    </row>
    <row r="220" spans="1:35" ht="14.25" hidden="1" customHeight="1" x14ac:dyDescent="0.2">
      <c r="A220" s="67"/>
      <c r="B220" s="23" t="s">
        <v>64</v>
      </c>
      <c r="C220" s="24" t="s">
        <v>172</v>
      </c>
      <c r="D220" s="3" t="str">
        <f>IF(D150=D77,"","*")</f>
        <v/>
      </c>
      <c r="E220" s="3" t="str">
        <f t="shared" ref="E220:S220" si="14">IF(E150=E77,"","*")</f>
        <v/>
      </c>
      <c r="F220" s="3" t="str">
        <f t="shared" si="14"/>
        <v/>
      </c>
      <c r="G220" s="3" t="str">
        <f t="shared" si="14"/>
        <v/>
      </c>
      <c r="H220" s="3" t="str">
        <f t="shared" si="14"/>
        <v/>
      </c>
      <c r="I220" s="3" t="str">
        <f t="shared" si="14"/>
        <v/>
      </c>
      <c r="J220" s="3" t="str">
        <f t="shared" si="14"/>
        <v/>
      </c>
      <c r="K220" s="3" t="str">
        <f t="shared" si="14"/>
        <v/>
      </c>
      <c r="L220" s="3" t="str">
        <f t="shared" si="14"/>
        <v/>
      </c>
      <c r="M220" s="3" t="str">
        <f t="shared" si="14"/>
        <v/>
      </c>
      <c r="N220" s="3" t="str">
        <f t="shared" si="14"/>
        <v/>
      </c>
      <c r="O220" s="3" t="str">
        <f t="shared" si="14"/>
        <v/>
      </c>
      <c r="P220" s="3" t="str">
        <f t="shared" si="14"/>
        <v/>
      </c>
      <c r="Q220" s="3" t="str">
        <f t="shared" si="14"/>
        <v/>
      </c>
      <c r="R220" s="3" t="str">
        <f t="shared" si="14"/>
        <v/>
      </c>
      <c r="S220" s="3" t="str">
        <f t="shared" si="14"/>
        <v/>
      </c>
      <c r="T220" s="3" t="str">
        <f t="shared" si="13"/>
        <v/>
      </c>
      <c r="U220" s="3" t="str">
        <f t="shared" si="13"/>
        <v/>
      </c>
      <c r="V220" s="3" t="str">
        <f t="shared" si="13"/>
        <v/>
      </c>
      <c r="W220" s="3" t="str">
        <f t="shared" si="13"/>
        <v/>
      </c>
      <c r="X220" s="3" t="str">
        <f t="shared" si="13"/>
        <v/>
      </c>
      <c r="Y220" s="3" t="str">
        <f t="shared" si="13"/>
        <v/>
      </c>
      <c r="Z220" s="3" t="str">
        <f t="shared" si="13"/>
        <v/>
      </c>
      <c r="AA220" s="3" t="str">
        <f t="shared" si="13"/>
        <v/>
      </c>
      <c r="AB220" s="3" t="str">
        <f t="shared" si="13"/>
        <v/>
      </c>
      <c r="AC220" s="3" t="str">
        <f t="shared" si="13"/>
        <v/>
      </c>
      <c r="AD220" s="3" t="str">
        <f t="shared" si="13"/>
        <v/>
      </c>
      <c r="AE220" s="3" t="str">
        <f t="shared" si="13"/>
        <v/>
      </c>
      <c r="AF220" s="3" t="str">
        <f t="shared" si="13"/>
        <v/>
      </c>
      <c r="AG220" s="3" t="str">
        <f t="shared" si="13"/>
        <v/>
      </c>
      <c r="AH220" s="3" t="str">
        <f t="shared" si="13"/>
        <v/>
      </c>
      <c r="AI220" s="3" t="str">
        <f t="shared" si="13"/>
        <v/>
      </c>
    </row>
    <row r="221" spans="1:35" ht="14.25" hidden="1" customHeight="1" x14ac:dyDescent="0.2">
      <c r="A221" s="14" t="s">
        <v>55</v>
      </c>
      <c r="B221" s="19" t="s">
        <v>56</v>
      </c>
      <c r="C221" s="20" t="s">
        <v>58</v>
      </c>
      <c r="D221" s="15" t="str">
        <f>IF(D151=D78,"","*")</f>
        <v/>
      </c>
      <c r="E221" s="15" t="str">
        <f t="shared" si="13"/>
        <v/>
      </c>
      <c r="F221" s="15" t="str">
        <f t="shared" si="13"/>
        <v/>
      </c>
      <c r="G221" s="15" t="str">
        <f t="shared" si="13"/>
        <v/>
      </c>
      <c r="H221" s="15" t="str">
        <f t="shared" si="13"/>
        <v/>
      </c>
      <c r="I221" s="15" t="str">
        <f t="shared" si="13"/>
        <v/>
      </c>
      <c r="J221" s="15" t="str">
        <f t="shared" si="13"/>
        <v/>
      </c>
      <c r="K221" s="15" t="str">
        <f t="shared" si="13"/>
        <v/>
      </c>
      <c r="L221" s="15" t="str">
        <f t="shared" si="13"/>
        <v/>
      </c>
      <c r="M221" s="15" t="str">
        <f t="shared" si="13"/>
        <v/>
      </c>
      <c r="N221" s="15" t="str">
        <f t="shared" si="13"/>
        <v/>
      </c>
      <c r="O221" s="15" t="str">
        <f t="shared" si="13"/>
        <v/>
      </c>
      <c r="P221" s="15" t="str">
        <f t="shared" si="13"/>
        <v/>
      </c>
      <c r="Q221" s="15" t="str">
        <f t="shared" si="13"/>
        <v/>
      </c>
      <c r="R221" s="15" t="str">
        <f t="shared" si="13"/>
        <v/>
      </c>
      <c r="S221" s="15" t="str">
        <f t="shared" si="13"/>
        <v/>
      </c>
      <c r="T221" s="15" t="str">
        <f t="shared" si="13"/>
        <v/>
      </c>
      <c r="U221" s="15" t="str">
        <f t="shared" si="13"/>
        <v/>
      </c>
      <c r="V221" s="15" t="str">
        <f t="shared" si="13"/>
        <v/>
      </c>
      <c r="W221" s="15" t="str">
        <f t="shared" si="13"/>
        <v/>
      </c>
      <c r="X221" s="15" t="str">
        <f t="shared" si="13"/>
        <v/>
      </c>
      <c r="Y221" s="15" t="str">
        <f t="shared" si="13"/>
        <v/>
      </c>
      <c r="Z221" s="15" t="str">
        <f t="shared" si="13"/>
        <v/>
      </c>
      <c r="AA221" s="15" t="str">
        <f t="shared" si="13"/>
        <v/>
      </c>
      <c r="AB221" s="15" t="str">
        <f t="shared" si="13"/>
        <v/>
      </c>
      <c r="AC221" s="15" t="str">
        <f t="shared" ref="E221:AI223" si="15">IF(AC151=AC78,"","*")</f>
        <v/>
      </c>
      <c r="AD221" s="15" t="str">
        <f t="shared" si="15"/>
        <v/>
      </c>
      <c r="AE221" s="15" t="str">
        <f t="shared" si="15"/>
        <v/>
      </c>
      <c r="AF221" s="15" t="str">
        <f t="shared" si="15"/>
        <v/>
      </c>
      <c r="AG221" s="15" t="str">
        <f t="shared" si="15"/>
        <v/>
      </c>
      <c r="AH221" s="15" t="str">
        <f t="shared" si="15"/>
        <v/>
      </c>
      <c r="AI221" s="15" t="str">
        <f t="shared" si="15"/>
        <v/>
      </c>
    </row>
    <row r="222" spans="1:35" ht="14.25" hidden="1" customHeight="1" x14ac:dyDescent="0.2">
      <c r="A222" s="66" t="s">
        <v>21</v>
      </c>
      <c r="B222" s="21" t="s">
        <v>60</v>
      </c>
      <c r="C222" s="22" t="s">
        <v>62</v>
      </c>
      <c r="D222" s="3" t="str">
        <f>IF(D152=D79,"","*")</f>
        <v/>
      </c>
      <c r="E222" s="3" t="str">
        <f t="shared" si="15"/>
        <v/>
      </c>
      <c r="F222" s="3" t="str">
        <f t="shared" si="15"/>
        <v/>
      </c>
      <c r="G222" s="3" t="str">
        <f t="shared" si="15"/>
        <v/>
      </c>
      <c r="H222" s="3" t="str">
        <f t="shared" si="15"/>
        <v/>
      </c>
      <c r="I222" s="3" t="str">
        <f t="shared" si="15"/>
        <v/>
      </c>
      <c r="J222" s="3" t="str">
        <f t="shared" si="15"/>
        <v/>
      </c>
      <c r="K222" s="3" t="str">
        <f t="shared" si="15"/>
        <v/>
      </c>
      <c r="L222" s="3" t="str">
        <f t="shared" si="15"/>
        <v/>
      </c>
      <c r="M222" s="3" t="str">
        <f t="shared" si="15"/>
        <v/>
      </c>
      <c r="N222" s="3" t="str">
        <f t="shared" si="15"/>
        <v/>
      </c>
      <c r="O222" s="3" t="str">
        <f t="shared" si="15"/>
        <v/>
      </c>
      <c r="P222" s="3" t="str">
        <f t="shared" si="15"/>
        <v/>
      </c>
      <c r="Q222" s="3" t="str">
        <f t="shared" si="15"/>
        <v/>
      </c>
      <c r="R222" s="3" t="str">
        <f t="shared" si="15"/>
        <v/>
      </c>
      <c r="S222" s="3" t="str">
        <f t="shared" si="15"/>
        <v/>
      </c>
      <c r="T222" s="3" t="str">
        <f t="shared" si="15"/>
        <v/>
      </c>
      <c r="U222" s="3" t="str">
        <f t="shared" si="15"/>
        <v/>
      </c>
      <c r="V222" s="3" t="str">
        <f t="shared" si="15"/>
        <v/>
      </c>
      <c r="W222" s="3" t="str">
        <f t="shared" si="15"/>
        <v/>
      </c>
      <c r="X222" s="3" t="str">
        <f t="shared" si="15"/>
        <v/>
      </c>
      <c r="Y222" s="3" t="str">
        <f t="shared" si="15"/>
        <v/>
      </c>
      <c r="Z222" s="3" t="str">
        <f t="shared" si="15"/>
        <v/>
      </c>
      <c r="AA222" s="3" t="str">
        <f t="shared" si="15"/>
        <v/>
      </c>
      <c r="AB222" s="3" t="str">
        <f t="shared" si="15"/>
        <v/>
      </c>
      <c r="AC222" s="3" t="str">
        <f t="shared" si="15"/>
        <v/>
      </c>
      <c r="AD222" s="3" t="str">
        <f t="shared" si="15"/>
        <v/>
      </c>
      <c r="AE222" s="3" t="str">
        <f t="shared" si="15"/>
        <v/>
      </c>
      <c r="AF222" s="3" t="str">
        <f t="shared" si="15"/>
        <v/>
      </c>
      <c r="AG222" s="3" t="str">
        <f t="shared" si="15"/>
        <v/>
      </c>
      <c r="AH222" s="3" t="str">
        <f t="shared" si="15"/>
        <v/>
      </c>
      <c r="AI222" s="3" t="str">
        <f t="shared" si="15"/>
        <v/>
      </c>
    </row>
    <row r="223" spans="1:35" ht="14.25" hidden="1" customHeight="1" x14ac:dyDescent="0.2">
      <c r="A223" s="67"/>
      <c r="B223" s="23" t="s">
        <v>64</v>
      </c>
      <c r="C223" s="24" t="s">
        <v>172</v>
      </c>
      <c r="D223" s="4" t="str">
        <f>IF(D153=D80,"","*")</f>
        <v/>
      </c>
      <c r="E223" s="4" t="str">
        <f t="shared" si="15"/>
        <v/>
      </c>
      <c r="F223" s="4" t="str">
        <f t="shared" si="15"/>
        <v/>
      </c>
      <c r="G223" s="4" t="str">
        <f t="shared" si="15"/>
        <v/>
      </c>
      <c r="H223" s="4" t="str">
        <f t="shared" si="15"/>
        <v/>
      </c>
      <c r="I223" s="4" t="str">
        <f t="shared" si="15"/>
        <v/>
      </c>
      <c r="J223" s="4" t="str">
        <f t="shared" si="15"/>
        <v/>
      </c>
      <c r="K223" s="4" t="str">
        <f t="shared" si="15"/>
        <v/>
      </c>
      <c r="L223" s="4" t="str">
        <f t="shared" si="15"/>
        <v/>
      </c>
      <c r="M223" s="4" t="str">
        <f t="shared" si="15"/>
        <v/>
      </c>
      <c r="N223" s="4" t="str">
        <f t="shared" si="15"/>
        <v/>
      </c>
      <c r="O223" s="4" t="str">
        <f t="shared" si="15"/>
        <v/>
      </c>
      <c r="P223" s="4" t="str">
        <f t="shared" si="15"/>
        <v/>
      </c>
      <c r="Q223" s="4" t="str">
        <f t="shared" si="15"/>
        <v/>
      </c>
      <c r="R223" s="4" t="str">
        <f t="shared" si="15"/>
        <v/>
      </c>
      <c r="S223" s="4" t="str">
        <f t="shared" si="15"/>
        <v/>
      </c>
      <c r="T223" s="4" t="str">
        <f t="shared" si="15"/>
        <v/>
      </c>
      <c r="U223" s="4" t="str">
        <f t="shared" si="15"/>
        <v/>
      </c>
      <c r="V223" s="4" t="str">
        <f t="shared" si="15"/>
        <v/>
      </c>
      <c r="W223" s="4" t="str">
        <f t="shared" si="15"/>
        <v/>
      </c>
      <c r="X223" s="4" t="str">
        <f t="shared" si="15"/>
        <v/>
      </c>
      <c r="Y223" s="4" t="str">
        <f t="shared" si="15"/>
        <v/>
      </c>
      <c r="Z223" s="4" t="str">
        <f t="shared" si="15"/>
        <v/>
      </c>
      <c r="AA223" s="4" t="str">
        <f t="shared" si="15"/>
        <v/>
      </c>
      <c r="AB223" s="4" t="str">
        <f t="shared" si="15"/>
        <v/>
      </c>
      <c r="AC223" s="4" t="str">
        <f t="shared" si="15"/>
        <v/>
      </c>
      <c r="AD223" s="4" t="str">
        <f t="shared" si="15"/>
        <v/>
      </c>
      <c r="AE223" s="4" t="str">
        <f t="shared" si="15"/>
        <v/>
      </c>
      <c r="AF223" s="4" t="str">
        <f t="shared" si="15"/>
        <v/>
      </c>
      <c r="AG223" s="4" t="str">
        <f t="shared" si="15"/>
        <v/>
      </c>
      <c r="AH223" s="4" t="str">
        <f t="shared" si="15"/>
        <v/>
      </c>
      <c r="AI223" s="4" t="str">
        <f t="shared" si="15"/>
        <v/>
      </c>
    </row>
  </sheetData>
  <mergeCells count="114">
    <mergeCell ref="A22:A23"/>
    <mergeCell ref="A25:A26"/>
    <mergeCell ref="A28:A29"/>
    <mergeCell ref="A31:A32"/>
    <mergeCell ref="A34:A35"/>
    <mergeCell ref="A37:A38"/>
    <mergeCell ref="A19:A20"/>
    <mergeCell ref="W9:W11"/>
    <mergeCell ref="A16:A17"/>
    <mergeCell ref="M9:M11"/>
    <mergeCell ref="N9:N11"/>
    <mergeCell ref="O9:O11"/>
    <mergeCell ref="P9:P11"/>
    <mergeCell ref="J7:J11"/>
    <mergeCell ref="K7:K11"/>
    <mergeCell ref="L7:N8"/>
    <mergeCell ref="A4:C11"/>
    <mergeCell ref="H9:H11"/>
    <mergeCell ref="D4:K6"/>
    <mergeCell ref="L4:S6"/>
    <mergeCell ref="O7:Q8"/>
    <mergeCell ref="R7:R11"/>
    <mergeCell ref="S7:S11"/>
    <mergeCell ref="D9:D11"/>
    <mergeCell ref="T4:AA6"/>
    <mergeCell ref="W7:Y8"/>
    <mergeCell ref="I9:I11"/>
    <mergeCell ref="L9:L11"/>
    <mergeCell ref="U9:U11"/>
    <mergeCell ref="V9:V11"/>
    <mergeCell ref="AB4:AI6"/>
    <mergeCell ref="D7:F8"/>
    <mergeCell ref="G7:I8"/>
    <mergeCell ref="AH7:AH11"/>
    <mergeCell ref="AI7:AI11"/>
    <mergeCell ref="AG9:AG11"/>
    <mergeCell ref="A13:A14"/>
    <mergeCell ref="AB7:AD8"/>
    <mergeCell ref="AE7:AG8"/>
    <mergeCell ref="AA7:AA11"/>
    <mergeCell ref="X9:X11"/>
    <mergeCell ref="Z7:Z11"/>
    <mergeCell ref="Q9:Q11"/>
    <mergeCell ref="T9:T11"/>
    <mergeCell ref="T7:V8"/>
    <mergeCell ref="E9:E11"/>
    <mergeCell ref="F9:F11"/>
    <mergeCell ref="G9:G11"/>
    <mergeCell ref="AE9:AE11"/>
    <mergeCell ref="AF9:AF11"/>
    <mergeCell ref="Y9:Y11"/>
    <mergeCell ref="AC9:AC11"/>
    <mergeCell ref="AD9:AD11"/>
    <mergeCell ref="AB9:AB11"/>
    <mergeCell ref="A76:A77"/>
    <mergeCell ref="A79:A80"/>
    <mergeCell ref="A55:A56"/>
    <mergeCell ref="A58:A59"/>
    <mergeCell ref="A61:A62"/>
    <mergeCell ref="A64:A65"/>
    <mergeCell ref="A67:A68"/>
    <mergeCell ref="A70:A71"/>
    <mergeCell ref="A40:A41"/>
    <mergeCell ref="A43:A44"/>
    <mergeCell ref="A46:A47"/>
    <mergeCell ref="A49:A50"/>
    <mergeCell ref="A73:A74"/>
    <mergeCell ref="A52:A53"/>
    <mergeCell ref="A104:A105"/>
    <mergeCell ref="A107:A108"/>
    <mergeCell ref="A110:A111"/>
    <mergeCell ref="A113:A114"/>
    <mergeCell ref="A116:A117"/>
    <mergeCell ref="A119:A120"/>
    <mergeCell ref="A86:A87"/>
    <mergeCell ref="A89:A90"/>
    <mergeCell ref="A92:A93"/>
    <mergeCell ref="A95:A96"/>
    <mergeCell ref="A98:A99"/>
    <mergeCell ref="A101:A102"/>
    <mergeCell ref="A140:A141"/>
    <mergeCell ref="A143:A144"/>
    <mergeCell ref="A146:A147"/>
    <mergeCell ref="A149:A150"/>
    <mergeCell ref="A152:A153"/>
    <mergeCell ref="A156:A157"/>
    <mergeCell ref="A122:A123"/>
    <mergeCell ref="A125:A126"/>
    <mergeCell ref="A128:A129"/>
    <mergeCell ref="A131:A132"/>
    <mergeCell ref="A134:A135"/>
    <mergeCell ref="A137:A138"/>
    <mergeCell ref="A177:A178"/>
    <mergeCell ref="A180:A181"/>
    <mergeCell ref="A183:A184"/>
    <mergeCell ref="A186:A187"/>
    <mergeCell ref="A189:A190"/>
    <mergeCell ref="A192:A193"/>
    <mergeCell ref="A159:A160"/>
    <mergeCell ref="A162:A163"/>
    <mergeCell ref="A165:A166"/>
    <mergeCell ref="A168:A169"/>
    <mergeCell ref="A171:A172"/>
    <mergeCell ref="A174:A175"/>
    <mergeCell ref="A213:A214"/>
    <mergeCell ref="A216:A217"/>
    <mergeCell ref="A219:A220"/>
    <mergeCell ref="A222:A223"/>
    <mergeCell ref="A195:A196"/>
    <mergeCell ref="A198:A199"/>
    <mergeCell ref="A201:A202"/>
    <mergeCell ref="A204:A205"/>
    <mergeCell ref="A207:A208"/>
    <mergeCell ref="A210:A2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68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W222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21" width="13" customWidth="1"/>
    <col min="22" max="22" width="13" style="8" customWidth="1"/>
    <col min="23" max="35" width="13" customWidth="1"/>
  </cols>
  <sheetData>
    <row r="1" spans="1:23" s="11" customFormat="1" ht="21" x14ac:dyDescent="0.3">
      <c r="A1" s="29" t="s">
        <v>131</v>
      </c>
      <c r="B1" s="26"/>
      <c r="C1" s="26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5.75" customHeight="1" x14ac:dyDescent="0.3">
      <c r="A2"/>
      <c r="B2"/>
      <c r="C2"/>
      <c r="D2" s="12" t="str">
        <f t="shared" ref="D2:W2" si="0">IF(D13=SUM(D16,D19,D25,D28,D31,D34,D22,D37,D40,D43,D46,D49,D52,D55,D58,D61,D64,D67,D70,D73,D76,D79),"","*")</f>
        <v/>
      </c>
      <c r="E2" s="12" t="str">
        <f t="shared" si="0"/>
        <v/>
      </c>
      <c r="F2" s="12" t="str">
        <f t="shared" si="0"/>
        <v/>
      </c>
      <c r="G2" s="12" t="str">
        <f t="shared" si="0"/>
        <v/>
      </c>
      <c r="H2" s="12" t="str">
        <f t="shared" si="0"/>
        <v/>
      </c>
      <c r="I2" s="12" t="str">
        <f t="shared" si="0"/>
        <v/>
      </c>
      <c r="J2" s="12" t="str">
        <f t="shared" si="0"/>
        <v/>
      </c>
      <c r="K2" s="12" t="str">
        <f t="shared" si="0"/>
        <v/>
      </c>
      <c r="L2" s="12" t="str">
        <f t="shared" si="0"/>
        <v/>
      </c>
      <c r="M2" s="12" t="str">
        <f t="shared" si="0"/>
        <v/>
      </c>
      <c r="N2" s="12" t="str">
        <f t="shared" si="0"/>
        <v/>
      </c>
      <c r="O2" s="12" t="str">
        <f t="shared" si="0"/>
        <v/>
      </c>
      <c r="P2" s="12" t="str">
        <f t="shared" si="0"/>
        <v/>
      </c>
      <c r="Q2" s="12" t="str">
        <f t="shared" si="0"/>
        <v/>
      </c>
      <c r="R2" s="12" t="str">
        <f t="shared" si="0"/>
        <v/>
      </c>
      <c r="S2" s="12" t="str">
        <f t="shared" si="0"/>
        <v/>
      </c>
      <c r="T2" s="12" t="str">
        <f t="shared" si="0"/>
        <v/>
      </c>
      <c r="U2" s="12" t="str">
        <f t="shared" si="0"/>
        <v/>
      </c>
      <c r="V2" s="12" t="str">
        <f t="shared" si="0"/>
        <v/>
      </c>
      <c r="W2" s="12" t="str">
        <f t="shared" si="0"/>
        <v/>
      </c>
    </row>
    <row r="3" spans="1:23" ht="15" customHeight="1" x14ac:dyDescent="0.3">
      <c r="A3" s="9" t="s">
        <v>76</v>
      </c>
      <c r="B3" s="18"/>
      <c r="C3" s="18"/>
      <c r="D3" s="13" t="str">
        <f t="shared" ref="D3:W3" si="1">IF(D14=SUM(D17,D20,D26,D29,D32,D35,D23,D38,D41,D44,D47,D50,D53,D56,D59,D62,D65,D68,D71,D74,D77,D80),"","*")</f>
        <v/>
      </c>
      <c r="E3" s="13" t="str">
        <f t="shared" si="1"/>
        <v/>
      </c>
      <c r="F3" s="13" t="str">
        <f t="shared" si="1"/>
        <v/>
      </c>
      <c r="G3" s="13" t="str">
        <f t="shared" si="1"/>
        <v/>
      </c>
      <c r="H3" s="13" t="str">
        <f t="shared" si="1"/>
        <v/>
      </c>
      <c r="I3" s="13" t="str">
        <f t="shared" si="1"/>
        <v/>
      </c>
      <c r="J3" s="13" t="str">
        <f t="shared" si="1"/>
        <v/>
      </c>
      <c r="K3" s="13" t="str">
        <f t="shared" si="1"/>
        <v/>
      </c>
      <c r="L3" s="13" t="str">
        <f t="shared" si="1"/>
        <v/>
      </c>
      <c r="M3" s="13" t="str">
        <f t="shared" si="1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 t="str">
        <f t="shared" si="1"/>
        <v/>
      </c>
      <c r="W3" s="13" t="str">
        <f t="shared" si="1"/>
        <v/>
      </c>
    </row>
    <row r="4" spans="1:23" ht="22.5" customHeight="1" x14ac:dyDescent="0.2">
      <c r="A4" s="48" t="s">
        <v>66</v>
      </c>
      <c r="B4" s="57"/>
      <c r="C4" s="58"/>
      <c r="D4" s="53" t="s">
        <v>67</v>
      </c>
      <c r="E4" s="57"/>
      <c r="F4" s="57"/>
      <c r="G4" s="57"/>
      <c r="H4" s="58"/>
      <c r="I4" s="53" t="s">
        <v>164</v>
      </c>
      <c r="J4" s="57"/>
      <c r="K4" s="57"/>
      <c r="L4" s="57"/>
      <c r="M4" s="58"/>
      <c r="N4" s="53" t="s">
        <v>25</v>
      </c>
      <c r="O4" s="57"/>
      <c r="P4" s="57"/>
      <c r="Q4" s="57"/>
      <c r="R4" s="58"/>
      <c r="S4" s="53" t="s">
        <v>165</v>
      </c>
      <c r="T4" s="57"/>
      <c r="U4" s="57"/>
      <c r="V4" s="57"/>
      <c r="W4" s="57"/>
    </row>
    <row r="5" spans="1:23" ht="22.5" customHeight="1" x14ac:dyDescent="0.2">
      <c r="A5" s="64"/>
      <c r="B5" s="70"/>
      <c r="C5" s="65"/>
      <c r="D5" s="64"/>
      <c r="E5" s="70"/>
      <c r="F5" s="70"/>
      <c r="G5" s="70"/>
      <c r="H5" s="65"/>
      <c r="I5" s="64"/>
      <c r="J5" s="70"/>
      <c r="K5" s="70"/>
      <c r="L5" s="70"/>
      <c r="M5" s="65"/>
      <c r="N5" s="64"/>
      <c r="O5" s="70"/>
      <c r="P5" s="70"/>
      <c r="Q5" s="70"/>
      <c r="R5" s="65"/>
      <c r="S5" s="64"/>
      <c r="T5" s="70"/>
      <c r="U5" s="70"/>
      <c r="V5" s="70"/>
      <c r="W5" s="70"/>
    </row>
    <row r="6" spans="1:23" ht="11.25" customHeight="1" x14ac:dyDescent="0.2">
      <c r="A6" s="64"/>
      <c r="B6" s="70"/>
      <c r="C6" s="65"/>
      <c r="D6" s="59"/>
      <c r="E6" s="60"/>
      <c r="F6" s="60"/>
      <c r="G6" s="60"/>
      <c r="H6" s="61"/>
      <c r="I6" s="59"/>
      <c r="J6" s="60"/>
      <c r="K6" s="60"/>
      <c r="L6" s="60"/>
      <c r="M6" s="61"/>
      <c r="N6" s="59"/>
      <c r="O6" s="60"/>
      <c r="P6" s="60"/>
      <c r="Q6" s="60"/>
      <c r="R6" s="61"/>
      <c r="S6" s="59"/>
      <c r="T6" s="60"/>
      <c r="U6" s="60"/>
      <c r="V6" s="60"/>
      <c r="W6" s="60"/>
    </row>
    <row r="7" spans="1:23" ht="14.25" customHeight="1" x14ac:dyDescent="0.2">
      <c r="A7" s="64"/>
      <c r="B7" s="70"/>
      <c r="C7" s="65"/>
      <c r="D7" s="48" t="s">
        <v>68</v>
      </c>
      <c r="E7" s="57"/>
      <c r="F7" s="58"/>
      <c r="G7" s="43" t="s">
        <v>69</v>
      </c>
      <c r="H7" s="43" t="s">
        <v>70</v>
      </c>
      <c r="I7" s="48" t="s">
        <v>68</v>
      </c>
      <c r="J7" s="57"/>
      <c r="K7" s="58"/>
      <c r="L7" s="43" t="s">
        <v>69</v>
      </c>
      <c r="M7" s="43" t="s">
        <v>70</v>
      </c>
      <c r="N7" s="48" t="s">
        <v>68</v>
      </c>
      <c r="O7" s="57"/>
      <c r="P7" s="58"/>
      <c r="Q7" s="43" t="s">
        <v>69</v>
      </c>
      <c r="R7" s="43" t="s">
        <v>70</v>
      </c>
      <c r="S7" s="48" t="s">
        <v>68</v>
      </c>
      <c r="T7" s="57"/>
      <c r="U7" s="58"/>
      <c r="V7" s="43" t="s">
        <v>69</v>
      </c>
      <c r="W7" s="48" t="s">
        <v>70</v>
      </c>
    </row>
    <row r="8" spans="1:23" ht="11.25" customHeight="1" x14ac:dyDescent="0.2">
      <c r="A8" s="64"/>
      <c r="B8" s="70"/>
      <c r="C8" s="65"/>
      <c r="D8" s="59"/>
      <c r="E8" s="60"/>
      <c r="F8" s="61"/>
      <c r="G8" s="62"/>
      <c r="H8" s="62"/>
      <c r="I8" s="59"/>
      <c r="J8" s="60"/>
      <c r="K8" s="61"/>
      <c r="L8" s="62"/>
      <c r="M8" s="62"/>
      <c r="N8" s="59"/>
      <c r="O8" s="60"/>
      <c r="P8" s="61"/>
      <c r="Q8" s="62"/>
      <c r="R8" s="62"/>
      <c r="S8" s="59"/>
      <c r="T8" s="60"/>
      <c r="U8" s="61"/>
      <c r="V8" s="62"/>
      <c r="W8" s="64"/>
    </row>
    <row r="9" spans="1:23" ht="19.5" customHeight="1" x14ac:dyDescent="0.2">
      <c r="A9" s="64"/>
      <c r="B9" s="70"/>
      <c r="C9" s="65"/>
      <c r="D9" s="43" t="s">
        <v>71</v>
      </c>
      <c r="E9" s="43" t="s">
        <v>72</v>
      </c>
      <c r="F9" s="43" t="s">
        <v>73</v>
      </c>
      <c r="G9" s="62"/>
      <c r="H9" s="62"/>
      <c r="I9" s="43" t="s">
        <v>71</v>
      </c>
      <c r="J9" s="43" t="s">
        <v>72</v>
      </c>
      <c r="K9" s="65" t="s">
        <v>73</v>
      </c>
      <c r="L9" s="62"/>
      <c r="M9" s="62"/>
      <c r="N9" s="43" t="s">
        <v>71</v>
      </c>
      <c r="O9" s="43" t="s">
        <v>72</v>
      </c>
      <c r="P9" s="65" t="s">
        <v>73</v>
      </c>
      <c r="Q9" s="62"/>
      <c r="R9" s="62"/>
      <c r="S9" s="43" t="s">
        <v>71</v>
      </c>
      <c r="T9" s="43" t="s">
        <v>72</v>
      </c>
      <c r="U9" s="65" t="s">
        <v>73</v>
      </c>
      <c r="V9" s="62"/>
      <c r="W9" s="64"/>
    </row>
    <row r="10" spans="1:23" ht="11.25" customHeight="1" x14ac:dyDescent="0.2">
      <c r="A10" s="64"/>
      <c r="B10" s="70"/>
      <c r="C10" s="65"/>
      <c r="D10" s="62"/>
      <c r="E10" s="62"/>
      <c r="F10" s="62"/>
      <c r="G10" s="62"/>
      <c r="H10" s="62"/>
      <c r="I10" s="62"/>
      <c r="J10" s="62"/>
      <c r="K10" s="65"/>
      <c r="L10" s="62"/>
      <c r="M10" s="62"/>
      <c r="N10" s="62"/>
      <c r="O10" s="62"/>
      <c r="P10" s="65"/>
      <c r="Q10" s="62"/>
      <c r="R10" s="62"/>
      <c r="S10" s="62"/>
      <c r="T10" s="62"/>
      <c r="U10" s="65"/>
      <c r="V10" s="62"/>
      <c r="W10" s="64"/>
    </row>
    <row r="11" spans="1:23" x14ac:dyDescent="0.2">
      <c r="A11" s="59"/>
      <c r="B11" s="60"/>
      <c r="C11" s="61"/>
      <c r="D11" s="63"/>
      <c r="E11" s="63"/>
      <c r="F11" s="63"/>
      <c r="G11" s="63"/>
      <c r="H11" s="63"/>
      <c r="I11" s="63"/>
      <c r="J11" s="63"/>
      <c r="K11" s="61"/>
      <c r="L11" s="63"/>
      <c r="M11" s="63"/>
      <c r="N11" s="63"/>
      <c r="O11" s="63"/>
      <c r="P11" s="61"/>
      <c r="Q11" s="63"/>
      <c r="R11" s="63"/>
      <c r="S11" s="63"/>
      <c r="T11" s="63"/>
      <c r="U11" s="61"/>
      <c r="V11" s="63"/>
      <c r="W11" s="59"/>
    </row>
    <row r="12" spans="1:23" ht="18.75" customHeight="1" x14ac:dyDescent="0.2">
      <c r="A12" s="14" t="s">
        <v>74</v>
      </c>
      <c r="B12" s="19" t="s">
        <v>75</v>
      </c>
      <c r="C12" s="20" t="s">
        <v>59</v>
      </c>
      <c r="D12" s="15">
        <v>117903</v>
      </c>
      <c r="E12" s="15">
        <v>60010</v>
      </c>
      <c r="F12" s="15">
        <v>57893</v>
      </c>
      <c r="G12" s="15">
        <v>1382965</v>
      </c>
      <c r="H12" s="15">
        <v>2796728434</v>
      </c>
      <c r="I12" s="15">
        <v>1460</v>
      </c>
      <c r="J12" s="15">
        <v>771</v>
      </c>
      <c r="K12" s="15">
        <v>689</v>
      </c>
      <c r="L12" s="15">
        <v>7635</v>
      </c>
      <c r="M12" s="15">
        <v>61985427</v>
      </c>
      <c r="N12" s="15">
        <v>885</v>
      </c>
      <c r="O12" s="15">
        <v>467</v>
      </c>
      <c r="P12" s="15">
        <v>418</v>
      </c>
      <c r="Q12" s="15">
        <v>10017</v>
      </c>
      <c r="R12" s="15">
        <v>31201911</v>
      </c>
      <c r="S12" s="15">
        <v>3599</v>
      </c>
      <c r="T12" s="15">
        <v>1890</v>
      </c>
      <c r="U12" s="15">
        <v>1709</v>
      </c>
      <c r="V12" s="15">
        <v>45391</v>
      </c>
      <c r="W12" s="15">
        <v>129665655</v>
      </c>
    </row>
    <row r="13" spans="1:23" ht="14.25" customHeight="1" x14ac:dyDescent="0.2">
      <c r="A13" s="68" t="s">
        <v>0</v>
      </c>
      <c r="B13" s="21" t="s">
        <v>60</v>
      </c>
      <c r="C13" s="22" t="s">
        <v>63</v>
      </c>
      <c r="D13" s="3">
        <v>109463</v>
      </c>
      <c r="E13" s="3">
        <v>55650</v>
      </c>
      <c r="F13" s="3">
        <v>53813</v>
      </c>
      <c r="G13" s="3">
        <v>1285392</v>
      </c>
      <c r="H13" s="3">
        <v>2595390358</v>
      </c>
      <c r="I13" s="3">
        <v>1445</v>
      </c>
      <c r="J13" s="3">
        <v>766</v>
      </c>
      <c r="K13" s="3">
        <v>679</v>
      </c>
      <c r="L13" s="3">
        <v>7559</v>
      </c>
      <c r="M13" s="3">
        <v>61206267</v>
      </c>
      <c r="N13" s="3">
        <v>883</v>
      </c>
      <c r="O13" s="3">
        <v>466</v>
      </c>
      <c r="P13" s="3">
        <v>417</v>
      </c>
      <c r="Q13" s="3">
        <v>10003</v>
      </c>
      <c r="R13" s="3">
        <v>31142911</v>
      </c>
      <c r="S13" s="3">
        <v>3277</v>
      </c>
      <c r="T13" s="3">
        <v>1705</v>
      </c>
      <c r="U13" s="3">
        <v>1572</v>
      </c>
      <c r="V13" s="3">
        <v>40348</v>
      </c>
      <c r="W13" s="3">
        <v>115252271</v>
      </c>
    </row>
    <row r="14" spans="1:23" ht="14.25" customHeight="1" x14ac:dyDescent="0.2">
      <c r="A14" s="69"/>
      <c r="B14" s="21" t="s">
        <v>64</v>
      </c>
      <c r="C14" s="22" t="s">
        <v>172</v>
      </c>
      <c r="D14" s="3">
        <v>8440</v>
      </c>
      <c r="E14" s="3">
        <v>4360</v>
      </c>
      <c r="F14" s="3">
        <v>4080</v>
      </c>
      <c r="G14" s="3">
        <v>97573</v>
      </c>
      <c r="H14" s="3">
        <v>201338076</v>
      </c>
      <c r="I14" s="3">
        <v>15</v>
      </c>
      <c r="J14" s="3">
        <v>5</v>
      </c>
      <c r="K14" s="3">
        <v>10</v>
      </c>
      <c r="L14" s="3">
        <v>76</v>
      </c>
      <c r="M14" s="3">
        <v>779160</v>
      </c>
      <c r="N14" s="3">
        <v>2</v>
      </c>
      <c r="O14" s="3">
        <v>1</v>
      </c>
      <c r="P14" s="3">
        <v>1</v>
      </c>
      <c r="Q14" s="3">
        <v>14</v>
      </c>
      <c r="R14" s="3">
        <v>59000</v>
      </c>
      <c r="S14" s="3">
        <v>322</v>
      </c>
      <c r="T14" s="3">
        <v>185</v>
      </c>
      <c r="U14" s="3">
        <v>137</v>
      </c>
      <c r="V14" s="3">
        <v>5043</v>
      </c>
      <c r="W14" s="3">
        <v>14413384</v>
      </c>
    </row>
    <row r="15" spans="1:23" ht="14.25" customHeight="1" x14ac:dyDescent="0.2">
      <c r="A15" s="30" t="s">
        <v>83</v>
      </c>
      <c r="B15" s="19" t="s">
        <v>56</v>
      </c>
      <c r="C15" s="20" t="s">
        <v>65</v>
      </c>
      <c r="D15" s="15">
        <v>25663</v>
      </c>
      <c r="E15" s="15">
        <v>13088</v>
      </c>
      <c r="F15" s="15">
        <v>12575</v>
      </c>
      <c r="G15" s="15">
        <v>306523</v>
      </c>
      <c r="H15" s="15">
        <v>609317142</v>
      </c>
      <c r="I15" s="15">
        <v>450</v>
      </c>
      <c r="J15" s="15">
        <v>271</v>
      </c>
      <c r="K15" s="15">
        <v>179</v>
      </c>
      <c r="L15" s="15">
        <v>4122</v>
      </c>
      <c r="M15" s="15">
        <v>22812645</v>
      </c>
      <c r="N15" s="15">
        <v>547</v>
      </c>
      <c r="O15" s="15">
        <v>280</v>
      </c>
      <c r="P15" s="15">
        <v>267</v>
      </c>
      <c r="Q15" s="15">
        <v>5790</v>
      </c>
      <c r="R15" s="15">
        <v>13032000</v>
      </c>
      <c r="S15" s="15">
        <v>834</v>
      </c>
      <c r="T15" s="15">
        <v>462</v>
      </c>
      <c r="U15" s="15">
        <v>372</v>
      </c>
      <c r="V15" s="15">
        <v>11154</v>
      </c>
      <c r="W15" s="15">
        <v>31394076</v>
      </c>
    </row>
    <row r="16" spans="1:23" ht="14.25" customHeight="1" x14ac:dyDescent="0.2">
      <c r="A16" s="78" t="s">
        <v>84</v>
      </c>
      <c r="B16" s="21" t="s">
        <v>60</v>
      </c>
      <c r="C16" s="22" t="s">
        <v>63</v>
      </c>
      <c r="D16" s="3">
        <v>24380</v>
      </c>
      <c r="E16" s="3">
        <v>12434</v>
      </c>
      <c r="F16" s="3">
        <v>11946</v>
      </c>
      <c r="G16" s="3">
        <v>291196</v>
      </c>
      <c r="H16" s="3">
        <v>578851285</v>
      </c>
      <c r="I16" s="3">
        <v>450</v>
      </c>
      <c r="J16" s="3">
        <v>271</v>
      </c>
      <c r="K16" s="3">
        <v>179</v>
      </c>
      <c r="L16" s="3">
        <v>4122</v>
      </c>
      <c r="M16" s="3">
        <v>22812645</v>
      </c>
      <c r="N16" s="3">
        <v>547</v>
      </c>
      <c r="O16" s="3">
        <v>280</v>
      </c>
      <c r="P16" s="3">
        <v>267</v>
      </c>
      <c r="Q16" s="3">
        <v>5790</v>
      </c>
      <c r="R16" s="3">
        <v>13032000</v>
      </c>
      <c r="S16" s="3">
        <v>767</v>
      </c>
      <c r="T16" s="3">
        <v>425</v>
      </c>
      <c r="U16" s="3">
        <v>342</v>
      </c>
      <c r="V16" s="3">
        <v>10262</v>
      </c>
      <c r="W16" s="3">
        <v>28972550</v>
      </c>
    </row>
    <row r="17" spans="1:23" ht="14.25" customHeight="1" x14ac:dyDescent="0.2">
      <c r="A17" s="79"/>
      <c r="B17" s="21" t="s">
        <v>64</v>
      </c>
      <c r="C17" s="22" t="s">
        <v>172</v>
      </c>
      <c r="D17" s="3">
        <v>1283</v>
      </c>
      <c r="E17" s="3">
        <v>654</v>
      </c>
      <c r="F17" s="3">
        <v>629</v>
      </c>
      <c r="G17" s="3">
        <v>15327</v>
      </c>
      <c r="H17" s="3">
        <v>30465857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67</v>
      </c>
      <c r="T17" s="3">
        <v>37</v>
      </c>
      <c r="U17" s="3">
        <v>30</v>
      </c>
      <c r="V17" s="3">
        <v>892</v>
      </c>
      <c r="W17" s="3">
        <v>2421526</v>
      </c>
    </row>
    <row r="18" spans="1:23" ht="14.25" customHeight="1" x14ac:dyDescent="0.2">
      <c r="A18" s="30" t="s">
        <v>85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11</v>
      </c>
      <c r="J18" s="15">
        <v>4</v>
      </c>
      <c r="K18" s="15">
        <v>7</v>
      </c>
      <c r="L18" s="15">
        <v>193</v>
      </c>
      <c r="M18" s="15">
        <v>6886341</v>
      </c>
      <c r="N18" s="15">
        <v>212</v>
      </c>
      <c r="O18" s="15">
        <v>114</v>
      </c>
      <c r="P18" s="15">
        <v>98</v>
      </c>
      <c r="Q18" s="15">
        <v>1696</v>
      </c>
      <c r="R18" s="15">
        <v>10008511</v>
      </c>
      <c r="S18" s="15">
        <v>471</v>
      </c>
      <c r="T18" s="15">
        <v>252</v>
      </c>
      <c r="U18" s="15">
        <v>219</v>
      </c>
      <c r="V18" s="15">
        <v>4841</v>
      </c>
      <c r="W18" s="15">
        <v>14455969</v>
      </c>
    </row>
    <row r="19" spans="1:23" ht="14.25" customHeight="1" x14ac:dyDescent="0.2">
      <c r="A19" s="76" t="s">
        <v>86</v>
      </c>
      <c r="B19" s="21" t="s">
        <v>60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11</v>
      </c>
      <c r="J19" s="3">
        <v>4</v>
      </c>
      <c r="K19" s="3">
        <v>7</v>
      </c>
      <c r="L19" s="3">
        <v>186</v>
      </c>
      <c r="M19" s="3">
        <v>6835861</v>
      </c>
      <c r="N19" s="3">
        <v>212</v>
      </c>
      <c r="O19" s="3">
        <v>114</v>
      </c>
      <c r="P19" s="3">
        <v>98</v>
      </c>
      <c r="Q19" s="3">
        <v>1696</v>
      </c>
      <c r="R19" s="3">
        <v>10008511</v>
      </c>
      <c r="S19" s="3">
        <v>452</v>
      </c>
      <c r="T19" s="3">
        <v>238</v>
      </c>
      <c r="U19" s="3">
        <v>214</v>
      </c>
      <c r="V19" s="3">
        <v>4687</v>
      </c>
      <c r="W19" s="3">
        <v>13997971</v>
      </c>
    </row>
    <row r="20" spans="1:23" ht="14.25" customHeight="1" x14ac:dyDescent="0.2">
      <c r="A20" s="7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7</v>
      </c>
      <c r="M20" s="3">
        <v>50480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19</v>
      </c>
      <c r="T20" s="3">
        <v>14</v>
      </c>
      <c r="U20" s="3">
        <v>5</v>
      </c>
      <c r="V20" s="3">
        <v>154</v>
      </c>
      <c r="W20" s="3">
        <v>457998</v>
      </c>
    </row>
    <row r="21" spans="1:23" ht="14.25" customHeight="1" x14ac:dyDescent="0.2">
      <c r="A21" s="30" t="s">
        <v>87</v>
      </c>
      <c r="B21" s="19" t="s">
        <v>56</v>
      </c>
      <c r="C21" s="20" t="s">
        <v>65</v>
      </c>
      <c r="D21" s="15">
        <v>7402</v>
      </c>
      <c r="E21" s="15">
        <v>3687</v>
      </c>
      <c r="F21" s="15">
        <v>3715</v>
      </c>
      <c r="G21" s="15">
        <v>80072</v>
      </c>
      <c r="H21" s="15">
        <v>165981810</v>
      </c>
      <c r="I21" s="15">
        <v>445</v>
      </c>
      <c r="J21" s="15">
        <v>204</v>
      </c>
      <c r="K21" s="15">
        <v>241</v>
      </c>
      <c r="L21" s="15">
        <v>1735</v>
      </c>
      <c r="M21" s="15">
        <v>11720816</v>
      </c>
      <c r="N21" s="15">
        <v>16</v>
      </c>
      <c r="O21" s="15">
        <v>9</v>
      </c>
      <c r="P21" s="15">
        <v>7</v>
      </c>
      <c r="Q21" s="15">
        <v>134</v>
      </c>
      <c r="R21" s="15">
        <v>571000</v>
      </c>
      <c r="S21" s="15">
        <v>144</v>
      </c>
      <c r="T21" s="15">
        <v>75</v>
      </c>
      <c r="U21" s="15">
        <v>69</v>
      </c>
      <c r="V21" s="15">
        <v>1288</v>
      </c>
      <c r="W21" s="15">
        <v>3864000</v>
      </c>
    </row>
    <row r="22" spans="1:23" ht="14.25" customHeight="1" x14ac:dyDescent="0.2">
      <c r="A22" s="78" t="s">
        <v>88</v>
      </c>
      <c r="B22" s="21" t="s">
        <v>60</v>
      </c>
      <c r="C22" s="22" t="s">
        <v>63</v>
      </c>
      <c r="D22" s="3">
        <v>6800</v>
      </c>
      <c r="E22" s="3">
        <v>3376</v>
      </c>
      <c r="F22" s="3">
        <v>3424</v>
      </c>
      <c r="G22" s="3">
        <v>73015</v>
      </c>
      <c r="H22" s="3">
        <v>151365087</v>
      </c>
      <c r="I22" s="3">
        <v>441</v>
      </c>
      <c r="J22" s="3">
        <v>201</v>
      </c>
      <c r="K22" s="3">
        <v>240</v>
      </c>
      <c r="L22" s="3">
        <v>1723</v>
      </c>
      <c r="M22" s="3">
        <v>11568371</v>
      </c>
      <c r="N22" s="3">
        <v>16</v>
      </c>
      <c r="O22" s="3">
        <v>9</v>
      </c>
      <c r="P22" s="3">
        <v>7</v>
      </c>
      <c r="Q22" s="3">
        <v>134</v>
      </c>
      <c r="R22" s="3">
        <v>571000</v>
      </c>
      <c r="S22" s="3">
        <v>113</v>
      </c>
      <c r="T22" s="3">
        <v>58</v>
      </c>
      <c r="U22" s="3">
        <v>55</v>
      </c>
      <c r="V22" s="3">
        <v>966</v>
      </c>
      <c r="W22" s="3">
        <v>2898000</v>
      </c>
    </row>
    <row r="23" spans="1:23" ht="14.25" customHeight="1" x14ac:dyDescent="0.2">
      <c r="A23" s="79"/>
      <c r="B23" s="23" t="s">
        <v>64</v>
      </c>
      <c r="C23" s="24" t="s">
        <v>172</v>
      </c>
      <c r="D23" s="3">
        <v>602</v>
      </c>
      <c r="E23" s="3">
        <v>311</v>
      </c>
      <c r="F23" s="3">
        <v>291</v>
      </c>
      <c r="G23" s="3">
        <v>7057</v>
      </c>
      <c r="H23" s="3">
        <v>14616723</v>
      </c>
      <c r="I23" s="3">
        <v>4</v>
      </c>
      <c r="J23" s="3">
        <v>3</v>
      </c>
      <c r="K23" s="3">
        <v>1</v>
      </c>
      <c r="L23" s="3">
        <v>12</v>
      </c>
      <c r="M23" s="3">
        <v>152445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31</v>
      </c>
      <c r="T23" s="3">
        <v>17</v>
      </c>
      <c r="U23" s="3">
        <v>14</v>
      </c>
      <c r="V23" s="3">
        <v>322</v>
      </c>
      <c r="W23" s="3">
        <v>966000</v>
      </c>
    </row>
    <row r="24" spans="1:23" ht="14.25" customHeight="1" x14ac:dyDescent="0.2">
      <c r="A24" s="30" t="s">
        <v>89</v>
      </c>
      <c r="B24" s="19" t="s">
        <v>56</v>
      </c>
      <c r="C24" s="20" t="s">
        <v>65</v>
      </c>
      <c r="D24" s="15">
        <v>16475</v>
      </c>
      <c r="E24" s="15">
        <v>8246</v>
      </c>
      <c r="F24" s="15">
        <v>8229</v>
      </c>
      <c r="G24" s="15">
        <v>203750</v>
      </c>
      <c r="H24" s="15">
        <v>400768220</v>
      </c>
      <c r="I24" s="15">
        <v>35</v>
      </c>
      <c r="J24" s="15">
        <v>19</v>
      </c>
      <c r="K24" s="15">
        <v>16</v>
      </c>
      <c r="L24" s="15">
        <v>170</v>
      </c>
      <c r="M24" s="15">
        <v>3077197</v>
      </c>
      <c r="N24" s="15">
        <v>0</v>
      </c>
      <c r="O24" s="15">
        <v>0</v>
      </c>
      <c r="P24" s="15">
        <v>0</v>
      </c>
      <c r="Q24" s="15">
        <v>985</v>
      </c>
      <c r="R24" s="15">
        <v>4399500</v>
      </c>
      <c r="S24" s="15">
        <v>117</v>
      </c>
      <c r="T24" s="15">
        <v>57</v>
      </c>
      <c r="U24" s="15">
        <v>60</v>
      </c>
      <c r="V24" s="15">
        <v>1542</v>
      </c>
      <c r="W24" s="15">
        <v>4296885</v>
      </c>
    </row>
    <row r="25" spans="1:23" ht="14.25" customHeight="1" x14ac:dyDescent="0.2">
      <c r="A25" s="78" t="s">
        <v>90</v>
      </c>
      <c r="B25" s="21" t="s">
        <v>60</v>
      </c>
      <c r="C25" s="22" t="s">
        <v>63</v>
      </c>
      <c r="D25" s="3">
        <v>15693</v>
      </c>
      <c r="E25" s="3">
        <v>7865</v>
      </c>
      <c r="F25" s="3">
        <v>7828</v>
      </c>
      <c r="G25" s="3">
        <v>194098</v>
      </c>
      <c r="H25" s="3">
        <v>381769021</v>
      </c>
      <c r="I25" s="3">
        <v>35</v>
      </c>
      <c r="J25" s="3">
        <v>19</v>
      </c>
      <c r="K25" s="3">
        <v>16</v>
      </c>
      <c r="L25" s="3">
        <v>170</v>
      </c>
      <c r="M25" s="3">
        <v>3077197</v>
      </c>
      <c r="N25" s="3">
        <v>0</v>
      </c>
      <c r="O25" s="3">
        <v>0</v>
      </c>
      <c r="P25" s="3">
        <v>0</v>
      </c>
      <c r="Q25" s="3">
        <v>985</v>
      </c>
      <c r="R25" s="3">
        <v>4399500</v>
      </c>
      <c r="S25" s="3">
        <v>113</v>
      </c>
      <c r="T25" s="3">
        <v>55</v>
      </c>
      <c r="U25" s="3">
        <v>58</v>
      </c>
      <c r="V25" s="3">
        <v>1456</v>
      </c>
      <c r="W25" s="3">
        <v>4038885</v>
      </c>
    </row>
    <row r="26" spans="1:23" ht="14.25" customHeight="1" x14ac:dyDescent="0.2">
      <c r="A26" s="79"/>
      <c r="B26" s="23" t="s">
        <v>64</v>
      </c>
      <c r="C26" s="24" t="s">
        <v>172</v>
      </c>
      <c r="D26" s="3">
        <v>782</v>
      </c>
      <c r="E26" s="3">
        <v>381</v>
      </c>
      <c r="F26" s="3">
        <v>401</v>
      </c>
      <c r="G26" s="3">
        <v>9652</v>
      </c>
      <c r="H26" s="3">
        <v>18999199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4</v>
      </c>
      <c r="T26" s="3">
        <v>2</v>
      </c>
      <c r="U26" s="3">
        <v>2</v>
      </c>
      <c r="V26" s="3">
        <v>86</v>
      </c>
      <c r="W26" s="3">
        <v>258000</v>
      </c>
    </row>
    <row r="27" spans="1:23" ht="14.25" customHeight="1" x14ac:dyDescent="0.2">
      <c r="A27" s="30" t="s">
        <v>91</v>
      </c>
      <c r="B27" s="19" t="s">
        <v>56</v>
      </c>
      <c r="C27" s="20" t="s">
        <v>65</v>
      </c>
      <c r="D27" s="15">
        <v>9072</v>
      </c>
      <c r="E27" s="15">
        <v>4652</v>
      </c>
      <c r="F27" s="15">
        <v>4420</v>
      </c>
      <c r="G27" s="15">
        <v>107157</v>
      </c>
      <c r="H27" s="15">
        <v>210992133</v>
      </c>
      <c r="I27" s="15">
        <v>52</v>
      </c>
      <c r="J27" s="15">
        <v>31</v>
      </c>
      <c r="K27" s="15">
        <v>21</v>
      </c>
      <c r="L27" s="15">
        <v>207</v>
      </c>
      <c r="M27" s="15">
        <v>4081360</v>
      </c>
      <c r="N27" s="15">
        <v>22</v>
      </c>
      <c r="O27" s="15">
        <v>8</v>
      </c>
      <c r="P27" s="15">
        <v>14</v>
      </c>
      <c r="Q27" s="15">
        <v>169</v>
      </c>
      <c r="R27" s="15">
        <v>699000</v>
      </c>
      <c r="S27" s="15">
        <v>452</v>
      </c>
      <c r="T27" s="15">
        <v>233</v>
      </c>
      <c r="U27" s="15">
        <v>219</v>
      </c>
      <c r="V27" s="15">
        <v>4728</v>
      </c>
      <c r="W27" s="15">
        <v>14184000</v>
      </c>
    </row>
    <row r="28" spans="1:23" ht="14.25" customHeight="1" x14ac:dyDescent="0.2">
      <c r="A28" s="76" t="s">
        <v>92</v>
      </c>
      <c r="B28" s="21" t="s">
        <v>60</v>
      </c>
      <c r="C28" s="22" t="s">
        <v>63</v>
      </c>
      <c r="D28" s="3">
        <v>8959</v>
      </c>
      <c r="E28" s="3">
        <v>4595</v>
      </c>
      <c r="F28" s="3">
        <v>4364</v>
      </c>
      <c r="G28" s="3">
        <v>105812</v>
      </c>
      <c r="H28" s="3">
        <v>208343828</v>
      </c>
      <c r="I28" s="3">
        <v>52</v>
      </c>
      <c r="J28" s="3">
        <v>31</v>
      </c>
      <c r="K28" s="3">
        <v>21</v>
      </c>
      <c r="L28" s="3">
        <v>207</v>
      </c>
      <c r="M28" s="3">
        <v>4081360</v>
      </c>
      <c r="N28" s="3">
        <v>22</v>
      </c>
      <c r="O28" s="3">
        <v>8</v>
      </c>
      <c r="P28" s="3">
        <v>14</v>
      </c>
      <c r="Q28" s="3">
        <v>169</v>
      </c>
      <c r="R28" s="3">
        <v>699000</v>
      </c>
      <c r="S28" s="3">
        <v>444</v>
      </c>
      <c r="T28" s="3">
        <v>228</v>
      </c>
      <c r="U28" s="3">
        <v>216</v>
      </c>
      <c r="V28" s="3">
        <v>4633</v>
      </c>
      <c r="W28" s="3">
        <v>13899000</v>
      </c>
    </row>
    <row r="29" spans="1:23" ht="14.25" customHeight="1" x14ac:dyDescent="0.2">
      <c r="A29" s="77"/>
      <c r="B29" s="23" t="s">
        <v>64</v>
      </c>
      <c r="C29" s="24" t="s">
        <v>172</v>
      </c>
      <c r="D29" s="3">
        <v>113</v>
      </c>
      <c r="E29" s="3">
        <v>57</v>
      </c>
      <c r="F29" s="3">
        <v>56</v>
      </c>
      <c r="G29" s="3">
        <v>1345</v>
      </c>
      <c r="H29" s="3">
        <v>2648305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8</v>
      </c>
      <c r="T29" s="3">
        <v>5</v>
      </c>
      <c r="U29" s="3">
        <v>3</v>
      </c>
      <c r="V29" s="3">
        <v>95</v>
      </c>
      <c r="W29" s="3">
        <v>285000</v>
      </c>
    </row>
    <row r="30" spans="1:23" ht="14.25" customHeight="1" x14ac:dyDescent="0.2">
      <c r="A30" s="30" t="s">
        <v>93</v>
      </c>
      <c r="B30" s="19" t="s">
        <v>56</v>
      </c>
      <c r="C30" s="20" t="s">
        <v>65</v>
      </c>
      <c r="D30" s="15">
        <v>20247</v>
      </c>
      <c r="E30" s="15">
        <v>10312</v>
      </c>
      <c r="F30" s="15">
        <v>9935</v>
      </c>
      <c r="G30" s="15">
        <v>236065</v>
      </c>
      <c r="H30" s="15">
        <v>512569077</v>
      </c>
      <c r="I30" s="15">
        <v>26</v>
      </c>
      <c r="J30" s="15">
        <v>15</v>
      </c>
      <c r="K30" s="15">
        <v>11</v>
      </c>
      <c r="L30" s="15">
        <v>65</v>
      </c>
      <c r="M30" s="15">
        <v>764344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501</v>
      </c>
      <c r="T30" s="15">
        <v>273</v>
      </c>
      <c r="U30" s="15">
        <v>228</v>
      </c>
      <c r="V30" s="15">
        <v>5124</v>
      </c>
      <c r="W30" s="15">
        <v>14545715</v>
      </c>
    </row>
    <row r="31" spans="1:23" ht="14.25" customHeight="1" x14ac:dyDescent="0.2">
      <c r="A31" s="78" t="s">
        <v>94</v>
      </c>
      <c r="B31" s="21" t="s">
        <v>60</v>
      </c>
      <c r="C31" s="22" t="s">
        <v>63</v>
      </c>
      <c r="D31" s="3">
        <v>19649</v>
      </c>
      <c r="E31" s="3">
        <v>10001</v>
      </c>
      <c r="F31" s="3">
        <v>9648</v>
      </c>
      <c r="G31" s="3">
        <v>229178</v>
      </c>
      <c r="H31" s="3">
        <v>497717458</v>
      </c>
      <c r="I31" s="3">
        <v>26</v>
      </c>
      <c r="J31" s="3">
        <v>15</v>
      </c>
      <c r="K31" s="3">
        <v>11</v>
      </c>
      <c r="L31" s="3">
        <v>65</v>
      </c>
      <c r="M31" s="3">
        <v>764344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460</v>
      </c>
      <c r="T31" s="3">
        <v>249</v>
      </c>
      <c r="U31" s="3">
        <v>211</v>
      </c>
      <c r="V31" s="3">
        <v>4816</v>
      </c>
      <c r="W31" s="3">
        <v>13663511</v>
      </c>
    </row>
    <row r="32" spans="1:23" ht="14.25" customHeight="1" x14ac:dyDescent="0.2">
      <c r="A32" s="79"/>
      <c r="B32" s="23" t="s">
        <v>64</v>
      </c>
      <c r="C32" s="24" t="s">
        <v>172</v>
      </c>
      <c r="D32" s="3">
        <v>598</v>
      </c>
      <c r="E32" s="3">
        <v>311</v>
      </c>
      <c r="F32" s="3">
        <v>287</v>
      </c>
      <c r="G32" s="3">
        <v>6887</v>
      </c>
      <c r="H32" s="3">
        <v>14851619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41</v>
      </c>
      <c r="T32" s="3">
        <v>24</v>
      </c>
      <c r="U32" s="3">
        <v>17</v>
      </c>
      <c r="V32" s="3">
        <v>308</v>
      </c>
      <c r="W32" s="3">
        <v>882204</v>
      </c>
    </row>
    <row r="33" spans="1:23" ht="14.25" customHeight="1" x14ac:dyDescent="0.2">
      <c r="A33" s="14" t="s">
        <v>40</v>
      </c>
      <c r="B33" s="19" t="s">
        <v>56</v>
      </c>
      <c r="C33" s="20" t="s">
        <v>65</v>
      </c>
      <c r="D33" s="15">
        <v>1784</v>
      </c>
      <c r="E33" s="15">
        <v>912</v>
      </c>
      <c r="F33" s="15">
        <v>872</v>
      </c>
      <c r="G33" s="15">
        <v>18764</v>
      </c>
      <c r="H33" s="15">
        <v>36945967</v>
      </c>
      <c r="I33" s="15">
        <v>0</v>
      </c>
      <c r="J33" s="15">
        <v>0</v>
      </c>
      <c r="K33" s="15">
        <v>0</v>
      </c>
      <c r="L33" s="15">
        <v>18</v>
      </c>
      <c r="M33" s="15">
        <v>471242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16</v>
      </c>
      <c r="T33" s="15">
        <v>10</v>
      </c>
      <c r="U33" s="15">
        <v>6</v>
      </c>
      <c r="V33" s="15">
        <v>195</v>
      </c>
      <c r="W33" s="15">
        <v>585361</v>
      </c>
    </row>
    <row r="34" spans="1:23" ht="14.25" customHeight="1" x14ac:dyDescent="0.2">
      <c r="A34" s="66" t="s">
        <v>6</v>
      </c>
      <c r="B34" s="21" t="s">
        <v>60</v>
      </c>
      <c r="C34" s="22" t="s">
        <v>63</v>
      </c>
      <c r="D34" s="3">
        <v>1619</v>
      </c>
      <c r="E34" s="3">
        <v>827</v>
      </c>
      <c r="F34" s="3">
        <v>792</v>
      </c>
      <c r="G34" s="3">
        <v>17199</v>
      </c>
      <c r="H34" s="3">
        <v>33864482</v>
      </c>
      <c r="I34" s="3">
        <v>0</v>
      </c>
      <c r="J34" s="3">
        <v>0</v>
      </c>
      <c r="K34" s="3">
        <v>0</v>
      </c>
      <c r="L34" s="3">
        <v>16</v>
      </c>
      <c r="M34" s="3">
        <v>459930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16</v>
      </c>
      <c r="T34" s="3">
        <v>10</v>
      </c>
      <c r="U34" s="3">
        <v>6</v>
      </c>
      <c r="V34" s="3">
        <v>195</v>
      </c>
      <c r="W34" s="3">
        <v>585361</v>
      </c>
    </row>
    <row r="35" spans="1:23" ht="14.25" customHeight="1" x14ac:dyDescent="0.2">
      <c r="A35" s="67"/>
      <c r="B35" s="23" t="s">
        <v>64</v>
      </c>
      <c r="C35" s="24" t="s">
        <v>172</v>
      </c>
      <c r="D35" s="3">
        <v>165</v>
      </c>
      <c r="E35" s="3">
        <v>85</v>
      </c>
      <c r="F35" s="3">
        <v>80</v>
      </c>
      <c r="G35" s="3">
        <v>1565</v>
      </c>
      <c r="H35" s="3">
        <v>3081485</v>
      </c>
      <c r="I35" s="3">
        <v>0</v>
      </c>
      <c r="J35" s="3">
        <v>0</v>
      </c>
      <c r="K35" s="3">
        <v>0</v>
      </c>
      <c r="L35" s="3">
        <v>2</v>
      </c>
      <c r="M35" s="3">
        <v>11312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4.25" customHeight="1" x14ac:dyDescent="0.2">
      <c r="A36" s="14" t="s">
        <v>41</v>
      </c>
      <c r="B36" s="19" t="s">
        <v>56</v>
      </c>
      <c r="C36" s="20" t="s">
        <v>65</v>
      </c>
      <c r="D36" s="15">
        <v>1901</v>
      </c>
      <c r="E36" s="15">
        <v>953</v>
      </c>
      <c r="F36" s="15">
        <v>948</v>
      </c>
      <c r="G36" s="15">
        <v>22684</v>
      </c>
      <c r="H36" s="15">
        <v>44664796</v>
      </c>
      <c r="I36" s="15">
        <v>1</v>
      </c>
      <c r="J36" s="15">
        <v>1</v>
      </c>
      <c r="K36" s="15">
        <v>0</v>
      </c>
      <c r="L36" s="15">
        <v>27</v>
      </c>
      <c r="M36" s="15">
        <v>575761</v>
      </c>
      <c r="N36" s="15">
        <v>29</v>
      </c>
      <c r="O36" s="15">
        <v>14</v>
      </c>
      <c r="P36" s="15">
        <v>15</v>
      </c>
      <c r="Q36" s="15">
        <v>90</v>
      </c>
      <c r="R36" s="15">
        <v>387000</v>
      </c>
      <c r="S36" s="15">
        <v>250</v>
      </c>
      <c r="T36" s="15">
        <v>132</v>
      </c>
      <c r="U36" s="15">
        <v>118</v>
      </c>
      <c r="V36" s="15">
        <v>2687</v>
      </c>
      <c r="W36" s="15">
        <v>7850049</v>
      </c>
    </row>
    <row r="37" spans="1:23" ht="14.25" customHeight="1" x14ac:dyDescent="0.2">
      <c r="A37" s="66" t="s">
        <v>7</v>
      </c>
      <c r="B37" s="21" t="s">
        <v>60</v>
      </c>
      <c r="C37" s="22" t="s">
        <v>63</v>
      </c>
      <c r="D37" s="3">
        <v>1569</v>
      </c>
      <c r="E37" s="3">
        <v>802</v>
      </c>
      <c r="F37" s="3">
        <v>767</v>
      </c>
      <c r="G37" s="3">
        <v>18694</v>
      </c>
      <c r="H37" s="3">
        <v>36808486</v>
      </c>
      <c r="I37" s="3">
        <v>1</v>
      </c>
      <c r="J37" s="3">
        <v>1</v>
      </c>
      <c r="K37" s="3">
        <v>0</v>
      </c>
      <c r="L37" s="3">
        <v>26</v>
      </c>
      <c r="M37" s="3">
        <v>568819</v>
      </c>
      <c r="N37" s="3">
        <v>29</v>
      </c>
      <c r="O37" s="3">
        <v>14</v>
      </c>
      <c r="P37" s="3">
        <v>15</v>
      </c>
      <c r="Q37" s="3">
        <v>90</v>
      </c>
      <c r="R37" s="3">
        <v>387000</v>
      </c>
      <c r="S37" s="3">
        <v>211</v>
      </c>
      <c r="T37" s="3">
        <v>111</v>
      </c>
      <c r="U37" s="3">
        <v>100</v>
      </c>
      <c r="V37" s="3">
        <v>2242</v>
      </c>
      <c r="W37" s="3">
        <v>6517549</v>
      </c>
    </row>
    <row r="38" spans="1:23" ht="14.25" customHeight="1" x14ac:dyDescent="0.2">
      <c r="A38" s="67"/>
      <c r="B38" s="23" t="s">
        <v>64</v>
      </c>
      <c r="C38" s="24" t="s">
        <v>172</v>
      </c>
      <c r="D38" s="3">
        <v>332</v>
      </c>
      <c r="E38" s="3">
        <v>151</v>
      </c>
      <c r="F38" s="3">
        <v>181</v>
      </c>
      <c r="G38" s="3">
        <v>3990</v>
      </c>
      <c r="H38" s="3">
        <v>7856310</v>
      </c>
      <c r="I38" s="3">
        <v>0</v>
      </c>
      <c r="J38" s="3">
        <v>0</v>
      </c>
      <c r="K38" s="3">
        <v>0</v>
      </c>
      <c r="L38" s="3">
        <v>1</v>
      </c>
      <c r="M38" s="3">
        <v>6942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39</v>
      </c>
      <c r="T38" s="3">
        <v>21</v>
      </c>
      <c r="U38" s="3">
        <v>18</v>
      </c>
      <c r="V38" s="3">
        <v>445</v>
      </c>
      <c r="W38" s="3">
        <v>1332500</v>
      </c>
    </row>
    <row r="39" spans="1:23" ht="14.25" customHeight="1" x14ac:dyDescent="0.2">
      <c r="A39" s="14" t="s">
        <v>42</v>
      </c>
      <c r="B39" s="19" t="s">
        <v>56</v>
      </c>
      <c r="C39" s="20" t="s">
        <v>65</v>
      </c>
      <c r="D39" s="15">
        <v>1576</v>
      </c>
      <c r="E39" s="15">
        <v>779</v>
      </c>
      <c r="F39" s="15">
        <v>797</v>
      </c>
      <c r="G39" s="15">
        <v>17951</v>
      </c>
      <c r="H39" s="15">
        <v>35344139</v>
      </c>
      <c r="I39" s="15">
        <v>5</v>
      </c>
      <c r="J39" s="15">
        <v>2</v>
      </c>
      <c r="K39" s="15">
        <v>3</v>
      </c>
      <c r="L39" s="15">
        <v>362</v>
      </c>
      <c r="M39" s="15">
        <v>384942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43</v>
      </c>
      <c r="T39" s="15">
        <v>18</v>
      </c>
      <c r="U39" s="15">
        <v>25</v>
      </c>
      <c r="V39" s="15">
        <v>639</v>
      </c>
      <c r="W39" s="15">
        <v>1917000</v>
      </c>
    </row>
    <row r="40" spans="1:23" ht="14.25" customHeight="1" x14ac:dyDescent="0.2">
      <c r="A40" s="66" t="s">
        <v>8</v>
      </c>
      <c r="B40" s="21" t="s">
        <v>60</v>
      </c>
      <c r="C40" s="22" t="s">
        <v>63</v>
      </c>
      <c r="D40" s="3">
        <v>1454</v>
      </c>
      <c r="E40" s="3">
        <v>716</v>
      </c>
      <c r="F40" s="3">
        <v>738</v>
      </c>
      <c r="G40" s="3">
        <v>16559</v>
      </c>
      <c r="H40" s="3">
        <v>32603360</v>
      </c>
      <c r="I40" s="3">
        <v>5</v>
      </c>
      <c r="J40" s="3">
        <v>2</v>
      </c>
      <c r="K40" s="3">
        <v>3</v>
      </c>
      <c r="L40" s="3">
        <v>362</v>
      </c>
      <c r="M40" s="3">
        <v>384942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43</v>
      </c>
      <c r="T40" s="3">
        <v>18</v>
      </c>
      <c r="U40" s="3">
        <v>25</v>
      </c>
      <c r="V40" s="3">
        <v>639</v>
      </c>
      <c r="W40" s="3">
        <v>1917000</v>
      </c>
    </row>
    <row r="41" spans="1:23" ht="14.25" customHeight="1" x14ac:dyDescent="0.2">
      <c r="A41" s="67"/>
      <c r="B41" s="23" t="s">
        <v>64</v>
      </c>
      <c r="C41" s="24" t="s">
        <v>172</v>
      </c>
      <c r="D41" s="3">
        <v>122</v>
      </c>
      <c r="E41" s="3">
        <v>63</v>
      </c>
      <c r="F41" s="3">
        <v>59</v>
      </c>
      <c r="G41" s="3">
        <v>1392</v>
      </c>
      <c r="H41" s="3">
        <v>2740779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4.25" customHeight="1" x14ac:dyDescent="0.2">
      <c r="A42" s="14" t="s">
        <v>43</v>
      </c>
      <c r="B42" s="19" t="s">
        <v>56</v>
      </c>
      <c r="C42" s="20" t="s">
        <v>65</v>
      </c>
      <c r="D42" s="15">
        <v>8047</v>
      </c>
      <c r="E42" s="15">
        <v>4130</v>
      </c>
      <c r="F42" s="15">
        <v>3917</v>
      </c>
      <c r="G42" s="15">
        <v>93812</v>
      </c>
      <c r="H42" s="15">
        <v>184366660</v>
      </c>
      <c r="I42" s="15">
        <v>26</v>
      </c>
      <c r="J42" s="15">
        <v>16</v>
      </c>
      <c r="K42" s="15">
        <v>10</v>
      </c>
      <c r="L42" s="15">
        <v>96</v>
      </c>
      <c r="M42" s="15">
        <v>2001269</v>
      </c>
      <c r="N42" s="15">
        <v>28</v>
      </c>
      <c r="O42" s="15">
        <v>23</v>
      </c>
      <c r="P42" s="15">
        <v>5</v>
      </c>
      <c r="Q42" s="15">
        <v>212</v>
      </c>
      <c r="R42" s="15">
        <v>832500</v>
      </c>
      <c r="S42" s="15">
        <v>285</v>
      </c>
      <c r="T42" s="15">
        <v>141</v>
      </c>
      <c r="U42" s="15">
        <v>144</v>
      </c>
      <c r="V42" s="15">
        <v>3268</v>
      </c>
      <c r="W42" s="15">
        <v>8497795</v>
      </c>
    </row>
    <row r="43" spans="1:23" ht="14.25" customHeight="1" x14ac:dyDescent="0.2">
      <c r="A43" s="66" t="s">
        <v>9</v>
      </c>
      <c r="B43" s="21" t="s">
        <v>60</v>
      </c>
      <c r="C43" s="22" t="s">
        <v>63</v>
      </c>
      <c r="D43" s="3">
        <v>7848</v>
      </c>
      <c r="E43" s="3">
        <v>4018</v>
      </c>
      <c r="F43" s="3">
        <v>3830</v>
      </c>
      <c r="G43" s="3">
        <v>91531</v>
      </c>
      <c r="H43" s="3">
        <v>179879309</v>
      </c>
      <c r="I43" s="3">
        <v>26</v>
      </c>
      <c r="J43" s="3">
        <v>16</v>
      </c>
      <c r="K43" s="3">
        <v>10</v>
      </c>
      <c r="L43" s="3">
        <v>96</v>
      </c>
      <c r="M43" s="3">
        <v>2001269</v>
      </c>
      <c r="N43" s="3">
        <v>28</v>
      </c>
      <c r="O43" s="3">
        <v>23</v>
      </c>
      <c r="P43" s="3">
        <v>5</v>
      </c>
      <c r="Q43" s="3">
        <v>212</v>
      </c>
      <c r="R43" s="3">
        <v>832500</v>
      </c>
      <c r="S43" s="3">
        <v>279</v>
      </c>
      <c r="T43" s="3">
        <v>139</v>
      </c>
      <c r="U43" s="3">
        <v>140</v>
      </c>
      <c r="V43" s="3">
        <v>3213</v>
      </c>
      <c r="W43" s="3">
        <v>8332795</v>
      </c>
    </row>
    <row r="44" spans="1:23" ht="14.25" customHeight="1" x14ac:dyDescent="0.2">
      <c r="A44" s="67"/>
      <c r="B44" s="23" t="s">
        <v>64</v>
      </c>
      <c r="C44" s="24" t="s">
        <v>172</v>
      </c>
      <c r="D44" s="3">
        <v>199</v>
      </c>
      <c r="E44" s="3">
        <v>112</v>
      </c>
      <c r="F44" s="3">
        <v>87</v>
      </c>
      <c r="G44" s="3">
        <v>2281</v>
      </c>
      <c r="H44" s="3">
        <v>4487351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6</v>
      </c>
      <c r="T44" s="3">
        <v>2</v>
      </c>
      <c r="U44" s="3">
        <v>4</v>
      </c>
      <c r="V44" s="3">
        <v>55</v>
      </c>
      <c r="W44" s="3">
        <v>165000</v>
      </c>
    </row>
    <row r="45" spans="1:23" ht="14.25" customHeight="1" x14ac:dyDescent="0.2">
      <c r="A45" s="14" t="s">
        <v>44</v>
      </c>
      <c r="B45" s="19" t="s">
        <v>56</v>
      </c>
      <c r="C45" s="20" t="s">
        <v>65</v>
      </c>
      <c r="D45" s="15">
        <v>1555</v>
      </c>
      <c r="E45" s="15">
        <v>826</v>
      </c>
      <c r="F45" s="15">
        <v>729</v>
      </c>
      <c r="G45" s="15">
        <v>18317</v>
      </c>
      <c r="H45" s="15">
        <v>36064473</v>
      </c>
      <c r="I45" s="15">
        <v>3</v>
      </c>
      <c r="J45" s="15">
        <v>3</v>
      </c>
      <c r="K45" s="15">
        <v>0</v>
      </c>
      <c r="L45" s="15">
        <v>16</v>
      </c>
      <c r="M45" s="15">
        <v>644616</v>
      </c>
      <c r="N45" s="15">
        <v>5</v>
      </c>
      <c r="O45" s="15">
        <v>4</v>
      </c>
      <c r="P45" s="15">
        <v>1</v>
      </c>
      <c r="Q45" s="15">
        <v>20</v>
      </c>
      <c r="R45" s="15">
        <v>94000</v>
      </c>
      <c r="S45" s="15">
        <v>4</v>
      </c>
      <c r="T45" s="15">
        <v>1</v>
      </c>
      <c r="U45" s="15">
        <v>3</v>
      </c>
      <c r="V45" s="15">
        <v>62</v>
      </c>
      <c r="W45" s="15">
        <v>174093</v>
      </c>
    </row>
    <row r="46" spans="1:23" ht="14.25" customHeight="1" x14ac:dyDescent="0.2">
      <c r="A46" s="66" t="s">
        <v>10</v>
      </c>
      <c r="B46" s="21" t="s">
        <v>60</v>
      </c>
      <c r="C46" s="22" t="s">
        <v>63</v>
      </c>
      <c r="D46" s="3">
        <v>1402</v>
      </c>
      <c r="E46" s="3">
        <v>741</v>
      </c>
      <c r="F46" s="3">
        <v>661</v>
      </c>
      <c r="G46" s="3">
        <v>16534</v>
      </c>
      <c r="H46" s="3">
        <v>32555546</v>
      </c>
      <c r="I46" s="3">
        <v>3</v>
      </c>
      <c r="J46" s="3">
        <v>3</v>
      </c>
      <c r="K46" s="3">
        <v>0</v>
      </c>
      <c r="L46" s="3">
        <v>16</v>
      </c>
      <c r="M46" s="3">
        <v>644616</v>
      </c>
      <c r="N46" s="3">
        <v>5</v>
      </c>
      <c r="O46" s="3">
        <v>4</v>
      </c>
      <c r="P46" s="3">
        <v>1</v>
      </c>
      <c r="Q46" s="3">
        <v>20</v>
      </c>
      <c r="R46" s="3">
        <v>94000</v>
      </c>
      <c r="S46" s="3">
        <v>4</v>
      </c>
      <c r="T46" s="3">
        <v>1</v>
      </c>
      <c r="U46" s="3">
        <v>3</v>
      </c>
      <c r="V46" s="3">
        <v>62</v>
      </c>
      <c r="W46" s="3">
        <v>174093</v>
      </c>
    </row>
    <row r="47" spans="1:23" ht="14.25" customHeight="1" x14ac:dyDescent="0.2">
      <c r="A47" s="67"/>
      <c r="B47" s="23" t="s">
        <v>64</v>
      </c>
      <c r="C47" s="24" t="s">
        <v>172</v>
      </c>
      <c r="D47" s="3">
        <v>153</v>
      </c>
      <c r="E47" s="3">
        <v>85</v>
      </c>
      <c r="F47" s="3">
        <v>68</v>
      </c>
      <c r="G47" s="3">
        <v>1783</v>
      </c>
      <c r="H47" s="3">
        <v>3508927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4.25" customHeight="1" x14ac:dyDescent="0.2">
      <c r="A48" s="14" t="s">
        <v>45</v>
      </c>
      <c r="B48" s="19" t="s">
        <v>56</v>
      </c>
      <c r="C48" s="20" t="s">
        <v>65</v>
      </c>
      <c r="D48" s="15">
        <v>3789</v>
      </c>
      <c r="E48" s="15">
        <v>1945</v>
      </c>
      <c r="F48" s="15">
        <v>1844</v>
      </c>
      <c r="G48" s="15">
        <v>43009</v>
      </c>
      <c r="H48" s="15">
        <v>84684238</v>
      </c>
      <c r="I48" s="15">
        <v>308</v>
      </c>
      <c r="J48" s="15">
        <v>155</v>
      </c>
      <c r="K48" s="15">
        <v>153</v>
      </c>
      <c r="L48" s="15">
        <v>328</v>
      </c>
      <c r="M48" s="15">
        <v>2734115</v>
      </c>
      <c r="N48" s="15">
        <v>3</v>
      </c>
      <c r="O48" s="15">
        <v>2</v>
      </c>
      <c r="P48" s="15">
        <v>1</v>
      </c>
      <c r="Q48" s="15">
        <v>13</v>
      </c>
      <c r="R48" s="15">
        <v>28000</v>
      </c>
      <c r="S48" s="15">
        <v>109</v>
      </c>
      <c r="T48" s="15">
        <v>57</v>
      </c>
      <c r="U48" s="15">
        <v>52</v>
      </c>
      <c r="V48" s="15">
        <v>2005</v>
      </c>
      <c r="W48" s="15">
        <v>6015000</v>
      </c>
    </row>
    <row r="49" spans="1:23" ht="14.25" customHeight="1" x14ac:dyDescent="0.2">
      <c r="A49" s="66" t="s">
        <v>11</v>
      </c>
      <c r="B49" s="21" t="s">
        <v>60</v>
      </c>
      <c r="C49" s="22" t="s">
        <v>63</v>
      </c>
      <c r="D49" s="3">
        <v>3730</v>
      </c>
      <c r="E49" s="3">
        <v>1915</v>
      </c>
      <c r="F49" s="3">
        <v>1815</v>
      </c>
      <c r="G49" s="3">
        <v>42392</v>
      </c>
      <c r="H49" s="3">
        <v>83469365</v>
      </c>
      <c r="I49" s="3">
        <v>308</v>
      </c>
      <c r="J49" s="3">
        <v>155</v>
      </c>
      <c r="K49" s="3">
        <v>153</v>
      </c>
      <c r="L49" s="3">
        <v>328</v>
      </c>
      <c r="M49" s="3">
        <v>2734115</v>
      </c>
      <c r="N49" s="3">
        <v>3</v>
      </c>
      <c r="O49" s="3">
        <v>2</v>
      </c>
      <c r="P49" s="3">
        <v>1</v>
      </c>
      <c r="Q49" s="3">
        <v>13</v>
      </c>
      <c r="R49" s="3">
        <v>28000</v>
      </c>
      <c r="S49" s="3">
        <v>107</v>
      </c>
      <c r="T49" s="3">
        <v>56</v>
      </c>
      <c r="U49" s="3">
        <v>51</v>
      </c>
      <c r="V49" s="3">
        <v>1997</v>
      </c>
      <c r="W49" s="3">
        <v>5991000</v>
      </c>
    </row>
    <row r="50" spans="1:23" ht="14.25" customHeight="1" x14ac:dyDescent="0.2">
      <c r="A50" s="67"/>
      <c r="B50" s="23" t="s">
        <v>64</v>
      </c>
      <c r="C50" s="24" t="s">
        <v>172</v>
      </c>
      <c r="D50" s="3">
        <v>59</v>
      </c>
      <c r="E50" s="3">
        <v>30</v>
      </c>
      <c r="F50" s="3">
        <v>29</v>
      </c>
      <c r="G50" s="3">
        <v>617</v>
      </c>
      <c r="H50" s="3">
        <v>1214873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2</v>
      </c>
      <c r="T50" s="3">
        <v>1</v>
      </c>
      <c r="U50" s="3">
        <v>1</v>
      </c>
      <c r="V50" s="3">
        <v>8</v>
      </c>
      <c r="W50" s="3">
        <v>24000</v>
      </c>
    </row>
    <row r="51" spans="1:23" ht="14.25" customHeight="1" x14ac:dyDescent="0.2">
      <c r="A51" s="14" t="s">
        <v>46</v>
      </c>
      <c r="B51" s="19" t="s">
        <v>56</v>
      </c>
      <c r="C51" s="20" t="s">
        <v>65</v>
      </c>
      <c r="D51" s="15">
        <v>4031</v>
      </c>
      <c r="E51" s="15">
        <v>2069</v>
      </c>
      <c r="F51" s="15">
        <v>1962</v>
      </c>
      <c r="G51" s="15">
        <v>47196</v>
      </c>
      <c r="H51" s="15">
        <v>92916149</v>
      </c>
      <c r="I51" s="15">
        <v>8</v>
      </c>
      <c r="J51" s="15">
        <v>5</v>
      </c>
      <c r="K51" s="15">
        <v>3</v>
      </c>
      <c r="L51" s="15">
        <v>15</v>
      </c>
      <c r="M51" s="15">
        <v>549033</v>
      </c>
      <c r="N51" s="15">
        <v>0</v>
      </c>
      <c r="O51" s="15">
        <v>0</v>
      </c>
      <c r="P51" s="15">
        <v>0</v>
      </c>
      <c r="Q51" s="15">
        <v>4</v>
      </c>
      <c r="R51" s="15">
        <v>13000</v>
      </c>
      <c r="S51" s="15">
        <v>62</v>
      </c>
      <c r="T51" s="15">
        <v>32</v>
      </c>
      <c r="U51" s="15">
        <v>30</v>
      </c>
      <c r="V51" s="15">
        <v>635</v>
      </c>
      <c r="W51" s="15">
        <v>1887279</v>
      </c>
    </row>
    <row r="52" spans="1:23" ht="14.25" customHeight="1" x14ac:dyDescent="0.2">
      <c r="A52" s="66" t="s">
        <v>12</v>
      </c>
      <c r="B52" s="21" t="s">
        <v>60</v>
      </c>
      <c r="C52" s="22" t="s">
        <v>63</v>
      </c>
      <c r="D52" s="3">
        <v>3936</v>
      </c>
      <c r="E52" s="3">
        <v>2021</v>
      </c>
      <c r="F52" s="3">
        <v>1915</v>
      </c>
      <c r="G52" s="3">
        <v>46133</v>
      </c>
      <c r="H52" s="3">
        <v>90823516</v>
      </c>
      <c r="I52" s="3">
        <v>8</v>
      </c>
      <c r="J52" s="3">
        <v>5</v>
      </c>
      <c r="K52" s="3">
        <v>3</v>
      </c>
      <c r="L52" s="3">
        <v>15</v>
      </c>
      <c r="M52" s="3">
        <v>549033</v>
      </c>
      <c r="N52" s="3">
        <v>0</v>
      </c>
      <c r="O52" s="3">
        <v>0</v>
      </c>
      <c r="P52" s="3">
        <v>0</v>
      </c>
      <c r="Q52" s="3">
        <v>4</v>
      </c>
      <c r="R52" s="3">
        <v>13000</v>
      </c>
      <c r="S52" s="3">
        <v>62</v>
      </c>
      <c r="T52" s="3">
        <v>32</v>
      </c>
      <c r="U52" s="3">
        <v>30</v>
      </c>
      <c r="V52" s="3">
        <v>626</v>
      </c>
      <c r="W52" s="3">
        <v>1860279</v>
      </c>
    </row>
    <row r="53" spans="1:23" ht="14.25" customHeight="1" x14ac:dyDescent="0.2">
      <c r="A53" s="67"/>
      <c r="B53" s="23" t="s">
        <v>64</v>
      </c>
      <c r="C53" s="24" t="s">
        <v>172</v>
      </c>
      <c r="D53" s="3">
        <v>95</v>
      </c>
      <c r="E53" s="3">
        <v>48</v>
      </c>
      <c r="F53" s="3">
        <v>47</v>
      </c>
      <c r="G53" s="3">
        <v>1063</v>
      </c>
      <c r="H53" s="3">
        <v>2092633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</v>
      </c>
      <c r="W53" s="3">
        <v>27000</v>
      </c>
    </row>
    <row r="54" spans="1:23" ht="14.25" customHeight="1" x14ac:dyDescent="0.2">
      <c r="A54" s="14" t="s">
        <v>47</v>
      </c>
      <c r="B54" s="19" t="s">
        <v>56</v>
      </c>
      <c r="C54" s="20" t="s">
        <v>65</v>
      </c>
      <c r="D54" s="15">
        <v>5100</v>
      </c>
      <c r="E54" s="15">
        <v>2643</v>
      </c>
      <c r="F54" s="15">
        <v>2457</v>
      </c>
      <c r="G54" s="15">
        <v>57126</v>
      </c>
      <c r="H54" s="15">
        <v>112233204</v>
      </c>
      <c r="I54" s="15">
        <v>3</v>
      </c>
      <c r="J54" s="15">
        <v>1</v>
      </c>
      <c r="K54" s="15">
        <v>2</v>
      </c>
      <c r="L54" s="15">
        <v>27</v>
      </c>
      <c r="M54" s="15">
        <v>1202787</v>
      </c>
      <c r="N54" s="15">
        <v>5</v>
      </c>
      <c r="O54" s="15">
        <v>2</v>
      </c>
      <c r="P54" s="15">
        <v>3</v>
      </c>
      <c r="Q54" s="15">
        <v>51</v>
      </c>
      <c r="R54" s="15">
        <v>209500</v>
      </c>
      <c r="S54" s="15">
        <v>25</v>
      </c>
      <c r="T54" s="15">
        <v>15</v>
      </c>
      <c r="U54" s="15">
        <v>10</v>
      </c>
      <c r="V54" s="15">
        <v>380</v>
      </c>
      <c r="W54" s="15">
        <v>1013815</v>
      </c>
    </row>
    <row r="55" spans="1:23" ht="14.25" customHeight="1" x14ac:dyDescent="0.2">
      <c r="A55" s="66" t="s">
        <v>13</v>
      </c>
      <c r="B55" s="21" t="s">
        <v>60</v>
      </c>
      <c r="C55" s="22" t="s">
        <v>63</v>
      </c>
      <c r="D55" s="3">
        <v>4395</v>
      </c>
      <c r="E55" s="3">
        <v>2280</v>
      </c>
      <c r="F55" s="3">
        <v>2115</v>
      </c>
      <c r="G55" s="3">
        <v>49367</v>
      </c>
      <c r="H55" s="3">
        <v>96962061</v>
      </c>
      <c r="I55" s="3">
        <v>3</v>
      </c>
      <c r="J55" s="3">
        <v>1</v>
      </c>
      <c r="K55" s="3">
        <v>2</v>
      </c>
      <c r="L55" s="3">
        <v>27</v>
      </c>
      <c r="M55" s="3">
        <v>1202787</v>
      </c>
      <c r="N55" s="3">
        <v>5</v>
      </c>
      <c r="O55" s="3">
        <v>2</v>
      </c>
      <c r="P55" s="3">
        <v>3</v>
      </c>
      <c r="Q55" s="3">
        <v>51</v>
      </c>
      <c r="R55" s="3">
        <v>209500</v>
      </c>
      <c r="S55" s="3">
        <v>22</v>
      </c>
      <c r="T55" s="3">
        <v>12</v>
      </c>
      <c r="U55" s="3">
        <v>10</v>
      </c>
      <c r="V55" s="3">
        <v>312</v>
      </c>
      <c r="W55" s="3">
        <v>860498</v>
      </c>
    </row>
    <row r="56" spans="1:23" ht="14.25" customHeight="1" x14ac:dyDescent="0.2">
      <c r="A56" s="67"/>
      <c r="B56" s="23" t="s">
        <v>64</v>
      </c>
      <c r="C56" s="24" t="s">
        <v>172</v>
      </c>
      <c r="D56" s="3">
        <v>705</v>
      </c>
      <c r="E56" s="3">
        <v>363</v>
      </c>
      <c r="F56" s="3">
        <v>342</v>
      </c>
      <c r="G56" s="3">
        <v>7759</v>
      </c>
      <c r="H56" s="3">
        <v>15271143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3</v>
      </c>
      <c r="T56" s="3">
        <v>3</v>
      </c>
      <c r="U56" s="3">
        <v>0</v>
      </c>
      <c r="V56" s="3">
        <v>68</v>
      </c>
      <c r="W56" s="3">
        <v>153317</v>
      </c>
    </row>
    <row r="57" spans="1:23" ht="14.25" customHeight="1" x14ac:dyDescent="0.2">
      <c r="A57" s="14" t="s">
        <v>48</v>
      </c>
      <c r="B57" s="19" t="s">
        <v>56</v>
      </c>
      <c r="C57" s="20" t="s">
        <v>65</v>
      </c>
      <c r="D57" s="15">
        <v>1946</v>
      </c>
      <c r="E57" s="15">
        <v>993</v>
      </c>
      <c r="F57" s="15">
        <v>953</v>
      </c>
      <c r="G57" s="15">
        <v>21936</v>
      </c>
      <c r="H57" s="15">
        <v>47754672</v>
      </c>
      <c r="I57" s="15">
        <v>9</v>
      </c>
      <c r="J57" s="15">
        <v>3</v>
      </c>
      <c r="K57" s="15">
        <v>6</v>
      </c>
      <c r="L57" s="15">
        <v>40</v>
      </c>
      <c r="M57" s="15">
        <v>419271</v>
      </c>
      <c r="N57" s="15">
        <v>7</v>
      </c>
      <c r="O57" s="15">
        <v>3</v>
      </c>
      <c r="P57" s="15">
        <v>4</v>
      </c>
      <c r="Q57" s="15">
        <v>53</v>
      </c>
      <c r="R57" s="15">
        <v>238500</v>
      </c>
      <c r="S57" s="15">
        <v>73</v>
      </c>
      <c r="T57" s="15">
        <v>44</v>
      </c>
      <c r="U57" s="15">
        <v>29</v>
      </c>
      <c r="V57" s="15">
        <v>2122</v>
      </c>
      <c r="W57" s="15">
        <v>5892850</v>
      </c>
    </row>
    <row r="58" spans="1:23" ht="14.25" customHeight="1" x14ac:dyDescent="0.2">
      <c r="A58" s="66" t="s">
        <v>14</v>
      </c>
      <c r="B58" s="21" t="s">
        <v>60</v>
      </c>
      <c r="C58" s="22" t="s">
        <v>63</v>
      </c>
      <c r="D58" s="3">
        <v>813</v>
      </c>
      <c r="E58" s="3">
        <v>392</v>
      </c>
      <c r="F58" s="3">
        <v>421</v>
      </c>
      <c r="G58" s="3">
        <v>9239</v>
      </c>
      <c r="H58" s="3">
        <v>20113303</v>
      </c>
      <c r="I58" s="3">
        <v>3</v>
      </c>
      <c r="J58" s="3">
        <v>1</v>
      </c>
      <c r="K58" s="3">
        <v>2</v>
      </c>
      <c r="L58" s="3">
        <v>14</v>
      </c>
      <c r="M58" s="3">
        <v>154678</v>
      </c>
      <c r="N58" s="3">
        <v>5</v>
      </c>
      <c r="O58" s="3">
        <v>2</v>
      </c>
      <c r="P58" s="3">
        <v>3</v>
      </c>
      <c r="Q58" s="3">
        <v>39</v>
      </c>
      <c r="R58" s="3">
        <v>179500</v>
      </c>
      <c r="S58" s="3">
        <v>21</v>
      </c>
      <c r="T58" s="3">
        <v>7</v>
      </c>
      <c r="U58" s="3">
        <v>14</v>
      </c>
      <c r="V58" s="3">
        <v>683</v>
      </c>
      <c r="W58" s="3">
        <v>1642525</v>
      </c>
    </row>
    <row r="59" spans="1:23" ht="14.25" customHeight="1" x14ac:dyDescent="0.2">
      <c r="A59" s="67"/>
      <c r="B59" s="23" t="s">
        <v>64</v>
      </c>
      <c r="C59" s="24" t="s">
        <v>172</v>
      </c>
      <c r="D59" s="3">
        <v>1133</v>
      </c>
      <c r="E59" s="3">
        <v>601</v>
      </c>
      <c r="F59" s="3">
        <v>532</v>
      </c>
      <c r="G59" s="3">
        <v>12697</v>
      </c>
      <c r="H59" s="3">
        <v>27641369</v>
      </c>
      <c r="I59" s="3">
        <v>6</v>
      </c>
      <c r="J59" s="3">
        <v>2</v>
      </c>
      <c r="K59" s="3">
        <v>4</v>
      </c>
      <c r="L59" s="3">
        <v>26</v>
      </c>
      <c r="M59" s="3">
        <v>264593</v>
      </c>
      <c r="N59" s="3">
        <v>2</v>
      </c>
      <c r="O59" s="3">
        <v>1</v>
      </c>
      <c r="P59" s="3">
        <v>1</v>
      </c>
      <c r="Q59" s="3">
        <v>14</v>
      </c>
      <c r="R59" s="3">
        <v>59000</v>
      </c>
      <c r="S59" s="3">
        <v>52</v>
      </c>
      <c r="T59" s="3">
        <v>37</v>
      </c>
      <c r="U59" s="3">
        <v>15</v>
      </c>
      <c r="V59" s="3">
        <v>1439</v>
      </c>
      <c r="W59" s="3">
        <v>4250325</v>
      </c>
    </row>
    <row r="60" spans="1:23" ht="14.25" customHeight="1" x14ac:dyDescent="0.2">
      <c r="A60" s="14" t="s">
        <v>49</v>
      </c>
      <c r="B60" s="19" t="s">
        <v>56</v>
      </c>
      <c r="C60" s="20" t="s">
        <v>65</v>
      </c>
      <c r="D60" s="15">
        <v>3355</v>
      </c>
      <c r="E60" s="15">
        <v>1759</v>
      </c>
      <c r="F60" s="15">
        <v>1596</v>
      </c>
      <c r="G60" s="15">
        <v>39250</v>
      </c>
      <c r="H60" s="15">
        <v>85423884</v>
      </c>
      <c r="I60" s="15">
        <v>8</v>
      </c>
      <c r="J60" s="15">
        <v>1</v>
      </c>
      <c r="K60" s="15">
        <v>7</v>
      </c>
      <c r="L60" s="15">
        <v>42</v>
      </c>
      <c r="M60" s="15">
        <v>435483</v>
      </c>
      <c r="N60" s="15">
        <v>2</v>
      </c>
      <c r="O60" s="15">
        <v>1</v>
      </c>
      <c r="P60" s="15">
        <v>1</v>
      </c>
      <c r="Q60" s="15">
        <v>33</v>
      </c>
      <c r="R60" s="15">
        <v>145000</v>
      </c>
      <c r="S60" s="15">
        <v>55</v>
      </c>
      <c r="T60" s="15">
        <v>20</v>
      </c>
      <c r="U60" s="15">
        <v>35</v>
      </c>
      <c r="V60" s="15">
        <v>1528</v>
      </c>
      <c r="W60" s="15">
        <v>4293695</v>
      </c>
    </row>
    <row r="61" spans="1:23" ht="14.25" customHeight="1" x14ac:dyDescent="0.2">
      <c r="A61" s="66" t="s">
        <v>15</v>
      </c>
      <c r="B61" s="21" t="s">
        <v>60</v>
      </c>
      <c r="C61" s="22" t="s">
        <v>63</v>
      </c>
      <c r="D61" s="3">
        <v>1560</v>
      </c>
      <c r="E61" s="3">
        <v>803</v>
      </c>
      <c r="F61" s="3">
        <v>757</v>
      </c>
      <c r="G61" s="3">
        <v>18550</v>
      </c>
      <c r="H61" s="3">
        <v>40366417</v>
      </c>
      <c r="I61" s="3">
        <v>3</v>
      </c>
      <c r="J61" s="3">
        <v>1</v>
      </c>
      <c r="K61" s="3">
        <v>2</v>
      </c>
      <c r="L61" s="3">
        <v>14</v>
      </c>
      <c r="M61" s="3">
        <v>142095</v>
      </c>
      <c r="N61" s="3">
        <v>2</v>
      </c>
      <c r="O61" s="3">
        <v>1</v>
      </c>
      <c r="P61" s="3">
        <v>1</v>
      </c>
      <c r="Q61" s="3">
        <v>33</v>
      </c>
      <c r="R61" s="3">
        <v>145000</v>
      </c>
      <c r="S61" s="3">
        <v>20</v>
      </c>
      <c r="T61" s="3">
        <v>5</v>
      </c>
      <c r="U61" s="3">
        <v>15</v>
      </c>
      <c r="V61" s="3">
        <v>524</v>
      </c>
      <c r="W61" s="3">
        <v>1506208</v>
      </c>
    </row>
    <row r="62" spans="1:23" ht="14.25" customHeight="1" x14ac:dyDescent="0.2">
      <c r="A62" s="67"/>
      <c r="B62" s="23" t="s">
        <v>64</v>
      </c>
      <c r="C62" s="24" t="s">
        <v>172</v>
      </c>
      <c r="D62" s="3">
        <v>1795</v>
      </c>
      <c r="E62" s="3">
        <v>956</v>
      </c>
      <c r="F62" s="3">
        <v>839</v>
      </c>
      <c r="G62" s="3">
        <v>20700</v>
      </c>
      <c r="H62" s="3">
        <v>45057467</v>
      </c>
      <c r="I62" s="3">
        <v>5</v>
      </c>
      <c r="J62" s="3">
        <v>0</v>
      </c>
      <c r="K62" s="3">
        <v>5</v>
      </c>
      <c r="L62" s="3">
        <v>28</v>
      </c>
      <c r="M62" s="3">
        <v>293388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35</v>
      </c>
      <c r="T62" s="3">
        <v>15</v>
      </c>
      <c r="U62" s="3">
        <v>20</v>
      </c>
      <c r="V62" s="3">
        <v>1004</v>
      </c>
      <c r="W62" s="3">
        <v>2787487</v>
      </c>
    </row>
    <row r="63" spans="1:23" ht="14.25" customHeight="1" x14ac:dyDescent="0.2">
      <c r="A63" s="14" t="s">
        <v>50</v>
      </c>
      <c r="B63" s="19" t="s">
        <v>56</v>
      </c>
      <c r="C63" s="20" t="s">
        <v>65</v>
      </c>
      <c r="D63" s="15">
        <v>258</v>
      </c>
      <c r="E63" s="15">
        <v>138</v>
      </c>
      <c r="F63" s="15">
        <v>120</v>
      </c>
      <c r="G63" s="15">
        <v>2902</v>
      </c>
      <c r="H63" s="15">
        <v>5773108</v>
      </c>
      <c r="I63" s="15">
        <v>8</v>
      </c>
      <c r="J63" s="15">
        <v>7</v>
      </c>
      <c r="K63" s="15">
        <v>1</v>
      </c>
      <c r="L63" s="15">
        <v>30</v>
      </c>
      <c r="M63" s="15">
        <v>599557</v>
      </c>
      <c r="N63" s="15">
        <v>2</v>
      </c>
      <c r="O63" s="15">
        <v>1</v>
      </c>
      <c r="P63" s="15">
        <v>1</v>
      </c>
      <c r="Q63" s="15">
        <v>19</v>
      </c>
      <c r="R63" s="15">
        <v>54500</v>
      </c>
      <c r="S63" s="15">
        <v>1</v>
      </c>
      <c r="T63" s="15">
        <v>1</v>
      </c>
      <c r="U63" s="15">
        <v>0</v>
      </c>
      <c r="V63" s="15">
        <v>47</v>
      </c>
      <c r="W63" s="15">
        <v>141000</v>
      </c>
    </row>
    <row r="64" spans="1:23" ht="14.25" customHeight="1" x14ac:dyDescent="0.2">
      <c r="A64" s="66" t="s">
        <v>16</v>
      </c>
      <c r="B64" s="21" t="s">
        <v>60</v>
      </c>
      <c r="C64" s="22" t="s">
        <v>63</v>
      </c>
      <c r="D64" s="3">
        <v>258</v>
      </c>
      <c r="E64" s="3">
        <v>138</v>
      </c>
      <c r="F64" s="3">
        <v>120</v>
      </c>
      <c r="G64" s="3">
        <v>2902</v>
      </c>
      <c r="H64" s="3">
        <v>5773108</v>
      </c>
      <c r="I64" s="3">
        <v>8</v>
      </c>
      <c r="J64" s="3">
        <v>7</v>
      </c>
      <c r="K64" s="3">
        <v>1</v>
      </c>
      <c r="L64" s="3">
        <v>30</v>
      </c>
      <c r="M64" s="3">
        <v>599557</v>
      </c>
      <c r="N64" s="3">
        <v>2</v>
      </c>
      <c r="O64" s="3">
        <v>1</v>
      </c>
      <c r="P64" s="3">
        <v>1</v>
      </c>
      <c r="Q64" s="3">
        <v>19</v>
      </c>
      <c r="R64" s="3">
        <v>54500</v>
      </c>
      <c r="S64" s="3">
        <v>1</v>
      </c>
      <c r="T64" s="3">
        <v>1</v>
      </c>
      <c r="U64" s="3">
        <v>0</v>
      </c>
      <c r="V64" s="3">
        <v>47</v>
      </c>
      <c r="W64" s="3">
        <v>141000</v>
      </c>
    </row>
    <row r="65" spans="1:23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4.25" customHeight="1" x14ac:dyDescent="0.2">
      <c r="A66" s="14" t="s">
        <v>51</v>
      </c>
      <c r="B66" s="19" t="s">
        <v>56</v>
      </c>
      <c r="C66" s="20" t="s">
        <v>65</v>
      </c>
      <c r="D66" s="15">
        <v>2320</v>
      </c>
      <c r="E66" s="15">
        <v>1160</v>
      </c>
      <c r="F66" s="15">
        <v>1160</v>
      </c>
      <c r="G66" s="15">
        <v>27639</v>
      </c>
      <c r="H66" s="15">
        <v>54500609</v>
      </c>
      <c r="I66" s="15">
        <v>1</v>
      </c>
      <c r="J66" s="15">
        <v>1</v>
      </c>
      <c r="K66" s="15">
        <v>0</v>
      </c>
      <c r="L66" s="15">
        <v>6</v>
      </c>
      <c r="M66" s="15">
        <v>153898</v>
      </c>
      <c r="N66" s="15">
        <v>1</v>
      </c>
      <c r="O66" s="15">
        <v>0</v>
      </c>
      <c r="P66" s="15">
        <v>1</v>
      </c>
      <c r="Q66" s="15">
        <v>13</v>
      </c>
      <c r="R66" s="15">
        <v>58000</v>
      </c>
      <c r="S66" s="15">
        <v>34</v>
      </c>
      <c r="T66" s="15">
        <v>14</v>
      </c>
      <c r="U66" s="15">
        <v>20</v>
      </c>
      <c r="V66" s="15">
        <v>625</v>
      </c>
      <c r="W66" s="15">
        <v>1435199</v>
      </c>
    </row>
    <row r="67" spans="1:23" ht="14.25" customHeight="1" x14ac:dyDescent="0.2">
      <c r="A67" s="66" t="s">
        <v>17</v>
      </c>
      <c r="B67" s="21" t="s">
        <v>60</v>
      </c>
      <c r="C67" s="22" t="s">
        <v>63</v>
      </c>
      <c r="D67" s="3">
        <v>2146</v>
      </c>
      <c r="E67" s="3">
        <v>1071</v>
      </c>
      <c r="F67" s="3">
        <v>1075</v>
      </c>
      <c r="G67" s="3">
        <v>25606</v>
      </c>
      <c r="H67" s="3">
        <v>50497632</v>
      </c>
      <c r="I67" s="3">
        <v>1</v>
      </c>
      <c r="J67" s="3">
        <v>1</v>
      </c>
      <c r="K67" s="3">
        <v>0</v>
      </c>
      <c r="L67" s="3">
        <v>6</v>
      </c>
      <c r="M67" s="3">
        <v>153898</v>
      </c>
      <c r="N67" s="3">
        <v>1</v>
      </c>
      <c r="O67" s="3">
        <v>0</v>
      </c>
      <c r="P67" s="3">
        <v>1</v>
      </c>
      <c r="Q67" s="3">
        <v>13</v>
      </c>
      <c r="R67" s="3">
        <v>58000</v>
      </c>
      <c r="S67" s="3">
        <v>34</v>
      </c>
      <c r="T67" s="3">
        <v>14</v>
      </c>
      <c r="U67" s="3">
        <v>20</v>
      </c>
      <c r="V67" s="3">
        <v>581</v>
      </c>
      <c r="W67" s="3">
        <v>1336672</v>
      </c>
    </row>
    <row r="68" spans="1:23" ht="14.25" customHeight="1" x14ac:dyDescent="0.2">
      <c r="A68" s="67"/>
      <c r="B68" s="23" t="s">
        <v>64</v>
      </c>
      <c r="C68" s="24" t="s">
        <v>172</v>
      </c>
      <c r="D68" s="3">
        <v>174</v>
      </c>
      <c r="E68" s="3">
        <v>89</v>
      </c>
      <c r="F68" s="3">
        <v>85</v>
      </c>
      <c r="G68" s="3">
        <v>2033</v>
      </c>
      <c r="H68" s="3">
        <v>4002977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44</v>
      </c>
      <c r="W68" s="3">
        <v>98527</v>
      </c>
    </row>
    <row r="69" spans="1:23" ht="14.25" customHeight="1" x14ac:dyDescent="0.2">
      <c r="A69" s="14" t="s">
        <v>52</v>
      </c>
      <c r="B69" s="19" t="s">
        <v>56</v>
      </c>
      <c r="C69" s="20" t="s">
        <v>65</v>
      </c>
      <c r="D69" s="15">
        <v>977</v>
      </c>
      <c r="E69" s="15">
        <v>493</v>
      </c>
      <c r="F69" s="15">
        <v>484</v>
      </c>
      <c r="G69" s="15">
        <v>10976</v>
      </c>
      <c r="H69" s="15">
        <v>21600970</v>
      </c>
      <c r="I69" s="15">
        <v>4</v>
      </c>
      <c r="J69" s="15">
        <v>2</v>
      </c>
      <c r="K69" s="15">
        <v>2</v>
      </c>
      <c r="L69" s="15">
        <v>12</v>
      </c>
      <c r="M69" s="15">
        <v>121621</v>
      </c>
      <c r="N69" s="15">
        <v>1</v>
      </c>
      <c r="O69" s="15">
        <v>1</v>
      </c>
      <c r="P69" s="15">
        <v>0</v>
      </c>
      <c r="Q69" s="15">
        <v>35</v>
      </c>
      <c r="R69" s="15">
        <v>116000</v>
      </c>
      <c r="S69" s="15">
        <v>68</v>
      </c>
      <c r="T69" s="15">
        <v>31</v>
      </c>
      <c r="U69" s="15">
        <v>37</v>
      </c>
      <c r="V69" s="15">
        <v>671</v>
      </c>
      <c r="W69" s="15">
        <v>1846557</v>
      </c>
    </row>
    <row r="70" spans="1:23" ht="14.25" customHeight="1" x14ac:dyDescent="0.2">
      <c r="A70" s="66" t="s">
        <v>18</v>
      </c>
      <c r="B70" s="21" t="s">
        <v>60</v>
      </c>
      <c r="C70" s="22" t="s">
        <v>63</v>
      </c>
      <c r="D70" s="3">
        <v>902</v>
      </c>
      <c r="E70" s="3">
        <v>456</v>
      </c>
      <c r="F70" s="3">
        <v>446</v>
      </c>
      <c r="G70" s="3">
        <v>10137</v>
      </c>
      <c r="H70" s="3">
        <v>19953745</v>
      </c>
      <c r="I70" s="3">
        <v>4</v>
      </c>
      <c r="J70" s="3">
        <v>2</v>
      </c>
      <c r="K70" s="3">
        <v>2</v>
      </c>
      <c r="L70" s="3">
        <v>12</v>
      </c>
      <c r="M70" s="3">
        <v>121621</v>
      </c>
      <c r="N70" s="3">
        <v>1</v>
      </c>
      <c r="O70" s="3">
        <v>1</v>
      </c>
      <c r="P70" s="3">
        <v>0</v>
      </c>
      <c r="Q70" s="3">
        <v>35</v>
      </c>
      <c r="R70" s="3">
        <v>116000</v>
      </c>
      <c r="S70" s="3">
        <v>54</v>
      </c>
      <c r="T70" s="3">
        <v>24</v>
      </c>
      <c r="U70" s="3">
        <v>30</v>
      </c>
      <c r="V70" s="3">
        <v>557</v>
      </c>
      <c r="W70" s="3">
        <v>1542057</v>
      </c>
    </row>
    <row r="71" spans="1:23" ht="14.25" customHeight="1" x14ac:dyDescent="0.2">
      <c r="A71" s="67"/>
      <c r="B71" s="23" t="s">
        <v>64</v>
      </c>
      <c r="C71" s="24" t="s">
        <v>172</v>
      </c>
      <c r="D71" s="3">
        <v>75</v>
      </c>
      <c r="E71" s="3">
        <v>37</v>
      </c>
      <c r="F71" s="3">
        <v>38</v>
      </c>
      <c r="G71" s="3">
        <v>839</v>
      </c>
      <c r="H71" s="3">
        <v>1647225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14</v>
      </c>
      <c r="T71" s="3">
        <v>7</v>
      </c>
      <c r="U71" s="3">
        <v>7</v>
      </c>
      <c r="V71" s="3">
        <v>114</v>
      </c>
      <c r="W71" s="3">
        <v>304500</v>
      </c>
    </row>
    <row r="72" spans="1:23" ht="14.25" customHeight="1" x14ac:dyDescent="0.2">
      <c r="A72" s="14" t="s">
        <v>53</v>
      </c>
      <c r="B72" s="19" t="s">
        <v>56</v>
      </c>
      <c r="C72" s="20" t="s">
        <v>65</v>
      </c>
      <c r="D72" s="15">
        <v>2130</v>
      </c>
      <c r="E72" s="15">
        <v>1082</v>
      </c>
      <c r="F72" s="15">
        <v>1048</v>
      </c>
      <c r="G72" s="15">
        <v>24637</v>
      </c>
      <c r="H72" s="15">
        <v>48510256</v>
      </c>
      <c r="I72" s="15">
        <v>40</v>
      </c>
      <c r="J72" s="15">
        <v>24</v>
      </c>
      <c r="K72" s="15">
        <v>16</v>
      </c>
      <c r="L72" s="15">
        <v>68</v>
      </c>
      <c r="M72" s="15">
        <v>1021950</v>
      </c>
      <c r="N72" s="15">
        <v>4</v>
      </c>
      <c r="O72" s="15">
        <v>4</v>
      </c>
      <c r="P72" s="15">
        <v>0</v>
      </c>
      <c r="Q72" s="15">
        <v>685</v>
      </c>
      <c r="R72" s="15">
        <v>250900</v>
      </c>
      <c r="S72" s="15">
        <v>41</v>
      </c>
      <c r="T72" s="15">
        <v>17</v>
      </c>
      <c r="U72" s="15">
        <v>24</v>
      </c>
      <c r="V72" s="15">
        <v>1707</v>
      </c>
      <c r="W72" s="15">
        <v>4940317</v>
      </c>
    </row>
    <row r="73" spans="1:23" ht="14.25" customHeight="1" x14ac:dyDescent="0.2">
      <c r="A73" s="66" t="s">
        <v>19</v>
      </c>
      <c r="B73" s="21" t="s">
        <v>60</v>
      </c>
      <c r="C73" s="22" t="s">
        <v>63</v>
      </c>
      <c r="D73" s="3">
        <v>2100</v>
      </c>
      <c r="E73" s="3">
        <v>1063</v>
      </c>
      <c r="F73" s="3">
        <v>1037</v>
      </c>
      <c r="G73" s="3">
        <v>24276</v>
      </c>
      <c r="H73" s="3">
        <v>47799447</v>
      </c>
      <c r="I73" s="3">
        <v>40</v>
      </c>
      <c r="J73" s="3">
        <v>24</v>
      </c>
      <c r="K73" s="3">
        <v>16</v>
      </c>
      <c r="L73" s="3">
        <v>68</v>
      </c>
      <c r="M73" s="3">
        <v>1021950</v>
      </c>
      <c r="N73" s="3">
        <v>4</v>
      </c>
      <c r="O73" s="3">
        <v>4</v>
      </c>
      <c r="P73" s="3">
        <v>0</v>
      </c>
      <c r="Q73" s="3">
        <v>685</v>
      </c>
      <c r="R73" s="3">
        <v>250900</v>
      </c>
      <c r="S73" s="3">
        <v>40</v>
      </c>
      <c r="T73" s="3">
        <v>17</v>
      </c>
      <c r="U73" s="3">
        <v>23</v>
      </c>
      <c r="V73" s="3">
        <v>1707</v>
      </c>
      <c r="W73" s="3">
        <v>4940317</v>
      </c>
    </row>
    <row r="74" spans="1:23" ht="14.25" customHeight="1" x14ac:dyDescent="0.2">
      <c r="A74" s="67"/>
      <c r="B74" s="23" t="s">
        <v>64</v>
      </c>
      <c r="C74" s="24" t="s">
        <v>172</v>
      </c>
      <c r="D74" s="3">
        <v>30</v>
      </c>
      <c r="E74" s="3">
        <v>19</v>
      </c>
      <c r="F74" s="3">
        <v>11</v>
      </c>
      <c r="G74" s="3">
        <v>361</v>
      </c>
      <c r="H74" s="3">
        <v>710809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1</v>
      </c>
      <c r="V74" s="3">
        <v>0</v>
      </c>
      <c r="W74" s="3">
        <v>0</v>
      </c>
    </row>
    <row r="75" spans="1:23" ht="14.25" customHeight="1" x14ac:dyDescent="0.2">
      <c r="A75" s="14" t="s">
        <v>54</v>
      </c>
      <c r="B75" s="19" t="s">
        <v>56</v>
      </c>
      <c r="C75" s="20" t="s">
        <v>65</v>
      </c>
      <c r="D75" s="15">
        <v>260</v>
      </c>
      <c r="E75" s="15">
        <v>136</v>
      </c>
      <c r="F75" s="15">
        <v>124</v>
      </c>
      <c r="G75" s="15">
        <v>3025</v>
      </c>
      <c r="H75" s="15">
        <v>5956225</v>
      </c>
      <c r="I75" s="15">
        <v>3</v>
      </c>
      <c r="J75" s="15">
        <v>2</v>
      </c>
      <c r="K75" s="15">
        <v>1</v>
      </c>
      <c r="L75" s="15">
        <v>42</v>
      </c>
      <c r="M75" s="15">
        <v>1308284</v>
      </c>
      <c r="N75" s="15">
        <v>1</v>
      </c>
      <c r="O75" s="15">
        <v>1</v>
      </c>
      <c r="P75" s="15">
        <v>0</v>
      </c>
      <c r="Q75" s="15">
        <v>15</v>
      </c>
      <c r="R75" s="15">
        <v>65000</v>
      </c>
      <c r="S75" s="15">
        <v>12</v>
      </c>
      <c r="T75" s="15">
        <v>4</v>
      </c>
      <c r="U75" s="15">
        <v>8</v>
      </c>
      <c r="V75" s="15">
        <v>136</v>
      </c>
      <c r="W75" s="15">
        <v>408000</v>
      </c>
    </row>
    <row r="76" spans="1:23" ht="14.25" customHeight="1" x14ac:dyDescent="0.2">
      <c r="A76" s="66" t="s">
        <v>20</v>
      </c>
      <c r="B76" s="21" t="s">
        <v>60</v>
      </c>
      <c r="C76" s="22" t="s">
        <v>63</v>
      </c>
      <c r="D76" s="3">
        <v>235</v>
      </c>
      <c r="E76" s="3">
        <v>129</v>
      </c>
      <c r="F76" s="3">
        <v>106</v>
      </c>
      <c r="G76" s="3">
        <v>2800</v>
      </c>
      <c r="H76" s="3">
        <v>5513200</v>
      </c>
      <c r="I76" s="3">
        <v>3</v>
      </c>
      <c r="J76" s="3">
        <v>2</v>
      </c>
      <c r="K76" s="3">
        <v>1</v>
      </c>
      <c r="L76" s="3">
        <v>42</v>
      </c>
      <c r="M76" s="3">
        <v>1308284</v>
      </c>
      <c r="N76" s="3">
        <v>1</v>
      </c>
      <c r="O76" s="3">
        <v>1</v>
      </c>
      <c r="P76" s="3">
        <v>0</v>
      </c>
      <c r="Q76" s="3">
        <v>15</v>
      </c>
      <c r="R76" s="3">
        <v>65000</v>
      </c>
      <c r="S76" s="3">
        <v>12</v>
      </c>
      <c r="T76" s="3">
        <v>4</v>
      </c>
      <c r="U76" s="3">
        <v>8</v>
      </c>
      <c r="V76" s="3">
        <v>136</v>
      </c>
      <c r="W76" s="3">
        <v>408000</v>
      </c>
    </row>
    <row r="77" spans="1:23" ht="14.25" customHeight="1" x14ac:dyDescent="0.2">
      <c r="A77" s="67"/>
      <c r="B77" s="23" t="s">
        <v>64</v>
      </c>
      <c r="C77" s="24" t="s">
        <v>172</v>
      </c>
      <c r="D77" s="3">
        <v>25</v>
      </c>
      <c r="E77" s="3">
        <v>7</v>
      </c>
      <c r="F77" s="3">
        <v>18</v>
      </c>
      <c r="G77" s="3">
        <v>225</v>
      </c>
      <c r="H77" s="3">
        <v>443025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4.25" customHeight="1" x14ac:dyDescent="0.2">
      <c r="A78" s="14" t="s">
        <v>55</v>
      </c>
      <c r="B78" s="19" t="s">
        <v>56</v>
      </c>
      <c r="C78" s="20" t="s">
        <v>65</v>
      </c>
      <c r="D78" s="15">
        <v>15</v>
      </c>
      <c r="E78" s="15">
        <v>7</v>
      </c>
      <c r="F78" s="15">
        <v>8</v>
      </c>
      <c r="G78" s="15">
        <v>174</v>
      </c>
      <c r="H78" s="15">
        <v>360702</v>
      </c>
      <c r="I78" s="15">
        <v>14</v>
      </c>
      <c r="J78" s="15">
        <v>4</v>
      </c>
      <c r="K78" s="15">
        <v>10</v>
      </c>
      <c r="L78" s="15">
        <v>14</v>
      </c>
      <c r="M78" s="15">
        <v>18895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2</v>
      </c>
      <c r="T78" s="15">
        <v>1</v>
      </c>
      <c r="U78" s="15">
        <v>1</v>
      </c>
      <c r="V78" s="15">
        <v>7</v>
      </c>
      <c r="W78" s="15">
        <v>27000</v>
      </c>
    </row>
    <row r="79" spans="1:23" ht="14.25" customHeight="1" x14ac:dyDescent="0.2">
      <c r="A79" s="66" t="s">
        <v>21</v>
      </c>
      <c r="B79" s="21" t="s">
        <v>60</v>
      </c>
      <c r="C79" s="22" t="s">
        <v>63</v>
      </c>
      <c r="D79" s="3">
        <v>15</v>
      </c>
      <c r="E79" s="3">
        <v>7</v>
      </c>
      <c r="F79" s="3">
        <v>8</v>
      </c>
      <c r="G79" s="3">
        <v>174</v>
      </c>
      <c r="H79" s="3">
        <v>360702</v>
      </c>
      <c r="I79" s="3">
        <v>14</v>
      </c>
      <c r="J79" s="3">
        <v>4</v>
      </c>
      <c r="K79" s="3">
        <v>10</v>
      </c>
      <c r="L79" s="3">
        <v>14</v>
      </c>
      <c r="M79" s="3">
        <v>18895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2</v>
      </c>
      <c r="T79" s="3">
        <v>1</v>
      </c>
      <c r="U79" s="3">
        <v>1</v>
      </c>
      <c r="V79" s="3">
        <v>7</v>
      </c>
      <c r="W79" s="3">
        <v>27000</v>
      </c>
    </row>
    <row r="80" spans="1:23" ht="14.25" customHeight="1" x14ac:dyDescent="0.2">
      <c r="A80" s="67"/>
      <c r="B80" s="23" t="s">
        <v>64</v>
      </c>
      <c r="C80" s="24" t="s">
        <v>172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7.25" customHeight="1" x14ac:dyDescent="0.2">
      <c r="A81" s="5" t="s">
        <v>32</v>
      </c>
      <c r="B81" s="25"/>
      <c r="C81" s="25"/>
      <c r="V81"/>
    </row>
    <row r="82" spans="1:23" ht="12.75" x14ac:dyDescent="0.2">
      <c r="A82" s="16" t="s">
        <v>22</v>
      </c>
      <c r="B82" s="25"/>
      <c r="C82" s="25"/>
      <c r="L82" s="7"/>
      <c r="M82" s="7"/>
      <c r="N82" s="7"/>
    </row>
    <row r="83" spans="1:23" ht="14.25" x14ac:dyDescent="0.2">
      <c r="A83" s="25" t="s">
        <v>128</v>
      </c>
      <c r="B83" s="25"/>
      <c r="C83" s="25"/>
    </row>
    <row r="84" spans="1:23" ht="18.75" hidden="1" customHeight="1" x14ac:dyDescent="0.2">
      <c r="A84" s="14" t="s">
        <v>38</v>
      </c>
      <c r="B84" s="19" t="s">
        <v>56</v>
      </c>
      <c r="C84" s="20" t="s">
        <v>58</v>
      </c>
      <c r="D84" s="15">
        <v>117903</v>
      </c>
      <c r="E84" s="15">
        <v>60010</v>
      </c>
      <c r="F84" s="15">
        <v>57893</v>
      </c>
      <c r="G84" s="15">
        <v>1382965</v>
      </c>
      <c r="H84" s="15">
        <v>2796728434</v>
      </c>
      <c r="I84" s="15">
        <v>1479</v>
      </c>
      <c r="J84" s="15">
        <v>781</v>
      </c>
      <c r="K84" s="15">
        <v>698</v>
      </c>
      <c r="L84" s="15">
        <v>7635</v>
      </c>
      <c r="M84" s="15">
        <v>61985427</v>
      </c>
      <c r="N84" s="15">
        <v>885</v>
      </c>
      <c r="O84" s="15">
        <v>467</v>
      </c>
      <c r="P84" s="15">
        <v>418</v>
      </c>
      <c r="Q84" s="15">
        <v>10017</v>
      </c>
      <c r="R84" s="15">
        <v>31201911</v>
      </c>
      <c r="S84" s="15">
        <v>3599</v>
      </c>
      <c r="T84" s="15">
        <v>1890</v>
      </c>
      <c r="U84" s="15">
        <v>1709</v>
      </c>
      <c r="V84" s="15">
        <v>45391</v>
      </c>
      <c r="W84" s="15">
        <v>129665655</v>
      </c>
    </row>
    <row r="85" spans="1:23" ht="14.25" hidden="1" customHeight="1" x14ac:dyDescent="0.2">
      <c r="A85" s="68" t="s">
        <v>0</v>
      </c>
      <c r="B85" s="21" t="s">
        <v>60</v>
      </c>
      <c r="C85" s="22" t="s">
        <v>62</v>
      </c>
      <c r="D85" s="3">
        <v>109463</v>
      </c>
      <c r="E85" s="3">
        <v>55650</v>
      </c>
      <c r="F85" s="3">
        <v>53813</v>
      </c>
      <c r="G85" s="3">
        <v>1285392</v>
      </c>
      <c r="H85" s="3">
        <v>2595390358</v>
      </c>
      <c r="I85" s="3">
        <v>1464</v>
      </c>
      <c r="J85" s="3">
        <v>776</v>
      </c>
      <c r="K85" s="3">
        <v>688</v>
      </c>
      <c r="L85" s="3">
        <v>7559</v>
      </c>
      <c r="M85" s="3">
        <v>61206267</v>
      </c>
      <c r="N85" s="3">
        <v>883</v>
      </c>
      <c r="O85" s="3">
        <v>466</v>
      </c>
      <c r="P85" s="3">
        <v>417</v>
      </c>
      <c r="Q85" s="3">
        <v>10003</v>
      </c>
      <c r="R85" s="3">
        <v>31142911</v>
      </c>
      <c r="S85" s="3">
        <v>3277</v>
      </c>
      <c r="T85" s="3">
        <v>1705</v>
      </c>
      <c r="U85" s="3">
        <v>1572</v>
      </c>
      <c r="V85" s="3">
        <v>40348</v>
      </c>
      <c r="W85" s="3">
        <v>115252271</v>
      </c>
    </row>
    <row r="86" spans="1:23" ht="14.25" hidden="1" customHeight="1" x14ac:dyDescent="0.2">
      <c r="A86" s="69"/>
      <c r="B86" s="21" t="s">
        <v>64</v>
      </c>
      <c r="C86" s="22" t="s">
        <v>172</v>
      </c>
      <c r="D86" s="3">
        <v>8440</v>
      </c>
      <c r="E86" s="3">
        <v>4360</v>
      </c>
      <c r="F86" s="3">
        <v>4080</v>
      </c>
      <c r="G86" s="3">
        <v>97573</v>
      </c>
      <c r="H86" s="3">
        <v>201338076</v>
      </c>
      <c r="I86" s="3">
        <v>15</v>
      </c>
      <c r="J86" s="3">
        <v>5</v>
      </c>
      <c r="K86" s="3">
        <v>10</v>
      </c>
      <c r="L86" s="3">
        <v>76</v>
      </c>
      <c r="M86" s="3">
        <v>779160</v>
      </c>
      <c r="N86" s="3">
        <v>2</v>
      </c>
      <c r="O86" s="3">
        <v>1</v>
      </c>
      <c r="P86" s="3">
        <v>1</v>
      </c>
      <c r="Q86" s="3">
        <v>14</v>
      </c>
      <c r="R86" s="3">
        <v>59000</v>
      </c>
      <c r="S86" s="3">
        <v>322</v>
      </c>
      <c r="T86" s="3">
        <v>185</v>
      </c>
      <c r="U86" s="3">
        <v>137</v>
      </c>
      <c r="V86" s="3">
        <v>5043</v>
      </c>
      <c r="W86" s="3">
        <v>14413384</v>
      </c>
    </row>
    <row r="87" spans="1:23" ht="14.25" hidden="1" customHeight="1" x14ac:dyDescent="0.2">
      <c r="A87" s="30" t="s">
        <v>83</v>
      </c>
      <c r="B87" s="19" t="s">
        <v>56</v>
      </c>
      <c r="C87" s="20" t="s">
        <v>58</v>
      </c>
      <c r="D87" s="15">
        <v>25663</v>
      </c>
      <c r="E87" s="15">
        <v>13088</v>
      </c>
      <c r="F87" s="15">
        <v>12575</v>
      </c>
      <c r="G87" s="15">
        <v>306523</v>
      </c>
      <c r="H87" s="15">
        <v>609317142</v>
      </c>
      <c r="I87" s="15">
        <v>450</v>
      </c>
      <c r="J87" s="15">
        <v>271</v>
      </c>
      <c r="K87" s="15">
        <v>179</v>
      </c>
      <c r="L87" s="15">
        <v>4122</v>
      </c>
      <c r="M87" s="15">
        <v>22812645</v>
      </c>
      <c r="N87" s="15">
        <v>547</v>
      </c>
      <c r="O87" s="15">
        <v>280</v>
      </c>
      <c r="P87" s="15">
        <v>267</v>
      </c>
      <c r="Q87" s="15">
        <v>5790</v>
      </c>
      <c r="R87" s="15">
        <v>13032000</v>
      </c>
      <c r="S87" s="15">
        <v>834</v>
      </c>
      <c r="T87" s="15">
        <v>462</v>
      </c>
      <c r="U87" s="15">
        <v>372</v>
      </c>
      <c r="V87" s="15">
        <v>11154</v>
      </c>
      <c r="W87" s="15">
        <v>31394076</v>
      </c>
    </row>
    <row r="88" spans="1:23" ht="14.25" hidden="1" customHeight="1" x14ac:dyDescent="0.2">
      <c r="A88" s="78" t="s">
        <v>84</v>
      </c>
      <c r="B88" s="21" t="s">
        <v>60</v>
      </c>
      <c r="C88" s="22" t="s">
        <v>62</v>
      </c>
      <c r="D88" s="3">
        <v>24380</v>
      </c>
      <c r="E88" s="3">
        <v>12434</v>
      </c>
      <c r="F88" s="3">
        <v>11946</v>
      </c>
      <c r="G88" s="3">
        <v>291196</v>
      </c>
      <c r="H88" s="3">
        <v>578851285</v>
      </c>
      <c r="I88" s="3">
        <v>450</v>
      </c>
      <c r="J88" s="3">
        <v>271</v>
      </c>
      <c r="K88" s="3">
        <v>179</v>
      </c>
      <c r="L88" s="3">
        <v>4122</v>
      </c>
      <c r="M88" s="3">
        <v>22812645</v>
      </c>
      <c r="N88" s="3">
        <v>547</v>
      </c>
      <c r="O88" s="3">
        <v>280</v>
      </c>
      <c r="P88" s="3">
        <v>267</v>
      </c>
      <c r="Q88" s="3">
        <v>5790</v>
      </c>
      <c r="R88" s="3">
        <v>13032000</v>
      </c>
      <c r="S88" s="3">
        <v>767</v>
      </c>
      <c r="T88" s="3">
        <v>425</v>
      </c>
      <c r="U88" s="3">
        <v>342</v>
      </c>
      <c r="V88" s="3">
        <v>10262</v>
      </c>
      <c r="W88" s="3">
        <v>28972550</v>
      </c>
    </row>
    <row r="89" spans="1:23" ht="14.25" hidden="1" customHeight="1" x14ac:dyDescent="0.2">
      <c r="A89" s="79"/>
      <c r="B89" s="21" t="s">
        <v>64</v>
      </c>
      <c r="C89" s="22" t="s">
        <v>172</v>
      </c>
      <c r="D89" s="3">
        <v>1283</v>
      </c>
      <c r="E89" s="3">
        <v>654</v>
      </c>
      <c r="F89" s="3">
        <v>629</v>
      </c>
      <c r="G89" s="3">
        <v>15327</v>
      </c>
      <c r="H89" s="3">
        <v>30465857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67</v>
      </c>
      <c r="T89" s="3">
        <v>37</v>
      </c>
      <c r="U89" s="3">
        <v>30</v>
      </c>
      <c r="V89" s="3">
        <v>892</v>
      </c>
      <c r="W89" s="3">
        <v>2421526</v>
      </c>
    </row>
    <row r="90" spans="1:23" ht="14.25" hidden="1" customHeight="1" x14ac:dyDescent="0.2">
      <c r="A90" s="30" t="s">
        <v>85</v>
      </c>
      <c r="B90" s="19" t="s">
        <v>56</v>
      </c>
      <c r="C90" s="20" t="s">
        <v>58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30</v>
      </c>
      <c r="J90" s="15">
        <v>14</v>
      </c>
      <c r="K90" s="15">
        <v>16</v>
      </c>
      <c r="L90" s="15">
        <v>193</v>
      </c>
      <c r="M90" s="15">
        <v>6886341</v>
      </c>
      <c r="N90" s="15">
        <v>212</v>
      </c>
      <c r="O90" s="15">
        <v>114</v>
      </c>
      <c r="P90" s="15">
        <v>98</v>
      </c>
      <c r="Q90" s="15">
        <v>1696</v>
      </c>
      <c r="R90" s="15">
        <v>10008511</v>
      </c>
      <c r="S90" s="15">
        <v>471</v>
      </c>
      <c r="T90" s="15">
        <v>252</v>
      </c>
      <c r="U90" s="15">
        <v>219</v>
      </c>
      <c r="V90" s="15">
        <v>4841</v>
      </c>
      <c r="W90" s="15">
        <v>14455969</v>
      </c>
    </row>
    <row r="91" spans="1:23" ht="14.25" hidden="1" customHeight="1" x14ac:dyDescent="0.2">
      <c r="A91" s="76" t="s">
        <v>86</v>
      </c>
      <c r="B91" s="21" t="s">
        <v>60</v>
      </c>
      <c r="C91" s="22" t="s">
        <v>62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30</v>
      </c>
      <c r="J91" s="3">
        <v>14</v>
      </c>
      <c r="K91" s="3">
        <v>16</v>
      </c>
      <c r="L91" s="3">
        <v>186</v>
      </c>
      <c r="M91" s="3">
        <v>6835861</v>
      </c>
      <c r="N91" s="3">
        <v>212</v>
      </c>
      <c r="O91" s="3">
        <v>114</v>
      </c>
      <c r="P91" s="3">
        <v>98</v>
      </c>
      <c r="Q91" s="3">
        <v>1696</v>
      </c>
      <c r="R91" s="3">
        <v>10008511</v>
      </c>
      <c r="S91" s="3">
        <v>452</v>
      </c>
      <c r="T91" s="3">
        <v>238</v>
      </c>
      <c r="U91" s="3">
        <v>214</v>
      </c>
      <c r="V91" s="3">
        <v>4687</v>
      </c>
      <c r="W91" s="3">
        <v>13997971</v>
      </c>
    </row>
    <row r="92" spans="1:23" ht="14.25" hidden="1" customHeight="1" x14ac:dyDescent="0.2">
      <c r="A92" s="77"/>
      <c r="B92" s="23" t="s">
        <v>64</v>
      </c>
      <c r="C92" s="24" t="s">
        <v>172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7</v>
      </c>
      <c r="M92" s="3">
        <v>50480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19</v>
      </c>
      <c r="T92" s="3">
        <v>14</v>
      </c>
      <c r="U92" s="3">
        <v>5</v>
      </c>
      <c r="V92" s="3">
        <v>154</v>
      </c>
      <c r="W92" s="3">
        <v>457998</v>
      </c>
    </row>
    <row r="93" spans="1:23" ht="14.25" hidden="1" customHeight="1" x14ac:dyDescent="0.2">
      <c r="A93" s="30" t="s">
        <v>87</v>
      </c>
      <c r="B93" s="19" t="s">
        <v>56</v>
      </c>
      <c r="C93" s="20" t="s">
        <v>58</v>
      </c>
      <c r="D93" s="15">
        <v>7402</v>
      </c>
      <c r="E93" s="15">
        <v>3687</v>
      </c>
      <c r="F93" s="15">
        <v>3715</v>
      </c>
      <c r="G93" s="15">
        <v>80072</v>
      </c>
      <c r="H93" s="15">
        <v>165981810</v>
      </c>
      <c r="I93" s="15">
        <v>445</v>
      </c>
      <c r="J93" s="15">
        <v>204</v>
      </c>
      <c r="K93" s="15">
        <v>241</v>
      </c>
      <c r="L93" s="15">
        <v>1735</v>
      </c>
      <c r="M93" s="15">
        <v>11720816</v>
      </c>
      <c r="N93" s="15">
        <v>16</v>
      </c>
      <c r="O93" s="15">
        <v>9</v>
      </c>
      <c r="P93" s="15">
        <v>7</v>
      </c>
      <c r="Q93" s="15">
        <v>134</v>
      </c>
      <c r="R93" s="15">
        <v>571000</v>
      </c>
      <c r="S93" s="15">
        <v>144</v>
      </c>
      <c r="T93" s="15">
        <v>75</v>
      </c>
      <c r="U93" s="15">
        <v>69</v>
      </c>
      <c r="V93" s="15">
        <v>1288</v>
      </c>
      <c r="W93" s="15">
        <v>3864000</v>
      </c>
    </row>
    <row r="94" spans="1:23" ht="14.25" hidden="1" customHeight="1" x14ac:dyDescent="0.2">
      <c r="A94" s="78" t="s">
        <v>88</v>
      </c>
      <c r="B94" s="21" t="s">
        <v>60</v>
      </c>
      <c r="C94" s="22" t="s">
        <v>62</v>
      </c>
      <c r="D94" s="3">
        <v>6800</v>
      </c>
      <c r="E94" s="3">
        <v>3376</v>
      </c>
      <c r="F94" s="3">
        <v>3424</v>
      </c>
      <c r="G94" s="3">
        <v>73015</v>
      </c>
      <c r="H94" s="3">
        <v>151365087</v>
      </c>
      <c r="I94" s="3">
        <v>441</v>
      </c>
      <c r="J94" s="3">
        <v>201</v>
      </c>
      <c r="K94" s="3">
        <v>240</v>
      </c>
      <c r="L94" s="3">
        <v>1723</v>
      </c>
      <c r="M94" s="3">
        <v>11568371</v>
      </c>
      <c r="N94" s="3">
        <v>16</v>
      </c>
      <c r="O94" s="3">
        <v>9</v>
      </c>
      <c r="P94" s="3">
        <v>7</v>
      </c>
      <c r="Q94" s="3">
        <v>134</v>
      </c>
      <c r="R94" s="3">
        <v>571000</v>
      </c>
      <c r="S94" s="3">
        <v>113</v>
      </c>
      <c r="T94" s="3">
        <v>58</v>
      </c>
      <c r="U94" s="3">
        <v>55</v>
      </c>
      <c r="V94" s="3">
        <v>966</v>
      </c>
      <c r="W94" s="3">
        <v>2898000</v>
      </c>
    </row>
    <row r="95" spans="1:23" ht="14.25" hidden="1" customHeight="1" x14ac:dyDescent="0.2">
      <c r="A95" s="79"/>
      <c r="B95" s="23" t="s">
        <v>64</v>
      </c>
      <c r="C95" s="24" t="s">
        <v>172</v>
      </c>
      <c r="D95" s="3">
        <v>602</v>
      </c>
      <c r="E95" s="3">
        <v>311</v>
      </c>
      <c r="F95" s="3">
        <v>291</v>
      </c>
      <c r="G95" s="3">
        <v>7057</v>
      </c>
      <c r="H95" s="3">
        <v>14616723</v>
      </c>
      <c r="I95" s="3">
        <v>4</v>
      </c>
      <c r="J95" s="3">
        <v>3</v>
      </c>
      <c r="K95" s="3">
        <v>1</v>
      </c>
      <c r="L95" s="3">
        <v>12</v>
      </c>
      <c r="M95" s="3">
        <v>152445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31</v>
      </c>
      <c r="T95" s="3">
        <v>17</v>
      </c>
      <c r="U95" s="3">
        <v>14</v>
      </c>
      <c r="V95" s="3">
        <v>322</v>
      </c>
      <c r="W95" s="3">
        <v>966000</v>
      </c>
    </row>
    <row r="96" spans="1:23" ht="14.25" hidden="1" customHeight="1" x14ac:dyDescent="0.2">
      <c r="A96" s="30" t="s">
        <v>89</v>
      </c>
      <c r="B96" s="19" t="s">
        <v>56</v>
      </c>
      <c r="C96" s="20" t="s">
        <v>58</v>
      </c>
      <c r="D96" s="15">
        <v>16475</v>
      </c>
      <c r="E96" s="15">
        <v>8246</v>
      </c>
      <c r="F96" s="15">
        <v>8229</v>
      </c>
      <c r="G96" s="15">
        <v>203750</v>
      </c>
      <c r="H96" s="15">
        <v>400768220</v>
      </c>
      <c r="I96" s="15">
        <v>35</v>
      </c>
      <c r="J96" s="15">
        <v>19</v>
      </c>
      <c r="K96" s="15">
        <v>16</v>
      </c>
      <c r="L96" s="15">
        <v>170</v>
      </c>
      <c r="M96" s="15">
        <v>3077197</v>
      </c>
      <c r="N96" s="15">
        <v>0</v>
      </c>
      <c r="O96" s="15">
        <v>0</v>
      </c>
      <c r="P96" s="15">
        <v>0</v>
      </c>
      <c r="Q96" s="15">
        <v>985</v>
      </c>
      <c r="R96" s="15">
        <v>4399500</v>
      </c>
      <c r="S96" s="15">
        <v>117</v>
      </c>
      <c r="T96" s="15">
        <v>57</v>
      </c>
      <c r="U96" s="15">
        <v>60</v>
      </c>
      <c r="V96" s="15">
        <v>1542</v>
      </c>
      <c r="W96" s="15">
        <v>4296885</v>
      </c>
    </row>
    <row r="97" spans="1:23" ht="14.25" hidden="1" customHeight="1" x14ac:dyDescent="0.2">
      <c r="A97" s="78" t="s">
        <v>23</v>
      </c>
      <c r="B97" s="21" t="s">
        <v>60</v>
      </c>
      <c r="C97" s="22" t="s">
        <v>62</v>
      </c>
      <c r="D97" s="3">
        <v>15693</v>
      </c>
      <c r="E97" s="3">
        <v>7865</v>
      </c>
      <c r="F97" s="3">
        <v>7828</v>
      </c>
      <c r="G97" s="3">
        <v>194098</v>
      </c>
      <c r="H97" s="3">
        <v>381769021</v>
      </c>
      <c r="I97" s="3">
        <v>35</v>
      </c>
      <c r="J97" s="3">
        <v>19</v>
      </c>
      <c r="K97" s="3">
        <v>16</v>
      </c>
      <c r="L97" s="3">
        <v>170</v>
      </c>
      <c r="M97" s="3">
        <v>3077197</v>
      </c>
      <c r="N97" s="3">
        <v>0</v>
      </c>
      <c r="O97" s="3">
        <v>0</v>
      </c>
      <c r="P97" s="3">
        <v>0</v>
      </c>
      <c r="Q97" s="3">
        <v>985</v>
      </c>
      <c r="R97" s="3">
        <v>4399500</v>
      </c>
      <c r="S97" s="3">
        <v>113</v>
      </c>
      <c r="T97" s="3">
        <v>55</v>
      </c>
      <c r="U97" s="3">
        <v>58</v>
      </c>
      <c r="V97" s="3">
        <v>1456</v>
      </c>
      <c r="W97" s="3">
        <v>4038885</v>
      </c>
    </row>
    <row r="98" spans="1:23" ht="14.25" hidden="1" customHeight="1" x14ac:dyDescent="0.2">
      <c r="A98" s="79"/>
      <c r="B98" s="23" t="s">
        <v>64</v>
      </c>
      <c r="C98" s="24" t="s">
        <v>172</v>
      </c>
      <c r="D98" s="3">
        <v>782</v>
      </c>
      <c r="E98" s="3">
        <v>381</v>
      </c>
      <c r="F98" s="3">
        <v>401</v>
      </c>
      <c r="G98" s="3">
        <v>9652</v>
      </c>
      <c r="H98" s="3">
        <v>18999199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4</v>
      </c>
      <c r="T98" s="3">
        <v>2</v>
      </c>
      <c r="U98" s="3">
        <v>2</v>
      </c>
      <c r="V98" s="3">
        <v>86</v>
      </c>
      <c r="W98" s="3">
        <v>258000</v>
      </c>
    </row>
    <row r="99" spans="1:23" ht="14.25" hidden="1" customHeight="1" x14ac:dyDescent="0.2">
      <c r="A99" s="30" t="s">
        <v>91</v>
      </c>
      <c r="B99" s="19" t="s">
        <v>56</v>
      </c>
      <c r="C99" s="20" t="s">
        <v>58</v>
      </c>
      <c r="D99" s="15">
        <v>9072</v>
      </c>
      <c r="E99" s="15">
        <v>4652</v>
      </c>
      <c r="F99" s="15">
        <v>4420</v>
      </c>
      <c r="G99" s="15">
        <v>107157</v>
      </c>
      <c r="H99" s="15">
        <v>210992133</v>
      </c>
      <c r="I99" s="15">
        <v>52</v>
      </c>
      <c r="J99" s="15">
        <v>31</v>
      </c>
      <c r="K99" s="15">
        <v>21</v>
      </c>
      <c r="L99" s="15">
        <v>207</v>
      </c>
      <c r="M99" s="15">
        <v>4081360</v>
      </c>
      <c r="N99" s="15">
        <v>22</v>
      </c>
      <c r="O99" s="15">
        <v>8</v>
      </c>
      <c r="P99" s="15">
        <v>14</v>
      </c>
      <c r="Q99" s="15">
        <v>169</v>
      </c>
      <c r="R99" s="15">
        <v>699000</v>
      </c>
      <c r="S99" s="15">
        <v>452</v>
      </c>
      <c r="T99" s="15">
        <v>233</v>
      </c>
      <c r="U99" s="15">
        <v>219</v>
      </c>
      <c r="V99" s="15">
        <v>4728</v>
      </c>
      <c r="W99" s="15">
        <v>14184000</v>
      </c>
    </row>
    <row r="100" spans="1:23" ht="14.25" hidden="1" customHeight="1" x14ac:dyDescent="0.2">
      <c r="A100" s="76" t="s">
        <v>92</v>
      </c>
      <c r="B100" s="21" t="s">
        <v>60</v>
      </c>
      <c r="C100" s="22" t="s">
        <v>62</v>
      </c>
      <c r="D100" s="3">
        <v>8959</v>
      </c>
      <c r="E100" s="3">
        <v>4595</v>
      </c>
      <c r="F100" s="3">
        <v>4364</v>
      </c>
      <c r="G100" s="3">
        <v>105812</v>
      </c>
      <c r="H100" s="3">
        <v>208343828</v>
      </c>
      <c r="I100" s="3">
        <v>52</v>
      </c>
      <c r="J100" s="3">
        <v>31</v>
      </c>
      <c r="K100" s="3">
        <v>21</v>
      </c>
      <c r="L100" s="3">
        <v>207</v>
      </c>
      <c r="M100" s="3">
        <v>4081360</v>
      </c>
      <c r="N100" s="3">
        <v>22</v>
      </c>
      <c r="O100" s="3">
        <v>8</v>
      </c>
      <c r="P100" s="3">
        <v>14</v>
      </c>
      <c r="Q100" s="3">
        <v>169</v>
      </c>
      <c r="R100" s="3">
        <v>699000</v>
      </c>
      <c r="S100" s="3">
        <v>444</v>
      </c>
      <c r="T100" s="3">
        <v>228</v>
      </c>
      <c r="U100" s="3">
        <v>216</v>
      </c>
      <c r="V100" s="3">
        <v>4633</v>
      </c>
      <c r="W100" s="3">
        <v>13899000</v>
      </c>
    </row>
    <row r="101" spans="1:23" ht="14.25" hidden="1" customHeight="1" x14ac:dyDescent="0.2">
      <c r="A101" s="77"/>
      <c r="B101" s="23" t="s">
        <v>64</v>
      </c>
      <c r="C101" s="24" t="s">
        <v>172</v>
      </c>
      <c r="D101" s="3">
        <v>113</v>
      </c>
      <c r="E101" s="3">
        <v>57</v>
      </c>
      <c r="F101" s="3">
        <v>56</v>
      </c>
      <c r="G101" s="3">
        <v>1345</v>
      </c>
      <c r="H101" s="3">
        <v>2648305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8</v>
      </c>
      <c r="T101" s="3">
        <v>5</v>
      </c>
      <c r="U101" s="3">
        <v>3</v>
      </c>
      <c r="V101" s="3">
        <v>95</v>
      </c>
      <c r="W101" s="3">
        <v>285000</v>
      </c>
    </row>
    <row r="102" spans="1:23" ht="14.25" hidden="1" customHeight="1" x14ac:dyDescent="0.2">
      <c r="A102" s="30" t="s">
        <v>93</v>
      </c>
      <c r="B102" s="19" t="s">
        <v>56</v>
      </c>
      <c r="C102" s="20" t="s">
        <v>58</v>
      </c>
      <c r="D102" s="15">
        <v>20247</v>
      </c>
      <c r="E102" s="15">
        <v>10312</v>
      </c>
      <c r="F102" s="15">
        <v>9935</v>
      </c>
      <c r="G102" s="15">
        <v>236065</v>
      </c>
      <c r="H102" s="15">
        <v>512569077</v>
      </c>
      <c r="I102" s="15">
        <v>26</v>
      </c>
      <c r="J102" s="15">
        <v>15</v>
      </c>
      <c r="K102" s="15">
        <v>11</v>
      </c>
      <c r="L102" s="15">
        <v>65</v>
      </c>
      <c r="M102" s="15">
        <v>764344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501</v>
      </c>
      <c r="T102" s="15">
        <v>273</v>
      </c>
      <c r="U102" s="15">
        <v>228</v>
      </c>
      <c r="V102" s="15">
        <v>5124</v>
      </c>
      <c r="W102" s="15">
        <v>14545715</v>
      </c>
    </row>
    <row r="103" spans="1:23" ht="14.25" hidden="1" customHeight="1" x14ac:dyDescent="0.2">
      <c r="A103" s="78" t="s">
        <v>94</v>
      </c>
      <c r="B103" s="21" t="s">
        <v>60</v>
      </c>
      <c r="C103" s="22" t="s">
        <v>62</v>
      </c>
      <c r="D103" s="3">
        <v>19649</v>
      </c>
      <c r="E103" s="3">
        <v>10001</v>
      </c>
      <c r="F103" s="3">
        <v>9648</v>
      </c>
      <c r="G103" s="3">
        <v>229178</v>
      </c>
      <c r="H103" s="3">
        <v>497717458</v>
      </c>
      <c r="I103" s="3">
        <v>26</v>
      </c>
      <c r="J103" s="3">
        <v>15</v>
      </c>
      <c r="K103" s="3">
        <v>11</v>
      </c>
      <c r="L103" s="3">
        <v>65</v>
      </c>
      <c r="M103" s="3">
        <v>764344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460</v>
      </c>
      <c r="T103" s="3">
        <v>249</v>
      </c>
      <c r="U103" s="3">
        <v>211</v>
      </c>
      <c r="V103" s="3">
        <v>4816</v>
      </c>
      <c r="W103" s="3">
        <v>13663511</v>
      </c>
    </row>
    <row r="104" spans="1:23" ht="14.25" hidden="1" customHeight="1" x14ac:dyDescent="0.2">
      <c r="A104" s="79"/>
      <c r="B104" s="23" t="s">
        <v>64</v>
      </c>
      <c r="C104" s="24" t="s">
        <v>172</v>
      </c>
      <c r="D104" s="3">
        <v>598</v>
      </c>
      <c r="E104" s="3">
        <v>311</v>
      </c>
      <c r="F104" s="3">
        <v>287</v>
      </c>
      <c r="G104" s="3">
        <v>6887</v>
      </c>
      <c r="H104" s="3">
        <v>14851619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41</v>
      </c>
      <c r="T104" s="3">
        <v>24</v>
      </c>
      <c r="U104" s="3">
        <v>17</v>
      </c>
      <c r="V104" s="3">
        <v>308</v>
      </c>
      <c r="W104" s="3">
        <v>882204</v>
      </c>
    </row>
    <row r="105" spans="1:23" ht="14.25" hidden="1" customHeight="1" x14ac:dyDescent="0.2">
      <c r="A105" s="14" t="s">
        <v>40</v>
      </c>
      <c r="B105" s="19" t="s">
        <v>56</v>
      </c>
      <c r="C105" s="20" t="s">
        <v>58</v>
      </c>
      <c r="D105" s="15">
        <v>1784</v>
      </c>
      <c r="E105" s="15">
        <v>912</v>
      </c>
      <c r="F105" s="15">
        <v>872</v>
      </c>
      <c r="G105" s="15">
        <v>18764</v>
      </c>
      <c r="H105" s="15">
        <v>36945967</v>
      </c>
      <c r="I105" s="15">
        <v>0</v>
      </c>
      <c r="J105" s="15">
        <v>0</v>
      </c>
      <c r="K105" s="15">
        <v>0</v>
      </c>
      <c r="L105" s="15">
        <v>18</v>
      </c>
      <c r="M105" s="15">
        <v>471242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16</v>
      </c>
      <c r="T105" s="15">
        <v>10</v>
      </c>
      <c r="U105" s="15">
        <v>6</v>
      </c>
      <c r="V105" s="15">
        <v>195</v>
      </c>
      <c r="W105" s="15">
        <v>585361</v>
      </c>
    </row>
    <row r="106" spans="1:23" ht="14.25" hidden="1" customHeight="1" x14ac:dyDescent="0.2">
      <c r="A106" s="66" t="s">
        <v>6</v>
      </c>
      <c r="B106" s="21" t="s">
        <v>60</v>
      </c>
      <c r="C106" s="22" t="s">
        <v>62</v>
      </c>
      <c r="D106" s="3">
        <v>1619</v>
      </c>
      <c r="E106" s="3">
        <v>827</v>
      </c>
      <c r="F106" s="3">
        <v>792</v>
      </c>
      <c r="G106" s="3">
        <v>17199</v>
      </c>
      <c r="H106" s="3">
        <v>33864482</v>
      </c>
      <c r="I106" s="3">
        <v>0</v>
      </c>
      <c r="J106" s="3">
        <v>0</v>
      </c>
      <c r="K106" s="3">
        <v>0</v>
      </c>
      <c r="L106" s="3">
        <v>16</v>
      </c>
      <c r="M106" s="3">
        <v>459930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16</v>
      </c>
      <c r="T106" s="3">
        <v>10</v>
      </c>
      <c r="U106" s="3">
        <v>6</v>
      </c>
      <c r="V106" s="3">
        <v>195</v>
      </c>
      <c r="W106" s="3">
        <v>585361</v>
      </c>
    </row>
    <row r="107" spans="1:23" ht="14.25" hidden="1" customHeight="1" x14ac:dyDescent="0.2">
      <c r="A107" s="67"/>
      <c r="B107" s="23" t="s">
        <v>64</v>
      </c>
      <c r="C107" s="24" t="s">
        <v>172</v>
      </c>
      <c r="D107" s="3">
        <v>165</v>
      </c>
      <c r="E107" s="3">
        <v>85</v>
      </c>
      <c r="F107" s="3">
        <v>80</v>
      </c>
      <c r="G107" s="3">
        <v>1565</v>
      </c>
      <c r="H107" s="3">
        <v>3081485</v>
      </c>
      <c r="I107" s="3">
        <v>0</v>
      </c>
      <c r="J107" s="3">
        <v>0</v>
      </c>
      <c r="K107" s="3">
        <v>0</v>
      </c>
      <c r="L107" s="3">
        <v>2</v>
      </c>
      <c r="M107" s="3">
        <v>11312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4.25" hidden="1" customHeight="1" x14ac:dyDescent="0.2">
      <c r="A108" s="14" t="s">
        <v>41</v>
      </c>
      <c r="B108" s="19" t="s">
        <v>56</v>
      </c>
      <c r="C108" s="20" t="s">
        <v>58</v>
      </c>
      <c r="D108" s="15">
        <v>1901</v>
      </c>
      <c r="E108" s="15">
        <v>953</v>
      </c>
      <c r="F108" s="15">
        <v>948</v>
      </c>
      <c r="G108" s="15">
        <v>22684</v>
      </c>
      <c r="H108" s="15">
        <v>44664796</v>
      </c>
      <c r="I108" s="15">
        <v>1</v>
      </c>
      <c r="J108" s="15">
        <v>1</v>
      </c>
      <c r="K108" s="15">
        <v>0</v>
      </c>
      <c r="L108" s="15">
        <v>27</v>
      </c>
      <c r="M108" s="15">
        <v>575761</v>
      </c>
      <c r="N108" s="15">
        <v>29</v>
      </c>
      <c r="O108" s="15">
        <v>14</v>
      </c>
      <c r="P108" s="15">
        <v>15</v>
      </c>
      <c r="Q108" s="15">
        <v>90</v>
      </c>
      <c r="R108" s="15">
        <v>387000</v>
      </c>
      <c r="S108" s="15">
        <v>250</v>
      </c>
      <c r="T108" s="15">
        <v>132</v>
      </c>
      <c r="U108" s="15">
        <v>118</v>
      </c>
      <c r="V108" s="15">
        <v>2687</v>
      </c>
      <c r="W108" s="15">
        <v>7850049</v>
      </c>
    </row>
    <row r="109" spans="1:23" ht="14.25" hidden="1" customHeight="1" x14ac:dyDescent="0.2">
      <c r="A109" s="66" t="s">
        <v>7</v>
      </c>
      <c r="B109" s="21" t="s">
        <v>60</v>
      </c>
      <c r="C109" s="22" t="s">
        <v>62</v>
      </c>
      <c r="D109" s="3">
        <v>1569</v>
      </c>
      <c r="E109" s="3">
        <v>802</v>
      </c>
      <c r="F109" s="3">
        <v>767</v>
      </c>
      <c r="G109" s="3">
        <v>18694</v>
      </c>
      <c r="H109" s="3">
        <v>36808486</v>
      </c>
      <c r="I109" s="3">
        <v>1</v>
      </c>
      <c r="J109" s="3">
        <v>1</v>
      </c>
      <c r="K109" s="3">
        <v>0</v>
      </c>
      <c r="L109" s="3">
        <v>26</v>
      </c>
      <c r="M109" s="3">
        <v>568819</v>
      </c>
      <c r="N109" s="3">
        <v>29</v>
      </c>
      <c r="O109" s="3">
        <v>14</v>
      </c>
      <c r="P109" s="3">
        <v>15</v>
      </c>
      <c r="Q109" s="3">
        <v>90</v>
      </c>
      <c r="R109" s="3">
        <v>387000</v>
      </c>
      <c r="S109" s="3">
        <v>211</v>
      </c>
      <c r="T109" s="3">
        <v>111</v>
      </c>
      <c r="U109" s="3">
        <v>100</v>
      </c>
      <c r="V109" s="3">
        <v>2242</v>
      </c>
      <c r="W109" s="3">
        <v>6517549</v>
      </c>
    </row>
    <row r="110" spans="1:23" ht="14.25" hidden="1" customHeight="1" x14ac:dyDescent="0.2">
      <c r="A110" s="67"/>
      <c r="B110" s="23" t="s">
        <v>64</v>
      </c>
      <c r="C110" s="24" t="s">
        <v>172</v>
      </c>
      <c r="D110" s="3">
        <v>332</v>
      </c>
      <c r="E110" s="3">
        <v>151</v>
      </c>
      <c r="F110" s="3">
        <v>181</v>
      </c>
      <c r="G110" s="3">
        <v>3990</v>
      </c>
      <c r="H110" s="3">
        <v>7856310</v>
      </c>
      <c r="I110" s="3">
        <v>0</v>
      </c>
      <c r="J110" s="3">
        <v>0</v>
      </c>
      <c r="K110" s="3">
        <v>0</v>
      </c>
      <c r="L110" s="3">
        <v>1</v>
      </c>
      <c r="M110" s="3">
        <v>6942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39</v>
      </c>
      <c r="T110" s="3">
        <v>21</v>
      </c>
      <c r="U110" s="3">
        <v>18</v>
      </c>
      <c r="V110" s="3">
        <v>445</v>
      </c>
      <c r="W110" s="3">
        <v>1332500</v>
      </c>
    </row>
    <row r="111" spans="1:23" ht="14.25" hidden="1" customHeight="1" x14ac:dyDescent="0.2">
      <c r="A111" s="14" t="s">
        <v>42</v>
      </c>
      <c r="B111" s="19" t="s">
        <v>56</v>
      </c>
      <c r="C111" s="20" t="s">
        <v>58</v>
      </c>
      <c r="D111" s="15">
        <v>1576</v>
      </c>
      <c r="E111" s="15">
        <v>779</v>
      </c>
      <c r="F111" s="15">
        <v>797</v>
      </c>
      <c r="G111" s="15">
        <v>17951</v>
      </c>
      <c r="H111" s="15">
        <v>35344139</v>
      </c>
      <c r="I111" s="15">
        <v>5</v>
      </c>
      <c r="J111" s="15">
        <v>2</v>
      </c>
      <c r="K111" s="15">
        <v>3</v>
      </c>
      <c r="L111" s="15">
        <v>362</v>
      </c>
      <c r="M111" s="15">
        <v>384942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43</v>
      </c>
      <c r="T111" s="15">
        <v>18</v>
      </c>
      <c r="U111" s="15">
        <v>25</v>
      </c>
      <c r="V111" s="15">
        <v>639</v>
      </c>
      <c r="W111" s="15">
        <v>1917000</v>
      </c>
    </row>
    <row r="112" spans="1:23" ht="14.25" hidden="1" customHeight="1" x14ac:dyDescent="0.2">
      <c r="A112" s="66" t="s">
        <v>8</v>
      </c>
      <c r="B112" s="21" t="s">
        <v>60</v>
      </c>
      <c r="C112" s="22" t="s">
        <v>62</v>
      </c>
      <c r="D112" s="3">
        <v>1454</v>
      </c>
      <c r="E112" s="3">
        <v>716</v>
      </c>
      <c r="F112" s="3">
        <v>738</v>
      </c>
      <c r="G112" s="3">
        <v>16559</v>
      </c>
      <c r="H112" s="3">
        <v>32603360</v>
      </c>
      <c r="I112" s="3">
        <v>5</v>
      </c>
      <c r="J112" s="3">
        <v>2</v>
      </c>
      <c r="K112" s="3">
        <v>3</v>
      </c>
      <c r="L112" s="3">
        <v>362</v>
      </c>
      <c r="M112" s="3">
        <v>384942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43</v>
      </c>
      <c r="T112" s="3">
        <v>18</v>
      </c>
      <c r="U112" s="3">
        <v>25</v>
      </c>
      <c r="V112" s="3">
        <v>639</v>
      </c>
      <c r="W112" s="3">
        <v>1917000</v>
      </c>
    </row>
    <row r="113" spans="1:23" ht="14.25" hidden="1" customHeight="1" x14ac:dyDescent="0.2">
      <c r="A113" s="67"/>
      <c r="B113" s="23" t="s">
        <v>64</v>
      </c>
      <c r="C113" s="24" t="s">
        <v>172</v>
      </c>
      <c r="D113" s="3">
        <v>122</v>
      </c>
      <c r="E113" s="3">
        <v>63</v>
      </c>
      <c r="F113" s="3">
        <v>59</v>
      </c>
      <c r="G113" s="3">
        <v>1392</v>
      </c>
      <c r="H113" s="3">
        <v>2740779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4.25" hidden="1" customHeight="1" x14ac:dyDescent="0.2">
      <c r="A114" s="14" t="s">
        <v>43</v>
      </c>
      <c r="B114" s="19" t="s">
        <v>56</v>
      </c>
      <c r="C114" s="20" t="s">
        <v>58</v>
      </c>
      <c r="D114" s="15">
        <v>8047</v>
      </c>
      <c r="E114" s="15">
        <v>4130</v>
      </c>
      <c r="F114" s="15">
        <v>3917</v>
      </c>
      <c r="G114" s="15">
        <v>93812</v>
      </c>
      <c r="H114" s="15">
        <v>184366660</v>
      </c>
      <c r="I114" s="15">
        <v>26</v>
      </c>
      <c r="J114" s="15">
        <v>16</v>
      </c>
      <c r="K114" s="15">
        <v>10</v>
      </c>
      <c r="L114" s="15">
        <v>96</v>
      </c>
      <c r="M114" s="15">
        <v>2001269</v>
      </c>
      <c r="N114" s="15">
        <v>28</v>
      </c>
      <c r="O114" s="15">
        <v>23</v>
      </c>
      <c r="P114" s="15">
        <v>5</v>
      </c>
      <c r="Q114" s="15">
        <v>212</v>
      </c>
      <c r="R114" s="15">
        <v>832500</v>
      </c>
      <c r="S114" s="15">
        <v>285</v>
      </c>
      <c r="T114" s="15">
        <v>141</v>
      </c>
      <c r="U114" s="15">
        <v>144</v>
      </c>
      <c r="V114" s="15">
        <v>3268</v>
      </c>
      <c r="W114" s="15">
        <v>8497795</v>
      </c>
    </row>
    <row r="115" spans="1:23" ht="14.25" hidden="1" customHeight="1" x14ac:dyDescent="0.2">
      <c r="A115" s="66" t="s">
        <v>9</v>
      </c>
      <c r="B115" s="21" t="s">
        <v>60</v>
      </c>
      <c r="C115" s="22" t="s">
        <v>62</v>
      </c>
      <c r="D115" s="3">
        <v>7848</v>
      </c>
      <c r="E115" s="3">
        <v>4018</v>
      </c>
      <c r="F115" s="3">
        <v>3830</v>
      </c>
      <c r="G115" s="3">
        <v>91531</v>
      </c>
      <c r="H115" s="3">
        <v>179879309</v>
      </c>
      <c r="I115" s="3">
        <v>26</v>
      </c>
      <c r="J115" s="3">
        <v>16</v>
      </c>
      <c r="K115" s="3">
        <v>10</v>
      </c>
      <c r="L115" s="3">
        <v>96</v>
      </c>
      <c r="M115" s="3">
        <v>2001269</v>
      </c>
      <c r="N115" s="3">
        <v>28</v>
      </c>
      <c r="O115" s="3">
        <v>23</v>
      </c>
      <c r="P115" s="3">
        <v>5</v>
      </c>
      <c r="Q115" s="3">
        <v>212</v>
      </c>
      <c r="R115" s="3">
        <v>832500</v>
      </c>
      <c r="S115" s="3">
        <v>279</v>
      </c>
      <c r="T115" s="3">
        <v>139</v>
      </c>
      <c r="U115" s="3">
        <v>140</v>
      </c>
      <c r="V115" s="3">
        <v>3213</v>
      </c>
      <c r="W115" s="3">
        <v>8332795</v>
      </c>
    </row>
    <row r="116" spans="1:23" ht="14.25" hidden="1" customHeight="1" x14ac:dyDescent="0.2">
      <c r="A116" s="67"/>
      <c r="B116" s="23" t="s">
        <v>64</v>
      </c>
      <c r="C116" s="24" t="s">
        <v>172</v>
      </c>
      <c r="D116" s="3">
        <v>199</v>
      </c>
      <c r="E116" s="3">
        <v>112</v>
      </c>
      <c r="F116" s="3">
        <v>87</v>
      </c>
      <c r="G116" s="3">
        <v>2281</v>
      </c>
      <c r="H116" s="3">
        <v>4487351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6</v>
      </c>
      <c r="T116" s="3">
        <v>2</v>
      </c>
      <c r="U116" s="3">
        <v>4</v>
      </c>
      <c r="V116" s="3">
        <v>55</v>
      </c>
      <c r="W116" s="3">
        <v>165000</v>
      </c>
    </row>
    <row r="117" spans="1:23" ht="14.25" hidden="1" customHeight="1" x14ac:dyDescent="0.2">
      <c r="A117" s="14" t="s">
        <v>44</v>
      </c>
      <c r="B117" s="19" t="s">
        <v>56</v>
      </c>
      <c r="C117" s="20" t="s">
        <v>58</v>
      </c>
      <c r="D117" s="15">
        <v>1555</v>
      </c>
      <c r="E117" s="15">
        <v>826</v>
      </c>
      <c r="F117" s="15">
        <v>729</v>
      </c>
      <c r="G117" s="15">
        <v>18317</v>
      </c>
      <c r="H117" s="15">
        <v>36064473</v>
      </c>
      <c r="I117" s="15">
        <v>3</v>
      </c>
      <c r="J117" s="15">
        <v>3</v>
      </c>
      <c r="K117" s="15">
        <v>0</v>
      </c>
      <c r="L117" s="15">
        <v>16</v>
      </c>
      <c r="M117" s="15">
        <v>644616</v>
      </c>
      <c r="N117" s="15">
        <v>5</v>
      </c>
      <c r="O117" s="15">
        <v>4</v>
      </c>
      <c r="P117" s="15">
        <v>1</v>
      </c>
      <c r="Q117" s="15">
        <v>20</v>
      </c>
      <c r="R117" s="15">
        <v>94000</v>
      </c>
      <c r="S117" s="15">
        <v>4</v>
      </c>
      <c r="T117" s="15">
        <v>1</v>
      </c>
      <c r="U117" s="15">
        <v>3</v>
      </c>
      <c r="V117" s="15">
        <v>62</v>
      </c>
      <c r="W117" s="15">
        <v>174093</v>
      </c>
    </row>
    <row r="118" spans="1:23" ht="14.25" hidden="1" customHeight="1" x14ac:dyDescent="0.2">
      <c r="A118" s="66" t="s">
        <v>10</v>
      </c>
      <c r="B118" s="21" t="s">
        <v>60</v>
      </c>
      <c r="C118" s="22" t="s">
        <v>62</v>
      </c>
      <c r="D118" s="3">
        <v>1402</v>
      </c>
      <c r="E118" s="3">
        <v>741</v>
      </c>
      <c r="F118" s="3">
        <v>661</v>
      </c>
      <c r="G118" s="3">
        <v>16534</v>
      </c>
      <c r="H118" s="3">
        <v>32555546</v>
      </c>
      <c r="I118" s="3">
        <v>3</v>
      </c>
      <c r="J118" s="3">
        <v>3</v>
      </c>
      <c r="K118" s="3">
        <v>0</v>
      </c>
      <c r="L118" s="3">
        <v>16</v>
      </c>
      <c r="M118" s="3">
        <v>644616</v>
      </c>
      <c r="N118" s="3">
        <v>5</v>
      </c>
      <c r="O118" s="3">
        <v>4</v>
      </c>
      <c r="P118" s="3">
        <v>1</v>
      </c>
      <c r="Q118" s="3">
        <v>20</v>
      </c>
      <c r="R118" s="3">
        <v>94000</v>
      </c>
      <c r="S118" s="3">
        <v>4</v>
      </c>
      <c r="T118" s="3">
        <v>1</v>
      </c>
      <c r="U118" s="3">
        <v>3</v>
      </c>
      <c r="V118" s="3">
        <v>62</v>
      </c>
      <c r="W118" s="3">
        <v>174093</v>
      </c>
    </row>
    <row r="119" spans="1:23" ht="14.25" hidden="1" customHeight="1" x14ac:dyDescent="0.2">
      <c r="A119" s="67"/>
      <c r="B119" s="23" t="s">
        <v>64</v>
      </c>
      <c r="C119" s="24" t="s">
        <v>172</v>
      </c>
      <c r="D119" s="3">
        <v>153</v>
      </c>
      <c r="E119" s="3">
        <v>85</v>
      </c>
      <c r="F119" s="3">
        <v>68</v>
      </c>
      <c r="G119" s="3">
        <v>1783</v>
      </c>
      <c r="H119" s="3">
        <v>3508927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4.25" hidden="1" customHeight="1" x14ac:dyDescent="0.2">
      <c r="A120" s="14" t="s">
        <v>45</v>
      </c>
      <c r="B120" s="19" t="s">
        <v>56</v>
      </c>
      <c r="C120" s="20" t="s">
        <v>58</v>
      </c>
      <c r="D120" s="15">
        <v>3789</v>
      </c>
      <c r="E120" s="15">
        <v>1945</v>
      </c>
      <c r="F120" s="15">
        <v>1844</v>
      </c>
      <c r="G120" s="15">
        <v>43009</v>
      </c>
      <c r="H120" s="15">
        <v>84684238</v>
      </c>
      <c r="I120" s="15">
        <v>308</v>
      </c>
      <c r="J120" s="15">
        <v>155</v>
      </c>
      <c r="K120" s="15">
        <v>153</v>
      </c>
      <c r="L120" s="15">
        <v>328</v>
      </c>
      <c r="M120" s="15">
        <v>2734115</v>
      </c>
      <c r="N120" s="15">
        <v>3</v>
      </c>
      <c r="O120" s="15">
        <v>2</v>
      </c>
      <c r="P120" s="15">
        <v>1</v>
      </c>
      <c r="Q120" s="15">
        <v>13</v>
      </c>
      <c r="R120" s="15">
        <v>28000</v>
      </c>
      <c r="S120" s="15">
        <v>109</v>
      </c>
      <c r="T120" s="15">
        <v>57</v>
      </c>
      <c r="U120" s="15">
        <v>52</v>
      </c>
      <c r="V120" s="15">
        <v>2005</v>
      </c>
      <c r="W120" s="15">
        <v>6015000</v>
      </c>
    </row>
    <row r="121" spans="1:23" ht="14.25" hidden="1" customHeight="1" x14ac:dyDescent="0.2">
      <c r="A121" s="66" t="s">
        <v>11</v>
      </c>
      <c r="B121" s="21" t="s">
        <v>60</v>
      </c>
      <c r="C121" s="22" t="s">
        <v>62</v>
      </c>
      <c r="D121" s="3">
        <v>3730</v>
      </c>
      <c r="E121" s="3">
        <v>1915</v>
      </c>
      <c r="F121" s="3">
        <v>1815</v>
      </c>
      <c r="G121" s="3">
        <v>42392</v>
      </c>
      <c r="H121" s="3">
        <v>83469365</v>
      </c>
      <c r="I121" s="3">
        <v>308</v>
      </c>
      <c r="J121" s="3">
        <v>155</v>
      </c>
      <c r="K121" s="3">
        <v>153</v>
      </c>
      <c r="L121" s="3">
        <v>328</v>
      </c>
      <c r="M121" s="3">
        <v>2734115</v>
      </c>
      <c r="N121" s="3">
        <v>3</v>
      </c>
      <c r="O121" s="3">
        <v>2</v>
      </c>
      <c r="P121" s="3">
        <v>1</v>
      </c>
      <c r="Q121" s="3">
        <v>13</v>
      </c>
      <c r="R121" s="3">
        <v>28000</v>
      </c>
      <c r="S121" s="3">
        <v>107</v>
      </c>
      <c r="T121" s="3">
        <v>56</v>
      </c>
      <c r="U121" s="3">
        <v>51</v>
      </c>
      <c r="V121" s="3">
        <v>1997</v>
      </c>
      <c r="W121" s="3">
        <v>5991000</v>
      </c>
    </row>
    <row r="122" spans="1:23" ht="14.25" hidden="1" customHeight="1" x14ac:dyDescent="0.2">
      <c r="A122" s="67"/>
      <c r="B122" s="23" t="s">
        <v>64</v>
      </c>
      <c r="C122" s="24" t="s">
        <v>172</v>
      </c>
      <c r="D122" s="3">
        <v>59</v>
      </c>
      <c r="E122" s="3">
        <v>30</v>
      </c>
      <c r="F122" s="3">
        <v>29</v>
      </c>
      <c r="G122" s="3">
        <v>617</v>
      </c>
      <c r="H122" s="3">
        <v>1214873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2</v>
      </c>
      <c r="T122" s="3">
        <v>1</v>
      </c>
      <c r="U122" s="3">
        <v>1</v>
      </c>
      <c r="V122" s="3">
        <v>8</v>
      </c>
      <c r="W122" s="3">
        <v>24000</v>
      </c>
    </row>
    <row r="123" spans="1:23" ht="14.25" hidden="1" customHeight="1" x14ac:dyDescent="0.2">
      <c r="A123" s="14" t="s">
        <v>46</v>
      </c>
      <c r="B123" s="19" t="s">
        <v>56</v>
      </c>
      <c r="C123" s="20" t="s">
        <v>58</v>
      </c>
      <c r="D123" s="15">
        <v>4031</v>
      </c>
      <c r="E123" s="15">
        <v>2069</v>
      </c>
      <c r="F123" s="15">
        <v>1962</v>
      </c>
      <c r="G123" s="15">
        <v>47196</v>
      </c>
      <c r="H123" s="15">
        <v>92916149</v>
      </c>
      <c r="I123" s="15">
        <v>8</v>
      </c>
      <c r="J123" s="15">
        <v>5</v>
      </c>
      <c r="K123" s="15">
        <v>3</v>
      </c>
      <c r="L123" s="15">
        <v>15</v>
      </c>
      <c r="M123" s="15">
        <v>549033</v>
      </c>
      <c r="N123" s="15">
        <v>0</v>
      </c>
      <c r="O123" s="15">
        <v>0</v>
      </c>
      <c r="P123" s="15">
        <v>0</v>
      </c>
      <c r="Q123" s="15">
        <v>4</v>
      </c>
      <c r="R123" s="15">
        <v>13000</v>
      </c>
      <c r="S123" s="15">
        <v>62</v>
      </c>
      <c r="T123" s="15">
        <v>32</v>
      </c>
      <c r="U123" s="15">
        <v>30</v>
      </c>
      <c r="V123" s="15">
        <v>635</v>
      </c>
      <c r="W123" s="15">
        <v>1887279</v>
      </c>
    </row>
    <row r="124" spans="1:23" ht="14.25" hidden="1" customHeight="1" x14ac:dyDescent="0.2">
      <c r="A124" s="66" t="s">
        <v>12</v>
      </c>
      <c r="B124" s="21" t="s">
        <v>60</v>
      </c>
      <c r="C124" s="22" t="s">
        <v>62</v>
      </c>
      <c r="D124" s="3">
        <v>3936</v>
      </c>
      <c r="E124" s="3">
        <v>2021</v>
      </c>
      <c r="F124" s="3">
        <v>1915</v>
      </c>
      <c r="G124" s="3">
        <v>46133</v>
      </c>
      <c r="H124" s="3">
        <v>90823516</v>
      </c>
      <c r="I124" s="3">
        <v>8</v>
      </c>
      <c r="J124" s="3">
        <v>5</v>
      </c>
      <c r="K124" s="3">
        <v>3</v>
      </c>
      <c r="L124" s="3">
        <v>15</v>
      </c>
      <c r="M124" s="3">
        <v>549033</v>
      </c>
      <c r="N124" s="3">
        <v>0</v>
      </c>
      <c r="O124" s="3">
        <v>0</v>
      </c>
      <c r="P124" s="3">
        <v>0</v>
      </c>
      <c r="Q124" s="3">
        <v>4</v>
      </c>
      <c r="R124" s="3">
        <v>13000</v>
      </c>
      <c r="S124" s="3">
        <v>62</v>
      </c>
      <c r="T124" s="3">
        <v>32</v>
      </c>
      <c r="U124" s="3">
        <v>30</v>
      </c>
      <c r="V124" s="3">
        <v>626</v>
      </c>
      <c r="W124" s="3">
        <v>1860279</v>
      </c>
    </row>
    <row r="125" spans="1:23" ht="14.25" hidden="1" customHeight="1" x14ac:dyDescent="0.2">
      <c r="A125" s="67"/>
      <c r="B125" s="23" t="s">
        <v>64</v>
      </c>
      <c r="C125" s="24" t="s">
        <v>172</v>
      </c>
      <c r="D125" s="3">
        <v>95</v>
      </c>
      <c r="E125" s="3">
        <v>48</v>
      </c>
      <c r="F125" s="3">
        <v>47</v>
      </c>
      <c r="G125" s="3">
        <v>1063</v>
      </c>
      <c r="H125" s="3">
        <v>2092633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9</v>
      </c>
      <c r="W125" s="3">
        <v>27000</v>
      </c>
    </row>
    <row r="126" spans="1:23" ht="14.25" hidden="1" customHeight="1" x14ac:dyDescent="0.2">
      <c r="A126" s="14" t="s">
        <v>47</v>
      </c>
      <c r="B126" s="19" t="s">
        <v>56</v>
      </c>
      <c r="C126" s="20" t="s">
        <v>58</v>
      </c>
      <c r="D126" s="15">
        <v>5100</v>
      </c>
      <c r="E126" s="15">
        <v>2643</v>
      </c>
      <c r="F126" s="15">
        <v>2457</v>
      </c>
      <c r="G126" s="15">
        <v>57126</v>
      </c>
      <c r="H126" s="15">
        <v>112233204</v>
      </c>
      <c r="I126" s="15">
        <v>3</v>
      </c>
      <c r="J126" s="15">
        <v>1</v>
      </c>
      <c r="K126" s="15">
        <v>2</v>
      </c>
      <c r="L126" s="15">
        <v>27</v>
      </c>
      <c r="M126" s="15">
        <v>1202787</v>
      </c>
      <c r="N126" s="15">
        <v>5</v>
      </c>
      <c r="O126" s="15">
        <v>2</v>
      </c>
      <c r="P126" s="15">
        <v>3</v>
      </c>
      <c r="Q126" s="15">
        <v>51</v>
      </c>
      <c r="R126" s="15">
        <v>209500</v>
      </c>
      <c r="S126" s="15">
        <v>25</v>
      </c>
      <c r="T126" s="15">
        <v>15</v>
      </c>
      <c r="U126" s="15">
        <v>10</v>
      </c>
      <c r="V126" s="15">
        <v>380</v>
      </c>
      <c r="W126" s="15">
        <v>1013815</v>
      </c>
    </row>
    <row r="127" spans="1:23" ht="14.25" hidden="1" customHeight="1" x14ac:dyDescent="0.2">
      <c r="A127" s="66" t="s">
        <v>13</v>
      </c>
      <c r="B127" s="21" t="s">
        <v>60</v>
      </c>
      <c r="C127" s="22" t="s">
        <v>62</v>
      </c>
      <c r="D127" s="3">
        <v>4395</v>
      </c>
      <c r="E127" s="3">
        <v>2280</v>
      </c>
      <c r="F127" s="3">
        <v>2115</v>
      </c>
      <c r="G127" s="3">
        <v>49367</v>
      </c>
      <c r="H127" s="3">
        <v>96962061</v>
      </c>
      <c r="I127" s="3">
        <v>3</v>
      </c>
      <c r="J127" s="3">
        <v>1</v>
      </c>
      <c r="K127" s="3">
        <v>2</v>
      </c>
      <c r="L127" s="3">
        <v>27</v>
      </c>
      <c r="M127" s="3">
        <v>1202787</v>
      </c>
      <c r="N127" s="3">
        <v>5</v>
      </c>
      <c r="O127" s="3">
        <v>2</v>
      </c>
      <c r="P127" s="3">
        <v>3</v>
      </c>
      <c r="Q127" s="3">
        <v>51</v>
      </c>
      <c r="R127" s="3">
        <v>209500</v>
      </c>
      <c r="S127" s="3">
        <v>22</v>
      </c>
      <c r="T127" s="3">
        <v>12</v>
      </c>
      <c r="U127" s="3">
        <v>10</v>
      </c>
      <c r="V127" s="3">
        <v>312</v>
      </c>
      <c r="W127" s="3">
        <v>860498</v>
      </c>
    </row>
    <row r="128" spans="1:23" ht="14.25" hidden="1" customHeight="1" x14ac:dyDescent="0.2">
      <c r="A128" s="67"/>
      <c r="B128" s="23" t="s">
        <v>64</v>
      </c>
      <c r="C128" s="24" t="s">
        <v>172</v>
      </c>
      <c r="D128" s="3">
        <v>705</v>
      </c>
      <c r="E128" s="3">
        <v>363</v>
      </c>
      <c r="F128" s="3">
        <v>342</v>
      </c>
      <c r="G128" s="3">
        <v>7759</v>
      </c>
      <c r="H128" s="3">
        <v>15271143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3</v>
      </c>
      <c r="T128" s="3">
        <v>3</v>
      </c>
      <c r="U128" s="3">
        <v>0</v>
      </c>
      <c r="V128" s="3">
        <v>68</v>
      </c>
      <c r="W128" s="3">
        <v>153317</v>
      </c>
    </row>
    <row r="129" spans="1:23" ht="14.25" hidden="1" customHeight="1" x14ac:dyDescent="0.2">
      <c r="A129" s="14" t="s">
        <v>48</v>
      </c>
      <c r="B129" s="19" t="s">
        <v>56</v>
      </c>
      <c r="C129" s="20" t="s">
        <v>58</v>
      </c>
      <c r="D129" s="15">
        <v>1946</v>
      </c>
      <c r="E129" s="15">
        <v>993</v>
      </c>
      <c r="F129" s="15">
        <v>953</v>
      </c>
      <c r="G129" s="15">
        <v>21936</v>
      </c>
      <c r="H129" s="15">
        <v>47754672</v>
      </c>
      <c r="I129" s="15">
        <v>9</v>
      </c>
      <c r="J129" s="15">
        <v>3</v>
      </c>
      <c r="K129" s="15">
        <v>6</v>
      </c>
      <c r="L129" s="15">
        <v>40</v>
      </c>
      <c r="M129" s="15">
        <v>419271</v>
      </c>
      <c r="N129" s="15">
        <v>7</v>
      </c>
      <c r="O129" s="15">
        <v>3</v>
      </c>
      <c r="P129" s="15">
        <v>4</v>
      </c>
      <c r="Q129" s="15">
        <v>53</v>
      </c>
      <c r="R129" s="15">
        <v>238500</v>
      </c>
      <c r="S129" s="15">
        <v>73</v>
      </c>
      <c r="T129" s="15">
        <v>44</v>
      </c>
      <c r="U129" s="15">
        <v>29</v>
      </c>
      <c r="V129" s="15">
        <v>2122</v>
      </c>
      <c r="W129" s="15">
        <v>5892850</v>
      </c>
    </row>
    <row r="130" spans="1:23" ht="14.25" hidden="1" customHeight="1" x14ac:dyDescent="0.2">
      <c r="A130" s="66" t="s">
        <v>14</v>
      </c>
      <c r="B130" s="21" t="s">
        <v>60</v>
      </c>
      <c r="C130" s="22" t="s">
        <v>62</v>
      </c>
      <c r="D130" s="3">
        <v>813</v>
      </c>
      <c r="E130" s="3">
        <v>392</v>
      </c>
      <c r="F130" s="3">
        <v>421</v>
      </c>
      <c r="G130" s="3">
        <v>9239</v>
      </c>
      <c r="H130" s="3">
        <v>20113303</v>
      </c>
      <c r="I130" s="3">
        <v>3</v>
      </c>
      <c r="J130" s="3">
        <v>1</v>
      </c>
      <c r="K130" s="3">
        <v>2</v>
      </c>
      <c r="L130" s="3">
        <v>14</v>
      </c>
      <c r="M130" s="3">
        <v>154678</v>
      </c>
      <c r="N130" s="3">
        <v>5</v>
      </c>
      <c r="O130" s="3">
        <v>2</v>
      </c>
      <c r="P130" s="3">
        <v>3</v>
      </c>
      <c r="Q130" s="3">
        <v>39</v>
      </c>
      <c r="R130" s="3">
        <v>179500</v>
      </c>
      <c r="S130" s="3">
        <v>21</v>
      </c>
      <c r="T130" s="3">
        <v>7</v>
      </c>
      <c r="U130" s="3">
        <v>14</v>
      </c>
      <c r="V130" s="3">
        <v>683</v>
      </c>
      <c r="W130" s="3">
        <v>1642525</v>
      </c>
    </row>
    <row r="131" spans="1:23" ht="14.25" hidden="1" customHeight="1" x14ac:dyDescent="0.2">
      <c r="A131" s="67"/>
      <c r="B131" s="23" t="s">
        <v>64</v>
      </c>
      <c r="C131" s="24" t="s">
        <v>172</v>
      </c>
      <c r="D131" s="3">
        <v>1133</v>
      </c>
      <c r="E131" s="3">
        <v>601</v>
      </c>
      <c r="F131" s="3">
        <v>532</v>
      </c>
      <c r="G131" s="3">
        <v>12697</v>
      </c>
      <c r="H131" s="3">
        <v>27641369</v>
      </c>
      <c r="I131" s="3">
        <v>6</v>
      </c>
      <c r="J131" s="3">
        <v>2</v>
      </c>
      <c r="K131" s="3">
        <v>4</v>
      </c>
      <c r="L131" s="3">
        <v>26</v>
      </c>
      <c r="M131" s="3">
        <v>264593</v>
      </c>
      <c r="N131" s="3">
        <v>2</v>
      </c>
      <c r="O131" s="3">
        <v>1</v>
      </c>
      <c r="P131" s="3">
        <v>1</v>
      </c>
      <c r="Q131" s="3">
        <v>14</v>
      </c>
      <c r="R131" s="3">
        <v>59000</v>
      </c>
      <c r="S131" s="3">
        <v>52</v>
      </c>
      <c r="T131" s="3">
        <v>37</v>
      </c>
      <c r="U131" s="3">
        <v>15</v>
      </c>
      <c r="V131" s="3">
        <v>1439</v>
      </c>
      <c r="W131" s="3">
        <v>4250325</v>
      </c>
    </row>
    <row r="132" spans="1:23" ht="14.25" hidden="1" customHeight="1" x14ac:dyDescent="0.2">
      <c r="A132" s="14" t="s">
        <v>49</v>
      </c>
      <c r="B132" s="19" t="s">
        <v>56</v>
      </c>
      <c r="C132" s="20" t="s">
        <v>58</v>
      </c>
      <c r="D132" s="15">
        <v>3355</v>
      </c>
      <c r="E132" s="15">
        <v>1759</v>
      </c>
      <c r="F132" s="15">
        <v>1596</v>
      </c>
      <c r="G132" s="15">
        <v>39250</v>
      </c>
      <c r="H132" s="15">
        <v>85423884</v>
      </c>
      <c r="I132" s="15">
        <v>8</v>
      </c>
      <c r="J132" s="15">
        <v>1</v>
      </c>
      <c r="K132" s="15">
        <v>7</v>
      </c>
      <c r="L132" s="15">
        <v>42</v>
      </c>
      <c r="M132" s="15">
        <v>435483</v>
      </c>
      <c r="N132" s="15">
        <v>2</v>
      </c>
      <c r="O132" s="15">
        <v>1</v>
      </c>
      <c r="P132" s="15">
        <v>1</v>
      </c>
      <c r="Q132" s="15">
        <v>33</v>
      </c>
      <c r="R132" s="15">
        <v>145000</v>
      </c>
      <c r="S132" s="15">
        <v>55</v>
      </c>
      <c r="T132" s="15">
        <v>20</v>
      </c>
      <c r="U132" s="15">
        <v>35</v>
      </c>
      <c r="V132" s="15">
        <v>1528</v>
      </c>
      <c r="W132" s="15">
        <v>4293695</v>
      </c>
    </row>
    <row r="133" spans="1:23" ht="14.25" hidden="1" customHeight="1" x14ac:dyDescent="0.2">
      <c r="A133" s="66" t="s">
        <v>15</v>
      </c>
      <c r="B133" s="21" t="s">
        <v>60</v>
      </c>
      <c r="C133" s="22" t="s">
        <v>62</v>
      </c>
      <c r="D133" s="3">
        <v>1560</v>
      </c>
      <c r="E133" s="3">
        <v>803</v>
      </c>
      <c r="F133" s="3">
        <v>757</v>
      </c>
      <c r="G133" s="3">
        <v>18550</v>
      </c>
      <c r="H133" s="3">
        <v>40366417</v>
      </c>
      <c r="I133" s="3">
        <v>3</v>
      </c>
      <c r="J133" s="3">
        <v>1</v>
      </c>
      <c r="K133" s="3">
        <v>2</v>
      </c>
      <c r="L133" s="3">
        <v>14</v>
      </c>
      <c r="M133" s="3">
        <v>142095</v>
      </c>
      <c r="N133" s="3">
        <v>2</v>
      </c>
      <c r="O133" s="3">
        <v>1</v>
      </c>
      <c r="P133" s="3">
        <v>1</v>
      </c>
      <c r="Q133" s="3">
        <v>33</v>
      </c>
      <c r="R133" s="3">
        <v>145000</v>
      </c>
      <c r="S133" s="3">
        <v>20</v>
      </c>
      <c r="T133" s="3">
        <v>5</v>
      </c>
      <c r="U133" s="3">
        <v>15</v>
      </c>
      <c r="V133" s="3">
        <v>524</v>
      </c>
      <c r="W133" s="3">
        <v>1506208</v>
      </c>
    </row>
    <row r="134" spans="1:23" ht="14.25" hidden="1" customHeight="1" x14ac:dyDescent="0.2">
      <c r="A134" s="67"/>
      <c r="B134" s="23" t="s">
        <v>64</v>
      </c>
      <c r="C134" s="24" t="s">
        <v>172</v>
      </c>
      <c r="D134" s="3">
        <v>1795</v>
      </c>
      <c r="E134" s="3">
        <v>956</v>
      </c>
      <c r="F134" s="3">
        <v>839</v>
      </c>
      <c r="G134" s="3">
        <v>20700</v>
      </c>
      <c r="H134" s="3">
        <v>45057467</v>
      </c>
      <c r="I134" s="3">
        <v>5</v>
      </c>
      <c r="J134" s="3">
        <v>0</v>
      </c>
      <c r="K134" s="3">
        <v>5</v>
      </c>
      <c r="L134" s="3">
        <v>28</v>
      </c>
      <c r="M134" s="3">
        <v>293388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35</v>
      </c>
      <c r="T134" s="3">
        <v>15</v>
      </c>
      <c r="U134" s="3">
        <v>20</v>
      </c>
      <c r="V134" s="3">
        <v>1004</v>
      </c>
      <c r="W134" s="3">
        <v>2787487</v>
      </c>
    </row>
    <row r="135" spans="1:23" ht="14.25" hidden="1" customHeight="1" x14ac:dyDescent="0.2">
      <c r="A135" s="14" t="s">
        <v>50</v>
      </c>
      <c r="B135" s="19" t="s">
        <v>56</v>
      </c>
      <c r="C135" s="20" t="s">
        <v>58</v>
      </c>
      <c r="D135" s="15">
        <v>258</v>
      </c>
      <c r="E135" s="15">
        <v>138</v>
      </c>
      <c r="F135" s="15">
        <v>120</v>
      </c>
      <c r="G135" s="15">
        <v>2902</v>
      </c>
      <c r="H135" s="15">
        <v>5773108</v>
      </c>
      <c r="I135" s="15">
        <v>8</v>
      </c>
      <c r="J135" s="15">
        <v>7</v>
      </c>
      <c r="K135" s="15">
        <v>1</v>
      </c>
      <c r="L135" s="15">
        <v>30</v>
      </c>
      <c r="M135" s="15">
        <v>599557</v>
      </c>
      <c r="N135" s="15">
        <v>2</v>
      </c>
      <c r="O135" s="15">
        <v>1</v>
      </c>
      <c r="P135" s="15">
        <v>1</v>
      </c>
      <c r="Q135" s="15">
        <v>19</v>
      </c>
      <c r="R135" s="15">
        <v>54500</v>
      </c>
      <c r="S135" s="15">
        <v>1</v>
      </c>
      <c r="T135" s="15">
        <v>1</v>
      </c>
      <c r="U135" s="15">
        <v>0</v>
      </c>
      <c r="V135" s="15">
        <v>47</v>
      </c>
      <c r="W135" s="15">
        <v>141000</v>
      </c>
    </row>
    <row r="136" spans="1:23" ht="14.25" hidden="1" customHeight="1" x14ac:dyDescent="0.2">
      <c r="A136" s="66" t="s">
        <v>16</v>
      </c>
      <c r="B136" s="21" t="s">
        <v>60</v>
      </c>
      <c r="C136" s="22" t="s">
        <v>62</v>
      </c>
      <c r="D136" s="3">
        <v>258</v>
      </c>
      <c r="E136" s="3">
        <v>138</v>
      </c>
      <c r="F136" s="3">
        <v>120</v>
      </c>
      <c r="G136" s="3">
        <v>2902</v>
      </c>
      <c r="H136" s="3">
        <v>5773108</v>
      </c>
      <c r="I136" s="3">
        <v>8</v>
      </c>
      <c r="J136" s="3">
        <v>7</v>
      </c>
      <c r="K136" s="3">
        <v>1</v>
      </c>
      <c r="L136" s="3">
        <v>30</v>
      </c>
      <c r="M136" s="3">
        <v>599557</v>
      </c>
      <c r="N136" s="3">
        <v>2</v>
      </c>
      <c r="O136" s="3">
        <v>1</v>
      </c>
      <c r="P136" s="3">
        <v>1</v>
      </c>
      <c r="Q136" s="3">
        <v>19</v>
      </c>
      <c r="R136" s="3">
        <v>54500</v>
      </c>
      <c r="S136" s="3">
        <v>1</v>
      </c>
      <c r="T136" s="3">
        <v>1</v>
      </c>
      <c r="U136" s="3">
        <v>0</v>
      </c>
      <c r="V136" s="3">
        <v>47</v>
      </c>
      <c r="W136" s="3">
        <v>141000</v>
      </c>
    </row>
    <row r="137" spans="1:23" ht="14.25" hidden="1" customHeight="1" x14ac:dyDescent="0.2">
      <c r="A137" s="67"/>
      <c r="B137" s="23" t="s">
        <v>64</v>
      </c>
      <c r="C137" s="24" t="s">
        <v>172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4.25" hidden="1" customHeight="1" x14ac:dyDescent="0.2">
      <c r="A138" s="14" t="s">
        <v>51</v>
      </c>
      <c r="B138" s="19" t="s">
        <v>56</v>
      </c>
      <c r="C138" s="20" t="s">
        <v>58</v>
      </c>
      <c r="D138" s="15">
        <v>2320</v>
      </c>
      <c r="E138" s="15">
        <v>1160</v>
      </c>
      <c r="F138" s="15">
        <v>1160</v>
      </c>
      <c r="G138" s="15">
        <v>27639</v>
      </c>
      <c r="H138" s="15">
        <v>54500609</v>
      </c>
      <c r="I138" s="15">
        <v>1</v>
      </c>
      <c r="J138" s="15">
        <v>1</v>
      </c>
      <c r="K138" s="15">
        <v>0</v>
      </c>
      <c r="L138" s="15">
        <v>6</v>
      </c>
      <c r="M138" s="15">
        <v>153898</v>
      </c>
      <c r="N138" s="15">
        <v>1</v>
      </c>
      <c r="O138" s="15">
        <v>0</v>
      </c>
      <c r="P138" s="15">
        <v>1</v>
      </c>
      <c r="Q138" s="15">
        <v>13</v>
      </c>
      <c r="R138" s="15">
        <v>58000</v>
      </c>
      <c r="S138" s="15">
        <v>34</v>
      </c>
      <c r="T138" s="15">
        <v>14</v>
      </c>
      <c r="U138" s="15">
        <v>20</v>
      </c>
      <c r="V138" s="15">
        <v>625</v>
      </c>
      <c r="W138" s="15">
        <v>1435199</v>
      </c>
    </row>
    <row r="139" spans="1:23" ht="14.25" hidden="1" customHeight="1" x14ac:dyDescent="0.2">
      <c r="A139" s="66" t="s">
        <v>17</v>
      </c>
      <c r="B139" s="21" t="s">
        <v>60</v>
      </c>
      <c r="C139" s="22" t="s">
        <v>62</v>
      </c>
      <c r="D139" s="3">
        <v>2146</v>
      </c>
      <c r="E139" s="3">
        <v>1071</v>
      </c>
      <c r="F139" s="3">
        <v>1075</v>
      </c>
      <c r="G139" s="3">
        <v>25606</v>
      </c>
      <c r="H139" s="3">
        <v>50497632</v>
      </c>
      <c r="I139" s="3">
        <v>1</v>
      </c>
      <c r="J139" s="3">
        <v>1</v>
      </c>
      <c r="K139" s="3">
        <v>0</v>
      </c>
      <c r="L139" s="3">
        <v>6</v>
      </c>
      <c r="M139" s="3">
        <v>153898</v>
      </c>
      <c r="N139" s="3">
        <v>1</v>
      </c>
      <c r="O139" s="3">
        <v>0</v>
      </c>
      <c r="P139" s="3">
        <v>1</v>
      </c>
      <c r="Q139" s="3">
        <v>13</v>
      </c>
      <c r="R139" s="3">
        <v>58000</v>
      </c>
      <c r="S139" s="3">
        <v>34</v>
      </c>
      <c r="T139" s="3">
        <v>14</v>
      </c>
      <c r="U139" s="3">
        <v>20</v>
      </c>
      <c r="V139" s="3">
        <v>581</v>
      </c>
      <c r="W139" s="3">
        <v>1336672</v>
      </c>
    </row>
    <row r="140" spans="1:23" ht="14.25" hidden="1" customHeight="1" x14ac:dyDescent="0.2">
      <c r="A140" s="67"/>
      <c r="B140" s="23" t="s">
        <v>64</v>
      </c>
      <c r="C140" s="24" t="s">
        <v>172</v>
      </c>
      <c r="D140" s="3">
        <v>174</v>
      </c>
      <c r="E140" s="3">
        <v>89</v>
      </c>
      <c r="F140" s="3">
        <v>85</v>
      </c>
      <c r="G140" s="3">
        <v>2033</v>
      </c>
      <c r="H140" s="3">
        <v>4002977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44</v>
      </c>
      <c r="W140" s="3">
        <v>98527</v>
      </c>
    </row>
    <row r="141" spans="1:23" ht="14.25" hidden="1" customHeight="1" x14ac:dyDescent="0.2">
      <c r="A141" s="14" t="s">
        <v>52</v>
      </c>
      <c r="B141" s="19" t="s">
        <v>56</v>
      </c>
      <c r="C141" s="20" t="s">
        <v>58</v>
      </c>
      <c r="D141" s="15">
        <v>977</v>
      </c>
      <c r="E141" s="15">
        <v>493</v>
      </c>
      <c r="F141" s="15">
        <v>484</v>
      </c>
      <c r="G141" s="15">
        <v>10976</v>
      </c>
      <c r="H141" s="15">
        <v>21600970</v>
      </c>
      <c r="I141" s="15">
        <v>4</v>
      </c>
      <c r="J141" s="15">
        <v>2</v>
      </c>
      <c r="K141" s="15">
        <v>2</v>
      </c>
      <c r="L141" s="15">
        <v>12</v>
      </c>
      <c r="M141" s="15">
        <v>121621</v>
      </c>
      <c r="N141" s="15">
        <v>1</v>
      </c>
      <c r="O141" s="15">
        <v>1</v>
      </c>
      <c r="P141" s="15">
        <v>0</v>
      </c>
      <c r="Q141" s="15">
        <v>35</v>
      </c>
      <c r="R141" s="15">
        <v>116000</v>
      </c>
      <c r="S141" s="15">
        <v>68</v>
      </c>
      <c r="T141" s="15">
        <v>31</v>
      </c>
      <c r="U141" s="15">
        <v>37</v>
      </c>
      <c r="V141" s="15">
        <v>671</v>
      </c>
      <c r="W141" s="15">
        <v>1846557</v>
      </c>
    </row>
    <row r="142" spans="1:23" ht="14.25" hidden="1" customHeight="1" x14ac:dyDescent="0.2">
      <c r="A142" s="66" t="s">
        <v>18</v>
      </c>
      <c r="B142" s="21" t="s">
        <v>60</v>
      </c>
      <c r="C142" s="22" t="s">
        <v>62</v>
      </c>
      <c r="D142" s="3">
        <v>902</v>
      </c>
      <c r="E142" s="3">
        <v>456</v>
      </c>
      <c r="F142" s="3">
        <v>446</v>
      </c>
      <c r="G142" s="3">
        <v>10137</v>
      </c>
      <c r="H142" s="3">
        <v>19953745</v>
      </c>
      <c r="I142" s="3">
        <v>4</v>
      </c>
      <c r="J142" s="3">
        <v>2</v>
      </c>
      <c r="K142" s="3">
        <v>2</v>
      </c>
      <c r="L142" s="3">
        <v>12</v>
      </c>
      <c r="M142" s="3">
        <v>121621</v>
      </c>
      <c r="N142" s="3">
        <v>1</v>
      </c>
      <c r="O142" s="3">
        <v>1</v>
      </c>
      <c r="P142" s="3">
        <v>0</v>
      </c>
      <c r="Q142" s="3">
        <v>35</v>
      </c>
      <c r="R142" s="3">
        <v>116000</v>
      </c>
      <c r="S142" s="3">
        <v>54</v>
      </c>
      <c r="T142" s="3">
        <v>24</v>
      </c>
      <c r="U142" s="3">
        <v>30</v>
      </c>
      <c r="V142" s="3">
        <v>557</v>
      </c>
      <c r="W142" s="3">
        <v>1542057</v>
      </c>
    </row>
    <row r="143" spans="1:23" ht="14.25" hidden="1" customHeight="1" x14ac:dyDescent="0.2">
      <c r="A143" s="67"/>
      <c r="B143" s="23" t="s">
        <v>64</v>
      </c>
      <c r="C143" s="24" t="s">
        <v>172</v>
      </c>
      <c r="D143" s="3">
        <v>75</v>
      </c>
      <c r="E143" s="3">
        <v>37</v>
      </c>
      <c r="F143" s="3">
        <v>38</v>
      </c>
      <c r="G143" s="3">
        <v>839</v>
      </c>
      <c r="H143" s="3">
        <v>1647225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14</v>
      </c>
      <c r="T143" s="3">
        <v>7</v>
      </c>
      <c r="U143" s="3">
        <v>7</v>
      </c>
      <c r="V143" s="3">
        <v>114</v>
      </c>
      <c r="W143" s="3">
        <v>304500</v>
      </c>
    </row>
    <row r="144" spans="1:23" ht="14.25" hidden="1" customHeight="1" x14ac:dyDescent="0.2">
      <c r="A144" s="14" t="s">
        <v>53</v>
      </c>
      <c r="B144" s="19" t="s">
        <v>56</v>
      </c>
      <c r="C144" s="20" t="s">
        <v>58</v>
      </c>
      <c r="D144" s="15">
        <v>2130</v>
      </c>
      <c r="E144" s="15">
        <v>1082</v>
      </c>
      <c r="F144" s="15">
        <v>1048</v>
      </c>
      <c r="G144" s="15">
        <v>24637</v>
      </c>
      <c r="H144" s="15">
        <v>48510256</v>
      </c>
      <c r="I144" s="15">
        <v>40</v>
      </c>
      <c r="J144" s="15">
        <v>24</v>
      </c>
      <c r="K144" s="15">
        <v>16</v>
      </c>
      <c r="L144" s="15">
        <v>68</v>
      </c>
      <c r="M144" s="15">
        <v>1021950</v>
      </c>
      <c r="N144" s="15">
        <v>4</v>
      </c>
      <c r="O144" s="15">
        <v>4</v>
      </c>
      <c r="P144" s="15">
        <v>0</v>
      </c>
      <c r="Q144" s="15">
        <v>685</v>
      </c>
      <c r="R144" s="15">
        <v>250900</v>
      </c>
      <c r="S144" s="15">
        <v>41</v>
      </c>
      <c r="T144" s="15">
        <v>17</v>
      </c>
      <c r="U144" s="15">
        <v>24</v>
      </c>
      <c r="V144" s="15">
        <v>1707</v>
      </c>
      <c r="W144" s="15">
        <v>4940317</v>
      </c>
    </row>
    <row r="145" spans="1:23" ht="14.25" hidden="1" customHeight="1" x14ac:dyDescent="0.2">
      <c r="A145" s="66" t="s">
        <v>19</v>
      </c>
      <c r="B145" s="21" t="s">
        <v>60</v>
      </c>
      <c r="C145" s="22" t="s">
        <v>62</v>
      </c>
      <c r="D145" s="3">
        <v>2100</v>
      </c>
      <c r="E145" s="3">
        <v>1063</v>
      </c>
      <c r="F145" s="3">
        <v>1037</v>
      </c>
      <c r="G145" s="3">
        <v>24276</v>
      </c>
      <c r="H145" s="3">
        <v>47799447</v>
      </c>
      <c r="I145" s="3">
        <v>40</v>
      </c>
      <c r="J145" s="3">
        <v>24</v>
      </c>
      <c r="K145" s="3">
        <v>16</v>
      </c>
      <c r="L145" s="3">
        <v>68</v>
      </c>
      <c r="M145" s="3">
        <v>1021950</v>
      </c>
      <c r="N145" s="3">
        <v>4</v>
      </c>
      <c r="O145" s="3">
        <v>4</v>
      </c>
      <c r="P145" s="3">
        <v>0</v>
      </c>
      <c r="Q145" s="3">
        <v>685</v>
      </c>
      <c r="R145" s="3">
        <v>250900</v>
      </c>
      <c r="S145" s="3">
        <v>40</v>
      </c>
      <c r="T145" s="3">
        <v>17</v>
      </c>
      <c r="U145" s="3">
        <v>23</v>
      </c>
      <c r="V145" s="3">
        <v>1707</v>
      </c>
      <c r="W145" s="3">
        <v>4940317</v>
      </c>
    </row>
    <row r="146" spans="1:23" ht="14.25" hidden="1" customHeight="1" x14ac:dyDescent="0.2">
      <c r="A146" s="67"/>
      <c r="B146" s="23" t="s">
        <v>64</v>
      </c>
      <c r="C146" s="24" t="s">
        <v>172</v>
      </c>
      <c r="D146" s="3">
        <v>30</v>
      </c>
      <c r="E146" s="3">
        <v>19</v>
      </c>
      <c r="F146" s="3">
        <v>11</v>
      </c>
      <c r="G146" s="3">
        <v>361</v>
      </c>
      <c r="H146" s="3">
        <v>710809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1</v>
      </c>
      <c r="T146" s="3">
        <v>0</v>
      </c>
      <c r="U146" s="3">
        <v>1</v>
      </c>
      <c r="V146" s="3">
        <v>0</v>
      </c>
      <c r="W146" s="3">
        <v>0</v>
      </c>
    </row>
    <row r="147" spans="1:23" ht="14.25" hidden="1" customHeight="1" x14ac:dyDescent="0.2">
      <c r="A147" s="14" t="s">
        <v>54</v>
      </c>
      <c r="B147" s="19" t="s">
        <v>56</v>
      </c>
      <c r="C147" s="20" t="s">
        <v>58</v>
      </c>
      <c r="D147" s="15">
        <v>260</v>
      </c>
      <c r="E147" s="15">
        <v>136</v>
      </c>
      <c r="F147" s="15">
        <v>124</v>
      </c>
      <c r="G147" s="15">
        <v>3025</v>
      </c>
      <c r="H147" s="15">
        <v>5956225</v>
      </c>
      <c r="I147" s="15">
        <v>3</v>
      </c>
      <c r="J147" s="15">
        <v>2</v>
      </c>
      <c r="K147" s="15">
        <v>1</v>
      </c>
      <c r="L147" s="15">
        <v>42</v>
      </c>
      <c r="M147" s="15">
        <v>1308284</v>
      </c>
      <c r="N147" s="15">
        <v>1</v>
      </c>
      <c r="O147" s="15">
        <v>1</v>
      </c>
      <c r="P147" s="15">
        <v>0</v>
      </c>
      <c r="Q147" s="15">
        <v>15</v>
      </c>
      <c r="R147" s="15">
        <v>65000</v>
      </c>
      <c r="S147" s="15">
        <v>12</v>
      </c>
      <c r="T147" s="15">
        <v>4</v>
      </c>
      <c r="U147" s="15">
        <v>8</v>
      </c>
      <c r="V147" s="15">
        <v>136</v>
      </c>
      <c r="W147" s="15">
        <v>408000</v>
      </c>
    </row>
    <row r="148" spans="1:23" ht="14.25" hidden="1" customHeight="1" x14ac:dyDescent="0.2">
      <c r="A148" s="66" t="s">
        <v>20</v>
      </c>
      <c r="B148" s="21" t="s">
        <v>60</v>
      </c>
      <c r="C148" s="22" t="s">
        <v>62</v>
      </c>
      <c r="D148" s="3">
        <v>235</v>
      </c>
      <c r="E148" s="3">
        <v>129</v>
      </c>
      <c r="F148" s="3">
        <v>106</v>
      </c>
      <c r="G148" s="3">
        <v>2800</v>
      </c>
      <c r="H148" s="3">
        <v>5513200</v>
      </c>
      <c r="I148" s="3">
        <v>3</v>
      </c>
      <c r="J148" s="3">
        <v>2</v>
      </c>
      <c r="K148" s="3">
        <v>1</v>
      </c>
      <c r="L148" s="3">
        <v>42</v>
      </c>
      <c r="M148" s="3">
        <v>1308284</v>
      </c>
      <c r="N148" s="3">
        <v>1</v>
      </c>
      <c r="O148" s="3">
        <v>1</v>
      </c>
      <c r="P148" s="3">
        <v>0</v>
      </c>
      <c r="Q148" s="3">
        <v>15</v>
      </c>
      <c r="R148" s="3">
        <v>65000</v>
      </c>
      <c r="S148" s="3">
        <v>12</v>
      </c>
      <c r="T148" s="3">
        <v>4</v>
      </c>
      <c r="U148" s="3">
        <v>8</v>
      </c>
      <c r="V148" s="3">
        <v>136</v>
      </c>
      <c r="W148" s="3">
        <v>408000</v>
      </c>
    </row>
    <row r="149" spans="1:23" ht="14.25" hidden="1" customHeight="1" x14ac:dyDescent="0.2">
      <c r="A149" s="67"/>
      <c r="B149" s="23" t="s">
        <v>64</v>
      </c>
      <c r="C149" s="24" t="s">
        <v>172</v>
      </c>
      <c r="D149" s="3">
        <v>25</v>
      </c>
      <c r="E149" s="3">
        <v>7</v>
      </c>
      <c r="F149" s="3">
        <v>18</v>
      </c>
      <c r="G149" s="3">
        <v>225</v>
      </c>
      <c r="H149" s="3">
        <v>443025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4.25" hidden="1" customHeight="1" x14ac:dyDescent="0.2">
      <c r="A150" s="14" t="s">
        <v>55</v>
      </c>
      <c r="B150" s="19" t="s">
        <v>56</v>
      </c>
      <c r="C150" s="20" t="s">
        <v>58</v>
      </c>
      <c r="D150" s="15">
        <v>15</v>
      </c>
      <c r="E150" s="15">
        <v>7</v>
      </c>
      <c r="F150" s="15">
        <v>8</v>
      </c>
      <c r="G150" s="15">
        <v>174</v>
      </c>
      <c r="H150" s="15">
        <v>360702</v>
      </c>
      <c r="I150" s="15">
        <v>14</v>
      </c>
      <c r="J150" s="15">
        <v>4</v>
      </c>
      <c r="K150" s="15">
        <v>10</v>
      </c>
      <c r="L150" s="15">
        <v>14</v>
      </c>
      <c r="M150" s="15">
        <v>18895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2</v>
      </c>
      <c r="T150" s="15">
        <v>1</v>
      </c>
      <c r="U150" s="15">
        <v>1</v>
      </c>
      <c r="V150" s="15">
        <v>7</v>
      </c>
      <c r="W150" s="15">
        <v>27000</v>
      </c>
    </row>
    <row r="151" spans="1:23" ht="14.25" hidden="1" customHeight="1" x14ac:dyDescent="0.2">
      <c r="A151" s="66" t="s">
        <v>21</v>
      </c>
      <c r="B151" s="21" t="s">
        <v>60</v>
      </c>
      <c r="C151" s="22" t="s">
        <v>62</v>
      </c>
      <c r="D151" s="3">
        <v>15</v>
      </c>
      <c r="E151" s="3">
        <v>7</v>
      </c>
      <c r="F151" s="3">
        <v>8</v>
      </c>
      <c r="G151" s="3">
        <v>174</v>
      </c>
      <c r="H151" s="3">
        <v>360702</v>
      </c>
      <c r="I151" s="3">
        <v>14</v>
      </c>
      <c r="J151" s="3">
        <v>4</v>
      </c>
      <c r="K151" s="3">
        <v>10</v>
      </c>
      <c r="L151" s="3">
        <v>14</v>
      </c>
      <c r="M151" s="3">
        <v>18895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2</v>
      </c>
      <c r="T151" s="3">
        <v>1</v>
      </c>
      <c r="U151" s="3">
        <v>1</v>
      </c>
      <c r="V151" s="3">
        <v>7</v>
      </c>
      <c r="W151" s="3">
        <v>27000</v>
      </c>
    </row>
    <row r="152" spans="1:23" ht="14.25" hidden="1" customHeight="1" x14ac:dyDescent="0.2">
      <c r="A152" s="67"/>
      <c r="B152" s="23" t="s">
        <v>64</v>
      </c>
      <c r="C152" s="24" t="s">
        <v>172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</row>
    <row r="153" spans="1:23" hidden="1" x14ac:dyDescent="0.2"/>
    <row r="154" spans="1:23" ht="18.75" hidden="1" customHeight="1" x14ac:dyDescent="0.2">
      <c r="A154" s="14" t="s">
        <v>38</v>
      </c>
      <c r="B154" s="19" t="s">
        <v>56</v>
      </c>
      <c r="C154" s="20" t="s">
        <v>58</v>
      </c>
      <c r="D154" s="15" t="str">
        <f t="shared" ref="D154:D185" si="2">IF(D84=D12,"","*")</f>
        <v/>
      </c>
      <c r="E154" s="15" t="str">
        <f t="shared" ref="E154:W168" si="3">IF(E84=E12,"","*")</f>
        <v/>
      </c>
      <c r="F154" s="15" t="str">
        <f t="shared" si="3"/>
        <v/>
      </c>
      <c r="G154" s="15" t="str">
        <f t="shared" si="3"/>
        <v/>
      </c>
      <c r="H154" s="15" t="str">
        <f t="shared" si="3"/>
        <v/>
      </c>
      <c r="I154" s="15" t="str">
        <f t="shared" si="3"/>
        <v>*</v>
      </c>
      <c r="J154" s="15" t="str">
        <f t="shared" si="3"/>
        <v>*</v>
      </c>
      <c r="K154" s="15" t="str">
        <f t="shared" si="3"/>
        <v>*</v>
      </c>
      <c r="L154" s="15" t="str">
        <f t="shared" si="3"/>
        <v/>
      </c>
      <c r="M154" s="15" t="str">
        <f t="shared" si="3"/>
        <v/>
      </c>
      <c r="N154" s="15" t="str">
        <f t="shared" si="3"/>
        <v/>
      </c>
      <c r="O154" s="15" t="str">
        <f t="shared" si="3"/>
        <v/>
      </c>
      <c r="P154" s="15" t="str">
        <f t="shared" si="3"/>
        <v/>
      </c>
      <c r="Q154" s="15" t="str">
        <f t="shared" si="3"/>
        <v/>
      </c>
      <c r="R154" s="15" t="str">
        <f t="shared" si="3"/>
        <v/>
      </c>
      <c r="S154" s="15" t="str">
        <f t="shared" si="3"/>
        <v/>
      </c>
      <c r="T154" s="15" t="str">
        <f t="shared" si="3"/>
        <v/>
      </c>
      <c r="U154" s="15" t="str">
        <f t="shared" si="3"/>
        <v/>
      </c>
      <c r="V154" s="15" t="str">
        <f t="shared" si="3"/>
        <v/>
      </c>
      <c r="W154" s="15" t="str">
        <f t="shared" si="3"/>
        <v/>
      </c>
    </row>
    <row r="155" spans="1:23" ht="14.25" hidden="1" customHeight="1" x14ac:dyDescent="0.2">
      <c r="A155" s="68" t="s">
        <v>0</v>
      </c>
      <c r="B155" s="21" t="s">
        <v>60</v>
      </c>
      <c r="C155" s="22" t="s">
        <v>62</v>
      </c>
      <c r="D155" s="3" t="str">
        <f t="shared" si="2"/>
        <v/>
      </c>
      <c r="E155" s="3" t="str">
        <f t="shared" ref="E155:S155" si="4">IF(E85=E13,"","*")</f>
        <v/>
      </c>
      <c r="F155" s="3" t="str">
        <f t="shared" si="4"/>
        <v/>
      </c>
      <c r="G155" s="3" t="str">
        <f t="shared" si="4"/>
        <v/>
      </c>
      <c r="H155" s="3" t="str">
        <f t="shared" si="4"/>
        <v/>
      </c>
      <c r="I155" s="3" t="str">
        <f t="shared" si="4"/>
        <v>*</v>
      </c>
      <c r="J155" s="3" t="str">
        <f t="shared" si="4"/>
        <v>*</v>
      </c>
      <c r="K155" s="3" t="str">
        <f t="shared" si="4"/>
        <v>*</v>
      </c>
      <c r="L155" s="3" t="str">
        <f t="shared" si="4"/>
        <v/>
      </c>
      <c r="M155" s="3" t="str">
        <f t="shared" si="4"/>
        <v/>
      </c>
      <c r="N155" s="3" t="str">
        <f t="shared" si="4"/>
        <v/>
      </c>
      <c r="O155" s="3" t="str">
        <f t="shared" si="4"/>
        <v/>
      </c>
      <c r="P155" s="3" t="str">
        <f t="shared" si="4"/>
        <v/>
      </c>
      <c r="Q155" s="3" t="str">
        <f t="shared" si="4"/>
        <v/>
      </c>
      <c r="R155" s="3" t="str">
        <f t="shared" si="4"/>
        <v/>
      </c>
      <c r="S155" s="3" t="str">
        <f t="shared" si="4"/>
        <v/>
      </c>
      <c r="T155" s="3" t="str">
        <f t="shared" si="3"/>
        <v/>
      </c>
      <c r="U155" s="3" t="str">
        <f t="shared" si="3"/>
        <v/>
      </c>
      <c r="V155" s="3" t="str">
        <f t="shared" si="3"/>
        <v/>
      </c>
      <c r="W155" s="3" t="str">
        <f t="shared" si="3"/>
        <v/>
      </c>
    </row>
    <row r="156" spans="1:23" ht="14.25" hidden="1" customHeight="1" x14ac:dyDescent="0.2">
      <c r="A156" s="69"/>
      <c r="B156" s="21" t="s">
        <v>64</v>
      </c>
      <c r="C156" s="22" t="s">
        <v>172</v>
      </c>
      <c r="D156" s="3" t="str">
        <f t="shared" si="2"/>
        <v/>
      </c>
      <c r="E156" s="3" t="str">
        <f t="shared" si="3"/>
        <v/>
      </c>
      <c r="F156" s="3" t="str">
        <f t="shared" si="3"/>
        <v/>
      </c>
      <c r="G156" s="3" t="str">
        <f t="shared" si="3"/>
        <v/>
      </c>
      <c r="H156" s="3" t="str">
        <f t="shared" si="3"/>
        <v/>
      </c>
      <c r="I156" s="3" t="str">
        <f t="shared" si="3"/>
        <v/>
      </c>
      <c r="J156" s="3" t="str">
        <f t="shared" si="3"/>
        <v/>
      </c>
      <c r="K156" s="3" t="str">
        <f t="shared" si="3"/>
        <v/>
      </c>
      <c r="L156" s="3" t="str">
        <f t="shared" si="3"/>
        <v/>
      </c>
      <c r="M156" s="3" t="str">
        <f t="shared" si="3"/>
        <v/>
      </c>
      <c r="N156" s="3" t="str">
        <f t="shared" si="3"/>
        <v/>
      </c>
      <c r="O156" s="3" t="str">
        <f t="shared" si="3"/>
        <v/>
      </c>
      <c r="P156" s="3" t="str">
        <f t="shared" si="3"/>
        <v/>
      </c>
      <c r="Q156" s="3" t="str">
        <f t="shared" si="3"/>
        <v/>
      </c>
      <c r="R156" s="3" t="str">
        <f t="shared" si="3"/>
        <v/>
      </c>
      <c r="S156" s="3" t="str">
        <f t="shared" si="3"/>
        <v/>
      </c>
      <c r="T156" s="3" t="str">
        <f t="shared" si="3"/>
        <v/>
      </c>
      <c r="U156" s="3" t="str">
        <f t="shared" si="3"/>
        <v/>
      </c>
      <c r="V156" s="3" t="str">
        <f t="shared" si="3"/>
        <v/>
      </c>
      <c r="W156" s="3" t="str">
        <f t="shared" si="3"/>
        <v/>
      </c>
    </row>
    <row r="157" spans="1:23" ht="14.25" hidden="1" customHeight="1" x14ac:dyDescent="0.2">
      <c r="A157" s="30" t="s">
        <v>83</v>
      </c>
      <c r="B157" s="19" t="s">
        <v>56</v>
      </c>
      <c r="C157" s="20" t="s">
        <v>58</v>
      </c>
      <c r="D157" s="15" t="str">
        <f t="shared" si="2"/>
        <v/>
      </c>
      <c r="E157" s="15" t="str">
        <f t="shared" si="3"/>
        <v/>
      </c>
      <c r="F157" s="15" t="str">
        <f t="shared" si="3"/>
        <v/>
      </c>
      <c r="G157" s="15" t="str">
        <f t="shared" si="3"/>
        <v/>
      </c>
      <c r="H157" s="15" t="str">
        <f t="shared" si="3"/>
        <v/>
      </c>
      <c r="I157" s="15" t="str">
        <f t="shared" si="3"/>
        <v/>
      </c>
      <c r="J157" s="15" t="str">
        <f t="shared" si="3"/>
        <v/>
      </c>
      <c r="K157" s="15" t="str">
        <f t="shared" si="3"/>
        <v/>
      </c>
      <c r="L157" s="15" t="str">
        <f t="shared" si="3"/>
        <v/>
      </c>
      <c r="M157" s="15" t="str">
        <f t="shared" si="3"/>
        <v/>
      </c>
      <c r="N157" s="15" t="str">
        <f t="shared" si="3"/>
        <v/>
      </c>
      <c r="O157" s="15" t="str">
        <f t="shared" si="3"/>
        <v/>
      </c>
      <c r="P157" s="15" t="str">
        <f t="shared" si="3"/>
        <v/>
      </c>
      <c r="Q157" s="15" t="str">
        <f t="shared" si="3"/>
        <v/>
      </c>
      <c r="R157" s="15" t="str">
        <f t="shared" si="3"/>
        <v/>
      </c>
      <c r="S157" s="15" t="str">
        <f t="shared" si="3"/>
        <v/>
      </c>
      <c r="T157" s="15" t="str">
        <f t="shared" si="3"/>
        <v/>
      </c>
      <c r="U157" s="15" t="str">
        <f t="shared" si="3"/>
        <v/>
      </c>
      <c r="V157" s="15" t="str">
        <f t="shared" si="3"/>
        <v/>
      </c>
      <c r="W157" s="15" t="str">
        <f t="shared" si="3"/>
        <v/>
      </c>
    </row>
    <row r="158" spans="1:23" ht="14.25" hidden="1" customHeight="1" x14ac:dyDescent="0.2">
      <c r="A158" s="78" t="s">
        <v>84</v>
      </c>
      <c r="B158" s="21" t="s">
        <v>60</v>
      </c>
      <c r="C158" s="22" t="s">
        <v>62</v>
      </c>
      <c r="D158" s="3" t="str">
        <f t="shared" si="2"/>
        <v/>
      </c>
      <c r="E158" s="3" t="str">
        <f t="shared" si="3"/>
        <v/>
      </c>
      <c r="F158" s="3" t="str">
        <f t="shared" si="3"/>
        <v/>
      </c>
      <c r="G158" s="3" t="str">
        <f t="shared" si="3"/>
        <v/>
      </c>
      <c r="H158" s="3" t="str">
        <f t="shared" si="3"/>
        <v/>
      </c>
      <c r="I158" s="3" t="str">
        <f t="shared" si="3"/>
        <v/>
      </c>
      <c r="J158" s="3" t="str">
        <f t="shared" si="3"/>
        <v/>
      </c>
      <c r="K158" s="3" t="str">
        <f t="shared" si="3"/>
        <v/>
      </c>
      <c r="L158" s="3" t="str">
        <f t="shared" si="3"/>
        <v/>
      </c>
      <c r="M158" s="3" t="str">
        <f t="shared" si="3"/>
        <v/>
      </c>
      <c r="N158" s="3" t="str">
        <f t="shared" si="3"/>
        <v/>
      </c>
      <c r="O158" s="3" t="str">
        <f t="shared" si="3"/>
        <v/>
      </c>
      <c r="P158" s="3" t="str">
        <f t="shared" si="3"/>
        <v/>
      </c>
      <c r="Q158" s="3" t="str">
        <f t="shared" si="3"/>
        <v/>
      </c>
      <c r="R158" s="3" t="str">
        <f t="shared" si="3"/>
        <v/>
      </c>
      <c r="S158" s="3" t="str">
        <f t="shared" si="3"/>
        <v/>
      </c>
      <c r="T158" s="3" t="str">
        <f t="shared" si="3"/>
        <v/>
      </c>
      <c r="U158" s="3" t="str">
        <f t="shared" si="3"/>
        <v/>
      </c>
      <c r="V158" s="3" t="str">
        <f t="shared" si="3"/>
        <v/>
      </c>
      <c r="W158" s="3" t="str">
        <f t="shared" si="3"/>
        <v/>
      </c>
    </row>
    <row r="159" spans="1:23" ht="14.25" hidden="1" customHeight="1" x14ac:dyDescent="0.2">
      <c r="A159" s="79"/>
      <c r="B159" s="21" t="s">
        <v>64</v>
      </c>
      <c r="C159" s="22" t="s">
        <v>172</v>
      </c>
      <c r="D159" s="3" t="str">
        <f t="shared" si="2"/>
        <v/>
      </c>
      <c r="E159" s="3" t="str">
        <f t="shared" si="3"/>
        <v/>
      </c>
      <c r="F159" s="3" t="str">
        <f t="shared" si="3"/>
        <v/>
      </c>
      <c r="G159" s="3" t="str">
        <f t="shared" si="3"/>
        <v/>
      </c>
      <c r="H159" s="3" t="str">
        <f t="shared" si="3"/>
        <v/>
      </c>
      <c r="I159" s="3" t="str">
        <f t="shared" si="3"/>
        <v/>
      </c>
      <c r="J159" s="3" t="str">
        <f t="shared" si="3"/>
        <v/>
      </c>
      <c r="K159" s="3" t="str">
        <f t="shared" si="3"/>
        <v/>
      </c>
      <c r="L159" s="3" t="str">
        <f t="shared" si="3"/>
        <v/>
      </c>
      <c r="M159" s="3" t="str">
        <f t="shared" si="3"/>
        <v/>
      </c>
      <c r="N159" s="3" t="str">
        <f t="shared" si="3"/>
        <v/>
      </c>
      <c r="O159" s="3" t="str">
        <f t="shared" si="3"/>
        <v/>
      </c>
      <c r="P159" s="3" t="str">
        <f t="shared" si="3"/>
        <v/>
      </c>
      <c r="Q159" s="3" t="str">
        <f t="shared" si="3"/>
        <v/>
      </c>
      <c r="R159" s="3" t="str">
        <f t="shared" si="3"/>
        <v/>
      </c>
      <c r="S159" s="3" t="str">
        <f t="shared" si="3"/>
        <v/>
      </c>
      <c r="T159" s="3" t="str">
        <f t="shared" si="3"/>
        <v/>
      </c>
      <c r="U159" s="3" t="str">
        <f t="shared" si="3"/>
        <v/>
      </c>
      <c r="V159" s="3" t="str">
        <f t="shared" si="3"/>
        <v/>
      </c>
      <c r="W159" s="3" t="str">
        <f t="shared" si="3"/>
        <v/>
      </c>
    </row>
    <row r="160" spans="1:23" ht="14.25" hidden="1" customHeight="1" x14ac:dyDescent="0.2">
      <c r="A160" s="30" t="s">
        <v>85</v>
      </c>
      <c r="B160" s="19" t="s">
        <v>56</v>
      </c>
      <c r="C160" s="20" t="s">
        <v>58</v>
      </c>
      <c r="D160" s="15" t="str">
        <f t="shared" si="2"/>
        <v/>
      </c>
      <c r="E160" s="15" t="str">
        <f t="shared" si="3"/>
        <v/>
      </c>
      <c r="F160" s="15" t="str">
        <f t="shared" si="3"/>
        <v/>
      </c>
      <c r="G160" s="15" t="str">
        <f t="shared" si="3"/>
        <v/>
      </c>
      <c r="H160" s="15" t="str">
        <f t="shared" si="3"/>
        <v/>
      </c>
      <c r="I160" s="15" t="str">
        <f t="shared" si="3"/>
        <v>*</v>
      </c>
      <c r="J160" s="15" t="str">
        <f t="shared" si="3"/>
        <v>*</v>
      </c>
      <c r="K160" s="15" t="str">
        <f t="shared" si="3"/>
        <v>*</v>
      </c>
      <c r="L160" s="15" t="str">
        <f t="shared" si="3"/>
        <v/>
      </c>
      <c r="M160" s="15" t="str">
        <f t="shared" si="3"/>
        <v/>
      </c>
      <c r="N160" s="15" t="str">
        <f t="shared" si="3"/>
        <v/>
      </c>
      <c r="O160" s="15" t="str">
        <f t="shared" si="3"/>
        <v/>
      </c>
      <c r="P160" s="15" t="str">
        <f t="shared" si="3"/>
        <v/>
      </c>
      <c r="Q160" s="15" t="str">
        <f t="shared" si="3"/>
        <v/>
      </c>
      <c r="R160" s="15" t="str">
        <f t="shared" si="3"/>
        <v/>
      </c>
      <c r="S160" s="15" t="str">
        <f t="shared" si="3"/>
        <v/>
      </c>
      <c r="T160" s="15" t="str">
        <f t="shared" si="3"/>
        <v/>
      </c>
      <c r="U160" s="15" t="str">
        <f t="shared" si="3"/>
        <v/>
      </c>
      <c r="V160" s="15" t="str">
        <f t="shared" si="3"/>
        <v/>
      </c>
      <c r="W160" s="15" t="str">
        <f t="shared" si="3"/>
        <v/>
      </c>
    </row>
    <row r="161" spans="1:23" ht="14.25" hidden="1" customHeight="1" x14ac:dyDescent="0.2">
      <c r="A161" s="76" t="s">
        <v>86</v>
      </c>
      <c r="B161" s="21" t="s">
        <v>60</v>
      </c>
      <c r="C161" s="22" t="s">
        <v>62</v>
      </c>
      <c r="D161" s="3" t="str">
        <f t="shared" si="2"/>
        <v/>
      </c>
      <c r="E161" s="3" t="str">
        <f t="shared" si="3"/>
        <v/>
      </c>
      <c r="F161" s="3" t="str">
        <f t="shared" si="3"/>
        <v/>
      </c>
      <c r="G161" s="3" t="str">
        <f t="shared" si="3"/>
        <v/>
      </c>
      <c r="H161" s="3" t="str">
        <f t="shared" si="3"/>
        <v/>
      </c>
      <c r="I161" s="3" t="str">
        <f t="shared" si="3"/>
        <v>*</v>
      </c>
      <c r="J161" s="3" t="str">
        <f t="shared" si="3"/>
        <v>*</v>
      </c>
      <c r="K161" s="3" t="str">
        <f t="shared" si="3"/>
        <v>*</v>
      </c>
      <c r="L161" s="3" t="str">
        <f t="shared" si="3"/>
        <v/>
      </c>
      <c r="M161" s="3" t="str">
        <f t="shared" si="3"/>
        <v/>
      </c>
      <c r="N161" s="3" t="str">
        <f t="shared" si="3"/>
        <v/>
      </c>
      <c r="O161" s="3" t="str">
        <f t="shared" si="3"/>
        <v/>
      </c>
      <c r="P161" s="3" t="str">
        <f t="shared" si="3"/>
        <v/>
      </c>
      <c r="Q161" s="3" t="str">
        <f t="shared" si="3"/>
        <v/>
      </c>
      <c r="R161" s="3" t="str">
        <f t="shared" si="3"/>
        <v/>
      </c>
      <c r="S161" s="3" t="str">
        <f t="shared" si="3"/>
        <v/>
      </c>
      <c r="T161" s="3" t="str">
        <f t="shared" si="3"/>
        <v/>
      </c>
      <c r="U161" s="3" t="str">
        <f t="shared" si="3"/>
        <v/>
      </c>
      <c r="V161" s="3" t="str">
        <f t="shared" si="3"/>
        <v/>
      </c>
      <c r="W161" s="3" t="str">
        <f t="shared" si="3"/>
        <v/>
      </c>
    </row>
    <row r="162" spans="1:23" ht="14.25" hidden="1" customHeight="1" x14ac:dyDescent="0.2">
      <c r="A162" s="77"/>
      <c r="B162" s="23" t="s">
        <v>64</v>
      </c>
      <c r="C162" s="24" t="s">
        <v>172</v>
      </c>
      <c r="D162" s="3" t="str">
        <f t="shared" si="2"/>
        <v/>
      </c>
      <c r="E162" s="3" t="str">
        <f t="shared" si="3"/>
        <v/>
      </c>
      <c r="F162" s="3" t="str">
        <f t="shared" si="3"/>
        <v/>
      </c>
      <c r="G162" s="3" t="str">
        <f t="shared" si="3"/>
        <v/>
      </c>
      <c r="H162" s="3" t="str">
        <f t="shared" si="3"/>
        <v/>
      </c>
      <c r="I162" s="3" t="str">
        <f t="shared" si="3"/>
        <v/>
      </c>
      <c r="J162" s="3" t="str">
        <f t="shared" si="3"/>
        <v/>
      </c>
      <c r="K162" s="3" t="str">
        <f t="shared" si="3"/>
        <v/>
      </c>
      <c r="L162" s="3" t="str">
        <f t="shared" si="3"/>
        <v/>
      </c>
      <c r="M162" s="3" t="str">
        <f t="shared" si="3"/>
        <v/>
      </c>
      <c r="N162" s="3" t="str">
        <f t="shared" si="3"/>
        <v/>
      </c>
      <c r="O162" s="3" t="str">
        <f t="shared" si="3"/>
        <v/>
      </c>
      <c r="P162" s="3" t="str">
        <f t="shared" si="3"/>
        <v/>
      </c>
      <c r="Q162" s="3" t="str">
        <f t="shared" si="3"/>
        <v/>
      </c>
      <c r="R162" s="3" t="str">
        <f t="shared" si="3"/>
        <v/>
      </c>
      <c r="S162" s="3" t="str">
        <f t="shared" si="3"/>
        <v/>
      </c>
      <c r="T162" s="3" t="str">
        <f t="shared" si="3"/>
        <v/>
      </c>
      <c r="U162" s="3" t="str">
        <f t="shared" si="3"/>
        <v/>
      </c>
      <c r="V162" s="3" t="str">
        <f t="shared" si="3"/>
        <v/>
      </c>
      <c r="W162" s="3" t="str">
        <f t="shared" si="3"/>
        <v/>
      </c>
    </row>
    <row r="163" spans="1:23" ht="14.25" hidden="1" customHeight="1" x14ac:dyDescent="0.2">
      <c r="A163" s="30" t="s">
        <v>87</v>
      </c>
      <c r="B163" s="19" t="s">
        <v>56</v>
      </c>
      <c r="C163" s="20" t="s">
        <v>58</v>
      </c>
      <c r="D163" s="15" t="str">
        <f t="shared" si="2"/>
        <v/>
      </c>
      <c r="E163" s="15" t="str">
        <f t="shared" si="3"/>
        <v/>
      </c>
      <c r="F163" s="15" t="str">
        <f t="shared" si="3"/>
        <v/>
      </c>
      <c r="G163" s="15" t="str">
        <f t="shared" si="3"/>
        <v/>
      </c>
      <c r="H163" s="15" t="str">
        <f t="shared" si="3"/>
        <v/>
      </c>
      <c r="I163" s="15" t="str">
        <f t="shared" si="3"/>
        <v/>
      </c>
      <c r="J163" s="15" t="str">
        <f t="shared" si="3"/>
        <v/>
      </c>
      <c r="K163" s="15" t="str">
        <f t="shared" si="3"/>
        <v/>
      </c>
      <c r="L163" s="15" t="str">
        <f t="shared" si="3"/>
        <v/>
      </c>
      <c r="M163" s="15" t="str">
        <f t="shared" si="3"/>
        <v/>
      </c>
      <c r="N163" s="15" t="str">
        <f t="shared" si="3"/>
        <v/>
      </c>
      <c r="O163" s="15" t="str">
        <f t="shared" si="3"/>
        <v/>
      </c>
      <c r="P163" s="15" t="str">
        <f t="shared" si="3"/>
        <v/>
      </c>
      <c r="Q163" s="15" t="str">
        <f t="shared" si="3"/>
        <v/>
      </c>
      <c r="R163" s="15" t="str">
        <f t="shared" si="3"/>
        <v/>
      </c>
      <c r="S163" s="15" t="str">
        <f t="shared" si="3"/>
        <v/>
      </c>
      <c r="T163" s="15" t="str">
        <f t="shared" si="3"/>
        <v/>
      </c>
      <c r="U163" s="15" t="str">
        <f t="shared" si="3"/>
        <v/>
      </c>
      <c r="V163" s="15" t="str">
        <f t="shared" si="3"/>
        <v/>
      </c>
      <c r="W163" s="15" t="str">
        <f t="shared" si="3"/>
        <v/>
      </c>
    </row>
    <row r="164" spans="1:23" ht="14.25" hidden="1" customHeight="1" x14ac:dyDescent="0.2">
      <c r="A164" s="78" t="s">
        <v>88</v>
      </c>
      <c r="B164" s="21" t="s">
        <v>60</v>
      </c>
      <c r="C164" s="22" t="s">
        <v>62</v>
      </c>
      <c r="D164" s="3" t="str">
        <f t="shared" si="2"/>
        <v/>
      </c>
      <c r="E164" s="3" t="str">
        <f t="shared" si="3"/>
        <v/>
      </c>
      <c r="F164" s="3" t="str">
        <f t="shared" si="3"/>
        <v/>
      </c>
      <c r="G164" s="3" t="str">
        <f t="shared" si="3"/>
        <v/>
      </c>
      <c r="H164" s="3" t="str">
        <f t="shared" si="3"/>
        <v/>
      </c>
      <c r="I164" s="3" t="str">
        <f t="shared" si="3"/>
        <v/>
      </c>
      <c r="J164" s="3" t="str">
        <f t="shared" si="3"/>
        <v/>
      </c>
      <c r="K164" s="3" t="str">
        <f t="shared" si="3"/>
        <v/>
      </c>
      <c r="L164" s="3" t="str">
        <f t="shared" si="3"/>
        <v/>
      </c>
      <c r="M164" s="3" t="str">
        <f t="shared" si="3"/>
        <v/>
      </c>
      <c r="N164" s="3" t="str">
        <f t="shared" si="3"/>
        <v/>
      </c>
      <c r="O164" s="3" t="str">
        <f t="shared" si="3"/>
        <v/>
      </c>
      <c r="P164" s="3" t="str">
        <f t="shared" si="3"/>
        <v/>
      </c>
      <c r="Q164" s="3" t="str">
        <f t="shared" si="3"/>
        <v/>
      </c>
      <c r="R164" s="3" t="str">
        <f t="shared" si="3"/>
        <v/>
      </c>
      <c r="S164" s="3" t="str">
        <f t="shared" si="3"/>
        <v/>
      </c>
      <c r="T164" s="3" t="str">
        <f t="shared" si="3"/>
        <v/>
      </c>
      <c r="U164" s="3" t="str">
        <f t="shared" si="3"/>
        <v/>
      </c>
      <c r="V164" s="3" t="str">
        <f t="shared" si="3"/>
        <v/>
      </c>
      <c r="W164" s="3" t="str">
        <f t="shared" si="3"/>
        <v/>
      </c>
    </row>
    <row r="165" spans="1:23" ht="14.25" hidden="1" customHeight="1" x14ac:dyDescent="0.2">
      <c r="A165" s="79"/>
      <c r="B165" s="23" t="s">
        <v>64</v>
      </c>
      <c r="C165" s="24" t="s">
        <v>172</v>
      </c>
      <c r="D165" s="3" t="str">
        <f t="shared" si="2"/>
        <v/>
      </c>
      <c r="E165" s="3" t="str">
        <f t="shared" si="3"/>
        <v/>
      </c>
      <c r="F165" s="3" t="str">
        <f t="shared" si="3"/>
        <v/>
      </c>
      <c r="G165" s="3" t="str">
        <f t="shared" si="3"/>
        <v/>
      </c>
      <c r="H165" s="3" t="str">
        <f t="shared" si="3"/>
        <v/>
      </c>
      <c r="I165" s="3" t="str">
        <f t="shared" si="3"/>
        <v/>
      </c>
      <c r="J165" s="3" t="str">
        <f t="shared" si="3"/>
        <v/>
      </c>
      <c r="K165" s="3" t="str">
        <f t="shared" si="3"/>
        <v/>
      </c>
      <c r="L165" s="3" t="str">
        <f t="shared" si="3"/>
        <v/>
      </c>
      <c r="M165" s="3" t="str">
        <f t="shared" si="3"/>
        <v/>
      </c>
      <c r="N165" s="3" t="str">
        <f t="shared" si="3"/>
        <v/>
      </c>
      <c r="O165" s="3" t="str">
        <f t="shared" si="3"/>
        <v/>
      </c>
      <c r="P165" s="3" t="str">
        <f t="shared" si="3"/>
        <v/>
      </c>
      <c r="Q165" s="3" t="str">
        <f t="shared" si="3"/>
        <v/>
      </c>
      <c r="R165" s="3" t="str">
        <f t="shared" si="3"/>
        <v/>
      </c>
      <c r="S165" s="3" t="str">
        <f t="shared" si="3"/>
        <v/>
      </c>
      <c r="T165" s="3" t="str">
        <f t="shared" si="3"/>
        <v/>
      </c>
      <c r="U165" s="3" t="str">
        <f t="shared" si="3"/>
        <v/>
      </c>
      <c r="V165" s="3" t="str">
        <f t="shared" si="3"/>
        <v/>
      </c>
      <c r="W165" s="3" t="str">
        <f t="shared" si="3"/>
        <v/>
      </c>
    </row>
    <row r="166" spans="1:23" ht="14.25" hidden="1" customHeight="1" x14ac:dyDescent="0.2">
      <c r="A166" s="30" t="s">
        <v>89</v>
      </c>
      <c r="B166" s="19" t="s">
        <v>56</v>
      </c>
      <c r="C166" s="20" t="s">
        <v>58</v>
      </c>
      <c r="D166" s="15" t="str">
        <f t="shared" si="2"/>
        <v/>
      </c>
      <c r="E166" s="15" t="str">
        <f t="shared" si="3"/>
        <v/>
      </c>
      <c r="F166" s="15" t="str">
        <f t="shared" si="3"/>
        <v/>
      </c>
      <c r="G166" s="15" t="str">
        <f t="shared" si="3"/>
        <v/>
      </c>
      <c r="H166" s="15" t="str">
        <f t="shared" si="3"/>
        <v/>
      </c>
      <c r="I166" s="15" t="str">
        <f t="shared" si="3"/>
        <v/>
      </c>
      <c r="J166" s="15" t="str">
        <f t="shared" si="3"/>
        <v/>
      </c>
      <c r="K166" s="15" t="str">
        <f t="shared" si="3"/>
        <v/>
      </c>
      <c r="L166" s="15" t="str">
        <f t="shared" si="3"/>
        <v/>
      </c>
      <c r="M166" s="15" t="str">
        <f t="shared" si="3"/>
        <v/>
      </c>
      <c r="N166" s="15" t="str">
        <f t="shared" si="3"/>
        <v/>
      </c>
      <c r="O166" s="15" t="str">
        <f t="shared" si="3"/>
        <v/>
      </c>
      <c r="P166" s="15" t="str">
        <f t="shared" si="3"/>
        <v/>
      </c>
      <c r="Q166" s="15" t="str">
        <f t="shared" si="3"/>
        <v/>
      </c>
      <c r="R166" s="15" t="str">
        <f t="shared" si="3"/>
        <v/>
      </c>
      <c r="S166" s="15" t="str">
        <f t="shared" si="3"/>
        <v/>
      </c>
      <c r="T166" s="15" t="str">
        <f t="shared" si="3"/>
        <v/>
      </c>
      <c r="U166" s="15" t="str">
        <f t="shared" si="3"/>
        <v/>
      </c>
      <c r="V166" s="15" t="str">
        <f t="shared" si="3"/>
        <v/>
      </c>
      <c r="W166" s="15" t="str">
        <f t="shared" si="3"/>
        <v/>
      </c>
    </row>
    <row r="167" spans="1:23" ht="14.25" hidden="1" customHeight="1" x14ac:dyDescent="0.2">
      <c r="A167" s="78" t="s">
        <v>23</v>
      </c>
      <c r="B167" s="21" t="s">
        <v>60</v>
      </c>
      <c r="C167" s="22" t="s">
        <v>62</v>
      </c>
      <c r="D167" s="3" t="str">
        <f t="shared" si="2"/>
        <v/>
      </c>
      <c r="E167" s="3" t="str">
        <f t="shared" si="3"/>
        <v/>
      </c>
      <c r="F167" s="3" t="str">
        <f t="shared" si="3"/>
        <v/>
      </c>
      <c r="G167" s="3" t="str">
        <f t="shared" si="3"/>
        <v/>
      </c>
      <c r="H167" s="3" t="str">
        <f t="shared" si="3"/>
        <v/>
      </c>
      <c r="I167" s="3" t="str">
        <f t="shared" si="3"/>
        <v/>
      </c>
      <c r="J167" s="3" t="str">
        <f t="shared" si="3"/>
        <v/>
      </c>
      <c r="K167" s="3" t="str">
        <f t="shared" si="3"/>
        <v/>
      </c>
      <c r="L167" s="3" t="str">
        <f t="shared" si="3"/>
        <v/>
      </c>
      <c r="M167" s="3" t="str">
        <f t="shared" si="3"/>
        <v/>
      </c>
      <c r="N167" s="3" t="str">
        <f t="shared" si="3"/>
        <v/>
      </c>
      <c r="O167" s="3" t="str">
        <f t="shared" si="3"/>
        <v/>
      </c>
      <c r="P167" s="3" t="str">
        <f t="shared" si="3"/>
        <v/>
      </c>
      <c r="Q167" s="3" t="str">
        <f t="shared" si="3"/>
        <v/>
      </c>
      <c r="R167" s="3" t="str">
        <f t="shared" si="3"/>
        <v/>
      </c>
      <c r="S167" s="3" t="str">
        <f t="shared" si="3"/>
        <v/>
      </c>
      <c r="T167" s="3" t="str">
        <f t="shared" si="3"/>
        <v/>
      </c>
      <c r="U167" s="3" t="str">
        <f t="shared" si="3"/>
        <v/>
      </c>
      <c r="V167" s="3" t="str">
        <f t="shared" si="3"/>
        <v/>
      </c>
      <c r="W167" s="3" t="str">
        <f t="shared" si="3"/>
        <v/>
      </c>
    </row>
    <row r="168" spans="1:23" ht="14.25" hidden="1" customHeight="1" x14ac:dyDescent="0.2">
      <c r="A168" s="79"/>
      <c r="B168" s="23" t="s">
        <v>64</v>
      </c>
      <c r="C168" s="24" t="s">
        <v>172</v>
      </c>
      <c r="D168" s="3" t="str">
        <f t="shared" si="2"/>
        <v/>
      </c>
      <c r="E168" s="3" t="str">
        <f t="shared" si="3"/>
        <v/>
      </c>
      <c r="F168" s="3" t="str">
        <f t="shared" si="3"/>
        <v/>
      </c>
      <c r="G168" s="3" t="str">
        <f t="shared" si="3"/>
        <v/>
      </c>
      <c r="H168" s="3" t="str">
        <f t="shared" si="3"/>
        <v/>
      </c>
      <c r="I168" s="3" t="str">
        <f t="shared" ref="E168:W181" si="5">IF(I98=I26,"","*")</f>
        <v/>
      </c>
      <c r="J168" s="3" t="str">
        <f t="shared" si="5"/>
        <v/>
      </c>
      <c r="K168" s="3" t="str">
        <f t="shared" si="5"/>
        <v/>
      </c>
      <c r="L168" s="3" t="str">
        <f t="shared" si="5"/>
        <v/>
      </c>
      <c r="M168" s="3" t="str">
        <f t="shared" si="5"/>
        <v/>
      </c>
      <c r="N168" s="3" t="str">
        <f t="shared" si="5"/>
        <v/>
      </c>
      <c r="O168" s="3" t="str">
        <f t="shared" si="5"/>
        <v/>
      </c>
      <c r="P168" s="3" t="str">
        <f t="shared" si="5"/>
        <v/>
      </c>
      <c r="Q168" s="3" t="str">
        <f t="shared" si="5"/>
        <v/>
      </c>
      <c r="R168" s="3" t="str">
        <f t="shared" si="5"/>
        <v/>
      </c>
      <c r="S168" s="3" t="str">
        <f t="shared" si="5"/>
        <v/>
      </c>
      <c r="T168" s="3" t="str">
        <f t="shared" si="5"/>
        <v/>
      </c>
      <c r="U168" s="3" t="str">
        <f t="shared" si="5"/>
        <v/>
      </c>
      <c r="V168" s="3" t="str">
        <f t="shared" si="5"/>
        <v/>
      </c>
      <c r="W168" s="3" t="str">
        <f t="shared" si="5"/>
        <v/>
      </c>
    </row>
    <row r="169" spans="1:23" ht="14.25" hidden="1" customHeight="1" x14ac:dyDescent="0.2">
      <c r="A169" s="30" t="s">
        <v>91</v>
      </c>
      <c r="B169" s="19" t="s">
        <v>56</v>
      </c>
      <c r="C169" s="20" t="s">
        <v>58</v>
      </c>
      <c r="D169" s="15" t="str">
        <f t="shared" si="2"/>
        <v/>
      </c>
      <c r="E169" s="15" t="str">
        <f t="shared" si="5"/>
        <v/>
      </c>
      <c r="F169" s="15" t="str">
        <f t="shared" si="5"/>
        <v/>
      </c>
      <c r="G169" s="15" t="str">
        <f t="shared" si="5"/>
        <v/>
      </c>
      <c r="H169" s="15" t="str">
        <f t="shared" si="5"/>
        <v/>
      </c>
      <c r="I169" s="15" t="str">
        <f t="shared" si="5"/>
        <v/>
      </c>
      <c r="J169" s="15" t="str">
        <f t="shared" si="5"/>
        <v/>
      </c>
      <c r="K169" s="15" t="str">
        <f t="shared" si="5"/>
        <v/>
      </c>
      <c r="L169" s="15" t="str">
        <f t="shared" si="5"/>
        <v/>
      </c>
      <c r="M169" s="15" t="str">
        <f t="shared" si="5"/>
        <v/>
      </c>
      <c r="N169" s="15" t="str">
        <f t="shared" si="5"/>
        <v/>
      </c>
      <c r="O169" s="15" t="str">
        <f t="shared" si="5"/>
        <v/>
      </c>
      <c r="P169" s="15" t="str">
        <f t="shared" si="5"/>
        <v/>
      </c>
      <c r="Q169" s="15" t="str">
        <f t="shared" si="5"/>
        <v/>
      </c>
      <c r="R169" s="15" t="str">
        <f t="shared" si="5"/>
        <v/>
      </c>
      <c r="S169" s="15" t="str">
        <f t="shared" si="5"/>
        <v/>
      </c>
      <c r="T169" s="15" t="str">
        <f t="shared" si="5"/>
        <v/>
      </c>
      <c r="U169" s="15" t="str">
        <f t="shared" si="5"/>
        <v/>
      </c>
      <c r="V169" s="15" t="str">
        <f t="shared" si="5"/>
        <v/>
      </c>
      <c r="W169" s="15" t="str">
        <f t="shared" si="5"/>
        <v/>
      </c>
    </row>
    <row r="170" spans="1:23" ht="14.25" hidden="1" customHeight="1" x14ac:dyDescent="0.2">
      <c r="A170" s="76" t="s">
        <v>92</v>
      </c>
      <c r="B170" s="21" t="s">
        <v>60</v>
      </c>
      <c r="C170" s="22" t="s">
        <v>62</v>
      </c>
      <c r="D170" s="3" t="str">
        <f t="shared" si="2"/>
        <v/>
      </c>
      <c r="E170" s="3" t="str">
        <f t="shared" si="5"/>
        <v/>
      </c>
      <c r="F170" s="3" t="str">
        <f t="shared" si="5"/>
        <v/>
      </c>
      <c r="G170" s="3" t="str">
        <f t="shared" si="5"/>
        <v/>
      </c>
      <c r="H170" s="3" t="str">
        <f t="shared" si="5"/>
        <v/>
      </c>
      <c r="I170" s="3" t="str">
        <f t="shared" si="5"/>
        <v/>
      </c>
      <c r="J170" s="3" t="str">
        <f t="shared" si="5"/>
        <v/>
      </c>
      <c r="K170" s="3" t="str">
        <f t="shared" si="5"/>
        <v/>
      </c>
      <c r="L170" s="3" t="str">
        <f t="shared" si="5"/>
        <v/>
      </c>
      <c r="M170" s="3" t="str">
        <f t="shared" si="5"/>
        <v/>
      </c>
      <c r="N170" s="3" t="str">
        <f t="shared" si="5"/>
        <v/>
      </c>
      <c r="O170" s="3" t="str">
        <f t="shared" si="5"/>
        <v/>
      </c>
      <c r="P170" s="3" t="str">
        <f t="shared" si="5"/>
        <v/>
      </c>
      <c r="Q170" s="3" t="str">
        <f t="shared" si="5"/>
        <v/>
      </c>
      <c r="R170" s="3" t="str">
        <f t="shared" si="5"/>
        <v/>
      </c>
      <c r="S170" s="3" t="str">
        <f t="shared" si="5"/>
        <v/>
      </c>
      <c r="T170" s="3" t="str">
        <f t="shared" si="5"/>
        <v/>
      </c>
      <c r="U170" s="3" t="str">
        <f t="shared" si="5"/>
        <v/>
      </c>
      <c r="V170" s="3" t="str">
        <f t="shared" si="5"/>
        <v/>
      </c>
      <c r="W170" s="3" t="str">
        <f t="shared" si="5"/>
        <v/>
      </c>
    </row>
    <row r="171" spans="1:23" ht="14.25" hidden="1" customHeight="1" x14ac:dyDescent="0.2">
      <c r="A171" s="77"/>
      <c r="B171" s="23" t="s">
        <v>64</v>
      </c>
      <c r="C171" s="24" t="s">
        <v>172</v>
      </c>
      <c r="D171" s="3" t="str">
        <f t="shared" si="2"/>
        <v/>
      </c>
      <c r="E171" s="3" t="str">
        <f t="shared" si="5"/>
        <v/>
      </c>
      <c r="F171" s="3" t="str">
        <f t="shared" si="5"/>
        <v/>
      </c>
      <c r="G171" s="3" t="str">
        <f t="shared" si="5"/>
        <v/>
      </c>
      <c r="H171" s="3" t="str">
        <f t="shared" si="5"/>
        <v/>
      </c>
      <c r="I171" s="3" t="str">
        <f t="shared" si="5"/>
        <v/>
      </c>
      <c r="J171" s="3" t="str">
        <f t="shared" si="5"/>
        <v/>
      </c>
      <c r="K171" s="3" t="str">
        <f t="shared" si="5"/>
        <v/>
      </c>
      <c r="L171" s="3" t="str">
        <f t="shared" si="5"/>
        <v/>
      </c>
      <c r="M171" s="3" t="str">
        <f t="shared" si="5"/>
        <v/>
      </c>
      <c r="N171" s="3" t="str">
        <f t="shared" si="5"/>
        <v/>
      </c>
      <c r="O171" s="3" t="str">
        <f t="shared" si="5"/>
        <v/>
      </c>
      <c r="P171" s="3" t="str">
        <f t="shared" si="5"/>
        <v/>
      </c>
      <c r="Q171" s="3" t="str">
        <f t="shared" si="5"/>
        <v/>
      </c>
      <c r="R171" s="3" t="str">
        <f t="shared" si="5"/>
        <v/>
      </c>
      <c r="S171" s="3" t="str">
        <f t="shared" si="5"/>
        <v/>
      </c>
      <c r="T171" s="3" t="str">
        <f t="shared" si="5"/>
        <v/>
      </c>
      <c r="U171" s="3" t="str">
        <f t="shared" si="5"/>
        <v/>
      </c>
      <c r="V171" s="3" t="str">
        <f t="shared" si="5"/>
        <v/>
      </c>
      <c r="W171" s="3" t="str">
        <f t="shared" si="5"/>
        <v/>
      </c>
    </row>
    <row r="172" spans="1:23" ht="14.25" hidden="1" customHeight="1" x14ac:dyDescent="0.2">
      <c r="A172" s="30" t="s">
        <v>93</v>
      </c>
      <c r="B172" s="19" t="s">
        <v>56</v>
      </c>
      <c r="C172" s="20" t="s">
        <v>58</v>
      </c>
      <c r="D172" s="15" t="str">
        <f t="shared" si="2"/>
        <v/>
      </c>
      <c r="E172" s="15" t="str">
        <f t="shared" si="5"/>
        <v/>
      </c>
      <c r="F172" s="15" t="str">
        <f t="shared" si="5"/>
        <v/>
      </c>
      <c r="G172" s="15" t="str">
        <f t="shared" si="5"/>
        <v/>
      </c>
      <c r="H172" s="15" t="str">
        <f t="shared" si="5"/>
        <v/>
      </c>
      <c r="I172" s="15" t="str">
        <f t="shared" si="5"/>
        <v/>
      </c>
      <c r="J172" s="15" t="str">
        <f t="shared" si="5"/>
        <v/>
      </c>
      <c r="K172" s="15" t="str">
        <f t="shared" si="5"/>
        <v/>
      </c>
      <c r="L172" s="15" t="str">
        <f t="shared" si="5"/>
        <v/>
      </c>
      <c r="M172" s="15" t="str">
        <f t="shared" si="5"/>
        <v/>
      </c>
      <c r="N172" s="15" t="str">
        <f t="shared" si="5"/>
        <v/>
      </c>
      <c r="O172" s="15" t="str">
        <f t="shared" si="5"/>
        <v/>
      </c>
      <c r="P172" s="15" t="str">
        <f t="shared" si="5"/>
        <v/>
      </c>
      <c r="Q172" s="15" t="str">
        <f t="shared" si="5"/>
        <v/>
      </c>
      <c r="R172" s="15" t="str">
        <f t="shared" si="5"/>
        <v/>
      </c>
      <c r="S172" s="15" t="str">
        <f t="shared" si="5"/>
        <v/>
      </c>
      <c r="T172" s="15" t="str">
        <f t="shared" si="5"/>
        <v/>
      </c>
      <c r="U172" s="15" t="str">
        <f t="shared" si="5"/>
        <v/>
      </c>
      <c r="V172" s="15" t="str">
        <f t="shared" si="5"/>
        <v/>
      </c>
      <c r="W172" s="15" t="str">
        <f t="shared" si="5"/>
        <v/>
      </c>
    </row>
    <row r="173" spans="1:23" ht="14.25" hidden="1" customHeight="1" x14ac:dyDescent="0.2">
      <c r="A173" s="78" t="s">
        <v>94</v>
      </c>
      <c r="B173" s="21" t="s">
        <v>60</v>
      </c>
      <c r="C173" s="22" t="s">
        <v>62</v>
      </c>
      <c r="D173" s="3" t="str">
        <f t="shared" si="2"/>
        <v/>
      </c>
      <c r="E173" s="3" t="str">
        <f t="shared" si="5"/>
        <v/>
      </c>
      <c r="F173" s="3" t="str">
        <f t="shared" si="5"/>
        <v/>
      </c>
      <c r="G173" s="3" t="str">
        <f t="shared" si="5"/>
        <v/>
      </c>
      <c r="H173" s="3" t="str">
        <f t="shared" si="5"/>
        <v/>
      </c>
      <c r="I173" s="3" t="str">
        <f t="shared" si="5"/>
        <v/>
      </c>
      <c r="J173" s="3" t="str">
        <f t="shared" si="5"/>
        <v/>
      </c>
      <c r="K173" s="3" t="str">
        <f t="shared" si="5"/>
        <v/>
      </c>
      <c r="L173" s="3" t="str">
        <f t="shared" si="5"/>
        <v/>
      </c>
      <c r="M173" s="3" t="str">
        <f t="shared" si="5"/>
        <v/>
      </c>
      <c r="N173" s="3" t="str">
        <f t="shared" si="5"/>
        <v/>
      </c>
      <c r="O173" s="3" t="str">
        <f t="shared" si="5"/>
        <v/>
      </c>
      <c r="P173" s="3" t="str">
        <f t="shared" si="5"/>
        <v/>
      </c>
      <c r="Q173" s="3" t="str">
        <f t="shared" si="5"/>
        <v/>
      </c>
      <c r="R173" s="3" t="str">
        <f t="shared" si="5"/>
        <v/>
      </c>
      <c r="S173" s="3" t="str">
        <f t="shared" si="5"/>
        <v/>
      </c>
      <c r="T173" s="3" t="str">
        <f t="shared" si="5"/>
        <v/>
      </c>
      <c r="U173" s="3" t="str">
        <f t="shared" si="5"/>
        <v/>
      </c>
      <c r="V173" s="3" t="str">
        <f t="shared" si="5"/>
        <v/>
      </c>
      <c r="W173" s="3" t="str">
        <f t="shared" si="5"/>
        <v/>
      </c>
    </row>
    <row r="174" spans="1:23" ht="14.25" hidden="1" customHeight="1" x14ac:dyDescent="0.2">
      <c r="A174" s="79"/>
      <c r="B174" s="23" t="s">
        <v>64</v>
      </c>
      <c r="C174" s="24" t="s">
        <v>172</v>
      </c>
      <c r="D174" s="3" t="str">
        <f t="shared" si="2"/>
        <v/>
      </c>
      <c r="E174" s="3" t="str">
        <f t="shared" si="5"/>
        <v/>
      </c>
      <c r="F174" s="3" t="str">
        <f t="shared" si="5"/>
        <v/>
      </c>
      <c r="G174" s="3" t="str">
        <f t="shared" si="5"/>
        <v/>
      </c>
      <c r="H174" s="3" t="str">
        <f t="shared" si="5"/>
        <v/>
      </c>
      <c r="I174" s="3" t="str">
        <f t="shared" si="5"/>
        <v/>
      </c>
      <c r="J174" s="3" t="str">
        <f t="shared" si="5"/>
        <v/>
      </c>
      <c r="K174" s="3" t="str">
        <f t="shared" si="5"/>
        <v/>
      </c>
      <c r="L174" s="3" t="str">
        <f t="shared" si="5"/>
        <v/>
      </c>
      <c r="M174" s="3" t="str">
        <f t="shared" si="5"/>
        <v/>
      </c>
      <c r="N174" s="3" t="str">
        <f t="shared" si="5"/>
        <v/>
      </c>
      <c r="O174" s="3" t="str">
        <f t="shared" si="5"/>
        <v/>
      </c>
      <c r="P174" s="3" t="str">
        <f t="shared" si="5"/>
        <v/>
      </c>
      <c r="Q174" s="3" t="str">
        <f t="shared" si="5"/>
        <v/>
      </c>
      <c r="R174" s="3" t="str">
        <f t="shared" si="5"/>
        <v/>
      </c>
      <c r="S174" s="3" t="str">
        <f t="shared" si="5"/>
        <v/>
      </c>
      <c r="T174" s="3" t="str">
        <f t="shared" si="5"/>
        <v/>
      </c>
      <c r="U174" s="3" t="str">
        <f t="shared" si="5"/>
        <v/>
      </c>
      <c r="V174" s="3" t="str">
        <f t="shared" si="5"/>
        <v/>
      </c>
      <c r="W174" s="3" t="str">
        <f t="shared" si="5"/>
        <v/>
      </c>
    </row>
    <row r="175" spans="1:23" ht="14.25" hidden="1" customHeight="1" x14ac:dyDescent="0.2">
      <c r="A175" s="14" t="s">
        <v>40</v>
      </c>
      <c r="B175" s="19" t="s">
        <v>56</v>
      </c>
      <c r="C175" s="20" t="s">
        <v>58</v>
      </c>
      <c r="D175" s="15" t="str">
        <f t="shared" si="2"/>
        <v/>
      </c>
      <c r="E175" s="15" t="str">
        <f t="shared" si="5"/>
        <v/>
      </c>
      <c r="F175" s="15" t="str">
        <f t="shared" si="5"/>
        <v/>
      </c>
      <c r="G175" s="15" t="str">
        <f t="shared" si="5"/>
        <v/>
      </c>
      <c r="H175" s="15" t="str">
        <f t="shared" si="5"/>
        <v/>
      </c>
      <c r="I175" s="15" t="str">
        <f t="shared" si="5"/>
        <v/>
      </c>
      <c r="J175" s="15" t="str">
        <f t="shared" si="5"/>
        <v/>
      </c>
      <c r="K175" s="15" t="str">
        <f t="shared" si="5"/>
        <v/>
      </c>
      <c r="L175" s="15" t="str">
        <f t="shared" si="5"/>
        <v/>
      </c>
      <c r="M175" s="15" t="str">
        <f t="shared" si="5"/>
        <v/>
      </c>
      <c r="N175" s="15" t="str">
        <f t="shared" si="5"/>
        <v/>
      </c>
      <c r="O175" s="15" t="str">
        <f t="shared" si="5"/>
        <v/>
      </c>
      <c r="P175" s="15" t="str">
        <f t="shared" si="5"/>
        <v/>
      </c>
      <c r="Q175" s="15" t="str">
        <f t="shared" si="5"/>
        <v/>
      </c>
      <c r="R175" s="15" t="str">
        <f t="shared" si="5"/>
        <v/>
      </c>
      <c r="S175" s="15" t="str">
        <f t="shared" si="5"/>
        <v/>
      </c>
      <c r="T175" s="15" t="str">
        <f t="shared" si="5"/>
        <v/>
      </c>
      <c r="U175" s="15" t="str">
        <f t="shared" si="5"/>
        <v/>
      </c>
      <c r="V175" s="15" t="str">
        <f t="shared" si="5"/>
        <v/>
      </c>
      <c r="W175" s="15" t="str">
        <f t="shared" si="5"/>
        <v/>
      </c>
    </row>
    <row r="176" spans="1:23" ht="14.25" hidden="1" customHeight="1" x14ac:dyDescent="0.2">
      <c r="A176" s="66" t="s">
        <v>6</v>
      </c>
      <c r="B176" s="21" t="s">
        <v>60</v>
      </c>
      <c r="C176" s="22" t="s">
        <v>62</v>
      </c>
      <c r="D176" s="3" t="str">
        <f t="shared" si="2"/>
        <v/>
      </c>
      <c r="E176" s="3" t="str">
        <f t="shared" si="5"/>
        <v/>
      </c>
      <c r="F176" s="3" t="str">
        <f t="shared" si="5"/>
        <v/>
      </c>
      <c r="G176" s="3" t="str">
        <f t="shared" si="5"/>
        <v/>
      </c>
      <c r="H176" s="3" t="str">
        <f t="shared" si="5"/>
        <v/>
      </c>
      <c r="I176" s="3" t="str">
        <f t="shared" si="5"/>
        <v/>
      </c>
      <c r="J176" s="3" t="str">
        <f t="shared" si="5"/>
        <v/>
      </c>
      <c r="K176" s="3" t="str">
        <f t="shared" si="5"/>
        <v/>
      </c>
      <c r="L176" s="3" t="str">
        <f t="shared" si="5"/>
        <v/>
      </c>
      <c r="M176" s="3" t="str">
        <f t="shared" si="5"/>
        <v/>
      </c>
      <c r="N176" s="3" t="str">
        <f t="shared" si="5"/>
        <v/>
      </c>
      <c r="O176" s="3" t="str">
        <f t="shared" si="5"/>
        <v/>
      </c>
      <c r="P176" s="3" t="str">
        <f t="shared" si="5"/>
        <v/>
      </c>
      <c r="Q176" s="3" t="str">
        <f t="shared" si="5"/>
        <v/>
      </c>
      <c r="R176" s="3" t="str">
        <f t="shared" si="5"/>
        <v/>
      </c>
      <c r="S176" s="3" t="str">
        <f t="shared" si="5"/>
        <v/>
      </c>
      <c r="T176" s="3" t="str">
        <f t="shared" si="5"/>
        <v/>
      </c>
      <c r="U176" s="3" t="str">
        <f t="shared" si="5"/>
        <v/>
      </c>
      <c r="V176" s="3" t="str">
        <f t="shared" si="5"/>
        <v/>
      </c>
      <c r="W176" s="3" t="str">
        <f t="shared" si="5"/>
        <v/>
      </c>
    </row>
    <row r="177" spans="1:23" ht="14.25" hidden="1" customHeight="1" x14ac:dyDescent="0.2">
      <c r="A177" s="67"/>
      <c r="B177" s="23" t="s">
        <v>64</v>
      </c>
      <c r="C177" s="24" t="s">
        <v>172</v>
      </c>
      <c r="D177" s="3" t="str">
        <f t="shared" si="2"/>
        <v/>
      </c>
      <c r="E177" s="3" t="str">
        <f t="shared" si="5"/>
        <v/>
      </c>
      <c r="F177" s="3" t="str">
        <f t="shared" si="5"/>
        <v/>
      </c>
      <c r="G177" s="3" t="str">
        <f t="shared" si="5"/>
        <v/>
      </c>
      <c r="H177" s="3" t="str">
        <f t="shared" si="5"/>
        <v/>
      </c>
      <c r="I177" s="3" t="str">
        <f t="shared" si="5"/>
        <v/>
      </c>
      <c r="J177" s="3" t="str">
        <f t="shared" si="5"/>
        <v/>
      </c>
      <c r="K177" s="3" t="str">
        <f t="shared" si="5"/>
        <v/>
      </c>
      <c r="L177" s="3" t="str">
        <f t="shared" si="5"/>
        <v/>
      </c>
      <c r="M177" s="3" t="str">
        <f t="shared" si="5"/>
        <v/>
      </c>
      <c r="N177" s="3" t="str">
        <f t="shared" si="5"/>
        <v/>
      </c>
      <c r="O177" s="3" t="str">
        <f t="shared" si="5"/>
        <v/>
      </c>
      <c r="P177" s="3" t="str">
        <f t="shared" si="5"/>
        <v/>
      </c>
      <c r="Q177" s="3" t="str">
        <f t="shared" si="5"/>
        <v/>
      </c>
      <c r="R177" s="3" t="str">
        <f t="shared" si="5"/>
        <v/>
      </c>
      <c r="S177" s="3" t="str">
        <f t="shared" si="5"/>
        <v/>
      </c>
      <c r="T177" s="3" t="str">
        <f t="shared" si="5"/>
        <v/>
      </c>
      <c r="U177" s="3" t="str">
        <f t="shared" si="5"/>
        <v/>
      </c>
      <c r="V177" s="3" t="str">
        <f t="shared" si="5"/>
        <v/>
      </c>
      <c r="W177" s="3" t="str">
        <f t="shared" si="5"/>
        <v/>
      </c>
    </row>
    <row r="178" spans="1:23" ht="14.25" hidden="1" customHeight="1" x14ac:dyDescent="0.2">
      <c r="A178" s="14" t="s">
        <v>41</v>
      </c>
      <c r="B178" s="19" t="s">
        <v>56</v>
      </c>
      <c r="C178" s="20" t="s">
        <v>58</v>
      </c>
      <c r="D178" s="15" t="str">
        <f t="shared" si="2"/>
        <v/>
      </c>
      <c r="E178" s="15" t="str">
        <f t="shared" si="5"/>
        <v/>
      </c>
      <c r="F178" s="15" t="str">
        <f t="shared" si="5"/>
        <v/>
      </c>
      <c r="G178" s="15" t="str">
        <f t="shared" si="5"/>
        <v/>
      </c>
      <c r="H178" s="15" t="str">
        <f t="shared" si="5"/>
        <v/>
      </c>
      <c r="I178" s="15" t="str">
        <f t="shared" si="5"/>
        <v/>
      </c>
      <c r="J178" s="15" t="str">
        <f t="shared" si="5"/>
        <v/>
      </c>
      <c r="K178" s="15" t="str">
        <f t="shared" si="5"/>
        <v/>
      </c>
      <c r="L178" s="15" t="str">
        <f t="shared" si="5"/>
        <v/>
      </c>
      <c r="M178" s="15" t="str">
        <f t="shared" si="5"/>
        <v/>
      </c>
      <c r="N178" s="15" t="str">
        <f t="shared" si="5"/>
        <v/>
      </c>
      <c r="O178" s="15" t="str">
        <f t="shared" si="5"/>
        <v/>
      </c>
      <c r="P178" s="15" t="str">
        <f t="shared" si="5"/>
        <v/>
      </c>
      <c r="Q178" s="15" t="str">
        <f t="shared" si="5"/>
        <v/>
      </c>
      <c r="R178" s="15" t="str">
        <f t="shared" si="5"/>
        <v/>
      </c>
      <c r="S178" s="15" t="str">
        <f t="shared" si="5"/>
        <v/>
      </c>
      <c r="T178" s="15" t="str">
        <f t="shared" si="5"/>
        <v/>
      </c>
      <c r="U178" s="15" t="str">
        <f t="shared" si="5"/>
        <v/>
      </c>
      <c r="V178" s="15" t="str">
        <f t="shared" si="5"/>
        <v/>
      </c>
      <c r="W178" s="15" t="str">
        <f t="shared" si="5"/>
        <v/>
      </c>
    </row>
    <row r="179" spans="1:23" ht="14.25" hidden="1" customHeight="1" x14ac:dyDescent="0.2">
      <c r="A179" s="66" t="s">
        <v>7</v>
      </c>
      <c r="B179" s="21" t="s">
        <v>60</v>
      </c>
      <c r="C179" s="22" t="s">
        <v>62</v>
      </c>
      <c r="D179" s="3" t="str">
        <f t="shared" si="2"/>
        <v/>
      </c>
      <c r="E179" s="3" t="str">
        <f t="shared" si="5"/>
        <v/>
      </c>
      <c r="F179" s="3" t="str">
        <f t="shared" si="5"/>
        <v/>
      </c>
      <c r="G179" s="3" t="str">
        <f t="shared" si="5"/>
        <v/>
      </c>
      <c r="H179" s="3" t="str">
        <f t="shared" si="5"/>
        <v/>
      </c>
      <c r="I179" s="3" t="str">
        <f t="shared" si="5"/>
        <v/>
      </c>
      <c r="J179" s="3" t="str">
        <f t="shared" si="5"/>
        <v/>
      </c>
      <c r="K179" s="3" t="str">
        <f t="shared" si="5"/>
        <v/>
      </c>
      <c r="L179" s="3" t="str">
        <f t="shared" si="5"/>
        <v/>
      </c>
      <c r="M179" s="3" t="str">
        <f t="shared" si="5"/>
        <v/>
      </c>
      <c r="N179" s="3" t="str">
        <f t="shared" si="5"/>
        <v/>
      </c>
      <c r="O179" s="3" t="str">
        <f t="shared" si="5"/>
        <v/>
      </c>
      <c r="P179" s="3" t="str">
        <f t="shared" si="5"/>
        <v/>
      </c>
      <c r="Q179" s="3" t="str">
        <f t="shared" si="5"/>
        <v/>
      </c>
      <c r="R179" s="3" t="str">
        <f t="shared" si="5"/>
        <v/>
      </c>
      <c r="S179" s="3" t="str">
        <f t="shared" si="5"/>
        <v/>
      </c>
      <c r="T179" s="3" t="str">
        <f t="shared" si="5"/>
        <v/>
      </c>
      <c r="U179" s="3" t="str">
        <f t="shared" si="5"/>
        <v/>
      </c>
      <c r="V179" s="3" t="str">
        <f t="shared" si="5"/>
        <v/>
      </c>
      <c r="W179" s="3" t="str">
        <f t="shared" si="5"/>
        <v/>
      </c>
    </row>
    <row r="180" spans="1:23" ht="14.25" hidden="1" customHeight="1" x14ac:dyDescent="0.2">
      <c r="A180" s="67"/>
      <c r="B180" s="23" t="s">
        <v>64</v>
      </c>
      <c r="C180" s="24" t="s">
        <v>172</v>
      </c>
      <c r="D180" s="3" t="str">
        <f t="shared" si="2"/>
        <v/>
      </c>
      <c r="E180" s="3" t="str">
        <f t="shared" si="5"/>
        <v/>
      </c>
      <c r="F180" s="3" t="str">
        <f t="shared" si="5"/>
        <v/>
      </c>
      <c r="G180" s="3" t="str">
        <f t="shared" si="5"/>
        <v/>
      </c>
      <c r="H180" s="3" t="str">
        <f t="shared" si="5"/>
        <v/>
      </c>
      <c r="I180" s="3" t="str">
        <f t="shared" si="5"/>
        <v/>
      </c>
      <c r="J180" s="3" t="str">
        <f t="shared" si="5"/>
        <v/>
      </c>
      <c r="K180" s="3" t="str">
        <f t="shared" si="5"/>
        <v/>
      </c>
      <c r="L180" s="3" t="str">
        <f t="shared" si="5"/>
        <v/>
      </c>
      <c r="M180" s="3" t="str">
        <f t="shared" si="5"/>
        <v/>
      </c>
      <c r="N180" s="3" t="str">
        <f t="shared" si="5"/>
        <v/>
      </c>
      <c r="O180" s="3" t="str">
        <f t="shared" si="5"/>
        <v/>
      </c>
      <c r="P180" s="3" t="str">
        <f t="shared" si="5"/>
        <v/>
      </c>
      <c r="Q180" s="3" t="str">
        <f t="shared" si="5"/>
        <v/>
      </c>
      <c r="R180" s="3" t="str">
        <f t="shared" si="5"/>
        <v/>
      </c>
      <c r="S180" s="3" t="str">
        <f t="shared" si="5"/>
        <v/>
      </c>
      <c r="T180" s="3" t="str">
        <f t="shared" si="5"/>
        <v/>
      </c>
      <c r="U180" s="3" t="str">
        <f t="shared" si="5"/>
        <v/>
      </c>
      <c r="V180" s="3" t="str">
        <f t="shared" si="5"/>
        <v/>
      </c>
      <c r="W180" s="3" t="str">
        <f t="shared" si="5"/>
        <v/>
      </c>
    </row>
    <row r="181" spans="1:23" ht="14.25" hidden="1" customHeight="1" x14ac:dyDescent="0.2">
      <c r="A181" s="14" t="s">
        <v>42</v>
      </c>
      <c r="B181" s="19" t="s">
        <v>56</v>
      </c>
      <c r="C181" s="20" t="s">
        <v>58</v>
      </c>
      <c r="D181" s="15" t="str">
        <f t="shared" si="2"/>
        <v/>
      </c>
      <c r="E181" s="15" t="str">
        <f t="shared" si="5"/>
        <v/>
      </c>
      <c r="F181" s="15" t="str">
        <f t="shared" si="5"/>
        <v/>
      </c>
      <c r="G181" s="15" t="str">
        <f t="shared" si="5"/>
        <v/>
      </c>
      <c r="H181" s="15" t="str">
        <f t="shared" si="5"/>
        <v/>
      </c>
      <c r="I181" s="15" t="str">
        <f t="shared" si="5"/>
        <v/>
      </c>
      <c r="J181" s="15" t="str">
        <f t="shared" si="5"/>
        <v/>
      </c>
      <c r="K181" s="15" t="str">
        <f t="shared" si="5"/>
        <v/>
      </c>
      <c r="L181" s="15" t="str">
        <f t="shared" si="5"/>
        <v/>
      </c>
      <c r="M181" s="15" t="str">
        <f t="shared" si="5"/>
        <v/>
      </c>
      <c r="N181" s="15" t="str">
        <f t="shared" si="5"/>
        <v/>
      </c>
      <c r="O181" s="15" t="str">
        <f t="shared" si="5"/>
        <v/>
      </c>
      <c r="P181" s="15" t="str">
        <f t="shared" si="5"/>
        <v/>
      </c>
      <c r="Q181" s="15" t="str">
        <f t="shared" ref="E181:W195" si="6">IF(Q111=Q39,"","*")</f>
        <v/>
      </c>
      <c r="R181" s="15" t="str">
        <f t="shared" si="6"/>
        <v/>
      </c>
      <c r="S181" s="15" t="str">
        <f t="shared" si="6"/>
        <v/>
      </c>
      <c r="T181" s="15" t="str">
        <f t="shared" si="6"/>
        <v/>
      </c>
      <c r="U181" s="15" t="str">
        <f t="shared" si="6"/>
        <v/>
      </c>
      <c r="V181" s="15" t="str">
        <f t="shared" si="6"/>
        <v/>
      </c>
      <c r="W181" s="15" t="str">
        <f t="shared" si="6"/>
        <v/>
      </c>
    </row>
    <row r="182" spans="1:23" ht="14.25" hidden="1" customHeight="1" x14ac:dyDescent="0.2">
      <c r="A182" s="66" t="s">
        <v>8</v>
      </c>
      <c r="B182" s="21" t="s">
        <v>60</v>
      </c>
      <c r="C182" s="22" t="s">
        <v>62</v>
      </c>
      <c r="D182" s="3" t="str">
        <f t="shared" si="2"/>
        <v/>
      </c>
      <c r="E182" s="3" t="str">
        <f t="shared" si="6"/>
        <v/>
      </c>
      <c r="F182" s="3" t="str">
        <f t="shared" si="6"/>
        <v/>
      </c>
      <c r="G182" s="3" t="str">
        <f t="shared" si="6"/>
        <v/>
      </c>
      <c r="H182" s="3" t="str">
        <f t="shared" si="6"/>
        <v/>
      </c>
      <c r="I182" s="3" t="str">
        <f t="shared" si="6"/>
        <v/>
      </c>
      <c r="J182" s="3" t="str">
        <f t="shared" si="6"/>
        <v/>
      </c>
      <c r="K182" s="3" t="str">
        <f t="shared" si="6"/>
        <v/>
      </c>
      <c r="L182" s="3" t="str">
        <f t="shared" si="6"/>
        <v/>
      </c>
      <c r="M182" s="3" t="str">
        <f t="shared" si="6"/>
        <v/>
      </c>
      <c r="N182" s="3" t="str">
        <f t="shared" si="6"/>
        <v/>
      </c>
      <c r="O182" s="3" t="str">
        <f t="shared" si="6"/>
        <v/>
      </c>
      <c r="P182" s="3" t="str">
        <f t="shared" si="6"/>
        <v/>
      </c>
      <c r="Q182" s="3" t="str">
        <f t="shared" si="6"/>
        <v/>
      </c>
      <c r="R182" s="3" t="str">
        <f t="shared" si="6"/>
        <v/>
      </c>
      <c r="S182" s="3" t="str">
        <f t="shared" si="6"/>
        <v/>
      </c>
      <c r="T182" s="3" t="str">
        <f t="shared" si="6"/>
        <v/>
      </c>
      <c r="U182" s="3" t="str">
        <f t="shared" si="6"/>
        <v/>
      </c>
      <c r="V182" s="3" t="str">
        <f t="shared" si="6"/>
        <v/>
      </c>
      <c r="W182" s="3" t="str">
        <f t="shared" si="6"/>
        <v/>
      </c>
    </row>
    <row r="183" spans="1:23" ht="14.25" hidden="1" customHeight="1" x14ac:dyDescent="0.2">
      <c r="A183" s="67"/>
      <c r="B183" s="23" t="s">
        <v>64</v>
      </c>
      <c r="C183" s="24" t="s">
        <v>172</v>
      </c>
      <c r="D183" s="3" t="str">
        <f t="shared" si="2"/>
        <v/>
      </c>
      <c r="E183" s="3" t="str">
        <f t="shared" si="6"/>
        <v/>
      </c>
      <c r="F183" s="3" t="str">
        <f t="shared" si="6"/>
        <v/>
      </c>
      <c r="G183" s="3" t="str">
        <f t="shared" si="6"/>
        <v/>
      </c>
      <c r="H183" s="3" t="str">
        <f t="shared" si="6"/>
        <v/>
      </c>
      <c r="I183" s="3" t="str">
        <f t="shared" si="6"/>
        <v/>
      </c>
      <c r="J183" s="3" t="str">
        <f t="shared" si="6"/>
        <v/>
      </c>
      <c r="K183" s="3" t="str">
        <f t="shared" si="6"/>
        <v/>
      </c>
      <c r="L183" s="3" t="str">
        <f t="shared" si="6"/>
        <v/>
      </c>
      <c r="M183" s="3" t="str">
        <f t="shared" si="6"/>
        <v/>
      </c>
      <c r="N183" s="3" t="str">
        <f t="shared" si="6"/>
        <v/>
      </c>
      <c r="O183" s="3" t="str">
        <f t="shared" si="6"/>
        <v/>
      </c>
      <c r="P183" s="3" t="str">
        <f t="shared" si="6"/>
        <v/>
      </c>
      <c r="Q183" s="3" t="str">
        <f t="shared" si="6"/>
        <v/>
      </c>
      <c r="R183" s="3" t="str">
        <f t="shared" si="6"/>
        <v/>
      </c>
      <c r="S183" s="3" t="str">
        <f t="shared" si="6"/>
        <v/>
      </c>
      <c r="T183" s="3" t="str">
        <f t="shared" si="6"/>
        <v/>
      </c>
      <c r="U183" s="3" t="str">
        <f t="shared" si="6"/>
        <v/>
      </c>
      <c r="V183" s="3" t="str">
        <f t="shared" si="6"/>
        <v/>
      </c>
      <c r="W183" s="3" t="str">
        <f t="shared" si="6"/>
        <v/>
      </c>
    </row>
    <row r="184" spans="1:23" ht="14.25" hidden="1" customHeight="1" x14ac:dyDescent="0.2">
      <c r="A184" s="14" t="s">
        <v>43</v>
      </c>
      <c r="B184" s="19" t="s">
        <v>56</v>
      </c>
      <c r="C184" s="20" t="s">
        <v>58</v>
      </c>
      <c r="D184" s="15" t="str">
        <f t="shared" si="2"/>
        <v/>
      </c>
      <c r="E184" s="15" t="str">
        <f t="shared" si="6"/>
        <v/>
      </c>
      <c r="F184" s="15" t="str">
        <f t="shared" si="6"/>
        <v/>
      </c>
      <c r="G184" s="15" t="str">
        <f t="shared" si="6"/>
        <v/>
      </c>
      <c r="H184" s="15" t="str">
        <f t="shared" si="6"/>
        <v/>
      </c>
      <c r="I184" s="15" t="str">
        <f t="shared" si="6"/>
        <v/>
      </c>
      <c r="J184" s="15" t="str">
        <f t="shared" si="6"/>
        <v/>
      </c>
      <c r="K184" s="15" t="str">
        <f t="shared" si="6"/>
        <v/>
      </c>
      <c r="L184" s="15" t="str">
        <f t="shared" si="6"/>
        <v/>
      </c>
      <c r="M184" s="15" t="str">
        <f t="shared" si="6"/>
        <v/>
      </c>
      <c r="N184" s="15" t="str">
        <f t="shared" si="6"/>
        <v/>
      </c>
      <c r="O184" s="15" t="str">
        <f t="shared" si="6"/>
        <v/>
      </c>
      <c r="P184" s="15" t="str">
        <f t="shared" si="6"/>
        <v/>
      </c>
      <c r="Q184" s="15" t="str">
        <f t="shared" si="6"/>
        <v/>
      </c>
      <c r="R184" s="15" t="str">
        <f t="shared" si="6"/>
        <v/>
      </c>
      <c r="S184" s="15" t="str">
        <f t="shared" si="6"/>
        <v/>
      </c>
      <c r="T184" s="15" t="str">
        <f t="shared" si="6"/>
        <v/>
      </c>
      <c r="U184" s="15" t="str">
        <f t="shared" si="6"/>
        <v/>
      </c>
      <c r="V184" s="15" t="str">
        <f t="shared" si="6"/>
        <v/>
      </c>
      <c r="W184" s="15" t="str">
        <f t="shared" si="6"/>
        <v/>
      </c>
    </row>
    <row r="185" spans="1:23" ht="14.25" hidden="1" customHeight="1" x14ac:dyDescent="0.2">
      <c r="A185" s="66" t="s">
        <v>9</v>
      </c>
      <c r="B185" s="21" t="s">
        <v>60</v>
      </c>
      <c r="C185" s="22" t="s">
        <v>62</v>
      </c>
      <c r="D185" s="3" t="str">
        <f t="shared" si="2"/>
        <v/>
      </c>
      <c r="E185" s="3" t="str">
        <f t="shared" si="6"/>
        <v/>
      </c>
      <c r="F185" s="3" t="str">
        <f t="shared" si="6"/>
        <v/>
      </c>
      <c r="G185" s="3" t="str">
        <f t="shared" si="6"/>
        <v/>
      </c>
      <c r="H185" s="3" t="str">
        <f t="shared" si="6"/>
        <v/>
      </c>
      <c r="I185" s="3" t="str">
        <f t="shared" si="6"/>
        <v/>
      </c>
      <c r="J185" s="3" t="str">
        <f t="shared" si="6"/>
        <v/>
      </c>
      <c r="K185" s="3" t="str">
        <f t="shared" si="6"/>
        <v/>
      </c>
      <c r="L185" s="3" t="str">
        <f t="shared" si="6"/>
        <v/>
      </c>
      <c r="M185" s="3" t="str">
        <f t="shared" si="6"/>
        <v/>
      </c>
      <c r="N185" s="3" t="str">
        <f t="shared" si="6"/>
        <v/>
      </c>
      <c r="O185" s="3" t="str">
        <f t="shared" si="6"/>
        <v/>
      </c>
      <c r="P185" s="3" t="str">
        <f t="shared" si="6"/>
        <v/>
      </c>
      <c r="Q185" s="3" t="str">
        <f t="shared" si="6"/>
        <v/>
      </c>
      <c r="R185" s="3" t="str">
        <f t="shared" si="6"/>
        <v/>
      </c>
      <c r="S185" s="3" t="str">
        <f t="shared" si="6"/>
        <v/>
      </c>
      <c r="T185" s="3" t="str">
        <f t="shared" si="6"/>
        <v/>
      </c>
      <c r="U185" s="3" t="str">
        <f t="shared" si="6"/>
        <v/>
      </c>
      <c r="V185" s="3" t="str">
        <f t="shared" si="6"/>
        <v/>
      </c>
      <c r="W185" s="3" t="str">
        <f t="shared" si="6"/>
        <v/>
      </c>
    </row>
    <row r="186" spans="1:23" ht="14.25" hidden="1" customHeight="1" x14ac:dyDescent="0.2">
      <c r="A186" s="67"/>
      <c r="B186" s="23" t="s">
        <v>64</v>
      </c>
      <c r="C186" s="24" t="s">
        <v>172</v>
      </c>
      <c r="D186" s="3" t="str">
        <f t="shared" ref="D186:D217" si="7">IF(D116=D44,"","*")</f>
        <v/>
      </c>
      <c r="E186" s="3" t="str">
        <f t="shared" si="6"/>
        <v/>
      </c>
      <c r="F186" s="3" t="str">
        <f t="shared" si="6"/>
        <v/>
      </c>
      <c r="G186" s="3" t="str">
        <f t="shared" si="6"/>
        <v/>
      </c>
      <c r="H186" s="3" t="str">
        <f t="shared" si="6"/>
        <v/>
      </c>
      <c r="I186" s="3" t="str">
        <f t="shared" si="6"/>
        <v/>
      </c>
      <c r="J186" s="3" t="str">
        <f t="shared" si="6"/>
        <v/>
      </c>
      <c r="K186" s="3" t="str">
        <f t="shared" si="6"/>
        <v/>
      </c>
      <c r="L186" s="3" t="str">
        <f t="shared" si="6"/>
        <v/>
      </c>
      <c r="M186" s="3" t="str">
        <f t="shared" si="6"/>
        <v/>
      </c>
      <c r="N186" s="3" t="str">
        <f t="shared" si="6"/>
        <v/>
      </c>
      <c r="O186" s="3" t="str">
        <f t="shared" si="6"/>
        <v/>
      </c>
      <c r="P186" s="3" t="str">
        <f t="shared" si="6"/>
        <v/>
      </c>
      <c r="Q186" s="3" t="str">
        <f t="shared" si="6"/>
        <v/>
      </c>
      <c r="R186" s="3" t="str">
        <f t="shared" si="6"/>
        <v/>
      </c>
      <c r="S186" s="3" t="str">
        <f t="shared" si="6"/>
        <v/>
      </c>
      <c r="T186" s="3" t="str">
        <f t="shared" si="6"/>
        <v/>
      </c>
      <c r="U186" s="3" t="str">
        <f t="shared" si="6"/>
        <v/>
      </c>
      <c r="V186" s="3" t="str">
        <f t="shared" si="6"/>
        <v/>
      </c>
      <c r="W186" s="3" t="str">
        <f t="shared" si="6"/>
        <v/>
      </c>
    </row>
    <row r="187" spans="1:23" ht="14.25" hidden="1" customHeight="1" x14ac:dyDescent="0.2">
      <c r="A187" s="14" t="s">
        <v>44</v>
      </c>
      <c r="B187" s="19" t="s">
        <v>56</v>
      </c>
      <c r="C187" s="20" t="s">
        <v>58</v>
      </c>
      <c r="D187" s="15" t="str">
        <f t="shared" si="7"/>
        <v/>
      </c>
      <c r="E187" s="15" t="str">
        <f t="shared" si="6"/>
        <v/>
      </c>
      <c r="F187" s="15" t="str">
        <f t="shared" si="6"/>
        <v/>
      </c>
      <c r="G187" s="15" t="str">
        <f t="shared" si="6"/>
        <v/>
      </c>
      <c r="H187" s="15" t="str">
        <f t="shared" si="6"/>
        <v/>
      </c>
      <c r="I187" s="15" t="str">
        <f t="shared" si="6"/>
        <v/>
      </c>
      <c r="J187" s="15" t="str">
        <f t="shared" si="6"/>
        <v/>
      </c>
      <c r="K187" s="15" t="str">
        <f t="shared" si="6"/>
        <v/>
      </c>
      <c r="L187" s="15" t="str">
        <f t="shared" si="6"/>
        <v/>
      </c>
      <c r="M187" s="15" t="str">
        <f t="shared" si="6"/>
        <v/>
      </c>
      <c r="N187" s="15" t="str">
        <f t="shared" si="6"/>
        <v/>
      </c>
      <c r="O187" s="15" t="str">
        <f t="shared" si="6"/>
        <v/>
      </c>
      <c r="P187" s="15" t="str">
        <f t="shared" si="6"/>
        <v/>
      </c>
      <c r="Q187" s="15" t="str">
        <f t="shared" si="6"/>
        <v/>
      </c>
      <c r="R187" s="15" t="str">
        <f t="shared" si="6"/>
        <v/>
      </c>
      <c r="S187" s="15" t="str">
        <f t="shared" si="6"/>
        <v/>
      </c>
      <c r="T187" s="15" t="str">
        <f t="shared" si="6"/>
        <v/>
      </c>
      <c r="U187" s="15" t="str">
        <f t="shared" si="6"/>
        <v/>
      </c>
      <c r="V187" s="15" t="str">
        <f t="shared" si="6"/>
        <v/>
      </c>
      <c r="W187" s="15" t="str">
        <f t="shared" si="6"/>
        <v/>
      </c>
    </row>
    <row r="188" spans="1:23" ht="14.25" hidden="1" customHeight="1" x14ac:dyDescent="0.2">
      <c r="A188" s="66" t="s">
        <v>10</v>
      </c>
      <c r="B188" s="21" t="s">
        <v>60</v>
      </c>
      <c r="C188" s="22" t="s">
        <v>62</v>
      </c>
      <c r="D188" s="3" t="str">
        <f t="shared" si="7"/>
        <v/>
      </c>
      <c r="E188" s="3" t="str">
        <f t="shared" si="6"/>
        <v/>
      </c>
      <c r="F188" s="3" t="str">
        <f t="shared" si="6"/>
        <v/>
      </c>
      <c r="G188" s="3" t="str">
        <f t="shared" si="6"/>
        <v/>
      </c>
      <c r="H188" s="3" t="str">
        <f t="shared" si="6"/>
        <v/>
      </c>
      <c r="I188" s="3" t="str">
        <f t="shared" si="6"/>
        <v/>
      </c>
      <c r="J188" s="3" t="str">
        <f t="shared" si="6"/>
        <v/>
      </c>
      <c r="K188" s="3" t="str">
        <f t="shared" si="6"/>
        <v/>
      </c>
      <c r="L188" s="3" t="str">
        <f t="shared" si="6"/>
        <v/>
      </c>
      <c r="M188" s="3" t="str">
        <f t="shared" si="6"/>
        <v/>
      </c>
      <c r="N188" s="3" t="str">
        <f t="shared" si="6"/>
        <v/>
      </c>
      <c r="O188" s="3" t="str">
        <f t="shared" si="6"/>
        <v/>
      </c>
      <c r="P188" s="3" t="str">
        <f t="shared" si="6"/>
        <v/>
      </c>
      <c r="Q188" s="3" t="str">
        <f t="shared" si="6"/>
        <v/>
      </c>
      <c r="R188" s="3" t="str">
        <f t="shared" si="6"/>
        <v/>
      </c>
      <c r="S188" s="3" t="str">
        <f t="shared" si="6"/>
        <v/>
      </c>
      <c r="T188" s="3" t="str">
        <f t="shared" si="6"/>
        <v/>
      </c>
      <c r="U188" s="3" t="str">
        <f t="shared" si="6"/>
        <v/>
      </c>
      <c r="V188" s="3" t="str">
        <f t="shared" si="6"/>
        <v/>
      </c>
      <c r="W188" s="3" t="str">
        <f t="shared" si="6"/>
        <v/>
      </c>
    </row>
    <row r="189" spans="1:23" ht="14.25" hidden="1" customHeight="1" x14ac:dyDescent="0.2">
      <c r="A189" s="67"/>
      <c r="B189" s="23" t="s">
        <v>64</v>
      </c>
      <c r="C189" s="24" t="s">
        <v>172</v>
      </c>
      <c r="D189" s="3" t="str">
        <f t="shared" si="7"/>
        <v/>
      </c>
      <c r="E189" s="3" t="str">
        <f t="shared" si="6"/>
        <v/>
      </c>
      <c r="F189" s="3" t="str">
        <f t="shared" si="6"/>
        <v/>
      </c>
      <c r="G189" s="3" t="str">
        <f t="shared" si="6"/>
        <v/>
      </c>
      <c r="H189" s="3" t="str">
        <f t="shared" si="6"/>
        <v/>
      </c>
      <c r="I189" s="3" t="str">
        <f t="shared" si="6"/>
        <v/>
      </c>
      <c r="J189" s="3" t="str">
        <f t="shared" si="6"/>
        <v/>
      </c>
      <c r="K189" s="3" t="str">
        <f t="shared" si="6"/>
        <v/>
      </c>
      <c r="L189" s="3" t="str">
        <f t="shared" si="6"/>
        <v/>
      </c>
      <c r="M189" s="3" t="str">
        <f t="shared" si="6"/>
        <v/>
      </c>
      <c r="N189" s="3" t="str">
        <f t="shared" si="6"/>
        <v/>
      </c>
      <c r="O189" s="3" t="str">
        <f t="shared" si="6"/>
        <v/>
      </c>
      <c r="P189" s="3" t="str">
        <f t="shared" si="6"/>
        <v/>
      </c>
      <c r="Q189" s="3" t="str">
        <f t="shared" si="6"/>
        <v/>
      </c>
      <c r="R189" s="3" t="str">
        <f t="shared" si="6"/>
        <v/>
      </c>
      <c r="S189" s="3" t="str">
        <f t="shared" si="6"/>
        <v/>
      </c>
      <c r="T189" s="3" t="str">
        <f t="shared" si="6"/>
        <v/>
      </c>
      <c r="U189" s="3" t="str">
        <f t="shared" si="6"/>
        <v/>
      </c>
      <c r="V189" s="3" t="str">
        <f t="shared" si="6"/>
        <v/>
      </c>
      <c r="W189" s="3" t="str">
        <f t="shared" si="6"/>
        <v/>
      </c>
    </row>
    <row r="190" spans="1:23" ht="14.25" hidden="1" customHeight="1" x14ac:dyDescent="0.2">
      <c r="A190" s="14" t="s">
        <v>45</v>
      </c>
      <c r="B190" s="19" t="s">
        <v>56</v>
      </c>
      <c r="C190" s="20" t="s">
        <v>58</v>
      </c>
      <c r="D190" s="15" t="str">
        <f t="shared" si="7"/>
        <v/>
      </c>
      <c r="E190" s="15" t="str">
        <f t="shared" si="6"/>
        <v/>
      </c>
      <c r="F190" s="15" t="str">
        <f t="shared" si="6"/>
        <v/>
      </c>
      <c r="G190" s="15" t="str">
        <f t="shared" si="6"/>
        <v/>
      </c>
      <c r="H190" s="15" t="str">
        <f t="shared" si="6"/>
        <v/>
      </c>
      <c r="I190" s="15" t="str">
        <f t="shared" si="6"/>
        <v/>
      </c>
      <c r="J190" s="15" t="str">
        <f t="shared" si="6"/>
        <v/>
      </c>
      <c r="K190" s="15" t="str">
        <f t="shared" si="6"/>
        <v/>
      </c>
      <c r="L190" s="15" t="str">
        <f t="shared" si="6"/>
        <v/>
      </c>
      <c r="M190" s="15" t="str">
        <f t="shared" si="6"/>
        <v/>
      </c>
      <c r="N190" s="15" t="str">
        <f t="shared" si="6"/>
        <v/>
      </c>
      <c r="O190" s="15" t="str">
        <f t="shared" si="6"/>
        <v/>
      </c>
      <c r="P190" s="15" t="str">
        <f t="shared" si="6"/>
        <v/>
      </c>
      <c r="Q190" s="15" t="str">
        <f t="shared" si="6"/>
        <v/>
      </c>
      <c r="R190" s="15" t="str">
        <f t="shared" si="6"/>
        <v/>
      </c>
      <c r="S190" s="15" t="str">
        <f t="shared" si="6"/>
        <v/>
      </c>
      <c r="T190" s="15" t="str">
        <f t="shared" si="6"/>
        <v/>
      </c>
      <c r="U190" s="15" t="str">
        <f t="shared" si="6"/>
        <v/>
      </c>
      <c r="V190" s="15" t="str">
        <f t="shared" si="6"/>
        <v/>
      </c>
      <c r="W190" s="15" t="str">
        <f t="shared" si="6"/>
        <v/>
      </c>
    </row>
    <row r="191" spans="1:23" ht="14.25" hidden="1" customHeight="1" x14ac:dyDescent="0.2">
      <c r="A191" s="66" t="s">
        <v>11</v>
      </c>
      <c r="B191" s="21" t="s">
        <v>60</v>
      </c>
      <c r="C191" s="22" t="s">
        <v>62</v>
      </c>
      <c r="D191" s="3" t="str">
        <f t="shared" si="7"/>
        <v/>
      </c>
      <c r="E191" s="3" t="str">
        <f t="shared" si="6"/>
        <v/>
      </c>
      <c r="F191" s="3" t="str">
        <f t="shared" si="6"/>
        <v/>
      </c>
      <c r="G191" s="3" t="str">
        <f t="shared" si="6"/>
        <v/>
      </c>
      <c r="H191" s="3" t="str">
        <f t="shared" si="6"/>
        <v/>
      </c>
      <c r="I191" s="3" t="str">
        <f t="shared" si="6"/>
        <v/>
      </c>
      <c r="J191" s="3" t="str">
        <f t="shared" si="6"/>
        <v/>
      </c>
      <c r="K191" s="3" t="str">
        <f t="shared" si="6"/>
        <v/>
      </c>
      <c r="L191" s="3" t="str">
        <f t="shared" si="6"/>
        <v/>
      </c>
      <c r="M191" s="3" t="str">
        <f t="shared" si="6"/>
        <v/>
      </c>
      <c r="N191" s="3" t="str">
        <f t="shared" si="6"/>
        <v/>
      </c>
      <c r="O191" s="3" t="str">
        <f t="shared" si="6"/>
        <v/>
      </c>
      <c r="P191" s="3" t="str">
        <f t="shared" si="6"/>
        <v/>
      </c>
      <c r="Q191" s="3" t="str">
        <f t="shared" si="6"/>
        <v/>
      </c>
      <c r="R191" s="3" t="str">
        <f t="shared" si="6"/>
        <v/>
      </c>
      <c r="S191" s="3" t="str">
        <f t="shared" si="6"/>
        <v/>
      </c>
      <c r="T191" s="3" t="str">
        <f t="shared" si="6"/>
        <v/>
      </c>
      <c r="U191" s="3" t="str">
        <f t="shared" si="6"/>
        <v/>
      </c>
      <c r="V191" s="3" t="str">
        <f t="shared" si="6"/>
        <v/>
      </c>
      <c r="W191" s="3" t="str">
        <f t="shared" si="6"/>
        <v/>
      </c>
    </row>
    <row r="192" spans="1:23" ht="14.25" hidden="1" customHeight="1" x14ac:dyDescent="0.2">
      <c r="A192" s="67"/>
      <c r="B192" s="23" t="s">
        <v>64</v>
      </c>
      <c r="C192" s="24" t="s">
        <v>172</v>
      </c>
      <c r="D192" s="3" t="str">
        <f t="shared" si="7"/>
        <v/>
      </c>
      <c r="E192" s="3" t="str">
        <f t="shared" si="6"/>
        <v/>
      </c>
      <c r="F192" s="3" t="str">
        <f t="shared" si="6"/>
        <v/>
      </c>
      <c r="G192" s="3" t="str">
        <f t="shared" si="6"/>
        <v/>
      </c>
      <c r="H192" s="3" t="str">
        <f t="shared" si="6"/>
        <v/>
      </c>
      <c r="I192" s="3" t="str">
        <f t="shared" si="6"/>
        <v/>
      </c>
      <c r="J192" s="3" t="str">
        <f t="shared" si="6"/>
        <v/>
      </c>
      <c r="K192" s="3" t="str">
        <f t="shared" si="6"/>
        <v/>
      </c>
      <c r="L192" s="3" t="str">
        <f t="shared" si="6"/>
        <v/>
      </c>
      <c r="M192" s="3" t="str">
        <f t="shared" si="6"/>
        <v/>
      </c>
      <c r="N192" s="3" t="str">
        <f t="shared" si="6"/>
        <v/>
      </c>
      <c r="O192" s="3" t="str">
        <f t="shared" si="6"/>
        <v/>
      </c>
      <c r="P192" s="3" t="str">
        <f t="shared" si="6"/>
        <v/>
      </c>
      <c r="Q192" s="3" t="str">
        <f t="shared" si="6"/>
        <v/>
      </c>
      <c r="R192" s="3" t="str">
        <f t="shared" si="6"/>
        <v/>
      </c>
      <c r="S192" s="3" t="str">
        <f t="shared" si="6"/>
        <v/>
      </c>
      <c r="T192" s="3" t="str">
        <f t="shared" si="6"/>
        <v/>
      </c>
      <c r="U192" s="3" t="str">
        <f t="shared" si="6"/>
        <v/>
      </c>
      <c r="V192" s="3" t="str">
        <f t="shared" si="6"/>
        <v/>
      </c>
      <c r="W192" s="3" t="str">
        <f t="shared" si="6"/>
        <v/>
      </c>
    </row>
    <row r="193" spans="1:23" ht="14.25" hidden="1" customHeight="1" x14ac:dyDescent="0.2">
      <c r="A193" s="14" t="s">
        <v>46</v>
      </c>
      <c r="B193" s="19" t="s">
        <v>56</v>
      </c>
      <c r="C193" s="20" t="s">
        <v>58</v>
      </c>
      <c r="D193" s="15" t="str">
        <f t="shared" si="7"/>
        <v/>
      </c>
      <c r="E193" s="15" t="str">
        <f t="shared" si="6"/>
        <v/>
      </c>
      <c r="F193" s="15" t="str">
        <f t="shared" si="6"/>
        <v/>
      </c>
      <c r="G193" s="15" t="str">
        <f t="shared" si="6"/>
        <v/>
      </c>
      <c r="H193" s="15" t="str">
        <f t="shared" si="6"/>
        <v/>
      </c>
      <c r="I193" s="15" t="str">
        <f t="shared" si="6"/>
        <v/>
      </c>
      <c r="J193" s="15" t="str">
        <f t="shared" si="6"/>
        <v/>
      </c>
      <c r="K193" s="15" t="str">
        <f t="shared" si="6"/>
        <v/>
      </c>
      <c r="L193" s="15" t="str">
        <f t="shared" si="6"/>
        <v/>
      </c>
      <c r="M193" s="15" t="str">
        <f t="shared" si="6"/>
        <v/>
      </c>
      <c r="N193" s="15" t="str">
        <f t="shared" si="6"/>
        <v/>
      </c>
      <c r="O193" s="15" t="str">
        <f t="shared" si="6"/>
        <v/>
      </c>
      <c r="P193" s="15" t="str">
        <f t="shared" si="6"/>
        <v/>
      </c>
      <c r="Q193" s="15" t="str">
        <f t="shared" si="6"/>
        <v/>
      </c>
      <c r="R193" s="15" t="str">
        <f t="shared" si="6"/>
        <v/>
      </c>
      <c r="S193" s="15" t="str">
        <f t="shared" si="6"/>
        <v/>
      </c>
      <c r="T193" s="15" t="str">
        <f t="shared" si="6"/>
        <v/>
      </c>
      <c r="U193" s="15" t="str">
        <f t="shared" si="6"/>
        <v/>
      </c>
      <c r="V193" s="15" t="str">
        <f t="shared" si="6"/>
        <v/>
      </c>
      <c r="W193" s="15" t="str">
        <f t="shared" si="6"/>
        <v/>
      </c>
    </row>
    <row r="194" spans="1:23" ht="14.25" hidden="1" customHeight="1" x14ac:dyDescent="0.2">
      <c r="A194" s="66" t="s">
        <v>12</v>
      </c>
      <c r="B194" s="21" t="s">
        <v>60</v>
      </c>
      <c r="C194" s="22" t="s">
        <v>62</v>
      </c>
      <c r="D194" s="3" t="str">
        <f t="shared" si="7"/>
        <v/>
      </c>
      <c r="E194" s="3" t="str">
        <f t="shared" si="6"/>
        <v/>
      </c>
      <c r="F194" s="3" t="str">
        <f t="shared" si="6"/>
        <v/>
      </c>
      <c r="G194" s="3" t="str">
        <f t="shared" si="6"/>
        <v/>
      </c>
      <c r="H194" s="3" t="str">
        <f t="shared" si="6"/>
        <v/>
      </c>
      <c r="I194" s="3" t="str">
        <f t="shared" si="6"/>
        <v/>
      </c>
      <c r="J194" s="3" t="str">
        <f t="shared" si="6"/>
        <v/>
      </c>
      <c r="K194" s="3" t="str">
        <f t="shared" si="6"/>
        <v/>
      </c>
      <c r="L194" s="3" t="str">
        <f t="shared" si="6"/>
        <v/>
      </c>
      <c r="M194" s="3" t="str">
        <f t="shared" si="6"/>
        <v/>
      </c>
      <c r="N194" s="3" t="str">
        <f t="shared" si="6"/>
        <v/>
      </c>
      <c r="O194" s="3" t="str">
        <f t="shared" si="6"/>
        <v/>
      </c>
      <c r="P194" s="3" t="str">
        <f t="shared" si="6"/>
        <v/>
      </c>
      <c r="Q194" s="3" t="str">
        <f t="shared" si="6"/>
        <v/>
      </c>
      <c r="R194" s="3" t="str">
        <f t="shared" si="6"/>
        <v/>
      </c>
      <c r="S194" s="3" t="str">
        <f t="shared" si="6"/>
        <v/>
      </c>
      <c r="T194" s="3" t="str">
        <f t="shared" si="6"/>
        <v/>
      </c>
      <c r="U194" s="3" t="str">
        <f t="shared" si="6"/>
        <v/>
      </c>
      <c r="V194" s="3" t="str">
        <f t="shared" si="6"/>
        <v/>
      </c>
      <c r="W194" s="3" t="str">
        <f t="shared" si="6"/>
        <v/>
      </c>
    </row>
    <row r="195" spans="1:23" ht="14.25" hidden="1" customHeight="1" x14ac:dyDescent="0.2">
      <c r="A195" s="67"/>
      <c r="B195" s="23" t="s">
        <v>64</v>
      </c>
      <c r="C195" s="24" t="s">
        <v>172</v>
      </c>
      <c r="D195" s="3" t="str">
        <f t="shared" si="7"/>
        <v/>
      </c>
      <c r="E195" s="3" t="str">
        <f t="shared" si="6"/>
        <v/>
      </c>
      <c r="F195" s="3" t="str">
        <f t="shared" ref="E195:W208" si="8">IF(F125=F53,"","*")</f>
        <v/>
      </c>
      <c r="G195" s="3" t="str">
        <f t="shared" si="8"/>
        <v/>
      </c>
      <c r="H195" s="3" t="str">
        <f t="shared" si="8"/>
        <v/>
      </c>
      <c r="I195" s="3" t="str">
        <f t="shared" si="8"/>
        <v/>
      </c>
      <c r="J195" s="3" t="str">
        <f t="shared" si="8"/>
        <v/>
      </c>
      <c r="K195" s="3" t="str">
        <f t="shared" si="8"/>
        <v/>
      </c>
      <c r="L195" s="3" t="str">
        <f t="shared" si="8"/>
        <v/>
      </c>
      <c r="M195" s="3" t="str">
        <f t="shared" si="8"/>
        <v/>
      </c>
      <c r="N195" s="3" t="str">
        <f t="shared" si="8"/>
        <v/>
      </c>
      <c r="O195" s="3" t="str">
        <f t="shared" si="8"/>
        <v/>
      </c>
      <c r="P195" s="3" t="str">
        <f t="shared" si="8"/>
        <v/>
      </c>
      <c r="Q195" s="3" t="str">
        <f t="shared" si="8"/>
        <v/>
      </c>
      <c r="R195" s="3" t="str">
        <f t="shared" si="8"/>
        <v/>
      </c>
      <c r="S195" s="3" t="str">
        <f t="shared" si="8"/>
        <v/>
      </c>
      <c r="T195" s="3" t="str">
        <f t="shared" si="8"/>
        <v/>
      </c>
      <c r="U195" s="3" t="str">
        <f t="shared" si="8"/>
        <v/>
      </c>
      <c r="V195" s="3" t="str">
        <f t="shared" si="8"/>
        <v/>
      </c>
      <c r="W195" s="3" t="str">
        <f t="shared" si="8"/>
        <v/>
      </c>
    </row>
    <row r="196" spans="1:23" ht="14.25" hidden="1" customHeight="1" x14ac:dyDescent="0.2">
      <c r="A196" s="14" t="s">
        <v>47</v>
      </c>
      <c r="B196" s="19" t="s">
        <v>56</v>
      </c>
      <c r="C196" s="20" t="s">
        <v>58</v>
      </c>
      <c r="D196" s="15" t="str">
        <f t="shared" si="7"/>
        <v/>
      </c>
      <c r="E196" s="15" t="str">
        <f t="shared" si="8"/>
        <v/>
      </c>
      <c r="F196" s="15" t="str">
        <f t="shared" si="8"/>
        <v/>
      </c>
      <c r="G196" s="15" t="str">
        <f t="shared" si="8"/>
        <v/>
      </c>
      <c r="H196" s="15" t="str">
        <f t="shared" si="8"/>
        <v/>
      </c>
      <c r="I196" s="15" t="str">
        <f t="shared" si="8"/>
        <v/>
      </c>
      <c r="J196" s="15" t="str">
        <f t="shared" si="8"/>
        <v/>
      </c>
      <c r="K196" s="15" t="str">
        <f t="shared" si="8"/>
        <v/>
      </c>
      <c r="L196" s="15" t="str">
        <f t="shared" si="8"/>
        <v/>
      </c>
      <c r="M196" s="15" t="str">
        <f t="shared" si="8"/>
        <v/>
      </c>
      <c r="N196" s="15" t="str">
        <f t="shared" si="8"/>
        <v/>
      </c>
      <c r="O196" s="15" t="str">
        <f t="shared" si="8"/>
        <v/>
      </c>
      <c r="P196" s="15" t="str">
        <f t="shared" si="8"/>
        <v/>
      </c>
      <c r="Q196" s="15" t="str">
        <f t="shared" si="8"/>
        <v/>
      </c>
      <c r="R196" s="15" t="str">
        <f t="shared" si="8"/>
        <v/>
      </c>
      <c r="S196" s="15" t="str">
        <f t="shared" si="8"/>
        <v/>
      </c>
      <c r="T196" s="15" t="str">
        <f t="shared" si="8"/>
        <v/>
      </c>
      <c r="U196" s="15" t="str">
        <f t="shared" si="8"/>
        <v/>
      </c>
      <c r="V196" s="15" t="str">
        <f t="shared" si="8"/>
        <v/>
      </c>
      <c r="W196" s="15" t="str">
        <f t="shared" si="8"/>
        <v/>
      </c>
    </row>
    <row r="197" spans="1:23" ht="14.25" hidden="1" customHeight="1" x14ac:dyDescent="0.2">
      <c r="A197" s="66" t="s">
        <v>13</v>
      </c>
      <c r="B197" s="21" t="s">
        <v>60</v>
      </c>
      <c r="C197" s="22" t="s">
        <v>62</v>
      </c>
      <c r="D197" s="3" t="str">
        <f t="shared" si="7"/>
        <v/>
      </c>
      <c r="E197" s="3" t="str">
        <f t="shared" si="8"/>
        <v/>
      </c>
      <c r="F197" s="3" t="str">
        <f t="shared" si="8"/>
        <v/>
      </c>
      <c r="G197" s="3" t="str">
        <f t="shared" si="8"/>
        <v/>
      </c>
      <c r="H197" s="3" t="str">
        <f t="shared" si="8"/>
        <v/>
      </c>
      <c r="I197" s="3" t="str">
        <f t="shared" si="8"/>
        <v/>
      </c>
      <c r="J197" s="3" t="str">
        <f t="shared" si="8"/>
        <v/>
      </c>
      <c r="K197" s="3" t="str">
        <f t="shared" si="8"/>
        <v/>
      </c>
      <c r="L197" s="3" t="str">
        <f t="shared" si="8"/>
        <v/>
      </c>
      <c r="M197" s="3" t="str">
        <f t="shared" si="8"/>
        <v/>
      </c>
      <c r="N197" s="3" t="str">
        <f t="shared" si="8"/>
        <v/>
      </c>
      <c r="O197" s="3" t="str">
        <f t="shared" si="8"/>
        <v/>
      </c>
      <c r="P197" s="3" t="str">
        <f t="shared" si="8"/>
        <v/>
      </c>
      <c r="Q197" s="3" t="str">
        <f t="shared" si="8"/>
        <v/>
      </c>
      <c r="R197" s="3" t="str">
        <f t="shared" si="8"/>
        <v/>
      </c>
      <c r="S197" s="3" t="str">
        <f t="shared" si="8"/>
        <v/>
      </c>
      <c r="T197" s="3" t="str">
        <f t="shared" si="8"/>
        <v/>
      </c>
      <c r="U197" s="3" t="str">
        <f t="shared" si="8"/>
        <v/>
      </c>
      <c r="V197" s="3" t="str">
        <f t="shared" si="8"/>
        <v/>
      </c>
      <c r="W197" s="3" t="str">
        <f t="shared" si="8"/>
        <v/>
      </c>
    </row>
    <row r="198" spans="1:23" ht="14.25" hidden="1" customHeight="1" x14ac:dyDescent="0.2">
      <c r="A198" s="67"/>
      <c r="B198" s="23" t="s">
        <v>64</v>
      </c>
      <c r="C198" s="24" t="s">
        <v>172</v>
      </c>
      <c r="D198" s="3" t="str">
        <f t="shared" si="7"/>
        <v/>
      </c>
      <c r="E198" s="3" t="str">
        <f t="shared" si="8"/>
        <v/>
      </c>
      <c r="F198" s="3" t="str">
        <f t="shared" si="8"/>
        <v/>
      </c>
      <c r="G198" s="3" t="str">
        <f t="shared" si="8"/>
        <v/>
      </c>
      <c r="H198" s="3" t="str">
        <f t="shared" si="8"/>
        <v/>
      </c>
      <c r="I198" s="3" t="str">
        <f t="shared" si="8"/>
        <v/>
      </c>
      <c r="J198" s="3" t="str">
        <f t="shared" si="8"/>
        <v/>
      </c>
      <c r="K198" s="3" t="str">
        <f t="shared" si="8"/>
        <v/>
      </c>
      <c r="L198" s="3" t="str">
        <f t="shared" si="8"/>
        <v/>
      </c>
      <c r="M198" s="3" t="str">
        <f t="shared" si="8"/>
        <v/>
      </c>
      <c r="N198" s="3" t="str">
        <f t="shared" si="8"/>
        <v/>
      </c>
      <c r="O198" s="3" t="str">
        <f t="shared" si="8"/>
        <v/>
      </c>
      <c r="P198" s="3" t="str">
        <f t="shared" si="8"/>
        <v/>
      </c>
      <c r="Q198" s="3" t="str">
        <f t="shared" si="8"/>
        <v/>
      </c>
      <c r="R198" s="3" t="str">
        <f t="shared" si="8"/>
        <v/>
      </c>
      <c r="S198" s="3" t="str">
        <f t="shared" si="8"/>
        <v/>
      </c>
      <c r="T198" s="3" t="str">
        <f t="shared" si="8"/>
        <v/>
      </c>
      <c r="U198" s="3" t="str">
        <f t="shared" si="8"/>
        <v/>
      </c>
      <c r="V198" s="3" t="str">
        <f t="shared" si="8"/>
        <v/>
      </c>
      <c r="W198" s="3" t="str">
        <f t="shared" si="8"/>
        <v/>
      </c>
    </row>
    <row r="199" spans="1:23" ht="14.25" hidden="1" customHeight="1" x14ac:dyDescent="0.2">
      <c r="A199" s="14" t="s">
        <v>48</v>
      </c>
      <c r="B199" s="19" t="s">
        <v>56</v>
      </c>
      <c r="C199" s="20" t="s">
        <v>58</v>
      </c>
      <c r="D199" s="15" t="str">
        <f t="shared" si="7"/>
        <v/>
      </c>
      <c r="E199" s="15" t="str">
        <f t="shared" si="8"/>
        <v/>
      </c>
      <c r="F199" s="15" t="str">
        <f t="shared" si="8"/>
        <v/>
      </c>
      <c r="G199" s="15" t="str">
        <f t="shared" si="8"/>
        <v/>
      </c>
      <c r="H199" s="15" t="str">
        <f t="shared" si="8"/>
        <v/>
      </c>
      <c r="I199" s="15" t="str">
        <f t="shared" si="8"/>
        <v/>
      </c>
      <c r="J199" s="15" t="str">
        <f t="shared" si="8"/>
        <v/>
      </c>
      <c r="K199" s="15" t="str">
        <f t="shared" si="8"/>
        <v/>
      </c>
      <c r="L199" s="15" t="str">
        <f t="shared" si="8"/>
        <v/>
      </c>
      <c r="M199" s="15" t="str">
        <f t="shared" si="8"/>
        <v/>
      </c>
      <c r="N199" s="15" t="str">
        <f t="shared" si="8"/>
        <v/>
      </c>
      <c r="O199" s="15" t="str">
        <f t="shared" si="8"/>
        <v/>
      </c>
      <c r="P199" s="15" t="str">
        <f t="shared" si="8"/>
        <v/>
      </c>
      <c r="Q199" s="15" t="str">
        <f t="shared" si="8"/>
        <v/>
      </c>
      <c r="R199" s="15" t="str">
        <f t="shared" si="8"/>
        <v/>
      </c>
      <c r="S199" s="15" t="str">
        <f t="shared" si="8"/>
        <v/>
      </c>
      <c r="T199" s="15" t="str">
        <f t="shared" si="8"/>
        <v/>
      </c>
      <c r="U199" s="15" t="str">
        <f t="shared" si="8"/>
        <v/>
      </c>
      <c r="V199" s="15" t="str">
        <f t="shared" si="8"/>
        <v/>
      </c>
      <c r="W199" s="15" t="str">
        <f t="shared" si="8"/>
        <v/>
      </c>
    </row>
    <row r="200" spans="1:23" ht="14.25" hidden="1" customHeight="1" x14ac:dyDescent="0.2">
      <c r="A200" s="66" t="s">
        <v>14</v>
      </c>
      <c r="B200" s="21" t="s">
        <v>60</v>
      </c>
      <c r="C200" s="22" t="s">
        <v>62</v>
      </c>
      <c r="D200" s="3" t="str">
        <f t="shared" si="7"/>
        <v/>
      </c>
      <c r="E200" s="3" t="str">
        <f t="shared" si="8"/>
        <v/>
      </c>
      <c r="F200" s="3" t="str">
        <f t="shared" si="8"/>
        <v/>
      </c>
      <c r="G200" s="3" t="str">
        <f t="shared" si="8"/>
        <v/>
      </c>
      <c r="H200" s="3" t="str">
        <f t="shared" si="8"/>
        <v/>
      </c>
      <c r="I200" s="3" t="str">
        <f t="shared" si="8"/>
        <v/>
      </c>
      <c r="J200" s="3" t="str">
        <f t="shared" si="8"/>
        <v/>
      </c>
      <c r="K200" s="3" t="str">
        <f t="shared" si="8"/>
        <v/>
      </c>
      <c r="L200" s="3" t="str">
        <f t="shared" si="8"/>
        <v/>
      </c>
      <c r="M200" s="3" t="str">
        <f t="shared" si="8"/>
        <v/>
      </c>
      <c r="N200" s="3" t="str">
        <f t="shared" si="8"/>
        <v/>
      </c>
      <c r="O200" s="3" t="str">
        <f t="shared" si="8"/>
        <v/>
      </c>
      <c r="P200" s="3" t="str">
        <f t="shared" si="8"/>
        <v/>
      </c>
      <c r="Q200" s="3" t="str">
        <f t="shared" si="8"/>
        <v/>
      </c>
      <c r="R200" s="3" t="str">
        <f t="shared" si="8"/>
        <v/>
      </c>
      <c r="S200" s="3" t="str">
        <f t="shared" si="8"/>
        <v/>
      </c>
      <c r="T200" s="3" t="str">
        <f t="shared" si="8"/>
        <v/>
      </c>
      <c r="U200" s="3" t="str">
        <f t="shared" si="8"/>
        <v/>
      </c>
      <c r="V200" s="3" t="str">
        <f t="shared" si="8"/>
        <v/>
      </c>
      <c r="W200" s="3" t="str">
        <f t="shared" si="8"/>
        <v/>
      </c>
    </row>
    <row r="201" spans="1:23" ht="14.25" hidden="1" customHeight="1" x14ac:dyDescent="0.2">
      <c r="A201" s="67"/>
      <c r="B201" s="23" t="s">
        <v>64</v>
      </c>
      <c r="C201" s="24" t="s">
        <v>172</v>
      </c>
      <c r="D201" s="3" t="str">
        <f t="shared" si="7"/>
        <v/>
      </c>
      <c r="E201" s="3" t="str">
        <f t="shared" si="8"/>
        <v/>
      </c>
      <c r="F201" s="3" t="str">
        <f t="shared" si="8"/>
        <v/>
      </c>
      <c r="G201" s="3" t="str">
        <f t="shared" si="8"/>
        <v/>
      </c>
      <c r="H201" s="3" t="str">
        <f t="shared" si="8"/>
        <v/>
      </c>
      <c r="I201" s="3" t="str">
        <f t="shared" si="8"/>
        <v/>
      </c>
      <c r="J201" s="3" t="str">
        <f t="shared" si="8"/>
        <v/>
      </c>
      <c r="K201" s="3" t="str">
        <f t="shared" si="8"/>
        <v/>
      </c>
      <c r="L201" s="3" t="str">
        <f t="shared" si="8"/>
        <v/>
      </c>
      <c r="M201" s="3" t="str">
        <f t="shared" si="8"/>
        <v/>
      </c>
      <c r="N201" s="3" t="str">
        <f t="shared" si="8"/>
        <v/>
      </c>
      <c r="O201" s="3" t="str">
        <f t="shared" si="8"/>
        <v/>
      </c>
      <c r="P201" s="3" t="str">
        <f t="shared" si="8"/>
        <v/>
      </c>
      <c r="Q201" s="3" t="str">
        <f t="shared" si="8"/>
        <v/>
      </c>
      <c r="R201" s="3" t="str">
        <f t="shared" si="8"/>
        <v/>
      </c>
      <c r="S201" s="3" t="str">
        <f t="shared" si="8"/>
        <v/>
      </c>
      <c r="T201" s="3" t="str">
        <f t="shared" si="8"/>
        <v/>
      </c>
      <c r="U201" s="3" t="str">
        <f t="shared" si="8"/>
        <v/>
      </c>
      <c r="V201" s="3" t="str">
        <f t="shared" si="8"/>
        <v/>
      </c>
      <c r="W201" s="3" t="str">
        <f t="shared" si="8"/>
        <v/>
      </c>
    </row>
    <row r="202" spans="1:23" ht="14.25" hidden="1" customHeight="1" x14ac:dyDescent="0.2">
      <c r="A202" s="14" t="s">
        <v>49</v>
      </c>
      <c r="B202" s="19" t="s">
        <v>56</v>
      </c>
      <c r="C202" s="20" t="s">
        <v>58</v>
      </c>
      <c r="D202" s="15" t="str">
        <f t="shared" si="7"/>
        <v/>
      </c>
      <c r="E202" s="15" t="str">
        <f t="shared" si="8"/>
        <v/>
      </c>
      <c r="F202" s="15" t="str">
        <f t="shared" si="8"/>
        <v/>
      </c>
      <c r="G202" s="15" t="str">
        <f t="shared" si="8"/>
        <v/>
      </c>
      <c r="H202" s="15" t="str">
        <f t="shared" si="8"/>
        <v/>
      </c>
      <c r="I202" s="15" t="str">
        <f t="shared" si="8"/>
        <v/>
      </c>
      <c r="J202" s="15" t="str">
        <f t="shared" si="8"/>
        <v/>
      </c>
      <c r="K202" s="15" t="str">
        <f t="shared" si="8"/>
        <v/>
      </c>
      <c r="L202" s="15" t="str">
        <f t="shared" si="8"/>
        <v/>
      </c>
      <c r="M202" s="15" t="str">
        <f t="shared" si="8"/>
        <v/>
      </c>
      <c r="N202" s="15" t="str">
        <f t="shared" si="8"/>
        <v/>
      </c>
      <c r="O202" s="15" t="str">
        <f t="shared" si="8"/>
        <v/>
      </c>
      <c r="P202" s="15" t="str">
        <f t="shared" si="8"/>
        <v/>
      </c>
      <c r="Q202" s="15" t="str">
        <f t="shared" si="8"/>
        <v/>
      </c>
      <c r="R202" s="15" t="str">
        <f t="shared" si="8"/>
        <v/>
      </c>
      <c r="S202" s="15" t="str">
        <f t="shared" si="8"/>
        <v/>
      </c>
      <c r="T202" s="15" t="str">
        <f t="shared" si="8"/>
        <v/>
      </c>
      <c r="U202" s="15" t="str">
        <f t="shared" si="8"/>
        <v/>
      </c>
      <c r="V202" s="15" t="str">
        <f t="shared" si="8"/>
        <v/>
      </c>
      <c r="W202" s="15" t="str">
        <f t="shared" si="8"/>
        <v/>
      </c>
    </row>
    <row r="203" spans="1:23" ht="14.25" hidden="1" customHeight="1" x14ac:dyDescent="0.2">
      <c r="A203" s="66" t="s">
        <v>15</v>
      </c>
      <c r="B203" s="21" t="s">
        <v>60</v>
      </c>
      <c r="C203" s="22" t="s">
        <v>62</v>
      </c>
      <c r="D203" s="3" t="str">
        <f t="shared" si="7"/>
        <v/>
      </c>
      <c r="E203" s="3" t="str">
        <f t="shared" si="8"/>
        <v/>
      </c>
      <c r="F203" s="3" t="str">
        <f t="shared" si="8"/>
        <v/>
      </c>
      <c r="G203" s="3" t="str">
        <f t="shared" si="8"/>
        <v/>
      </c>
      <c r="H203" s="3" t="str">
        <f t="shared" si="8"/>
        <v/>
      </c>
      <c r="I203" s="3" t="str">
        <f t="shared" si="8"/>
        <v/>
      </c>
      <c r="J203" s="3" t="str">
        <f t="shared" si="8"/>
        <v/>
      </c>
      <c r="K203" s="3" t="str">
        <f t="shared" si="8"/>
        <v/>
      </c>
      <c r="L203" s="3" t="str">
        <f t="shared" si="8"/>
        <v/>
      </c>
      <c r="M203" s="3" t="str">
        <f t="shared" si="8"/>
        <v/>
      </c>
      <c r="N203" s="3" t="str">
        <f t="shared" si="8"/>
        <v/>
      </c>
      <c r="O203" s="3" t="str">
        <f t="shared" si="8"/>
        <v/>
      </c>
      <c r="P203" s="3" t="str">
        <f t="shared" si="8"/>
        <v/>
      </c>
      <c r="Q203" s="3" t="str">
        <f t="shared" si="8"/>
        <v/>
      </c>
      <c r="R203" s="3" t="str">
        <f t="shared" si="8"/>
        <v/>
      </c>
      <c r="S203" s="3" t="str">
        <f t="shared" si="8"/>
        <v/>
      </c>
      <c r="T203" s="3" t="str">
        <f t="shared" si="8"/>
        <v/>
      </c>
      <c r="U203" s="3" t="str">
        <f t="shared" si="8"/>
        <v/>
      </c>
      <c r="V203" s="3" t="str">
        <f t="shared" si="8"/>
        <v/>
      </c>
      <c r="W203" s="3" t="str">
        <f t="shared" si="8"/>
        <v/>
      </c>
    </row>
    <row r="204" spans="1:23" ht="14.25" hidden="1" customHeight="1" x14ac:dyDescent="0.2">
      <c r="A204" s="67"/>
      <c r="B204" s="23" t="s">
        <v>64</v>
      </c>
      <c r="C204" s="24" t="s">
        <v>172</v>
      </c>
      <c r="D204" s="3" t="str">
        <f t="shared" si="7"/>
        <v/>
      </c>
      <c r="E204" s="3" t="str">
        <f t="shared" si="8"/>
        <v/>
      </c>
      <c r="F204" s="3" t="str">
        <f t="shared" si="8"/>
        <v/>
      </c>
      <c r="G204" s="3" t="str">
        <f t="shared" si="8"/>
        <v/>
      </c>
      <c r="H204" s="3" t="str">
        <f t="shared" si="8"/>
        <v/>
      </c>
      <c r="I204" s="3" t="str">
        <f t="shared" si="8"/>
        <v/>
      </c>
      <c r="J204" s="3" t="str">
        <f t="shared" si="8"/>
        <v/>
      </c>
      <c r="K204" s="3" t="str">
        <f t="shared" si="8"/>
        <v/>
      </c>
      <c r="L204" s="3" t="str">
        <f t="shared" si="8"/>
        <v/>
      </c>
      <c r="M204" s="3" t="str">
        <f t="shared" si="8"/>
        <v/>
      </c>
      <c r="N204" s="3" t="str">
        <f t="shared" si="8"/>
        <v/>
      </c>
      <c r="O204" s="3" t="str">
        <f t="shared" si="8"/>
        <v/>
      </c>
      <c r="P204" s="3" t="str">
        <f t="shared" si="8"/>
        <v/>
      </c>
      <c r="Q204" s="3" t="str">
        <f t="shared" si="8"/>
        <v/>
      </c>
      <c r="R204" s="3" t="str">
        <f t="shared" si="8"/>
        <v/>
      </c>
      <c r="S204" s="3" t="str">
        <f t="shared" si="8"/>
        <v/>
      </c>
      <c r="T204" s="3" t="str">
        <f t="shared" si="8"/>
        <v/>
      </c>
      <c r="U204" s="3" t="str">
        <f t="shared" si="8"/>
        <v/>
      </c>
      <c r="V204" s="3" t="str">
        <f t="shared" si="8"/>
        <v/>
      </c>
      <c r="W204" s="3" t="str">
        <f t="shared" si="8"/>
        <v/>
      </c>
    </row>
    <row r="205" spans="1:23" ht="14.25" hidden="1" customHeight="1" x14ac:dyDescent="0.2">
      <c r="A205" s="14" t="s">
        <v>50</v>
      </c>
      <c r="B205" s="19" t="s">
        <v>56</v>
      </c>
      <c r="C205" s="20" t="s">
        <v>58</v>
      </c>
      <c r="D205" s="15" t="str">
        <f t="shared" si="7"/>
        <v/>
      </c>
      <c r="E205" s="15" t="str">
        <f t="shared" si="8"/>
        <v/>
      </c>
      <c r="F205" s="15" t="str">
        <f t="shared" si="8"/>
        <v/>
      </c>
      <c r="G205" s="15" t="str">
        <f t="shared" si="8"/>
        <v/>
      </c>
      <c r="H205" s="15" t="str">
        <f t="shared" si="8"/>
        <v/>
      </c>
      <c r="I205" s="15" t="str">
        <f t="shared" si="8"/>
        <v/>
      </c>
      <c r="J205" s="15" t="str">
        <f t="shared" si="8"/>
        <v/>
      </c>
      <c r="K205" s="15" t="str">
        <f t="shared" si="8"/>
        <v/>
      </c>
      <c r="L205" s="15" t="str">
        <f t="shared" si="8"/>
        <v/>
      </c>
      <c r="M205" s="15" t="str">
        <f t="shared" si="8"/>
        <v/>
      </c>
      <c r="N205" s="15" t="str">
        <f t="shared" si="8"/>
        <v/>
      </c>
      <c r="O205" s="15" t="str">
        <f t="shared" si="8"/>
        <v/>
      </c>
      <c r="P205" s="15" t="str">
        <f t="shared" si="8"/>
        <v/>
      </c>
      <c r="Q205" s="15" t="str">
        <f t="shared" si="8"/>
        <v/>
      </c>
      <c r="R205" s="15" t="str">
        <f t="shared" si="8"/>
        <v/>
      </c>
      <c r="S205" s="15" t="str">
        <f t="shared" si="8"/>
        <v/>
      </c>
      <c r="T205" s="15" t="str">
        <f t="shared" si="8"/>
        <v/>
      </c>
      <c r="U205" s="15" t="str">
        <f t="shared" si="8"/>
        <v/>
      </c>
      <c r="V205" s="15" t="str">
        <f t="shared" si="8"/>
        <v/>
      </c>
      <c r="W205" s="15" t="str">
        <f t="shared" si="8"/>
        <v/>
      </c>
    </row>
    <row r="206" spans="1:23" ht="14.25" hidden="1" customHeight="1" x14ac:dyDescent="0.2">
      <c r="A206" s="66" t="s">
        <v>16</v>
      </c>
      <c r="B206" s="21" t="s">
        <v>60</v>
      </c>
      <c r="C206" s="22" t="s">
        <v>62</v>
      </c>
      <c r="D206" s="3" t="str">
        <f t="shared" si="7"/>
        <v/>
      </c>
      <c r="E206" s="3" t="str">
        <f t="shared" si="8"/>
        <v/>
      </c>
      <c r="F206" s="3" t="str">
        <f t="shared" si="8"/>
        <v/>
      </c>
      <c r="G206" s="3" t="str">
        <f t="shared" si="8"/>
        <v/>
      </c>
      <c r="H206" s="3" t="str">
        <f t="shared" si="8"/>
        <v/>
      </c>
      <c r="I206" s="3" t="str">
        <f t="shared" si="8"/>
        <v/>
      </c>
      <c r="J206" s="3" t="str">
        <f t="shared" si="8"/>
        <v/>
      </c>
      <c r="K206" s="3" t="str">
        <f t="shared" si="8"/>
        <v/>
      </c>
      <c r="L206" s="3" t="str">
        <f t="shared" si="8"/>
        <v/>
      </c>
      <c r="M206" s="3" t="str">
        <f t="shared" si="8"/>
        <v/>
      </c>
      <c r="N206" s="3" t="str">
        <f t="shared" si="8"/>
        <v/>
      </c>
      <c r="O206" s="3" t="str">
        <f t="shared" si="8"/>
        <v/>
      </c>
      <c r="P206" s="3" t="str">
        <f t="shared" si="8"/>
        <v/>
      </c>
      <c r="Q206" s="3" t="str">
        <f t="shared" si="8"/>
        <v/>
      </c>
      <c r="R206" s="3" t="str">
        <f t="shared" si="8"/>
        <v/>
      </c>
      <c r="S206" s="3" t="str">
        <f t="shared" si="8"/>
        <v/>
      </c>
      <c r="T206" s="3" t="str">
        <f t="shared" si="8"/>
        <v/>
      </c>
      <c r="U206" s="3" t="str">
        <f t="shared" si="8"/>
        <v/>
      </c>
      <c r="V206" s="3" t="str">
        <f t="shared" si="8"/>
        <v/>
      </c>
      <c r="W206" s="3" t="str">
        <f t="shared" si="8"/>
        <v/>
      </c>
    </row>
    <row r="207" spans="1:23" ht="14.25" hidden="1" customHeight="1" x14ac:dyDescent="0.2">
      <c r="A207" s="67"/>
      <c r="B207" s="23" t="s">
        <v>64</v>
      </c>
      <c r="C207" s="24" t="s">
        <v>172</v>
      </c>
      <c r="D207" s="3" t="str">
        <f t="shared" si="7"/>
        <v/>
      </c>
      <c r="E207" s="3" t="str">
        <f t="shared" si="8"/>
        <v/>
      </c>
      <c r="F207" s="3" t="str">
        <f t="shared" si="8"/>
        <v/>
      </c>
      <c r="G207" s="3" t="str">
        <f t="shared" si="8"/>
        <v/>
      </c>
      <c r="H207" s="3" t="str">
        <f t="shared" si="8"/>
        <v/>
      </c>
      <c r="I207" s="3" t="str">
        <f t="shared" si="8"/>
        <v/>
      </c>
      <c r="J207" s="3" t="str">
        <f t="shared" si="8"/>
        <v/>
      </c>
      <c r="K207" s="3" t="str">
        <f t="shared" si="8"/>
        <v/>
      </c>
      <c r="L207" s="3" t="str">
        <f t="shared" si="8"/>
        <v/>
      </c>
      <c r="M207" s="3" t="str">
        <f t="shared" si="8"/>
        <v/>
      </c>
      <c r="N207" s="3" t="str">
        <f t="shared" si="8"/>
        <v/>
      </c>
      <c r="O207" s="3" t="str">
        <f t="shared" si="8"/>
        <v/>
      </c>
      <c r="P207" s="3" t="str">
        <f t="shared" si="8"/>
        <v/>
      </c>
      <c r="Q207" s="3" t="str">
        <f t="shared" si="8"/>
        <v/>
      </c>
      <c r="R207" s="3" t="str">
        <f t="shared" si="8"/>
        <v/>
      </c>
      <c r="S207" s="3" t="str">
        <f t="shared" si="8"/>
        <v/>
      </c>
      <c r="T207" s="3" t="str">
        <f t="shared" si="8"/>
        <v/>
      </c>
      <c r="U207" s="3" t="str">
        <f t="shared" si="8"/>
        <v/>
      </c>
      <c r="V207" s="3" t="str">
        <f t="shared" si="8"/>
        <v/>
      </c>
      <c r="W207" s="3" t="str">
        <f t="shared" si="8"/>
        <v/>
      </c>
    </row>
    <row r="208" spans="1:23" ht="14.25" hidden="1" customHeight="1" x14ac:dyDescent="0.2">
      <c r="A208" s="14" t="s">
        <v>51</v>
      </c>
      <c r="B208" s="19" t="s">
        <v>56</v>
      </c>
      <c r="C208" s="20" t="s">
        <v>58</v>
      </c>
      <c r="D208" s="15" t="str">
        <f t="shared" si="7"/>
        <v/>
      </c>
      <c r="E208" s="15" t="str">
        <f t="shared" si="8"/>
        <v/>
      </c>
      <c r="F208" s="15" t="str">
        <f t="shared" si="8"/>
        <v/>
      </c>
      <c r="G208" s="15" t="str">
        <f t="shared" si="8"/>
        <v/>
      </c>
      <c r="H208" s="15" t="str">
        <f t="shared" si="8"/>
        <v/>
      </c>
      <c r="I208" s="15" t="str">
        <f t="shared" si="8"/>
        <v/>
      </c>
      <c r="J208" s="15" t="str">
        <f t="shared" si="8"/>
        <v/>
      </c>
      <c r="K208" s="15" t="str">
        <f t="shared" si="8"/>
        <v/>
      </c>
      <c r="L208" s="15" t="str">
        <f t="shared" si="8"/>
        <v/>
      </c>
      <c r="M208" s="15" t="str">
        <f t="shared" si="8"/>
        <v/>
      </c>
      <c r="N208" s="15" t="str">
        <f t="shared" ref="E208:W222" si="9">IF(N138=N66,"","*")</f>
        <v/>
      </c>
      <c r="O208" s="15" t="str">
        <f t="shared" si="9"/>
        <v/>
      </c>
      <c r="P208" s="15" t="str">
        <f t="shared" si="9"/>
        <v/>
      </c>
      <c r="Q208" s="15" t="str">
        <f t="shared" si="9"/>
        <v/>
      </c>
      <c r="R208" s="15" t="str">
        <f t="shared" si="9"/>
        <v/>
      </c>
      <c r="S208" s="15" t="str">
        <f t="shared" si="9"/>
        <v/>
      </c>
      <c r="T208" s="15" t="str">
        <f t="shared" si="9"/>
        <v/>
      </c>
      <c r="U208" s="15" t="str">
        <f t="shared" si="9"/>
        <v/>
      </c>
      <c r="V208" s="15" t="str">
        <f t="shared" si="9"/>
        <v/>
      </c>
      <c r="W208" s="15" t="str">
        <f t="shared" si="9"/>
        <v/>
      </c>
    </row>
    <row r="209" spans="1:23" ht="14.25" hidden="1" customHeight="1" x14ac:dyDescent="0.2">
      <c r="A209" s="66" t="s">
        <v>17</v>
      </c>
      <c r="B209" s="21" t="s">
        <v>60</v>
      </c>
      <c r="C209" s="22" t="s">
        <v>62</v>
      </c>
      <c r="D209" s="3" t="str">
        <f t="shared" si="7"/>
        <v/>
      </c>
      <c r="E209" s="3" t="str">
        <f t="shared" si="9"/>
        <v/>
      </c>
      <c r="F209" s="3" t="str">
        <f t="shared" si="9"/>
        <v/>
      </c>
      <c r="G209" s="3" t="str">
        <f t="shared" si="9"/>
        <v/>
      </c>
      <c r="H209" s="3" t="str">
        <f t="shared" si="9"/>
        <v/>
      </c>
      <c r="I209" s="3" t="str">
        <f t="shared" si="9"/>
        <v/>
      </c>
      <c r="J209" s="3" t="str">
        <f t="shared" si="9"/>
        <v/>
      </c>
      <c r="K209" s="3" t="str">
        <f t="shared" si="9"/>
        <v/>
      </c>
      <c r="L209" s="3" t="str">
        <f t="shared" si="9"/>
        <v/>
      </c>
      <c r="M209" s="3" t="str">
        <f t="shared" si="9"/>
        <v/>
      </c>
      <c r="N209" s="3" t="str">
        <f t="shared" si="9"/>
        <v/>
      </c>
      <c r="O209" s="3" t="str">
        <f t="shared" si="9"/>
        <v/>
      </c>
      <c r="P209" s="3" t="str">
        <f t="shared" si="9"/>
        <v/>
      </c>
      <c r="Q209" s="3" t="str">
        <f t="shared" si="9"/>
        <v/>
      </c>
      <c r="R209" s="3" t="str">
        <f t="shared" si="9"/>
        <v/>
      </c>
      <c r="S209" s="3" t="str">
        <f t="shared" si="9"/>
        <v/>
      </c>
      <c r="T209" s="3" t="str">
        <f t="shared" si="9"/>
        <v/>
      </c>
      <c r="U209" s="3" t="str">
        <f t="shared" si="9"/>
        <v/>
      </c>
      <c r="V209" s="3" t="str">
        <f t="shared" si="9"/>
        <v/>
      </c>
      <c r="W209" s="3" t="str">
        <f t="shared" si="9"/>
        <v/>
      </c>
    </row>
    <row r="210" spans="1:23" ht="14.25" hidden="1" customHeight="1" x14ac:dyDescent="0.2">
      <c r="A210" s="67"/>
      <c r="B210" s="23" t="s">
        <v>64</v>
      </c>
      <c r="C210" s="24" t="s">
        <v>172</v>
      </c>
      <c r="D210" s="3" t="str">
        <f t="shared" si="7"/>
        <v/>
      </c>
      <c r="E210" s="3" t="str">
        <f t="shared" si="9"/>
        <v/>
      </c>
      <c r="F210" s="3" t="str">
        <f t="shared" si="9"/>
        <v/>
      </c>
      <c r="G210" s="3" t="str">
        <f t="shared" si="9"/>
        <v/>
      </c>
      <c r="H210" s="3" t="str">
        <f t="shared" si="9"/>
        <v/>
      </c>
      <c r="I210" s="3" t="str">
        <f t="shared" si="9"/>
        <v/>
      </c>
      <c r="J210" s="3" t="str">
        <f t="shared" si="9"/>
        <v/>
      </c>
      <c r="K210" s="3" t="str">
        <f t="shared" si="9"/>
        <v/>
      </c>
      <c r="L210" s="3" t="str">
        <f t="shared" si="9"/>
        <v/>
      </c>
      <c r="M210" s="3" t="str">
        <f t="shared" si="9"/>
        <v/>
      </c>
      <c r="N210" s="3" t="str">
        <f t="shared" si="9"/>
        <v/>
      </c>
      <c r="O210" s="3" t="str">
        <f t="shared" si="9"/>
        <v/>
      </c>
      <c r="P210" s="3" t="str">
        <f t="shared" si="9"/>
        <v/>
      </c>
      <c r="Q210" s="3" t="str">
        <f t="shared" si="9"/>
        <v/>
      </c>
      <c r="R210" s="3" t="str">
        <f t="shared" si="9"/>
        <v/>
      </c>
      <c r="S210" s="3" t="str">
        <f t="shared" si="9"/>
        <v/>
      </c>
      <c r="T210" s="3" t="str">
        <f t="shared" si="9"/>
        <v/>
      </c>
      <c r="U210" s="3" t="str">
        <f t="shared" si="9"/>
        <v/>
      </c>
      <c r="V210" s="3" t="str">
        <f t="shared" si="9"/>
        <v/>
      </c>
      <c r="W210" s="3" t="str">
        <f t="shared" si="9"/>
        <v/>
      </c>
    </row>
    <row r="211" spans="1:23" ht="14.25" hidden="1" customHeight="1" x14ac:dyDescent="0.2">
      <c r="A211" s="14" t="s">
        <v>52</v>
      </c>
      <c r="B211" s="19" t="s">
        <v>56</v>
      </c>
      <c r="C211" s="20" t="s">
        <v>58</v>
      </c>
      <c r="D211" s="15" t="str">
        <f t="shared" si="7"/>
        <v/>
      </c>
      <c r="E211" s="15" t="str">
        <f t="shared" si="9"/>
        <v/>
      </c>
      <c r="F211" s="15" t="str">
        <f t="shared" si="9"/>
        <v/>
      </c>
      <c r="G211" s="15" t="str">
        <f t="shared" si="9"/>
        <v/>
      </c>
      <c r="H211" s="15" t="str">
        <f t="shared" si="9"/>
        <v/>
      </c>
      <c r="I211" s="15" t="str">
        <f t="shared" si="9"/>
        <v/>
      </c>
      <c r="J211" s="15" t="str">
        <f t="shared" si="9"/>
        <v/>
      </c>
      <c r="K211" s="15" t="str">
        <f t="shared" si="9"/>
        <v/>
      </c>
      <c r="L211" s="15" t="str">
        <f t="shared" si="9"/>
        <v/>
      </c>
      <c r="M211" s="15" t="str">
        <f t="shared" si="9"/>
        <v/>
      </c>
      <c r="N211" s="15" t="str">
        <f t="shared" si="9"/>
        <v/>
      </c>
      <c r="O211" s="15" t="str">
        <f t="shared" si="9"/>
        <v/>
      </c>
      <c r="P211" s="15" t="str">
        <f t="shared" si="9"/>
        <v/>
      </c>
      <c r="Q211" s="15" t="str">
        <f t="shared" si="9"/>
        <v/>
      </c>
      <c r="R211" s="15" t="str">
        <f t="shared" si="9"/>
        <v/>
      </c>
      <c r="S211" s="15" t="str">
        <f t="shared" si="9"/>
        <v/>
      </c>
      <c r="T211" s="15" t="str">
        <f t="shared" si="9"/>
        <v/>
      </c>
      <c r="U211" s="15" t="str">
        <f t="shared" si="9"/>
        <v/>
      </c>
      <c r="V211" s="15" t="str">
        <f t="shared" si="9"/>
        <v/>
      </c>
      <c r="W211" s="15" t="str">
        <f t="shared" si="9"/>
        <v/>
      </c>
    </row>
    <row r="212" spans="1:23" ht="14.25" hidden="1" customHeight="1" x14ac:dyDescent="0.2">
      <c r="A212" s="66" t="s">
        <v>18</v>
      </c>
      <c r="B212" s="21" t="s">
        <v>60</v>
      </c>
      <c r="C212" s="22" t="s">
        <v>62</v>
      </c>
      <c r="D212" s="3" t="str">
        <f t="shared" si="7"/>
        <v/>
      </c>
      <c r="E212" s="3" t="str">
        <f t="shared" si="9"/>
        <v/>
      </c>
      <c r="F212" s="3" t="str">
        <f t="shared" si="9"/>
        <v/>
      </c>
      <c r="G212" s="3" t="str">
        <f t="shared" si="9"/>
        <v/>
      </c>
      <c r="H212" s="3" t="str">
        <f t="shared" si="9"/>
        <v/>
      </c>
      <c r="I212" s="3" t="str">
        <f t="shared" si="9"/>
        <v/>
      </c>
      <c r="J212" s="3" t="str">
        <f t="shared" si="9"/>
        <v/>
      </c>
      <c r="K212" s="3" t="str">
        <f t="shared" si="9"/>
        <v/>
      </c>
      <c r="L212" s="3" t="str">
        <f t="shared" si="9"/>
        <v/>
      </c>
      <c r="M212" s="3" t="str">
        <f t="shared" si="9"/>
        <v/>
      </c>
      <c r="N212" s="3" t="str">
        <f t="shared" si="9"/>
        <v/>
      </c>
      <c r="O212" s="3" t="str">
        <f t="shared" si="9"/>
        <v/>
      </c>
      <c r="P212" s="3" t="str">
        <f t="shared" si="9"/>
        <v/>
      </c>
      <c r="Q212" s="3" t="str">
        <f t="shared" si="9"/>
        <v/>
      </c>
      <c r="R212" s="3" t="str">
        <f t="shared" si="9"/>
        <v/>
      </c>
      <c r="S212" s="3" t="str">
        <f t="shared" si="9"/>
        <v/>
      </c>
      <c r="T212" s="3" t="str">
        <f t="shared" si="9"/>
        <v/>
      </c>
      <c r="U212" s="3" t="str">
        <f t="shared" si="9"/>
        <v/>
      </c>
      <c r="V212" s="3" t="str">
        <f t="shared" si="9"/>
        <v/>
      </c>
      <c r="W212" s="3" t="str">
        <f t="shared" si="9"/>
        <v/>
      </c>
    </row>
    <row r="213" spans="1:23" ht="14.25" hidden="1" customHeight="1" x14ac:dyDescent="0.2">
      <c r="A213" s="67"/>
      <c r="B213" s="23" t="s">
        <v>64</v>
      </c>
      <c r="C213" s="24" t="s">
        <v>172</v>
      </c>
      <c r="D213" s="3" t="str">
        <f t="shared" si="7"/>
        <v/>
      </c>
      <c r="E213" s="3" t="str">
        <f t="shared" si="9"/>
        <v/>
      </c>
      <c r="F213" s="3" t="str">
        <f t="shared" si="9"/>
        <v/>
      </c>
      <c r="G213" s="3" t="str">
        <f t="shared" si="9"/>
        <v/>
      </c>
      <c r="H213" s="3" t="str">
        <f t="shared" si="9"/>
        <v/>
      </c>
      <c r="I213" s="3" t="str">
        <f t="shared" si="9"/>
        <v/>
      </c>
      <c r="J213" s="3" t="str">
        <f t="shared" si="9"/>
        <v/>
      </c>
      <c r="K213" s="3" t="str">
        <f t="shared" si="9"/>
        <v/>
      </c>
      <c r="L213" s="3" t="str">
        <f t="shared" si="9"/>
        <v/>
      </c>
      <c r="M213" s="3" t="str">
        <f t="shared" si="9"/>
        <v/>
      </c>
      <c r="N213" s="3" t="str">
        <f t="shared" si="9"/>
        <v/>
      </c>
      <c r="O213" s="3" t="str">
        <f t="shared" si="9"/>
        <v/>
      </c>
      <c r="P213" s="3" t="str">
        <f t="shared" si="9"/>
        <v/>
      </c>
      <c r="Q213" s="3" t="str">
        <f t="shared" si="9"/>
        <v/>
      </c>
      <c r="R213" s="3" t="str">
        <f t="shared" si="9"/>
        <v/>
      </c>
      <c r="S213" s="3" t="str">
        <f t="shared" si="9"/>
        <v/>
      </c>
      <c r="T213" s="3" t="str">
        <f t="shared" si="9"/>
        <v/>
      </c>
      <c r="U213" s="3" t="str">
        <f t="shared" si="9"/>
        <v/>
      </c>
      <c r="V213" s="3" t="str">
        <f t="shared" si="9"/>
        <v/>
      </c>
      <c r="W213" s="3" t="str">
        <f t="shared" si="9"/>
        <v/>
      </c>
    </row>
    <row r="214" spans="1:23" ht="14.25" hidden="1" customHeight="1" x14ac:dyDescent="0.2">
      <c r="A214" s="14" t="s">
        <v>53</v>
      </c>
      <c r="B214" s="19" t="s">
        <v>56</v>
      </c>
      <c r="C214" s="20" t="s">
        <v>58</v>
      </c>
      <c r="D214" s="15" t="str">
        <f t="shared" si="7"/>
        <v/>
      </c>
      <c r="E214" s="15" t="str">
        <f t="shared" si="9"/>
        <v/>
      </c>
      <c r="F214" s="15" t="str">
        <f t="shared" si="9"/>
        <v/>
      </c>
      <c r="G214" s="15" t="str">
        <f t="shared" si="9"/>
        <v/>
      </c>
      <c r="H214" s="15" t="str">
        <f t="shared" si="9"/>
        <v/>
      </c>
      <c r="I214" s="15" t="str">
        <f t="shared" si="9"/>
        <v/>
      </c>
      <c r="J214" s="15" t="str">
        <f t="shared" si="9"/>
        <v/>
      </c>
      <c r="K214" s="15" t="str">
        <f t="shared" si="9"/>
        <v/>
      </c>
      <c r="L214" s="15" t="str">
        <f t="shared" si="9"/>
        <v/>
      </c>
      <c r="M214" s="15" t="str">
        <f t="shared" si="9"/>
        <v/>
      </c>
      <c r="N214" s="15" t="str">
        <f t="shared" si="9"/>
        <v/>
      </c>
      <c r="O214" s="15" t="str">
        <f t="shared" si="9"/>
        <v/>
      </c>
      <c r="P214" s="15" t="str">
        <f t="shared" si="9"/>
        <v/>
      </c>
      <c r="Q214" s="15" t="str">
        <f t="shared" si="9"/>
        <v/>
      </c>
      <c r="R214" s="15" t="str">
        <f t="shared" si="9"/>
        <v/>
      </c>
      <c r="S214" s="15" t="str">
        <f t="shared" si="9"/>
        <v/>
      </c>
      <c r="T214" s="15" t="str">
        <f t="shared" si="9"/>
        <v/>
      </c>
      <c r="U214" s="15" t="str">
        <f t="shared" si="9"/>
        <v/>
      </c>
      <c r="V214" s="15" t="str">
        <f t="shared" si="9"/>
        <v/>
      </c>
      <c r="W214" s="15" t="str">
        <f t="shared" si="9"/>
        <v/>
      </c>
    </row>
    <row r="215" spans="1:23" ht="14.25" hidden="1" customHeight="1" x14ac:dyDescent="0.2">
      <c r="A215" s="66" t="s">
        <v>19</v>
      </c>
      <c r="B215" s="21" t="s">
        <v>60</v>
      </c>
      <c r="C215" s="22" t="s">
        <v>62</v>
      </c>
      <c r="D215" s="3" t="str">
        <f t="shared" si="7"/>
        <v/>
      </c>
      <c r="E215" s="3" t="str">
        <f t="shared" si="9"/>
        <v/>
      </c>
      <c r="F215" s="3" t="str">
        <f t="shared" si="9"/>
        <v/>
      </c>
      <c r="G215" s="3" t="str">
        <f t="shared" si="9"/>
        <v/>
      </c>
      <c r="H215" s="3" t="str">
        <f t="shared" si="9"/>
        <v/>
      </c>
      <c r="I215" s="3" t="str">
        <f t="shared" si="9"/>
        <v/>
      </c>
      <c r="J215" s="3" t="str">
        <f t="shared" si="9"/>
        <v/>
      </c>
      <c r="K215" s="3" t="str">
        <f t="shared" si="9"/>
        <v/>
      </c>
      <c r="L215" s="3" t="str">
        <f t="shared" si="9"/>
        <v/>
      </c>
      <c r="M215" s="3" t="str">
        <f t="shared" si="9"/>
        <v/>
      </c>
      <c r="N215" s="3" t="str">
        <f t="shared" si="9"/>
        <v/>
      </c>
      <c r="O215" s="3" t="str">
        <f t="shared" si="9"/>
        <v/>
      </c>
      <c r="P215" s="3" t="str">
        <f t="shared" si="9"/>
        <v/>
      </c>
      <c r="Q215" s="3" t="str">
        <f t="shared" si="9"/>
        <v/>
      </c>
      <c r="R215" s="3" t="str">
        <f t="shared" si="9"/>
        <v/>
      </c>
      <c r="S215" s="3" t="str">
        <f t="shared" si="9"/>
        <v/>
      </c>
      <c r="T215" s="3" t="str">
        <f t="shared" si="9"/>
        <v/>
      </c>
      <c r="U215" s="3" t="str">
        <f t="shared" si="9"/>
        <v/>
      </c>
      <c r="V215" s="3" t="str">
        <f t="shared" si="9"/>
        <v/>
      </c>
      <c r="W215" s="3" t="str">
        <f t="shared" si="9"/>
        <v/>
      </c>
    </row>
    <row r="216" spans="1:23" ht="14.25" hidden="1" customHeight="1" x14ac:dyDescent="0.2">
      <c r="A216" s="67"/>
      <c r="B216" s="23" t="s">
        <v>64</v>
      </c>
      <c r="C216" s="24" t="s">
        <v>172</v>
      </c>
      <c r="D216" s="3" t="str">
        <f t="shared" si="7"/>
        <v/>
      </c>
      <c r="E216" s="3" t="str">
        <f t="shared" si="9"/>
        <v/>
      </c>
      <c r="F216" s="3" t="str">
        <f t="shared" si="9"/>
        <v/>
      </c>
      <c r="G216" s="3" t="str">
        <f t="shared" si="9"/>
        <v/>
      </c>
      <c r="H216" s="3" t="str">
        <f t="shared" si="9"/>
        <v/>
      </c>
      <c r="I216" s="3" t="str">
        <f t="shared" si="9"/>
        <v/>
      </c>
      <c r="J216" s="3" t="str">
        <f t="shared" si="9"/>
        <v/>
      </c>
      <c r="K216" s="3" t="str">
        <f t="shared" si="9"/>
        <v/>
      </c>
      <c r="L216" s="3" t="str">
        <f t="shared" si="9"/>
        <v/>
      </c>
      <c r="M216" s="3" t="str">
        <f t="shared" si="9"/>
        <v/>
      </c>
      <c r="N216" s="3" t="str">
        <f t="shared" si="9"/>
        <v/>
      </c>
      <c r="O216" s="3" t="str">
        <f t="shared" si="9"/>
        <v/>
      </c>
      <c r="P216" s="3" t="str">
        <f t="shared" si="9"/>
        <v/>
      </c>
      <c r="Q216" s="3" t="str">
        <f t="shared" si="9"/>
        <v/>
      </c>
      <c r="R216" s="3" t="str">
        <f t="shared" si="9"/>
        <v/>
      </c>
      <c r="S216" s="3" t="str">
        <f t="shared" si="9"/>
        <v/>
      </c>
      <c r="T216" s="3" t="str">
        <f t="shared" si="9"/>
        <v/>
      </c>
      <c r="U216" s="3" t="str">
        <f t="shared" si="9"/>
        <v/>
      </c>
      <c r="V216" s="3" t="str">
        <f t="shared" si="9"/>
        <v/>
      </c>
      <c r="W216" s="3" t="str">
        <f t="shared" si="9"/>
        <v/>
      </c>
    </row>
    <row r="217" spans="1:23" ht="14.25" hidden="1" customHeight="1" x14ac:dyDescent="0.2">
      <c r="A217" s="14" t="s">
        <v>54</v>
      </c>
      <c r="B217" s="19" t="s">
        <v>56</v>
      </c>
      <c r="C217" s="20" t="s">
        <v>58</v>
      </c>
      <c r="D217" s="15" t="str">
        <f t="shared" si="7"/>
        <v/>
      </c>
      <c r="E217" s="15" t="str">
        <f t="shared" si="9"/>
        <v/>
      </c>
      <c r="F217" s="15" t="str">
        <f t="shared" si="9"/>
        <v/>
      </c>
      <c r="G217" s="15" t="str">
        <f t="shared" si="9"/>
        <v/>
      </c>
      <c r="H217" s="15" t="str">
        <f t="shared" si="9"/>
        <v/>
      </c>
      <c r="I217" s="15" t="str">
        <f t="shared" si="9"/>
        <v/>
      </c>
      <c r="J217" s="15" t="str">
        <f t="shared" si="9"/>
        <v/>
      </c>
      <c r="K217" s="15" t="str">
        <f t="shared" si="9"/>
        <v/>
      </c>
      <c r="L217" s="15" t="str">
        <f t="shared" si="9"/>
        <v/>
      </c>
      <c r="M217" s="15" t="str">
        <f t="shared" si="9"/>
        <v/>
      </c>
      <c r="N217" s="15" t="str">
        <f t="shared" si="9"/>
        <v/>
      </c>
      <c r="O217" s="15" t="str">
        <f t="shared" si="9"/>
        <v/>
      </c>
      <c r="P217" s="15" t="str">
        <f t="shared" si="9"/>
        <v/>
      </c>
      <c r="Q217" s="15" t="str">
        <f t="shared" si="9"/>
        <v/>
      </c>
      <c r="R217" s="15" t="str">
        <f t="shared" si="9"/>
        <v/>
      </c>
      <c r="S217" s="15" t="str">
        <f t="shared" si="9"/>
        <v/>
      </c>
      <c r="T217" s="15" t="str">
        <f t="shared" si="9"/>
        <v/>
      </c>
      <c r="U217" s="15" t="str">
        <f t="shared" si="9"/>
        <v/>
      </c>
      <c r="V217" s="15" t="str">
        <f t="shared" si="9"/>
        <v/>
      </c>
      <c r="W217" s="15" t="str">
        <f t="shared" si="9"/>
        <v/>
      </c>
    </row>
    <row r="218" spans="1:23" ht="14.25" hidden="1" customHeight="1" x14ac:dyDescent="0.2">
      <c r="A218" s="66" t="s">
        <v>20</v>
      </c>
      <c r="B218" s="21" t="s">
        <v>60</v>
      </c>
      <c r="C218" s="22" t="s">
        <v>62</v>
      </c>
      <c r="D218" s="3" t="str">
        <f>IF(D148=D76,"","*")</f>
        <v/>
      </c>
      <c r="E218" s="3" t="str">
        <f t="shared" si="9"/>
        <v/>
      </c>
      <c r="F218" s="3" t="str">
        <f t="shared" si="9"/>
        <v/>
      </c>
      <c r="G218" s="3" t="str">
        <f t="shared" si="9"/>
        <v/>
      </c>
      <c r="H218" s="3" t="str">
        <f t="shared" si="9"/>
        <v/>
      </c>
      <c r="I218" s="3" t="str">
        <f t="shared" si="9"/>
        <v/>
      </c>
      <c r="J218" s="3" t="str">
        <f t="shared" si="9"/>
        <v/>
      </c>
      <c r="K218" s="3" t="str">
        <f t="shared" si="9"/>
        <v/>
      </c>
      <c r="L218" s="3" t="str">
        <f t="shared" si="9"/>
        <v/>
      </c>
      <c r="M218" s="3" t="str">
        <f t="shared" si="9"/>
        <v/>
      </c>
      <c r="N218" s="3" t="str">
        <f t="shared" si="9"/>
        <v/>
      </c>
      <c r="O218" s="3" t="str">
        <f t="shared" si="9"/>
        <v/>
      </c>
      <c r="P218" s="3" t="str">
        <f t="shared" si="9"/>
        <v/>
      </c>
      <c r="Q218" s="3" t="str">
        <f t="shared" si="9"/>
        <v/>
      </c>
      <c r="R218" s="3" t="str">
        <f t="shared" si="9"/>
        <v/>
      </c>
      <c r="S218" s="3" t="str">
        <f t="shared" si="9"/>
        <v/>
      </c>
      <c r="T218" s="3" t="str">
        <f t="shared" si="9"/>
        <v/>
      </c>
      <c r="U218" s="3" t="str">
        <f t="shared" si="9"/>
        <v/>
      </c>
      <c r="V218" s="3" t="str">
        <f t="shared" si="9"/>
        <v/>
      </c>
      <c r="W218" s="3" t="str">
        <f t="shared" si="9"/>
        <v/>
      </c>
    </row>
    <row r="219" spans="1:23" ht="14.25" hidden="1" customHeight="1" x14ac:dyDescent="0.2">
      <c r="A219" s="67"/>
      <c r="B219" s="23" t="s">
        <v>64</v>
      </c>
      <c r="C219" s="24" t="s">
        <v>172</v>
      </c>
      <c r="D219" s="3" t="str">
        <f>IF(D149=D77,"","*")</f>
        <v/>
      </c>
      <c r="E219" s="3" t="str">
        <f t="shared" ref="E219:S219" si="10">IF(E149=E77,"","*")</f>
        <v/>
      </c>
      <c r="F219" s="3" t="str">
        <f t="shared" si="10"/>
        <v/>
      </c>
      <c r="G219" s="3" t="str">
        <f t="shared" si="10"/>
        <v/>
      </c>
      <c r="H219" s="3" t="str">
        <f t="shared" si="10"/>
        <v/>
      </c>
      <c r="I219" s="3" t="str">
        <f t="shared" si="10"/>
        <v/>
      </c>
      <c r="J219" s="3" t="str">
        <f t="shared" si="10"/>
        <v/>
      </c>
      <c r="K219" s="3" t="str">
        <f t="shared" si="10"/>
        <v/>
      </c>
      <c r="L219" s="3" t="str">
        <f t="shared" si="10"/>
        <v/>
      </c>
      <c r="M219" s="3" t="str">
        <f t="shared" si="10"/>
        <v/>
      </c>
      <c r="N219" s="3" t="str">
        <f t="shared" si="10"/>
        <v/>
      </c>
      <c r="O219" s="3" t="str">
        <f t="shared" si="10"/>
        <v/>
      </c>
      <c r="P219" s="3" t="str">
        <f t="shared" si="10"/>
        <v/>
      </c>
      <c r="Q219" s="3" t="str">
        <f t="shared" si="10"/>
        <v/>
      </c>
      <c r="R219" s="3" t="str">
        <f t="shared" si="10"/>
        <v/>
      </c>
      <c r="S219" s="3" t="str">
        <f t="shared" si="10"/>
        <v/>
      </c>
      <c r="T219" s="3" t="str">
        <f t="shared" si="9"/>
        <v/>
      </c>
      <c r="U219" s="3" t="str">
        <f t="shared" si="9"/>
        <v/>
      </c>
      <c r="V219" s="3" t="str">
        <f t="shared" si="9"/>
        <v/>
      </c>
      <c r="W219" s="3" t="str">
        <f t="shared" si="9"/>
        <v/>
      </c>
    </row>
    <row r="220" spans="1:23" ht="14.25" hidden="1" customHeight="1" x14ac:dyDescent="0.2">
      <c r="A220" s="14" t="s">
        <v>55</v>
      </c>
      <c r="B220" s="19" t="s">
        <v>56</v>
      </c>
      <c r="C220" s="20" t="s">
        <v>58</v>
      </c>
      <c r="D220" s="15" t="str">
        <f>IF(D150=D78,"","*")</f>
        <v/>
      </c>
      <c r="E220" s="15" t="str">
        <f t="shared" si="9"/>
        <v/>
      </c>
      <c r="F220" s="15" t="str">
        <f t="shared" si="9"/>
        <v/>
      </c>
      <c r="G220" s="15" t="str">
        <f t="shared" si="9"/>
        <v/>
      </c>
      <c r="H220" s="15" t="str">
        <f t="shared" si="9"/>
        <v/>
      </c>
      <c r="I220" s="15" t="str">
        <f t="shared" si="9"/>
        <v/>
      </c>
      <c r="J220" s="15" t="str">
        <f t="shared" si="9"/>
        <v/>
      </c>
      <c r="K220" s="15" t="str">
        <f t="shared" si="9"/>
        <v/>
      </c>
      <c r="L220" s="15" t="str">
        <f t="shared" si="9"/>
        <v/>
      </c>
      <c r="M220" s="15" t="str">
        <f t="shared" si="9"/>
        <v/>
      </c>
      <c r="N220" s="15" t="str">
        <f t="shared" si="9"/>
        <v/>
      </c>
      <c r="O220" s="15" t="str">
        <f t="shared" si="9"/>
        <v/>
      </c>
      <c r="P220" s="15" t="str">
        <f t="shared" si="9"/>
        <v/>
      </c>
      <c r="Q220" s="15" t="str">
        <f t="shared" si="9"/>
        <v/>
      </c>
      <c r="R220" s="15" t="str">
        <f t="shared" si="9"/>
        <v/>
      </c>
      <c r="S220" s="15" t="str">
        <f t="shared" si="9"/>
        <v/>
      </c>
      <c r="T220" s="15" t="str">
        <f t="shared" si="9"/>
        <v/>
      </c>
      <c r="U220" s="15" t="str">
        <f t="shared" si="9"/>
        <v/>
      </c>
      <c r="V220" s="15" t="str">
        <f t="shared" si="9"/>
        <v/>
      </c>
      <c r="W220" s="15" t="str">
        <f t="shared" si="9"/>
        <v/>
      </c>
    </row>
    <row r="221" spans="1:23" ht="14.25" hidden="1" customHeight="1" x14ac:dyDescent="0.2">
      <c r="A221" s="66" t="s">
        <v>21</v>
      </c>
      <c r="B221" s="21" t="s">
        <v>60</v>
      </c>
      <c r="C221" s="22" t="s">
        <v>62</v>
      </c>
      <c r="D221" s="3" t="str">
        <f>IF(D151=D79,"","*")</f>
        <v/>
      </c>
      <c r="E221" s="3" t="str">
        <f t="shared" si="9"/>
        <v/>
      </c>
      <c r="F221" s="3" t="str">
        <f t="shared" si="9"/>
        <v/>
      </c>
      <c r="G221" s="3" t="str">
        <f t="shared" si="9"/>
        <v/>
      </c>
      <c r="H221" s="3" t="str">
        <f t="shared" si="9"/>
        <v/>
      </c>
      <c r="I221" s="3" t="str">
        <f t="shared" si="9"/>
        <v/>
      </c>
      <c r="J221" s="3" t="str">
        <f t="shared" si="9"/>
        <v/>
      </c>
      <c r="K221" s="3" t="str">
        <f t="shared" si="9"/>
        <v/>
      </c>
      <c r="L221" s="3" t="str">
        <f t="shared" si="9"/>
        <v/>
      </c>
      <c r="M221" s="3" t="str">
        <f t="shared" si="9"/>
        <v/>
      </c>
      <c r="N221" s="3" t="str">
        <f t="shared" si="9"/>
        <v/>
      </c>
      <c r="O221" s="3" t="str">
        <f t="shared" si="9"/>
        <v/>
      </c>
      <c r="P221" s="3" t="str">
        <f t="shared" si="9"/>
        <v/>
      </c>
      <c r="Q221" s="3" t="str">
        <f t="shared" si="9"/>
        <v/>
      </c>
      <c r="R221" s="3" t="str">
        <f t="shared" si="9"/>
        <v/>
      </c>
      <c r="S221" s="3" t="str">
        <f t="shared" si="9"/>
        <v/>
      </c>
      <c r="T221" s="3" t="str">
        <f t="shared" si="9"/>
        <v/>
      </c>
      <c r="U221" s="3" t="str">
        <f t="shared" si="9"/>
        <v/>
      </c>
      <c r="V221" s="3" t="str">
        <f t="shared" si="9"/>
        <v/>
      </c>
      <c r="W221" s="3" t="str">
        <f t="shared" si="9"/>
        <v/>
      </c>
    </row>
    <row r="222" spans="1:23" ht="14.25" hidden="1" customHeight="1" x14ac:dyDescent="0.2">
      <c r="A222" s="67"/>
      <c r="B222" s="23" t="s">
        <v>64</v>
      </c>
      <c r="C222" s="24" t="s">
        <v>172</v>
      </c>
      <c r="D222" s="3" t="str">
        <f>IF(D152=D80,"","*")</f>
        <v/>
      </c>
      <c r="E222" s="3" t="str">
        <f t="shared" si="9"/>
        <v/>
      </c>
      <c r="F222" s="3" t="str">
        <f t="shared" si="9"/>
        <v/>
      </c>
      <c r="G222" s="3" t="str">
        <f t="shared" si="9"/>
        <v/>
      </c>
      <c r="H222" s="3" t="str">
        <f t="shared" si="9"/>
        <v/>
      </c>
      <c r="I222" s="3" t="str">
        <f t="shared" si="9"/>
        <v/>
      </c>
      <c r="J222" s="3" t="str">
        <f t="shared" si="9"/>
        <v/>
      </c>
      <c r="K222" s="3" t="str">
        <f t="shared" si="9"/>
        <v/>
      </c>
      <c r="L222" s="3" t="str">
        <f t="shared" si="9"/>
        <v/>
      </c>
      <c r="M222" s="3" t="str">
        <f t="shared" si="9"/>
        <v/>
      </c>
      <c r="N222" s="3" t="str">
        <f t="shared" si="9"/>
        <v/>
      </c>
      <c r="O222" s="3" t="str">
        <f t="shared" si="9"/>
        <v/>
      </c>
      <c r="P222" s="3" t="str">
        <f t="shared" si="9"/>
        <v/>
      </c>
      <c r="Q222" s="3" t="str">
        <f t="shared" si="9"/>
        <v/>
      </c>
      <c r="R222" s="3" t="str">
        <f t="shared" ref="R222:W222" si="11">IF(R152=R80,"","*")</f>
        <v/>
      </c>
      <c r="S222" s="3" t="str">
        <f t="shared" si="11"/>
        <v/>
      </c>
      <c r="T222" s="3" t="str">
        <f t="shared" si="11"/>
        <v/>
      </c>
      <c r="U222" s="3" t="str">
        <f t="shared" si="11"/>
        <v/>
      </c>
      <c r="V222" s="3" t="str">
        <f t="shared" si="11"/>
        <v/>
      </c>
      <c r="W222" s="3" t="str">
        <f t="shared" si="11"/>
        <v/>
      </c>
    </row>
  </sheetData>
  <mergeCells count="98">
    <mergeCell ref="A218:A219"/>
    <mergeCell ref="A221:A222"/>
    <mergeCell ref="A200:A201"/>
    <mergeCell ref="A206:A207"/>
    <mergeCell ref="A209:A210"/>
    <mergeCell ref="A212:A213"/>
    <mergeCell ref="A215:A216"/>
    <mergeCell ref="A203:A204"/>
    <mergeCell ref="A155:A156"/>
    <mergeCell ref="A158:A159"/>
    <mergeCell ref="A161:A162"/>
    <mergeCell ref="A164:A165"/>
    <mergeCell ref="A167:A168"/>
    <mergeCell ref="A170:A171"/>
    <mergeCell ref="A173:A174"/>
    <mergeCell ref="A176:A177"/>
    <mergeCell ref="A179:A180"/>
    <mergeCell ref="A182:A183"/>
    <mergeCell ref="A185:A186"/>
    <mergeCell ref="A188:A189"/>
    <mergeCell ref="A191:A192"/>
    <mergeCell ref="A194:A195"/>
    <mergeCell ref="A197:A198"/>
    <mergeCell ref="A148:A149"/>
    <mergeCell ref="A151:A152"/>
    <mergeCell ref="A103:A104"/>
    <mergeCell ref="A106:A107"/>
    <mergeCell ref="A109:A110"/>
    <mergeCell ref="A112:A113"/>
    <mergeCell ref="A115:A116"/>
    <mergeCell ref="A118:A119"/>
    <mergeCell ref="A121:A122"/>
    <mergeCell ref="A130:A131"/>
    <mergeCell ref="A133:A134"/>
    <mergeCell ref="A136:A137"/>
    <mergeCell ref="A139:A140"/>
    <mergeCell ref="A142:A143"/>
    <mergeCell ref="A145:A146"/>
    <mergeCell ref="A124:A125"/>
    <mergeCell ref="A127:A128"/>
    <mergeCell ref="A76:A77"/>
    <mergeCell ref="A79:A80"/>
    <mergeCell ref="A85:A86"/>
    <mergeCell ref="A88:A89"/>
    <mergeCell ref="A91:A92"/>
    <mergeCell ref="A94:A95"/>
    <mergeCell ref="A97:A98"/>
    <mergeCell ref="A100:A101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58:A59"/>
    <mergeCell ref="A61:A62"/>
    <mergeCell ref="A25:A26"/>
    <mergeCell ref="A28:A29"/>
    <mergeCell ref="A31:A32"/>
    <mergeCell ref="A34:A35"/>
    <mergeCell ref="A37:A38"/>
    <mergeCell ref="A13:A14"/>
    <mergeCell ref="A16:A17"/>
    <mergeCell ref="A19:A20"/>
    <mergeCell ref="A22:A23"/>
    <mergeCell ref="A4:C11"/>
    <mergeCell ref="W7:W11"/>
    <mergeCell ref="V7:V11"/>
    <mergeCell ref="D4:H6"/>
    <mergeCell ref="I4:M6"/>
    <mergeCell ref="N4:R6"/>
    <mergeCell ref="S4:W6"/>
    <mergeCell ref="D7:F8"/>
    <mergeCell ref="G7:G11"/>
    <mergeCell ref="H7:H11"/>
    <mergeCell ref="I7:K8"/>
    <mergeCell ref="L7:L11"/>
    <mergeCell ref="T9:T11"/>
    <mergeCell ref="S7:U8"/>
    <mergeCell ref="D9:D11"/>
    <mergeCell ref="E9:E11"/>
    <mergeCell ref="F9:F11"/>
    <mergeCell ref="I9:I11"/>
    <mergeCell ref="J9:J11"/>
    <mergeCell ref="U9:U11"/>
    <mergeCell ref="M7:M11"/>
    <mergeCell ref="N7:P8"/>
    <mergeCell ref="Q7:Q11"/>
    <mergeCell ref="K9:K11"/>
    <mergeCell ref="S9:S11"/>
    <mergeCell ref="R7:R11"/>
    <mergeCell ref="N9:N11"/>
    <mergeCell ref="O9:O11"/>
    <mergeCell ref="P9:P11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72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W84"/>
  <sheetViews>
    <sheetView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 activeCell="D13" sqref="D13"/>
    </sheetView>
  </sheetViews>
  <sheetFormatPr defaultColWidth="9.33203125" defaultRowHeight="12" x14ac:dyDescent="0.2"/>
  <cols>
    <col min="1" max="1" width="18.33203125" style="8" customWidth="1"/>
    <col min="2" max="2" width="9.1640625" style="5" customWidth="1"/>
    <col min="3" max="3" width="14.1640625" style="5" customWidth="1"/>
    <col min="4" max="6" width="12.83203125" customWidth="1"/>
    <col min="7" max="10" width="13" customWidth="1"/>
    <col min="11" max="11" width="14.6640625" customWidth="1"/>
    <col min="12" max="21" width="13" customWidth="1"/>
    <col min="22" max="22" width="13" style="8" customWidth="1"/>
    <col min="23" max="35" width="13" customWidth="1"/>
  </cols>
  <sheetData>
    <row r="1" spans="1:23" s="1" customFormat="1" ht="21" x14ac:dyDescent="0.3">
      <c r="A1" s="29" t="s">
        <v>131</v>
      </c>
      <c r="B1" s="17"/>
      <c r="C1" s="17"/>
    </row>
    <row r="2" spans="1:23" ht="15.75" customHeight="1" x14ac:dyDescent="0.3">
      <c r="A2"/>
      <c r="B2"/>
      <c r="C2"/>
      <c r="D2" s="2" t="str">
        <f t="shared" ref="D2:M3" si="0">IF(F13=SUM(F16,F19,F25,F28,F31,F34,F22,F37,F40,F43,F46,F49,F52,F55,F58,F61,F64,F67,F70,F73,F76,F79),"","*")</f>
        <v/>
      </c>
      <c r="E2" s="2" t="str">
        <f t="shared" si="0"/>
        <v/>
      </c>
      <c r="F2" s="2" t="str">
        <f t="shared" si="0"/>
        <v/>
      </c>
      <c r="G2" s="2" t="str">
        <f t="shared" si="0"/>
        <v/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  <c r="N2" s="2" t="str">
        <f t="shared" ref="N2:U3" si="1">IF(P13=SUM(P16,P19,P25,P28,P31,P34,P22,P37,P40,P43,P46,P49,P52,P55,P58,P61,P64,P67,P70,P73,P76,P79),"","*")</f>
        <v/>
      </c>
      <c r="O2" s="2" t="str">
        <f t="shared" si="1"/>
        <v/>
      </c>
      <c r="P2" s="2" t="str">
        <f t="shared" si="1"/>
        <v/>
      </c>
      <c r="Q2" s="2" t="str">
        <f t="shared" si="1"/>
        <v/>
      </c>
      <c r="R2" s="2" t="str">
        <f t="shared" si="1"/>
        <v/>
      </c>
      <c r="S2" s="2" t="str">
        <f t="shared" si="1"/>
        <v/>
      </c>
      <c r="T2" s="2" t="str">
        <f t="shared" si="1"/>
        <v/>
      </c>
      <c r="U2" s="2" t="str">
        <f t="shared" si="1"/>
        <v/>
      </c>
      <c r="V2" s="2"/>
      <c r="W2" s="2"/>
    </row>
    <row r="3" spans="1:23" ht="15" customHeight="1" x14ac:dyDescent="0.3">
      <c r="A3" s="9" t="s">
        <v>117</v>
      </c>
      <c r="B3" s="18"/>
      <c r="C3" s="18"/>
      <c r="D3" s="13" t="str">
        <f t="shared" si="0"/>
        <v/>
      </c>
      <c r="E3" s="13" t="str">
        <f t="shared" si="0"/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1"/>
        <v/>
      </c>
      <c r="O3" s="13" t="str">
        <f t="shared" si="1"/>
        <v/>
      </c>
      <c r="P3" s="13" t="str">
        <f t="shared" si="1"/>
        <v/>
      </c>
      <c r="Q3" s="13" t="str">
        <f t="shared" si="1"/>
        <v/>
      </c>
      <c r="R3" s="13" t="str">
        <f t="shared" si="1"/>
        <v/>
      </c>
      <c r="S3" s="13" t="str">
        <f t="shared" si="1"/>
        <v/>
      </c>
      <c r="T3" s="13" t="str">
        <f t="shared" si="1"/>
        <v/>
      </c>
      <c r="U3" s="13" t="str">
        <f t="shared" si="1"/>
        <v/>
      </c>
      <c r="V3" s="13"/>
      <c r="W3" s="13"/>
    </row>
    <row r="4" spans="1:23" ht="22.5" customHeight="1" x14ac:dyDescent="0.2">
      <c r="A4" s="48" t="s">
        <v>118</v>
      </c>
      <c r="B4" s="57"/>
      <c r="C4" s="58"/>
      <c r="D4" s="53" t="s">
        <v>67</v>
      </c>
      <c r="E4" s="57"/>
      <c r="F4" s="57"/>
      <c r="G4" s="57"/>
      <c r="H4" s="58"/>
      <c r="I4" s="53" t="s">
        <v>164</v>
      </c>
      <c r="J4" s="57"/>
      <c r="K4" s="57"/>
      <c r="L4" s="57"/>
      <c r="M4" s="58"/>
      <c r="N4" s="53" t="s">
        <v>25</v>
      </c>
      <c r="O4" s="57"/>
      <c r="P4" s="57"/>
      <c r="Q4" s="57"/>
      <c r="R4" s="58"/>
      <c r="S4" s="53" t="s">
        <v>165</v>
      </c>
      <c r="T4" s="57"/>
      <c r="U4" s="57"/>
      <c r="V4" s="57"/>
      <c r="W4" s="57"/>
    </row>
    <row r="5" spans="1:23" ht="22.5" customHeight="1" x14ac:dyDescent="0.2">
      <c r="A5" s="64"/>
      <c r="B5" s="70"/>
      <c r="C5" s="65"/>
      <c r="D5" s="64"/>
      <c r="E5" s="70"/>
      <c r="F5" s="70"/>
      <c r="G5" s="70"/>
      <c r="H5" s="65"/>
      <c r="I5" s="64"/>
      <c r="J5" s="70"/>
      <c r="K5" s="70"/>
      <c r="L5" s="70"/>
      <c r="M5" s="65"/>
      <c r="N5" s="64"/>
      <c r="O5" s="70"/>
      <c r="P5" s="70"/>
      <c r="Q5" s="70"/>
      <c r="R5" s="65"/>
      <c r="S5" s="64"/>
      <c r="T5" s="70"/>
      <c r="U5" s="70"/>
      <c r="V5" s="70"/>
      <c r="W5" s="70"/>
    </row>
    <row r="6" spans="1:23" ht="11.25" customHeight="1" x14ac:dyDescent="0.2">
      <c r="A6" s="64"/>
      <c r="B6" s="70"/>
      <c r="C6" s="65"/>
      <c r="D6" s="59"/>
      <c r="E6" s="60"/>
      <c r="F6" s="60"/>
      <c r="G6" s="60"/>
      <c r="H6" s="61"/>
      <c r="I6" s="59"/>
      <c r="J6" s="60"/>
      <c r="K6" s="60"/>
      <c r="L6" s="60"/>
      <c r="M6" s="61"/>
      <c r="N6" s="59"/>
      <c r="O6" s="60"/>
      <c r="P6" s="60"/>
      <c r="Q6" s="60"/>
      <c r="R6" s="61"/>
      <c r="S6" s="59"/>
      <c r="T6" s="60"/>
      <c r="U6" s="60"/>
      <c r="V6" s="60"/>
      <c r="W6" s="60"/>
    </row>
    <row r="7" spans="1:23" ht="14.25" customHeight="1" x14ac:dyDescent="0.2">
      <c r="A7" s="64"/>
      <c r="B7" s="70"/>
      <c r="C7" s="65"/>
      <c r="D7" s="48" t="s">
        <v>121</v>
      </c>
      <c r="E7" s="57"/>
      <c r="F7" s="58"/>
      <c r="G7" s="43" t="s">
        <v>122</v>
      </c>
      <c r="H7" s="43" t="s">
        <v>123</v>
      </c>
      <c r="I7" s="48" t="s">
        <v>121</v>
      </c>
      <c r="J7" s="57"/>
      <c r="K7" s="58"/>
      <c r="L7" s="43" t="s">
        <v>122</v>
      </c>
      <c r="M7" s="43" t="s">
        <v>123</v>
      </c>
      <c r="N7" s="48" t="s">
        <v>121</v>
      </c>
      <c r="O7" s="57"/>
      <c r="P7" s="58"/>
      <c r="Q7" s="43" t="s">
        <v>122</v>
      </c>
      <c r="R7" s="43" t="s">
        <v>123</v>
      </c>
      <c r="S7" s="48" t="s">
        <v>121</v>
      </c>
      <c r="T7" s="57"/>
      <c r="U7" s="58"/>
      <c r="V7" s="43" t="s">
        <v>122</v>
      </c>
      <c r="W7" s="48" t="s">
        <v>123</v>
      </c>
    </row>
    <row r="8" spans="1:23" ht="11.25" customHeight="1" x14ac:dyDescent="0.2">
      <c r="A8" s="64"/>
      <c r="B8" s="70"/>
      <c r="C8" s="65"/>
      <c r="D8" s="59"/>
      <c r="E8" s="60"/>
      <c r="F8" s="61"/>
      <c r="G8" s="62"/>
      <c r="H8" s="62"/>
      <c r="I8" s="59"/>
      <c r="J8" s="60"/>
      <c r="K8" s="61"/>
      <c r="L8" s="62"/>
      <c r="M8" s="62"/>
      <c r="N8" s="59"/>
      <c r="O8" s="60"/>
      <c r="P8" s="61"/>
      <c r="Q8" s="62"/>
      <c r="R8" s="62"/>
      <c r="S8" s="59"/>
      <c r="T8" s="60"/>
      <c r="U8" s="61"/>
      <c r="V8" s="62"/>
      <c r="W8" s="64"/>
    </row>
    <row r="9" spans="1:23" ht="19.5" customHeight="1" x14ac:dyDescent="0.2">
      <c r="A9" s="64"/>
      <c r="B9" s="70"/>
      <c r="C9" s="65"/>
      <c r="D9" s="43" t="s">
        <v>124</v>
      </c>
      <c r="E9" s="43" t="s">
        <v>125</v>
      </c>
      <c r="F9" s="65" t="s">
        <v>126</v>
      </c>
      <c r="G9" s="62"/>
      <c r="H9" s="62"/>
      <c r="I9" s="43" t="s">
        <v>124</v>
      </c>
      <c r="J9" s="43" t="s">
        <v>125</v>
      </c>
      <c r="K9" s="65" t="s">
        <v>126</v>
      </c>
      <c r="L9" s="62"/>
      <c r="M9" s="62"/>
      <c r="N9" s="43" t="s">
        <v>124</v>
      </c>
      <c r="O9" s="43" t="s">
        <v>125</v>
      </c>
      <c r="P9" s="65" t="s">
        <v>126</v>
      </c>
      <c r="Q9" s="62"/>
      <c r="R9" s="62"/>
      <c r="S9" s="43" t="s">
        <v>124</v>
      </c>
      <c r="T9" s="43" t="s">
        <v>125</v>
      </c>
      <c r="U9" s="65" t="s">
        <v>126</v>
      </c>
      <c r="V9" s="62"/>
      <c r="W9" s="64"/>
    </row>
    <row r="10" spans="1:23" ht="11.25" customHeight="1" x14ac:dyDescent="0.2">
      <c r="A10" s="64"/>
      <c r="B10" s="70"/>
      <c r="C10" s="65"/>
      <c r="D10" s="62"/>
      <c r="E10" s="62"/>
      <c r="F10" s="65"/>
      <c r="G10" s="62"/>
      <c r="H10" s="62"/>
      <c r="I10" s="62"/>
      <c r="J10" s="62"/>
      <c r="K10" s="65"/>
      <c r="L10" s="62"/>
      <c r="M10" s="62"/>
      <c r="N10" s="62"/>
      <c r="O10" s="62"/>
      <c r="P10" s="65"/>
      <c r="Q10" s="62"/>
      <c r="R10" s="62"/>
      <c r="S10" s="62"/>
      <c r="T10" s="62"/>
      <c r="U10" s="65"/>
      <c r="V10" s="62"/>
      <c r="W10" s="64"/>
    </row>
    <row r="11" spans="1:23" x14ac:dyDescent="0.2">
      <c r="A11" s="59"/>
      <c r="B11" s="60"/>
      <c r="C11" s="61"/>
      <c r="D11" s="63"/>
      <c r="E11" s="63"/>
      <c r="F11" s="61"/>
      <c r="G11" s="63"/>
      <c r="H11" s="63"/>
      <c r="I11" s="63"/>
      <c r="J11" s="63"/>
      <c r="K11" s="61"/>
      <c r="L11" s="63"/>
      <c r="M11" s="63"/>
      <c r="N11" s="63"/>
      <c r="O11" s="63"/>
      <c r="P11" s="61"/>
      <c r="Q11" s="63"/>
      <c r="R11" s="63"/>
      <c r="S11" s="63"/>
      <c r="T11" s="63"/>
      <c r="U11" s="61"/>
      <c r="V11" s="63"/>
      <c r="W11" s="59"/>
    </row>
    <row r="12" spans="1:23" ht="18.75" customHeight="1" x14ac:dyDescent="0.2">
      <c r="A12" s="14" t="s">
        <v>38</v>
      </c>
      <c r="B12" s="19" t="s">
        <v>56</v>
      </c>
      <c r="C12" s="20" t="s">
        <v>59</v>
      </c>
      <c r="D12" s="15">
        <v>119242</v>
      </c>
      <c r="E12" s="15">
        <v>60758</v>
      </c>
      <c r="F12" s="15">
        <v>58484</v>
      </c>
      <c r="G12" s="15">
        <v>1385684</v>
      </c>
      <c r="H12" s="15">
        <v>2708602026</v>
      </c>
      <c r="I12" s="15">
        <v>2183</v>
      </c>
      <c r="J12" s="15">
        <v>1243</v>
      </c>
      <c r="K12" s="15">
        <v>940</v>
      </c>
      <c r="L12" s="15">
        <v>10860</v>
      </c>
      <c r="M12" s="15">
        <v>87541886</v>
      </c>
      <c r="N12" s="15">
        <v>730</v>
      </c>
      <c r="O12" s="15">
        <v>384</v>
      </c>
      <c r="P12" s="15">
        <v>346</v>
      </c>
      <c r="Q12" s="15">
        <v>7071</v>
      </c>
      <c r="R12" s="15">
        <v>20249959</v>
      </c>
      <c r="S12" s="15">
        <v>3767</v>
      </c>
      <c r="T12" s="15">
        <v>1890</v>
      </c>
      <c r="U12" s="15">
        <v>1877</v>
      </c>
      <c r="V12" s="15">
        <v>53070</v>
      </c>
      <c r="W12" s="15">
        <v>153128062</v>
      </c>
    </row>
    <row r="13" spans="1:23" ht="14.25" customHeight="1" x14ac:dyDescent="0.2">
      <c r="A13" s="68" t="s">
        <v>0</v>
      </c>
      <c r="B13" s="21" t="s">
        <v>60</v>
      </c>
      <c r="C13" s="22" t="s">
        <v>63</v>
      </c>
      <c r="D13" s="3">
        <v>110959</v>
      </c>
      <c r="E13" s="3">
        <v>56480</v>
      </c>
      <c r="F13" s="3">
        <v>54479</v>
      </c>
      <c r="G13" s="3">
        <v>1290997</v>
      </c>
      <c r="H13" s="3">
        <v>2519933578</v>
      </c>
      <c r="I13" s="3">
        <v>2156</v>
      </c>
      <c r="J13" s="3">
        <v>1225</v>
      </c>
      <c r="K13" s="3">
        <v>931</v>
      </c>
      <c r="L13" s="3">
        <v>10789</v>
      </c>
      <c r="M13" s="3">
        <v>86169843</v>
      </c>
      <c r="N13" s="3">
        <v>728</v>
      </c>
      <c r="O13" s="3">
        <v>384</v>
      </c>
      <c r="P13" s="3">
        <v>344</v>
      </c>
      <c r="Q13" s="3">
        <v>7042</v>
      </c>
      <c r="R13" s="3">
        <v>20111459</v>
      </c>
      <c r="S13" s="3">
        <v>3538</v>
      </c>
      <c r="T13" s="3">
        <v>1780</v>
      </c>
      <c r="U13" s="3">
        <v>1758</v>
      </c>
      <c r="V13" s="3">
        <v>46376</v>
      </c>
      <c r="W13" s="3">
        <v>133856293</v>
      </c>
    </row>
    <row r="14" spans="1:23" ht="14.25" customHeight="1" x14ac:dyDescent="0.2">
      <c r="A14" s="69"/>
      <c r="B14" s="21" t="s">
        <v>64</v>
      </c>
      <c r="C14" s="22" t="s">
        <v>172</v>
      </c>
      <c r="D14" s="3">
        <v>8283</v>
      </c>
      <c r="E14" s="3">
        <v>4278</v>
      </c>
      <c r="F14" s="3">
        <v>4005</v>
      </c>
      <c r="G14" s="3">
        <v>94687</v>
      </c>
      <c r="H14" s="3">
        <v>188668448</v>
      </c>
      <c r="I14" s="3">
        <v>27</v>
      </c>
      <c r="J14" s="3">
        <v>18</v>
      </c>
      <c r="K14" s="3">
        <v>9</v>
      </c>
      <c r="L14" s="3">
        <v>71</v>
      </c>
      <c r="M14" s="3">
        <v>1372043</v>
      </c>
      <c r="N14" s="3">
        <v>2</v>
      </c>
      <c r="O14" s="3">
        <v>0</v>
      </c>
      <c r="P14" s="3">
        <v>2</v>
      </c>
      <c r="Q14" s="3">
        <v>29</v>
      </c>
      <c r="R14" s="3">
        <v>138500</v>
      </c>
      <c r="S14" s="3">
        <v>229</v>
      </c>
      <c r="T14" s="3">
        <v>110</v>
      </c>
      <c r="U14" s="3">
        <v>119</v>
      </c>
      <c r="V14" s="3">
        <v>6694</v>
      </c>
      <c r="W14" s="3">
        <v>19271769</v>
      </c>
    </row>
    <row r="15" spans="1:23" ht="14.25" customHeight="1" x14ac:dyDescent="0.2">
      <c r="A15" s="30" t="s">
        <v>83</v>
      </c>
      <c r="B15" s="19" t="s">
        <v>56</v>
      </c>
      <c r="C15" s="20" t="s">
        <v>65</v>
      </c>
      <c r="D15" s="15">
        <v>24755</v>
      </c>
      <c r="E15" s="15">
        <v>12625</v>
      </c>
      <c r="F15" s="15">
        <v>12130</v>
      </c>
      <c r="G15" s="15">
        <v>293349</v>
      </c>
      <c r="H15" s="15">
        <v>562417200</v>
      </c>
      <c r="I15" s="15">
        <v>766</v>
      </c>
      <c r="J15" s="15">
        <v>426</v>
      </c>
      <c r="K15" s="15">
        <v>340</v>
      </c>
      <c r="L15" s="15">
        <v>3677</v>
      </c>
      <c r="M15" s="15">
        <v>21778556</v>
      </c>
      <c r="N15" s="15">
        <v>484</v>
      </c>
      <c r="O15" s="15">
        <v>251</v>
      </c>
      <c r="P15" s="15">
        <v>233</v>
      </c>
      <c r="Q15" s="15">
        <v>5269</v>
      </c>
      <c r="R15" s="15">
        <v>11518500</v>
      </c>
      <c r="S15" s="15">
        <v>525</v>
      </c>
      <c r="T15" s="15">
        <v>273</v>
      </c>
      <c r="U15" s="15">
        <v>252</v>
      </c>
      <c r="V15" s="15">
        <v>10630</v>
      </c>
      <c r="W15" s="15">
        <v>29768400</v>
      </c>
    </row>
    <row r="16" spans="1:23" ht="14.25" customHeight="1" x14ac:dyDescent="0.2">
      <c r="A16" s="78" t="s">
        <v>84</v>
      </c>
      <c r="B16" s="21" t="s">
        <v>60</v>
      </c>
      <c r="C16" s="22" t="s">
        <v>63</v>
      </c>
      <c r="D16" s="3">
        <v>23517</v>
      </c>
      <c r="E16" s="3">
        <v>11994</v>
      </c>
      <c r="F16" s="3">
        <v>11523</v>
      </c>
      <c r="G16" s="3">
        <v>278682</v>
      </c>
      <c r="H16" s="3">
        <v>534296500</v>
      </c>
      <c r="I16" s="3">
        <v>766</v>
      </c>
      <c r="J16" s="3">
        <v>426</v>
      </c>
      <c r="K16" s="3">
        <v>340</v>
      </c>
      <c r="L16" s="3">
        <v>3677</v>
      </c>
      <c r="M16" s="3">
        <v>21778556</v>
      </c>
      <c r="N16" s="3">
        <v>484</v>
      </c>
      <c r="O16" s="3">
        <v>251</v>
      </c>
      <c r="P16" s="3">
        <v>233</v>
      </c>
      <c r="Q16" s="3">
        <v>5269</v>
      </c>
      <c r="R16" s="3">
        <v>11518500</v>
      </c>
      <c r="S16" s="3">
        <v>483</v>
      </c>
      <c r="T16" s="3">
        <v>251</v>
      </c>
      <c r="U16" s="3">
        <v>232</v>
      </c>
      <c r="V16" s="3">
        <v>9913</v>
      </c>
      <c r="W16" s="3">
        <v>27687480</v>
      </c>
    </row>
    <row r="17" spans="1:23" ht="14.25" customHeight="1" x14ac:dyDescent="0.2">
      <c r="A17" s="79"/>
      <c r="B17" s="21" t="s">
        <v>64</v>
      </c>
      <c r="C17" s="22" t="s">
        <v>172</v>
      </c>
      <c r="D17" s="3">
        <v>1238</v>
      </c>
      <c r="E17" s="3">
        <v>631</v>
      </c>
      <c r="F17" s="3">
        <v>607</v>
      </c>
      <c r="G17" s="3">
        <v>14667</v>
      </c>
      <c r="H17" s="3">
        <v>28120700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42</v>
      </c>
      <c r="T17" s="3">
        <v>22</v>
      </c>
      <c r="U17" s="3">
        <v>20</v>
      </c>
      <c r="V17" s="3">
        <v>717</v>
      </c>
      <c r="W17" s="3">
        <v>2080920</v>
      </c>
    </row>
    <row r="18" spans="1:23" ht="14.25" customHeight="1" x14ac:dyDescent="0.2">
      <c r="A18" s="30" t="s">
        <v>85</v>
      </c>
      <c r="B18" s="19" t="s">
        <v>56</v>
      </c>
      <c r="C18" s="20" t="s">
        <v>65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58</v>
      </c>
      <c r="J18" s="15">
        <v>25</v>
      </c>
      <c r="K18" s="15">
        <v>33</v>
      </c>
      <c r="L18" s="15">
        <v>254</v>
      </c>
      <c r="M18" s="15">
        <v>10232591</v>
      </c>
      <c r="N18" s="15">
        <v>104</v>
      </c>
      <c r="O18" s="15">
        <v>56</v>
      </c>
      <c r="P18" s="15">
        <v>48</v>
      </c>
      <c r="Q18" s="15">
        <v>667</v>
      </c>
      <c r="R18" s="15">
        <v>3940759</v>
      </c>
      <c r="S18" s="15">
        <v>564</v>
      </c>
      <c r="T18" s="15">
        <v>292</v>
      </c>
      <c r="U18" s="15">
        <v>272</v>
      </c>
      <c r="V18" s="15">
        <v>5266</v>
      </c>
      <c r="W18" s="15">
        <v>15699444</v>
      </c>
    </row>
    <row r="19" spans="1:23" ht="14.25" customHeight="1" x14ac:dyDescent="0.2">
      <c r="A19" s="76" t="s">
        <v>86</v>
      </c>
      <c r="B19" s="21" t="s">
        <v>60</v>
      </c>
      <c r="C19" s="22" t="s">
        <v>63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58</v>
      </c>
      <c r="J19" s="3">
        <v>25</v>
      </c>
      <c r="K19" s="3">
        <v>33</v>
      </c>
      <c r="L19" s="3">
        <v>254</v>
      </c>
      <c r="M19" s="3">
        <v>10232591</v>
      </c>
      <c r="N19" s="3">
        <v>104</v>
      </c>
      <c r="O19" s="3">
        <v>56</v>
      </c>
      <c r="P19" s="3">
        <v>48</v>
      </c>
      <c r="Q19" s="3">
        <v>667</v>
      </c>
      <c r="R19" s="3">
        <v>3940759</v>
      </c>
      <c r="S19" s="3">
        <v>549</v>
      </c>
      <c r="T19" s="3">
        <v>286</v>
      </c>
      <c r="U19" s="3">
        <v>263</v>
      </c>
      <c r="V19" s="3">
        <v>5138</v>
      </c>
      <c r="W19" s="3">
        <v>15315444</v>
      </c>
    </row>
    <row r="20" spans="1:23" ht="14.25" customHeight="1" x14ac:dyDescent="0.2">
      <c r="A20" s="77"/>
      <c r="B20" s="23" t="s">
        <v>64</v>
      </c>
      <c r="C20" s="24" t="s">
        <v>172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15</v>
      </c>
      <c r="T20" s="3">
        <v>6</v>
      </c>
      <c r="U20" s="3">
        <v>9</v>
      </c>
      <c r="V20" s="3">
        <v>128</v>
      </c>
      <c r="W20" s="3">
        <v>384000</v>
      </c>
    </row>
    <row r="21" spans="1:23" ht="14.25" customHeight="1" x14ac:dyDescent="0.2">
      <c r="A21" s="30" t="s">
        <v>87</v>
      </c>
      <c r="B21" s="19" t="s">
        <v>56</v>
      </c>
      <c r="C21" s="20" t="s">
        <v>65</v>
      </c>
      <c r="D21" s="15">
        <v>7282</v>
      </c>
      <c r="E21" s="15">
        <v>3523</v>
      </c>
      <c r="F21" s="15">
        <v>3759</v>
      </c>
      <c r="G21" s="15">
        <v>78036</v>
      </c>
      <c r="H21" s="15">
        <v>156072000</v>
      </c>
      <c r="I21" s="15">
        <v>321</v>
      </c>
      <c r="J21" s="15">
        <v>175</v>
      </c>
      <c r="K21" s="15">
        <v>146</v>
      </c>
      <c r="L21" s="15">
        <v>1694</v>
      </c>
      <c r="M21" s="15">
        <v>8467680</v>
      </c>
      <c r="N21" s="15">
        <v>8</v>
      </c>
      <c r="O21" s="15">
        <v>4</v>
      </c>
      <c r="P21" s="15">
        <v>4</v>
      </c>
      <c r="Q21" s="15">
        <v>64</v>
      </c>
      <c r="R21" s="15">
        <v>302000</v>
      </c>
      <c r="S21" s="15">
        <v>171</v>
      </c>
      <c r="T21" s="15">
        <v>83</v>
      </c>
      <c r="U21" s="15">
        <v>88</v>
      </c>
      <c r="V21" s="15">
        <v>1960</v>
      </c>
      <c r="W21" s="15">
        <v>5880000</v>
      </c>
    </row>
    <row r="22" spans="1:23" ht="14.25" customHeight="1" x14ac:dyDescent="0.2">
      <c r="A22" s="78" t="s">
        <v>88</v>
      </c>
      <c r="B22" s="21" t="s">
        <v>60</v>
      </c>
      <c r="C22" s="22" t="s">
        <v>63</v>
      </c>
      <c r="D22" s="3">
        <v>6541</v>
      </c>
      <c r="E22" s="3">
        <v>3130</v>
      </c>
      <c r="F22" s="3">
        <v>3411</v>
      </c>
      <c r="G22" s="3">
        <v>70626</v>
      </c>
      <c r="H22" s="3">
        <v>141252000</v>
      </c>
      <c r="I22" s="3">
        <v>313</v>
      </c>
      <c r="J22" s="3">
        <v>169</v>
      </c>
      <c r="K22" s="3">
        <v>144</v>
      </c>
      <c r="L22" s="3">
        <v>1682</v>
      </c>
      <c r="M22" s="3">
        <v>8335937</v>
      </c>
      <c r="N22" s="3">
        <v>8</v>
      </c>
      <c r="O22" s="3">
        <v>4</v>
      </c>
      <c r="P22" s="3">
        <v>4</v>
      </c>
      <c r="Q22" s="3">
        <v>64</v>
      </c>
      <c r="R22" s="3">
        <v>302000</v>
      </c>
      <c r="S22" s="3">
        <v>150</v>
      </c>
      <c r="T22" s="3">
        <v>74</v>
      </c>
      <c r="U22" s="3">
        <v>76</v>
      </c>
      <c r="V22" s="3">
        <v>1788</v>
      </c>
      <c r="W22" s="3">
        <v>5364000</v>
      </c>
    </row>
    <row r="23" spans="1:23" ht="14.25" customHeight="1" x14ac:dyDescent="0.2">
      <c r="A23" s="79"/>
      <c r="B23" s="23" t="s">
        <v>64</v>
      </c>
      <c r="C23" s="24" t="s">
        <v>172</v>
      </c>
      <c r="D23" s="3">
        <v>741</v>
      </c>
      <c r="E23" s="3">
        <v>393</v>
      </c>
      <c r="F23" s="3">
        <v>348</v>
      </c>
      <c r="G23" s="3">
        <v>7410</v>
      </c>
      <c r="H23" s="3">
        <v>14820000</v>
      </c>
      <c r="I23" s="3">
        <v>8</v>
      </c>
      <c r="J23" s="3">
        <v>6</v>
      </c>
      <c r="K23" s="3">
        <v>2</v>
      </c>
      <c r="L23" s="3">
        <v>12</v>
      </c>
      <c r="M23" s="3">
        <v>131743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21</v>
      </c>
      <c r="T23" s="3">
        <v>9</v>
      </c>
      <c r="U23" s="3">
        <v>12</v>
      </c>
      <c r="V23" s="3">
        <v>172</v>
      </c>
      <c r="W23" s="3">
        <v>516000</v>
      </c>
    </row>
    <row r="24" spans="1:23" ht="14.25" customHeight="1" x14ac:dyDescent="0.2">
      <c r="A24" s="30" t="s">
        <v>89</v>
      </c>
      <c r="B24" s="19" t="s">
        <v>56</v>
      </c>
      <c r="C24" s="20" t="s">
        <v>65</v>
      </c>
      <c r="D24" s="15">
        <v>15736</v>
      </c>
      <c r="E24" s="15">
        <v>7919</v>
      </c>
      <c r="F24" s="15">
        <v>7817</v>
      </c>
      <c r="G24" s="15">
        <v>195582</v>
      </c>
      <c r="H24" s="15">
        <v>371605800</v>
      </c>
      <c r="I24" s="15">
        <v>700</v>
      </c>
      <c r="J24" s="15">
        <v>465</v>
      </c>
      <c r="K24" s="15">
        <v>235</v>
      </c>
      <c r="L24" s="15">
        <v>2560</v>
      </c>
      <c r="M24" s="15">
        <v>24723124</v>
      </c>
      <c r="N24" s="15">
        <v>52</v>
      </c>
      <c r="O24" s="15">
        <v>31</v>
      </c>
      <c r="P24" s="15">
        <v>21</v>
      </c>
      <c r="Q24" s="15">
        <v>353</v>
      </c>
      <c r="R24" s="15">
        <v>1427600</v>
      </c>
      <c r="S24" s="15">
        <v>297</v>
      </c>
      <c r="T24" s="15">
        <v>131</v>
      </c>
      <c r="U24" s="15">
        <v>166</v>
      </c>
      <c r="V24" s="15">
        <v>2097</v>
      </c>
      <c r="W24" s="15">
        <v>5980095</v>
      </c>
    </row>
    <row r="25" spans="1:23" ht="14.25" customHeight="1" x14ac:dyDescent="0.2">
      <c r="A25" s="78" t="s">
        <v>90</v>
      </c>
      <c r="B25" s="21" t="s">
        <v>60</v>
      </c>
      <c r="C25" s="22" t="s">
        <v>63</v>
      </c>
      <c r="D25" s="3">
        <v>15016</v>
      </c>
      <c r="E25" s="3">
        <v>7555</v>
      </c>
      <c r="F25" s="3">
        <v>7461</v>
      </c>
      <c r="G25" s="3">
        <v>186419</v>
      </c>
      <c r="H25" s="3">
        <v>354196100</v>
      </c>
      <c r="I25" s="3">
        <v>700</v>
      </c>
      <c r="J25" s="3">
        <v>465</v>
      </c>
      <c r="K25" s="3">
        <v>235</v>
      </c>
      <c r="L25" s="3">
        <v>2559</v>
      </c>
      <c r="M25" s="3">
        <v>24666744</v>
      </c>
      <c r="N25" s="3">
        <v>52</v>
      </c>
      <c r="O25" s="3">
        <v>31</v>
      </c>
      <c r="P25" s="3">
        <v>21</v>
      </c>
      <c r="Q25" s="3">
        <v>353</v>
      </c>
      <c r="R25" s="3">
        <v>1427600</v>
      </c>
      <c r="S25" s="3">
        <v>282</v>
      </c>
      <c r="T25" s="3">
        <v>126</v>
      </c>
      <c r="U25" s="3">
        <v>156</v>
      </c>
      <c r="V25" s="3">
        <v>1908</v>
      </c>
      <c r="W25" s="3">
        <v>5479746</v>
      </c>
    </row>
    <row r="26" spans="1:23" ht="14.25" customHeight="1" x14ac:dyDescent="0.2">
      <c r="A26" s="79"/>
      <c r="B26" s="23" t="s">
        <v>64</v>
      </c>
      <c r="C26" s="24" t="s">
        <v>172</v>
      </c>
      <c r="D26" s="3">
        <v>720</v>
      </c>
      <c r="E26" s="3">
        <v>364</v>
      </c>
      <c r="F26" s="3">
        <v>356</v>
      </c>
      <c r="G26" s="3">
        <v>9163</v>
      </c>
      <c r="H26" s="3">
        <v>17409700</v>
      </c>
      <c r="I26" s="3">
        <v>0</v>
      </c>
      <c r="J26" s="3">
        <v>0</v>
      </c>
      <c r="K26" s="3">
        <v>0</v>
      </c>
      <c r="L26" s="3">
        <v>1</v>
      </c>
      <c r="M26" s="3">
        <v>56380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15</v>
      </c>
      <c r="T26" s="3">
        <v>5</v>
      </c>
      <c r="U26" s="3">
        <v>10</v>
      </c>
      <c r="V26" s="3">
        <v>189</v>
      </c>
      <c r="W26" s="3">
        <v>500349</v>
      </c>
    </row>
    <row r="27" spans="1:23" ht="14.25" customHeight="1" x14ac:dyDescent="0.2">
      <c r="A27" s="30" t="s">
        <v>91</v>
      </c>
      <c r="B27" s="19" t="s">
        <v>56</v>
      </c>
      <c r="C27" s="20" t="s">
        <v>65</v>
      </c>
      <c r="D27" s="15">
        <v>9386</v>
      </c>
      <c r="E27" s="15">
        <v>4814</v>
      </c>
      <c r="F27" s="15">
        <v>4572</v>
      </c>
      <c r="G27" s="15">
        <v>108924</v>
      </c>
      <c r="H27" s="15">
        <v>206955600</v>
      </c>
      <c r="I27" s="15">
        <v>76</v>
      </c>
      <c r="J27" s="15">
        <v>39</v>
      </c>
      <c r="K27" s="15">
        <v>37</v>
      </c>
      <c r="L27" s="15">
        <v>188</v>
      </c>
      <c r="M27" s="15">
        <v>4705798</v>
      </c>
      <c r="N27" s="15">
        <v>17</v>
      </c>
      <c r="O27" s="15">
        <v>5</v>
      </c>
      <c r="P27" s="15">
        <v>12</v>
      </c>
      <c r="Q27" s="15">
        <v>101</v>
      </c>
      <c r="R27" s="15">
        <v>416000</v>
      </c>
      <c r="S27" s="15">
        <v>340</v>
      </c>
      <c r="T27" s="15">
        <v>168</v>
      </c>
      <c r="U27" s="15">
        <v>172</v>
      </c>
      <c r="V27" s="15">
        <v>4291</v>
      </c>
      <c r="W27" s="15">
        <v>12873000</v>
      </c>
    </row>
    <row r="28" spans="1:23" ht="14.25" customHeight="1" x14ac:dyDescent="0.2">
      <c r="A28" s="76" t="s">
        <v>92</v>
      </c>
      <c r="B28" s="21" t="s">
        <v>60</v>
      </c>
      <c r="C28" s="22" t="s">
        <v>63</v>
      </c>
      <c r="D28" s="3">
        <v>9255</v>
      </c>
      <c r="E28" s="3">
        <v>4746</v>
      </c>
      <c r="F28" s="3">
        <v>4509</v>
      </c>
      <c r="G28" s="3">
        <v>107765</v>
      </c>
      <c r="H28" s="3">
        <v>204753500</v>
      </c>
      <c r="I28" s="3">
        <v>76</v>
      </c>
      <c r="J28" s="3">
        <v>39</v>
      </c>
      <c r="K28" s="3">
        <v>37</v>
      </c>
      <c r="L28" s="3">
        <v>188</v>
      </c>
      <c r="M28" s="3">
        <v>4705798</v>
      </c>
      <c r="N28" s="3">
        <v>17</v>
      </c>
      <c r="O28" s="3">
        <v>5</v>
      </c>
      <c r="P28" s="3">
        <v>12</v>
      </c>
      <c r="Q28" s="3">
        <v>101</v>
      </c>
      <c r="R28" s="3">
        <v>416000</v>
      </c>
      <c r="S28" s="3">
        <v>340</v>
      </c>
      <c r="T28" s="3">
        <v>168</v>
      </c>
      <c r="U28" s="3">
        <v>172</v>
      </c>
      <c r="V28" s="3">
        <v>4290</v>
      </c>
      <c r="W28" s="3">
        <v>12870000</v>
      </c>
    </row>
    <row r="29" spans="1:23" ht="14.25" customHeight="1" x14ac:dyDescent="0.2">
      <c r="A29" s="77"/>
      <c r="B29" s="23" t="s">
        <v>64</v>
      </c>
      <c r="C29" s="24" t="s">
        <v>172</v>
      </c>
      <c r="D29" s="3">
        <v>131</v>
      </c>
      <c r="E29" s="3">
        <v>68</v>
      </c>
      <c r="F29" s="3">
        <v>63</v>
      </c>
      <c r="G29" s="3">
        <v>1159</v>
      </c>
      <c r="H29" s="3">
        <v>2202100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</v>
      </c>
      <c r="W29" s="3">
        <v>3000</v>
      </c>
    </row>
    <row r="30" spans="1:23" ht="14.25" customHeight="1" x14ac:dyDescent="0.2">
      <c r="A30" s="30" t="s">
        <v>93</v>
      </c>
      <c r="B30" s="19" t="s">
        <v>56</v>
      </c>
      <c r="C30" s="20" t="s">
        <v>65</v>
      </c>
      <c r="D30" s="15">
        <v>21635</v>
      </c>
      <c r="E30" s="15">
        <v>11094</v>
      </c>
      <c r="F30" s="15">
        <v>10541</v>
      </c>
      <c r="G30" s="15">
        <v>253878</v>
      </c>
      <c r="H30" s="15">
        <v>532971210</v>
      </c>
      <c r="I30" s="15">
        <v>34</v>
      </c>
      <c r="J30" s="15">
        <v>18</v>
      </c>
      <c r="K30" s="15">
        <v>16</v>
      </c>
      <c r="L30" s="15">
        <v>87</v>
      </c>
      <c r="M30" s="15">
        <v>1109870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612</v>
      </c>
      <c r="T30" s="15">
        <v>312</v>
      </c>
      <c r="U30" s="15">
        <v>300</v>
      </c>
      <c r="V30" s="15">
        <v>7111</v>
      </c>
      <c r="W30" s="15">
        <v>20534995</v>
      </c>
    </row>
    <row r="31" spans="1:23" ht="14.25" customHeight="1" x14ac:dyDescent="0.2">
      <c r="A31" s="78" t="s">
        <v>94</v>
      </c>
      <c r="B31" s="21" t="s">
        <v>60</v>
      </c>
      <c r="C31" s="22" t="s">
        <v>63</v>
      </c>
      <c r="D31" s="3">
        <v>21034</v>
      </c>
      <c r="E31" s="3">
        <v>10787</v>
      </c>
      <c r="F31" s="3">
        <v>10247</v>
      </c>
      <c r="G31" s="3">
        <v>246600</v>
      </c>
      <c r="H31" s="3">
        <v>517762762</v>
      </c>
      <c r="I31" s="3">
        <v>34</v>
      </c>
      <c r="J31" s="3">
        <v>18</v>
      </c>
      <c r="K31" s="3">
        <v>16</v>
      </c>
      <c r="L31" s="3">
        <v>87</v>
      </c>
      <c r="M31" s="3">
        <v>1109870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581</v>
      </c>
      <c r="T31" s="3">
        <v>295</v>
      </c>
      <c r="U31" s="3">
        <v>286</v>
      </c>
      <c r="V31" s="3">
        <v>5458</v>
      </c>
      <c r="W31" s="3">
        <v>15726395</v>
      </c>
    </row>
    <row r="32" spans="1:23" ht="14.25" customHeight="1" x14ac:dyDescent="0.2">
      <c r="A32" s="79"/>
      <c r="B32" s="23" t="s">
        <v>64</v>
      </c>
      <c r="C32" s="24" t="s">
        <v>172</v>
      </c>
      <c r="D32" s="3">
        <v>601</v>
      </c>
      <c r="E32" s="3">
        <v>307</v>
      </c>
      <c r="F32" s="3">
        <v>294</v>
      </c>
      <c r="G32" s="3">
        <v>7278</v>
      </c>
      <c r="H32" s="3">
        <v>15208448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31</v>
      </c>
      <c r="T32" s="3">
        <v>17</v>
      </c>
      <c r="U32" s="3">
        <v>14</v>
      </c>
      <c r="V32" s="3">
        <v>1653</v>
      </c>
      <c r="W32" s="3">
        <v>4808600</v>
      </c>
    </row>
    <row r="33" spans="1:23" ht="14.25" customHeight="1" x14ac:dyDescent="0.2">
      <c r="A33" s="14" t="s">
        <v>40</v>
      </c>
      <c r="B33" s="19" t="s">
        <v>56</v>
      </c>
      <c r="C33" s="20" t="s">
        <v>65</v>
      </c>
      <c r="D33" s="15">
        <v>1827</v>
      </c>
      <c r="E33" s="15">
        <v>968</v>
      </c>
      <c r="F33" s="15">
        <v>859</v>
      </c>
      <c r="G33" s="15">
        <v>20016</v>
      </c>
      <c r="H33" s="15">
        <v>38032900</v>
      </c>
      <c r="I33" s="15">
        <v>12</v>
      </c>
      <c r="J33" s="15">
        <v>4</v>
      </c>
      <c r="K33" s="15">
        <v>8</v>
      </c>
      <c r="L33" s="15">
        <v>19</v>
      </c>
      <c r="M33" s="15">
        <v>461890</v>
      </c>
      <c r="N33" s="15">
        <v>0</v>
      </c>
      <c r="O33" s="15">
        <v>0</v>
      </c>
      <c r="P33" s="15">
        <v>0</v>
      </c>
      <c r="Q33" s="15">
        <v>3</v>
      </c>
      <c r="R33" s="15">
        <v>4500</v>
      </c>
      <c r="S33" s="15">
        <v>32</v>
      </c>
      <c r="T33" s="15">
        <v>19</v>
      </c>
      <c r="U33" s="15">
        <v>13</v>
      </c>
      <c r="V33" s="15">
        <v>577</v>
      </c>
      <c r="W33" s="15">
        <v>1723500</v>
      </c>
    </row>
    <row r="34" spans="1:23" ht="14.25" customHeight="1" x14ac:dyDescent="0.2">
      <c r="A34" s="66" t="s">
        <v>6</v>
      </c>
      <c r="B34" s="21" t="s">
        <v>60</v>
      </c>
      <c r="C34" s="22" t="s">
        <v>63</v>
      </c>
      <c r="D34" s="3">
        <v>1659</v>
      </c>
      <c r="E34" s="3">
        <v>883</v>
      </c>
      <c r="F34" s="3">
        <v>776</v>
      </c>
      <c r="G34" s="3">
        <v>18229</v>
      </c>
      <c r="H34" s="3">
        <v>34635100</v>
      </c>
      <c r="I34" s="3">
        <v>12</v>
      </c>
      <c r="J34" s="3">
        <v>4</v>
      </c>
      <c r="K34" s="3">
        <v>8</v>
      </c>
      <c r="L34" s="3">
        <v>19</v>
      </c>
      <c r="M34" s="3">
        <v>461890</v>
      </c>
      <c r="N34" s="3">
        <v>0</v>
      </c>
      <c r="O34" s="3">
        <v>0</v>
      </c>
      <c r="P34" s="3">
        <v>0</v>
      </c>
      <c r="Q34" s="3">
        <v>3</v>
      </c>
      <c r="R34" s="3">
        <v>4500</v>
      </c>
      <c r="S34" s="3">
        <v>29</v>
      </c>
      <c r="T34" s="3">
        <v>17</v>
      </c>
      <c r="U34" s="3">
        <v>12</v>
      </c>
      <c r="V34" s="3">
        <v>532</v>
      </c>
      <c r="W34" s="3">
        <v>1588500</v>
      </c>
    </row>
    <row r="35" spans="1:23" ht="14.25" customHeight="1" x14ac:dyDescent="0.2">
      <c r="A35" s="67"/>
      <c r="B35" s="23" t="s">
        <v>64</v>
      </c>
      <c r="C35" s="24" t="s">
        <v>172</v>
      </c>
      <c r="D35" s="3">
        <v>168</v>
      </c>
      <c r="E35" s="3">
        <v>85</v>
      </c>
      <c r="F35" s="3">
        <v>83</v>
      </c>
      <c r="G35" s="3">
        <v>1787</v>
      </c>
      <c r="H35" s="3">
        <v>3397800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3</v>
      </c>
      <c r="T35" s="3">
        <v>2</v>
      </c>
      <c r="U35" s="3">
        <v>1</v>
      </c>
      <c r="V35" s="3">
        <v>45</v>
      </c>
      <c r="W35" s="3">
        <v>135000</v>
      </c>
    </row>
    <row r="36" spans="1:23" ht="14.25" customHeight="1" x14ac:dyDescent="0.2">
      <c r="A36" s="14" t="s">
        <v>41</v>
      </c>
      <c r="B36" s="19" t="s">
        <v>56</v>
      </c>
      <c r="C36" s="20" t="s">
        <v>65</v>
      </c>
      <c r="D36" s="15">
        <v>2131</v>
      </c>
      <c r="E36" s="15">
        <v>1072</v>
      </c>
      <c r="F36" s="15">
        <v>1059</v>
      </c>
      <c r="G36" s="15">
        <v>24841</v>
      </c>
      <c r="H36" s="15">
        <v>47197900</v>
      </c>
      <c r="I36" s="15">
        <v>6</v>
      </c>
      <c r="J36" s="15">
        <v>4</v>
      </c>
      <c r="K36" s="15">
        <v>2</v>
      </c>
      <c r="L36" s="15">
        <v>99</v>
      </c>
      <c r="M36" s="15">
        <v>908347</v>
      </c>
      <c r="N36" s="15">
        <v>2</v>
      </c>
      <c r="O36" s="15">
        <v>2</v>
      </c>
      <c r="P36" s="15">
        <v>0</v>
      </c>
      <c r="Q36" s="15">
        <v>24</v>
      </c>
      <c r="R36" s="15">
        <v>110000</v>
      </c>
      <c r="S36" s="15">
        <v>34</v>
      </c>
      <c r="T36" s="15">
        <v>18</v>
      </c>
      <c r="U36" s="15">
        <v>16</v>
      </c>
      <c r="V36" s="15">
        <v>3659</v>
      </c>
      <c r="W36" s="15">
        <v>10727200</v>
      </c>
    </row>
    <row r="37" spans="1:23" ht="14.25" customHeight="1" x14ac:dyDescent="0.2">
      <c r="A37" s="66" t="s">
        <v>7</v>
      </c>
      <c r="B37" s="21" t="s">
        <v>60</v>
      </c>
      <c r="C37" s="22" t="s">
        <v>63</v>
      </c>
      <c r="D37" s="3">
        <v>1780</v>
      </c>
      <c r="E37" s="3">
        <v>921</v>
      </c>
      <c r="F37" s="3">
        <v>859</v>
      </c>
      <c r="G37" s="3">
        <v>20745</v>
      </c>
      <c r="H37" s="3">
        <v>39415500</v>
      </c>
      <c r="I37" s="3">
        <v>6</v>
      </c>
      <c r="J37" s="3">
        <v>4</v>
      </c>
      <c r="K37" s="3">
        <v>2</v>
      </c>
      <c r="L37" s="3">
        <v>99</v>
      </c>
      <c r="M37" s="3">
        <v>908347</v>
      </c>
      <c r="N37" s="3">
        <v>2</v>
      </c>
      <c r="O37" s="3">
        <v>2</v>
      </c>
      <c r="P37" s="3">
        <v>0</v>
      </c>
      <c r="Q37" s="3">
        <v>24</v>
      </c>
      <c r="R37" s="3">
        <v>110000</v>
      </c>
      <c r="S37" s="3">
        <v>28</v>
      </c>
      <c r="T37" s="3">
        <v>14</v>
      </c>
      <c r="U37" s="3">
        <v>14</v>
      </c>
      <c r="V37" s="3">
        <v>3043</v>
      </c>
      <c r="W37" s="3">
        <v>8944700</v>
      </c>
    </row>
    <row r="38" spans="1:23" ht="14.25" customHeight="1" x14ac:dyDescent="0.2">
      <c r="A38" s="67"/>
      <c r="B38" s="23" t="s">
        <v>64</v>
      </c>
      <c r="C38" s="24" t="s">
        <v>172</v>
      </c>
      <c r="D38" s="3">
        <v>351</v>
      </c>
      <c r="E38" s="3">
        <v>151</v>
      </c>
      <c r="F38" s="3">
        <v>200</v>
      </c>
      <c r="G38" s="3">
        <v>4096</v>
      </c>
      <c r="H38" s="3">
        <v>7782400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6</v>
      </c>
      <c r="T38" s="3">
        <v>4</v>
      </c>
      <c r="U38" s="3">
        <v>2</v>
      </c>
      <c r="V38" s="3">
        <v>616</v>
      </c>
      <c r="W38" s="3">
        <v>1782500</v>
      </c>
    </row>
    <row r="39" spans="1:23" ht="14.25" customHeight="1" x14ac:dyDescent="0.2">
      <c r="A39" s="14" t="s">
        <v>42</v>
      </c>
      <c r="B39" s="19" t="s">
        <v>56</v>
      </c>
      <c r="C39" s="20" t="s">
        <v>65</v>
      </c>
      <c r="D39" s="15">
        <v>1650</v>
      </c>
      <c r="E39" s="15">
        <v>835</v>
      </c>
      <c r="F39" s="15">
        <v>815</v>
      </c>
      <c r="G39" s="15">
        <v>18537</v>
      </c>
      <c r="H39" s="15">
        <v>35220300</v>
      </c>
      <c r="I39" s="15">
        <v>1</v>
      </c>
      <c r="J39" s="15">
        <v>1</v>
      </c>
      <c r="K39" s="15">
        <v>0</v>
      </c>
      <c r="L39" s="15">
        <v>87</v>
      </c>
      <c r="M39" s="15">
        <v>119713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97</v>
      </c>
      <c r="T39" s="15">
        <v>49</v>
      </c>
      <c r="U39" s="15">
        <v>48</v>
      </c>
      <c r="V39" s="15">
        <v>1343</v>
      </c>
      <c r="W39" s="15">
        <v>4023500</v>
      </c>
    </row>
    <row r="40" spans="1:23" ht="14.25" customHeight="1" x14ac:dyDescent="0.2">
      <c r="A40" s="66" t="s">
        <v>8</v>
      </c>
      <c r="B40" s="21" t="s">
        <v>60</v>
      </c>
      <c r="C40" s="22" t="s">
        <v>63</v>
      </c>
      <c r="D40" s="3">
        <v>1536</v>
      </c>
      <c r="E40" s="3">
        <v>774</v>
      </c>
      <c r="F40" s="3">
        <v>762</v>
      </c>
      <c r="G40" s="3">
        <v>17316</v>
      </c>
      <c r="H40" s="3">
        <v>32900400</v>
      </c>
      <c r="I40" s="3">
        <v>1</v>
      </c>
      <c r="J40" s="3">
        <v>1</v>
      </c>
      <c r="K40" s="3">
        <v>0</v>
      </c>
      <c r="L40" s="3">
        <v>87</v>
      </c>
      <c r="M40" s="3">
        <v>119713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97</v>
      </c>
      <c r="T40" s="3">
        <v>49</v>
      </c>
      <c r="U40" s="3">
        <v>48</v>
      </c>
      <c r="V40" s="3">
        <v>1343</v>
      </c>
      <c r="W40" s="3">
        <v>4023500</v>
      </c>
    </row>
    <row r="41" spans="1:23" ht="14.25" customHeight="1" x14ac:dyDescent="0.2">
      <c r="A41" s="67"/>
      <c r="B41" s="23" t="s">
        <v>64</v>
      </c>
      <c r="C41" s="24" t="s">
        <v>172</v>
      </c>
      <c r="D41" s="3">
        <v>114</v>
      </c>
      <c r="E41" s="3">
        <v>61</v>
      </c>
      <c r="F41" s="3">
        <v>53</v>
      </c>
      <c r="G41" s="3">
        <v>1221</v>
      </c>
      <c r="H41" s="3">
        <v>2319900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4.25" customHeight="1" x14ac:dyDescent="0.2">
      <c r="A42" s="14" t="s">
        <v>43</v>
      </c>
      <c r="B42" s="19" t="s">
        <v>56</v>
      </c>
      <c r="C42" s="20" t="s">
        <v>65</v>
      </c>
      <c r="D42" s="15">
        <v>8212</v>
      </c>
      <c r="E42" s="15">
        <v>4218</v>
      </c>
      <c r="F42" s="15">
        <v>3994</v>
      </c>
      <c r="G42" s="15">
        <v>94359</v>
      </c>
      <c r="H42" s="15">
        <v>179230000</v>
      </c>
      <c r="I42" s="15">
        <v>43</v>
      </c>
      <c r="J42" s="15">
        <v>16</v>
      </c>
      <c r="K42" s="15">
        <v>27</v>
      </c>
      <c r="L42" s="15">
        <v>88</v>
      </c>
      <c r="M42" s="15">
        <v>2818890</v>
      </c>
      <c r="N42" s="15">
        <v>28</v>
      </c>
      <c r="O42" s="15">
        <v>16</v>
      </c>
      <c r="P42" s="15">
        <v>12</v>
      </c>
      <c r="Q42" s="15">
        <v>207</v>
      </c>
      <c r="R42" s="15">
        <v>844000</v>
      </c>
      <c r="S42" s="15">
        <v>337</v>
      </c>
      <c r="T42" s="15">
        <v>175</v>
      </c>
      <c r="U42" s="15">
        <v>162</v>
      </c>
      <c r="V42" s="15">
        <v>2973</v>
      </c>
      <c r="W42" s="15">
        <v>8373370</v>
      </c>
    </row>
    <row r="43" spans="1:23" ht="14.25" customHeight="1" x14ac:dyDescent="0.2">
      <c r="A43" s="66" t="s">
        <v>9</v>
      </c>
      <c r="B43" s="21" t="s">
        <v>60</v>
      </c>
      <c r="C43" s="22" t="s">
        <v>63</v>
      </c>
      <c r="D43" s="3">
        <v>8039</v>
      </c>
      <c r="E43" s="3">
        <v>4124</v>
      </c>
      <c r="F43" s="3">
        <v>3915</v>
      </c>
      <c r="G43" s="3">
        <v>92598</v>
      </c>
      <c r="H43" s="3">
        <v>175884100</v>
      </c>
      <c r="I43" s="3">
        <v>43</v>
      </c>
      <c r="J43" s="3">
        <v>16</v>
      </c>
      <c r="K43" s="3">
        <v>27</v>
      </c>
      <c r="L43" s="3">
        <v>88</v>
      </c>
      <c r="M43" s="3">
        <v>2818890</v>
      </c>
      <c r="N43" s="3">
        <v>28</v>
      </c>
      <c r="O43" s="3">
        <v>16</v>
      </c>
      <c r="P43" s="3">
        <v>12</v>
      </c>
      <c r="Q43" s="3">
        <v>207</v>
      </c>
      <c r="R43" s="3">
        <v>844000</v>
      </c>
      <c r="S43" s="3">
        <v>332</v>
      </c>
      <c r="T43" s="3">
        <v>173</v>
      </c>
      <c r="U43" s="3">
        <v>159</v>
      </c>
      <c r="V43" s="3">
        <v>2831</v>
      </c>
      <c r="W43" s="3">
        <v>8050270</v>
      </c>
    </row>
    <row r="44" spans="1:23" ht="14.25" customHeight="1" x14ac:dyDescent="0.2">
      <c r="A44" s="67"/>
      <c r="B44" s="23" t="s">
        <v>64</v>
      </c>
      <c r="C44" s="24" t="s">
        <v>172</v>
      </c>
      <c r="D44" s="3">
        <v>173</v>
      </c>
      <c r="E44" s="3">
        <v>94</v>
      </c>
      <c r="F44" s="3">
        <v>79</v>
      </c>
      <c r="G44" s="3">
        <v>1761</v>
      </c>
      <c r="H44" s="3">
        <v>3345900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5</v>
      </c>
      <c r="T44" s="3">
        <v>2</v>
      </c>
      <c r="U44" s="3">
        <v>3</v>
      </c>
      <c r="V44" s="3">
        <v>142</v>
      </c>
      <c r="W44" s="3">
        <v>323100</v>
      </c>
    </row>
    <row r="45" spans="1:23" ht="14.25" customHeight="1" x14ac:dyDescent="0.2">
      <c r="A45" s="14" t="s">
        <v>44</v>
      </c>
      <c r="B45" s="19" t="s">
        <v>56</v>
      </c>
      <c r="C45" s="20" t="s">
        <v>65</v>
      </c>
      <c r="D45" s="15">
        <v>1601</v>
      </c>
      <c r="E45" s="15">
        <v>859</v>
      </c>
      <c r="F45" s="15">
        <v>742</v>
      </c>
      <c r="G45" s="15">
        <v>18213</v>
      </c>
      <c r="H45" s="15">
        <v>34604700</v>
      </c>
      <c r="I45" s="15">
        <v>7</v>
      </c>
      <c r="J45" s="15">
        <v>5</v>
      </c>
      <c r="K45" s="15">
        <v>2</v>
      </c>
      <c r="L45" s="15">
        <v>19</v>
      </c>
      <c r="M45" s="15">
        <v>915422</v>
      </c>
      <c r="N45" s="15">
        <v>2</v>
      </c>
      <c r="O45" s="15">
        <v>0</v>
      </c>
      <c r="P45" s="15">
        <v>2</v>
      </c>
      <c r="Q45" s="15">
        <v>27</v>
      </c>
      <c r="R45" s="15">
        <v>133500</v>
      </c>
      <c r="S45" s="15">
        <v>18</v>
      </c>
      <c r="T45" s="15">
        <v>11</v>
      </c>
      <c r="U45" s="15">
        <v>7</v>
      </c>
      <c r="V45" s="15">
        <v>275</v>
      </c>
      <c r="W45" s="15">
        <v>799095</v>
      </c>
    </row>
    <row r="46" spans="1:23" ht="14.25" customHeight="1" x14ac:dyDescent="0.2">
      <c r="A46" s="66" t="s">
        <v>10</v>
      </c>
      <c r="B46" s="21" t="s">
        <v>60</v>
      </c>
      <c r="C46" s="22" t="s">
        <v>63</v>
      </c>
      <c r="D46" s="3">
        <v>1469</v>
      </c>
      <c r="E46" s="3">
        <v>789</v>
      </c>
      <c r="F46" s="3">
        <v>680</v>
      </c>
      <c r="G46" s="3">
        <v>16333</v>
      </c>
      <c r="H46" s="3">
        <v>31032700</v>
      </c>
      <c r="I46" s="3">
        <v>7</v>
      </c>
      <c r="J46" s="3">
        <v>5</v>
      </c>
      <c r="K46" s="3">
        <v>2</v>
      </c>
      <c r="L46" s="3">
        <v>16</v>
      </c>
      <c r="M46" s="3">
        <v>891380</v>
      </c>
      <c r="N46" s="3">
        <v>2</v>
      </c>
      <c r="O46" s="3">
        <v>0</v>
      </c>
      <c r="P46" s="3">
        <v>2</v>
      </c>
      <c r="Q46" s="3">
        <v>27</v>
      </c>
      <c r="R46" s="3">
        <v>133500</v>
      </c>
      <c r="S46" s="3">
        <v>17</v>
      </c>
      <c r="T46" s="3">
        <v>11</v>
      </c>
      <c r="U46" s="3">
        <v>6</v>
      </c>
      <c r="V46" s="3">
        <v>266</v>
      </c>
      <c r="W46" s="3">
        <v>772095</v>
      </c>
    </row>
    <row r="47" spans="1:23" ht="14.25" customHeight="1" x14ac:dyDescent="0.2">
      <c r="A47" s="67"/>
      <c r="B47" s="23" t="s">
        <v>64</v>
      </c>
      <c r="C47" s="24" t="s">
        <v>172</v>
      </c>
      <c r="D47" s="3">
        <v>132</v>
      </c>
      <c r="E47" s="3">
        <v>70</v>
      </c>
      <c r="F47" s="3">
        <v>62</v>
      </c>
      <c r="G47" s="3">
        <v>1880</v>
      </c>
      <c r="H47" s="3">
        <v>3572000</v>
      </c>
      <c r="I47" s="3">
        <v>0</v>
      </c>
      <c r="J47" s="3">
        <v>0</v>
      </c>
      <c r="K47" s="3">
        <v>0</v>
      </c>
      <c r="L47" s="3">
        <v>3</v>
      </c>
      <c r="M47" s="3">
        <v>24042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1</v>
      </c>
      <c r="V47" s="3">
        <v>9</v>
      </c>
      <c r="W47" s="3">
        <v>27000</v>
      </c>
    </row>
    <row r="48" spans="1:23" ht="14.25" customHeight="1" x14ac:dyDescent="0.2">
      <c r="A48" s="14" t="s">
        <v>45</v>
      </c>
      <c r="B48" s="19" t="s">
        <v>56</v>
      </c>
      <c r="C48" s="20" t="s">
        <v>65</v>
      </c>
      <c r="D48" s="15">
        <v>3831</v>
      </c>
      <c r="E48" s="15">
        <v>1953</v>
      </c>
      <c r="F48" s="15">
        <v>1878</v>
      </c>
      <c r="G48" s="15">
        <v>44642</v>
      </c>
      <c r="H48" s="15">
        <v>84819800</v>
      </c>
      <c r="I48" s="15">
        <v>84</v>
      </c>
      <c r="J48" s="15">
        <v>26</v>
      </c>
      <c r="K48" s="15">
        <v>58</v>
      </c>
      <c r="L48" s="15">
        <v>286</v>
      </c>
      <c r="M48" s="15">
        <v>4172865</v>
      </c>
      <c r="N48" s="15">
        <v>1</v>
      </c>
      <c r="O48" s="15">
        <v>1</v>
      </c>
      <c r="P48" s="15">
        <v>0</v>
      </c>
      <c r="Q48" s="15">
        <v>9</v>
      </c>
      <c r="R48" s="15">
        <v>45000</v>
      </c>
      <c r="S48" s="15">
        <v>186</v>
      </c>
      <c r="T48" s="15">
        <v>90</v>
      </c>
      <c r="U48" s="15">
        <v>96</v>
      </c>
      <c r="V48" s="15">
        <v>2143</v>
      </c>
      <c r="W48" s="15">
        <v>6429000</v>
      </c>
    </row>
    <row r="49" spans="1:23" ht="14.25" customHeight="1" x14ac:dyDescent="0.2">
      <c r="A49" s="66" t="s">
        <v>11</v>
      </c>
      <c r="B49" s="21" t="s">
        <v>60</v>
      </c>
      <c r="C49" s="22" t="s">
        <v>63</v>
      </c>
      <c r="D49" s="3">
        <v>3780</v>
      </c>
      <c r="E49" s="3">
        <v>1926</v>
      </c>
      <c r="F49" s="3">
        <v>1854</v>
      </c>
      <c r="G49" s="3">
        <v>44095</v>
      </c>
      <c r="H49" s="3">
        <v>83780500</v>
      </c>
      <c r="I49" s="3">
        <v>84</v>
      </c>
      <c r="J49" s="3">
        <v>26</v>
      </c>
      <c r="K49" s="3">
        <v>58</v>
      </c>
      <c r="L49" s="3">
        <v>286</v>
      </c>
      <c r="M49" s="3">
        <v>4172865</v>
      </c>
      <c r="N49" s="3">
        <v>1</v>
      </c>
      <c r="O49" s="3">
        <v>1</v>
      </c>
      <c r="P49" s="3">
        <v>0</v>
      </c>
      <c r="Q49" s="3">
        <v>9</v>
      </c>
      <c r="R49" s="3">
        <v>45000</v>
      </c>
      <c r="S49" s="3">
        <v>186</v>
      </c>
      <c r="T49" s="3">
        <v>90</v>
      </c>
      <c r="U49" s="3">
        <v>96</v>
      </c>
      <c r="V49" s="3">
        <v>2143</v>
      </c>
      <c r="W49" s="3">
        <v>6429000</v>
      </c>
    </row>
    <row r="50" spans="1:23" ht="14.25" customHeight="1" x14ac:dyDescent="0.2">
      <c r="A50" s="67"/>
      <c r="B50" s="23" t="s">
        <v>64</v>
      </c>
      <c r="C50" s="24" t="s">
        <v>172</v>
      </c>
      <c r="D50" s="3">
        <v>51</v>
      </c>
      <c r="E50" s="3">
        <v>27</v>
      </c>
      <c r="F50" s="3">
        <v>24</v>
      </c>
      <c r="G50" s="3">
        <v>547</v>
      </c>
      <c r="H50" s="3">
        <v>1039300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4.25" customHeight="1" x14ac:dyDescent="0.2">
      <c r="A51" s="14" t="s">
        <v>46</v>
      </c>
      <c r="B51" s="19" t="s">
        <v>56</v>
      </c>
      <c r="C51" s="20" t="s">
        <v>65</v>
      </c>
      <c r="D51" s="15">
        <v>4164</v>
      </c>
      <c r="E51" s="15">
        <v>2138</v>
      </c>
      <c r="F51" s="15">
        <v>2026</v>
      </c>
      <c r="G51" s="15">
        <v>48883</v>
      </c>
      <c r="H51" s="15">
        <v>92877700</v>
      </c>
      <c r="I51" s="15">
        <v>12</v>
      </c>
      <c r="J51" s="15">
        <v>5</v>
      </c>
      <c r="K51" s="15">
        <v>7</v>
      </c>
      <c r="L51" s="15">
        <v>34</v>
      </c>
      <c r="M51" s="15">
        <v>654273</v>
      </c>
      <c r="N51" s="15">
        <v>4</v>
      </c>
      <c r="O51" s="15">
        <v>1</v>
      </c>
      <c r="P51" s="15">
        <v>3</v>
      </c>
      <c r="Q51" s="15">
        <v>30</v>
      </c>
      <c r="R51" s="15">
        <v>128000</v>
      </c>
      <c r="S51" s="15">
        <v>61</v>
      </c>
      <c r="T51" s="15">
        <v>25</v>
      </c>
      <c r="U51" s="15">
        <v>36</v>
      </c>
      <c r="V51" s="15">
        <v>1119</v>
      </c>
      <c r="W51" s="15">
        <v>3342900</v>
      </c>
    </row>
    <row r="52" spans="1:23" ht="14.25" customHeight="1" x14ac:dyDescent="0.2">
      <c r="A52" s="66" t="s">
        <v>12</v>
      </c>
      <c r="B52" s="21" t="s">
        <v>60</v>
      </c>
      <c r="C52" s="22" t="s">
        <v>63</v>
      </c>
      <c r="D52" s="3">
        <v>4086</v>
      </c>
      <c r="E52" s="3">
        <v>2101</v>
      </c>
      <c r="F52" s="3">
        <v>1985</v>
      </c>
      <c r="G52" s="3">
        <v>47890</v>
      </c>
      <c r="H52" s="3">
        <v>90991000</v>
      </c>
      <c r="I52" s="3">
        <v>12</v>
      </c>
      <c r="J52" s="3">
        <v>5</v>
      </c>
      <c r="K52" s="3">
        <v>7</v>
      </c>
      <c r="L52" s="3">
        <v>34</v>
      </c>
      <c r="M52" s="3">
        <v>654273</v>
      </c>
      <c r="N52" s="3">
        <v>4</v>
      </c>
      <c r="O52" s="3">
        <v>1</v>
      </c>
      <c r="P52" s="3">
        <v>3</v>
      </c>
      <c r="Q52" s="3">
        <v>30</v>
      </c>
      <c r="R52" s="3">
        <v>128000</v>
      </c>
      <c r="S52" s="3">
        <v>59</v>
      </c>
      <c r="T52" s="3">
        <v>24</v>
      </c>
      <c r="U52" s="3">
        <v>35</v>
      </c>
      <c r="V52" s="3">
        <v>1069</v>
      </c>
      <c r="W52" s="3">
        <v>3192900</v>
      </c>
    </row>
    <row r="53" spans="1:23" ht="14.25" customHeight="1" x14ac:dyDescent="0.2">
      <c r="A53" s="67"/>
      <c r="B53" s="23" t="s">
        <v>64</v>
      </c>
      <c r="C53" s="24" t="s">
        <v>172</v>
      </c>
      <c r="D53" s="3">
        <v>78</v>
      </c>
      <c r="E53" s="3">
        <v>37</v>
      </c>
      <c r="F53" s="3">
        <v>41</v>
      </c>
      <c r="G53" s="3">
        <v>993</v>
      </c>
      <c r="H53" s="3">
        <v>1886700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2</v>
      </c>
      <c r="T53" s="3">
        <v>1</v>
      </c>
      <c r="U53" s="3">
        <v>1</v>
      </c>
      <c r="V53" s="3">
        <v>50</v>
      </c>
      <c r="W53" s="3">
        <v>150000</v>
      </c>
    </row>
    <row r="54" spans="1:23" ht="14.25" customHeight="1" x14ac:dyDescent="0.2">
      <c r="A54" s="14" t="s">
        <v>47</v>
      </c>
      <c r="B54" s="19" t="s">
        <v>56</v>
      </c>
      <c r="C54" s="20" t="s">
        <v>65</v>
      </c>
      <c r="D54" s="15">
        <v>5027</v>
      </c>
      <c r="E54" s="15">
        <v>2627</v>
      </c>
      <c r="F54" s="15">
        <v>2400</v>
      </c>
      <c r="G54" s="15">
        <v>57421</v>
      </c>
      <c r="H54" s="15">
        <v>108989700</v>
      </c>
      <c r="I54" s="15">
        <v>5</v>
      </c>
      <c r="J54" s="15">
        <v>5</v>
      </c>
      <c r="K54" s="15">
        <v>0</v>
      </c>
      <c r="L54" s="15">
        <v>52</v>
      </c>
      <c r="M54" s="15">
        <v>1349712</v>
      </c>
      <c r="N54" s="15">
        <v>3</v>
      </c>
      <c r="O54" s="15">
        <v>2</v>
      </c>
      <c r="P54" s="15">
        <v>1</v>
      </c>
      <c r="Q54" s="15">
        <v>22</v>
      </c>
      <c r="R54" s="15">
        <v>75000</v>
      </c>
      <c r="S54" s="15">
        <v>38</v>
      </c>
      <c r="T54" s="15">
        <v>17</v>
      </c>
      <c r="U54" s="15">
        <v>21</v>
      </c>
      <c r="V54" s="15">
        <v>866</v>
      </c>
      <c r="W54" s="15">
        <v>2598000</v>
      </c>
    </row>
    <row r="55" spans="1:23" ht="14.25" customHeight="1" x14ac:dyDescent="0.2">
      <c r="A55" s="66" t="s">
        <v>13</v>
      </c>
      <c r="B55" s="21" t="s">
        <v>60</v>
      </c>
      <c r="C55" s="22" t="s">
        <v>63</v>
      </c>
      <c r="D55" s="3">
        <v>4396</v>
      </c>
      <c r="E55" s="3">
        <v>2292</v>
      </c>
      <c r="F55" s="3">
        <v>2104</v>
      </c>
      <c r="G55" s="3">
        <v>50116</v>
      </c>
      <c r="H55" s="3">
        <v>95117800</v>
      </c>
      <c r="I55" s="3">
        <v>5</v>
      </c>
      <c r="J55" s="3">
        <v>5</v>
      </c>
      <c r="K55" s="3">
        <v>0</v>
      </c>
      <c r="L55" s="3">
        <v>52</v>
      </c>
      <c r="M55" s="3">
        <v>1349712</v>
      </c>
      <c r="N55" s="3">
        <v>3</v>
      </c>
      <c r="O55" s="3">
        <v>2</v>
      </c>
      <c r="P55" s="3">
        <v>1</v>
      </c>
      <c r="Q55" s="3">
        <v>22</v>
      </c>
      <c r="R55" s="3">
        <v>75000</v>
      </c>
      <c r="S55" s="3">
        <v>33</v>
      </c>
      <c r="T55" s="3">
        <v>14</v>
      </c>
      <c r="U55" s="3">
        <v>19</v>
      </c>
      <c r="V55" s="3">
        <v>698</v>
      </c>
      <c r="W55" s="3">
        <v>2094000</v>
      </c>
    </row>
    <row r="56" spans="1:23" ht="14.25" customHeight="1" x14ac:dyDescent="0.2">
      <c r="A56" s="67"/>
      <c r="B56" s="23" t="s">
        <v>64</v>
      </c>
      <c r="C56" s="24" t="s">
        <v>172</v>
      </c>
      <c r="D56" s="3">
        <v>631</v>
      </c>
      <c r="E56" s="3">
        <v>335</v>
      </c>
      <c r="F56" s="3">
        <v>296</v>
      </c>
      <c r="G56" s="3">
        <v>7305</v>
      </c>
      <c r="H56" s="3">
        <v>13871900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5</v>
      </c>
      <c r="T56" s="3">
        <v>3</v>
      </c>
      <c r="U56" s="3">
        <v>2</v>
      </c>
      <c r="V56" s="3">
        <v>168</v>
      </c>
      <c r="W56" s="3">
        <v>504000</v>
      </c>
    </row>
    <row r="57" spans="1:23" ht="14.25" customHeight="1" x14ac:dyDescent="0.2">
      <c r="A57" s="14" t="s">
        <v>48</v>
      </c>
      <c r="B57" s="19" t="s">
        <v>56</v>
      </c>
      <c r="C57" s="20" t="s">
        <v>65</v>
      </c>
      <c r="D57" s="15">
        <v>1796</v>
      </c>
      <c r="E57" s="15">
        <v>908</v>
      </c>
      <c r="F57" s="15">
        <v>888</v>
      </c>
      <c r="G57" s="15">
        <v>20573</v>
      </c>
      <c r="H57" s="15">
        <v>43203300</v>
      </c>
      <c r="I57" s="15">
        <v>9</v>
      </c>
      <c r="J57" s="15">
        <v>2</v>
      </c>
      <c r="K57" s="15">
        <v>7</v>
      </c>
      <c r="L57" s="15">
        <v>29</v>
      </c>
      <c r="M57" s="15">
        <v>763811</v>
      </c>
      <c r="N57" s="15">
        <v>8</v>
      </c>
      <c r="O57" s="15">
        <v>4</v>
      </c>
      <c r="P57" s="15">
        <v>4</v>
      </c>
      <c r="Q57" s="15">
        <v>81</v>
      </c>
      <c r="R57" s="15">
        <v>343500</v>
      </c>
      <c r="S57" s="15">
        <v>53</v>
      </c>
      <c r="T57" s="15">
        <v>30</v>
      </c>
      <c r="U57" s="15">
        <v>23</v>
      </c>
      <c r="V57" s="15">
        <v>2259</v>
      </c>
      <c r="W57" s="15">
        <v>6576900</v>
      </c>
    </row>
    <row r="58" spans="1:23" ht="14.25" customHeight="1" x14ac:dyDescent="0.2">
      <c r="A58" s="66" t="s">
        <v>14</v>
      </c>
      <c r="B58" s="21" t="s">
        <v>60</v>
      </c>
      <c r="C58" s="22" t="s">
        <v>63</v>
      </c>
      <c r="D58" s="3">
        <v>784</v>
      </c>
      <c r="E58" s="3">
        <v>366</v>
      </c>
      <c r="F58" s="3">
        <v>418</v>
      </c>
      <c r="G58" s="3">
        <v>9029</v>
      </c>
      <c r="H58" s="3">
        <v>18960900</v>
      </c>
      <c r="I58" s="3">
        <v>3</v>
      </c>
      <c r="J58" s="3">
        <v>0</v>
      </c>
      <c r="K58" s="3">
        <v>3</v>
      </c>
      <c r="L58" s="3">
        <v>8</v>
      </c>
      <c r="M58" s="3">
        <v>100525</v>
      </c>
      <c r="N58" s="3">
        <v>6</v>
      </c>
      <c r="O58" s="3">
        <v>4</v>
      </c>
      <c r="P58" s="3">
        <v>2</v>
      </c>
      <c r="Q58" s="3">
        <v>58</v>
      </c>
      <c r="R58" s="3">
        <v>235000</v>
      </c>
      <c r="S58" s="3">
        <v>19</v>
      </c>
      <c r="T58" s="3">
        <v>14</v>
      </c>
      <c r="U58" s="3">
        <v>5</v>
      </c>
      <c r="V58" s="3">
        <v>891</v>
      </c>
      <c r="W58" s="3">
        <v>2559100</v>
      </c>
    </row>
    <row r="59" spans="1:23" ht="14.25" customHeight="1" x14ac:dyDescent="0.2">
      <c r="A59" s="67"/>
      <c r="B59" s="23" t="s">
        <v>64</v>
      </c>
      <c r="C59" s="24" t="s">
        <v>172</v>
      </c>
      <c r="D59" s="3">
        <v>1012</v>
      </c>
      <c r="E59" s="3">
        <v>542</v>
      </c>
      <c r="F59" s="3">
        <v>470</v>
      </c>
      <c r="G59" s="3">
        <v>11544</v>
      </c>
      <c r="H59" s="3">
        <v>24242400</v>
      </c>
      <c r="I59" s="3">
        <v>6</v>
      </c>
      <c r="J59" s="3">
        <v>2</v>
      </c>
      <c r="K59" s="3">
        <v>4</v>
      </c>
      <c r="L59" s="3">
        <v>21</v>
      </c>
      <c r="M59" s="3">
        <v>663286</v>
      </c>
      <c r="N59" s="3">
        <v>2</v>
      </c>
      <c r="O59" s="3">
        <v>0</v>
      </c>
      <c r="P59" s="3">
        <v>2</v>
      </c>
      <c r="Q59" s="3">
        <v>23</v>
      </c>
      <c r="R59" s="3">
        <v>108500</v>
      </c>
      <c r="S59" s="3">
        <v>34</v>
      </c>
      <c r="T59" s="3">
        <v>16</v>
      </c>
      <c r="U59" s="3">
        <v>18</v>
      </c>
      <c r="V59" s="3">
        <v>1368</v>
      </c>
      <c r="W59" s="3">
        <v>4017800</v>
      </c>
    </row>
    <row r="60" spans="1:23" ht="14.25" customHeight="1" x14ac:dyDescent="0.2">
      <c r="A60" s="14" t="s">
        <v>49</v>
      </c>
      <c r="B60" s="19" t="s">
        <v>56</v>
      </c>
      <c r="C60" s="20" t="s">
        <v>65</v>
      </c>
      <c r="D60" s="15">
        <v>3540</v>
      </c>
      <c r="E60" s="15">
        <v>1854</v>
      </c>
      <c r="F60" s="15">
        <v>1686</v>
      </c>
      <c r="G60" s="15">
        <v>40014</v>
      </c>
      <c r="H60" s="15">
        <v>83953998</v>
      </c>
      <c r="I60" s="15">
        <v>26</v>
      </c>
      <c r="J60" s="15">
        <v>16</v>
      </c>
      <c r="K60" s="15">
        <v>10</v>
      </c>
      <c r="L60" s="15">
        <v>69</v>
      </c>
      <c r="M60" s="15">
        <v>939881</v>
      </c>
      <c r="N60" s="15">
        <v>6</v>
      </c>
      <c r="O60" s="15">
        <v>6</v>
      </c>
      <c r="P60" s="15">
        <v>0</v>
      </c>
      <c r="Q60" s="15">
        <v>62</v>
      </c>
      <c r="R60" s="15">
        <v>306000</v>
      </c>
      <c r="S60" s="15">
        <v>72</v>
      </c>
      <c r="T60" s="15">
        <v>34</v>
      </c>
      <c r="U60" s="15">
        <v>38</v>
      </c>
      <c r="V60" s="15">
        <v>2150</v>
      </c>
      <c r="W60" s="15">
        <v>6128700</v>
      </c>
    </row>
    <row r="61" spans="1:23" ht="14.25" customHeight="1" x14ac:dyDescent="0.2">
      <c r="A61" s="66" t="s">
        <v>15</v>
      </c>
      <c r="B61" s="21" t="s">
        <v>60</v>
      </c>
      <c r="C61" s="22" t="s">
        <v>63</v>
      </c>
      <c r="D61" s="3">
        <v>1696</v>
      </c>
      <c r="E61" s="3">
        <v>887</v>
      </c>
      <c r="F61" s="3">
        <v>809</v>
      </c>
      <c r="G61" s="3">
        <v>19344</v>
      </c>
      <c r="H61" s="3">
        <v>40597398</v>
      </c>
      <c r="I61" s="3">
        <v>13</v>
      </c>
      <c r="J61" s="3">
        <v>6</v>
      </c>
      <c r="K61" s="3">
        <v>7</v>
      </c>
      <c r="L61" s="3">
        <v>35</v>
      </c>
      <c r="M61" s="3">
        <v>443289</v>
      </c>
      <c r="N61" s="3">
        <v>6</v>
      </c>
      <c r="O61" s="3">
        <v>6</v>
      </c>
      <c r="P61" s="3">
        <v>0</v>
      </c>
      <c r="Q61" s="3">
        <v>62</v>
      </c>
      <c r="R61" s="3">
        <v>306000</v>
      </c>
      <c r="S61" s="3">
        <v>30</v>
      </c>
      <c r="T61" s="3">
        <v>14</v>
      </c>
      <c r="U61" s="3">
        <v>16</v>
      </c>
      <c r="V61" s="3">
        <v>850</v>
      </c>
      <c r="W61" s="3">
        <v>2451200</v>
      </c>
    </row>
    <row r="62" spans="1:23" ht="14.25" customHeight="1" x14ac:dyDescent="0.2">
      <c r="A62" s="67"/>
      <c r="B62" s="23" t="s">
        <v>64</v>
      </c>
      <c r="C62" s="24" t="s">
        <v>172</v>
      </c>
      <c r="D62" s="3">
        <v>1844</v>
      </c>
      <c r="E62" s="3">
        <v>967</v>
      </c>
      <c r="F62" s="3">
        <v>877</v>
      </c>
      <c r="G62" s="3">
        <v>20670</v>
      </c>
      <c r="H62" s="3">
        <v>43356600</v>
      </c>
      <c r="I62" s="3">
        <v>13</v>
      </c>
      <c r="J62" s="3">
        <v>10</v>
      </c>
      <c r="K62" s="3">
        <v>3</v>
      </c>
      <c r="L62" s="3">
        <v>34</v>
      </c>
      <c r="M62" s="3">
        <v>496592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42</v>
      </c>
      <c r="T62" s="3">
        <v>20</v>
      </c>
      <c r="U62" s="3">
        <v>22</v>
      </c>
      <c r="V62" s="3">
        <v>1300</v>
      </c>
      <c r="W62" s="3">
        <v>3677500</v>
      </c>
    </row>
    <row r="63" spans="1:23" ht="14.25" customHeight="1" x14ac:dyDescent="0.2">
      <c r="A63" s="14" t="s">
        <v>50</v>
      </c>
      <c r="B63" s="19" t="s">
        <v>56</v>
      </c>
      <c r="C63" s="20" t="s">
        <v>65</v>
      </c>
      <c r="D63" s="15">
        <v>280</v>
      </c>
      <c r="E63" s="15">
        <v>152</v>
      </c>
      <c r="F63" s="15">
        <v>128</v>
      </c>
      <c r="G63" s="15">
        <v>3074</v>
      </c>
      <c r="H63" s="15">
        <v>5840600</v>
      </c>
      <c r="I63" s="15">
        <v>2</v>
      </c>
      <c r="J63" s="15">
        <v>2</v>
      </c>
      <c r="K63" s="15">
        <v>0</v>
      </c>
      <c r="L63" s="15">
        <v>8</v>
      </c>
      <c r="M63" s="15">
        <v>140043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8</v>
      </c>
      <c r="T63" s="15">
        <v>5</v>
      </c>
      <c r="U63" s="15">
        <v>3</v>
      </c>
      <c r="V63" s="15">
        <v>94</v>
      </c>
      <c r="W63" s="15">
        <v>282000</v>
      </c>
    </row>
    <row r="64" spans="1:23" ht="14.25" customHeight="1" x14ac:dyDescent="0.2">
      <c r="A64" s="66" t="s">
        <v>16</v>
      </c>
      <c r="B64" s="21" t="s">
        <v>60</v>
      </c>
      <c r="C64" s="22" t="s">
        <v>63</v>
      </c>
      <c r="D64" s="3">
        <v>280</v>
      </c>
      <c r="E64" s="3">
        <v>152</v>
      </c>
      <c r="F64" s="3">
        <v>128</v>
      </c>
      <c r="G64" s="3">
        <v>3074</v>
      </c>
      <c r="H64" s="3">
        <v>5840600</v>
      </c>
      <c r="I64" s="3">
        <v>2</v>
      </c>
      <c r="J64" s="3">
        <v>2</v>
      </c>
      <c r="K64" s="3">
        <v>0</v>
      </c>
      <c r="L64" s="3">
        <v>8</v>
      </c>
      <c r="M64" s="3">
        <v>140043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8</v>
      </c>
      <c r="T64" s="3">
        <v>5</v>
      </c>
      <c r="U64" s="3">
        <v>3</v>
      </c>
      <c r="V64" s="3">
        <v>94</v>
      </c>
      <c r="W64" s="3">
        <v>282000</v>
      </c>
    </row>
    <row r="65" spans="1:23" ht="14.25" customHeight="1" x14ac:dyDescent="0.2">
      <c r="A65" s="67"/>
      <c r="B65" s="23" t="s">
        <v>64</v>
      </c>
      <c r="C65" s="24" t="s">
        <v>172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4.25" customHeight="1" x14ac:dyDescent="0.2">
      <c r="A66" s="14" t="s">
        <v>51</v>
      </c>
      <c r="B66" s="19" t="s">
        <v>56</v>
      </c>
      <c r="C66" s="20" t="s">
        <v>65</v>
      </c>
      <c r="D66" s="15">
        <v>2779</v>
      </c>
      <c r="E66" s="15">
        <v>1348</v>
      </c>
      <c r="F66" s="15">
        <v>1431</v>
      </c>
      <c r="G66" s="15">
        <v>29754</v>
      </c>
      <c r="H66" s="15">
        <v>56533600</v>
      </c>
      <c r="I66" s="15">
        <v>4</v>
      </c>
      <c r="J66" s="15">
        <v>1</v>
      </c>
      <c r="K66" s="15">
        <v>3</v>
      </c>
      <c r="L66" s="15">
        <v>9</v>
      </c>
      <c r="M66" s="15">
        <v>204477</v>
      </c>
      <c r="N66" s="15">
        <v>4</v>
      </c>
      <c r="O66" s="15">
        <v>1</v>
      </c>
      <c r="P66" s="15">
        <v>3</v>
      </c>
      <c r="Q66" s="15">
        <v>29</v>
      </c>
      <c r="R66" s="15">
        <v>134500</v>
      </c>
      <c r="S66" s="15">
        <v>69</v>
      </c>
      <c r="T66" s="15">
        <v>42</v>
      </c>
      <c r="U66" s="15">
        <v>27</v>
      </c>
      <c r="V66" s="15">
        <v>1156</v>
      </c>
      <c r="W66" s="15">
        <v>2839977</v>
      </c>
    </row>
    <row r="67" spans="1:23" ht="14.25" customHeight="1" x14ac:dyDescent="0.2">
      <c r="A67" s="66" t="s">
        <v>17</v>
      </c>
      <c r="B67" s="21" t="s">
        <v>60</v>
      </c>
      <c r="C67" s="22" t="s">
        <v>63</v>
      </c>
      <c r="D67" s="3">
        <v>2596</v>
      </c>
      <c r="E67" s="3">
        <v>1257</v>
      </c>
      <c r="F67" s="3">
        <v>1339</v>
      </c>
      <c r="G67" s="3">
        <v>27677</v>
      </c>
      <c r="H67" s="3">
        <v>52587300</v>
      </c>
      <c r="I67" s="3">
        <v>4</v>
      </c>
      <c r="J67" s="3">
        <v>1</v>
      </c>
      <c r="K67" s="3">
        <v>3</v>
      </c>
      <c r="L67" s="3">
        <v>9</v>
      </c>
      <c r="M67" s="3">
        <v>204477</v>
      </c>
      <c r="N67" s="3">
        <v>4</v>
      </c>
      <c r="O67" s="3">
        <v>1</v>
      </c>
      <c r="P67" s="3">
        <v>3</v>
      </c>
      <c r="Q67" s="3">
        <v>23</v>
      </c>
      <c r="R67" s="3">
        <v>104500</v>
      </c>
      <c r="S67" s="3">
        <v>69</v>
      </c>
      <c r="T67" s="3">
        <v>42</v>
      </c>
      <c r="U67" s="3">
        <v>27</v>
      </c>
      <c r="V67" s="3">
        <v>1126</v>
      </c>
      <c r="W67" s="3">
        <v>2749977</v>
      </c>
    </row>
    <row r="68" spans="1:23" ht="14.25" customHeight="1" x14ac:dyDescent="0.2">
      <c r="A68" s="67"/>
      <c r="B68" s="23" t="s">
        <v>64</v>
      </c>
      <c r="C68" s="24" t="s">
        <v>172</v>
      </c>
      <c r="D68" s="3">
        <v>183</v>
      </c>
      <c r="E68" s="3">
        <v>91</v>
      </c>
      <c r="F68" s="3">
        <v>92</v>
      </c>
      <c r="G68" s="3">
        <v>2077</v>
      </c>
      <c r="H68" s="3">
        <v>3946300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6</v>
      </c>
      <c r="R68" s="3">
        <v>30000</v>
      </c>
      <c r="S68" s="3">
        <v>0</v>
      </c>
      <c r="T68" s="3">
        <v>0</v>
      </c>
      <c r="U68" s="3">
        <v>0</v>
      </c>
      <c r="V68" s="3">
        <v>30</v>
      </c>
      <c r="W68" s="3">
        <v>90000</v>
      </c>
    </row>
    <row r="69" spans="1:23" ht="14.25" customHeight="1" x14ac:dyDescent="0.2">
      <c r="A69" s="14" t="s">
        <v>52</v>
      </c>
      <c r="B69" s="19" t="s">
        <v>56</v>
      </c>
      <c r="C69" s="20" t="s">
        <v>65</v>
      </c>
      <c r="D69" s="15">
        <v>1005</v>
      </c>
      <c r="E69" s="15">
        <v>512</v>
      </c>
      <c r="F69" s="15">
        <v>493</v>
      </c>
      <c r="G69" s="15">
        <v>11252</v>
      </c>
      <c r="H69" s="15">
        <v>21378800</v>
      </c>
      <c r="I69" s="15">
        <v>3</v>
      </c>
      <c r="J69" s="15">
        <v>0</v>
      </c>
      <c r="K69" s="15">
        <v>3</v>
      </c>
      <c r="L69" s="15">
        <v>10</v>
      </c>
      <c r="M69" s="15">
        <v>278759</v>
      </c>
      <c r="N69" s="15">
        <v>3</v>
      </c>
      <c r="O69" s="15">
        <v>1</v>
      </c>
      <c r="P69" s="15">
        <v>2</v>
      </c>
      <c r="Q69" s="15">
        <v>17</v>
      </c>
      <c r="R69" s="15">
        <v>65500</v>
      </c>
      <c r="S69" s="15">
        <v>63</v>
      </c>
      <c r="T69" s="15">
        <v>28</v>
      </c>
      <c r="U69" s="15">
        <v>35</v>
      </c>
      <c r="V69" s="15">
        <v>799</v>
      </c>
      <c r="W69" s="15">
        <v>2170538</v>
      </c>
    </row>
    <row r="70" spans="1:23" ht="14.25" customHeight="1" x14ac:dyDescent="0.2">
      <c r="A70" s="66" t="s">
        <v>18</v>
      </c>
      <c r="B70" s="21" t="s">
        <v>60</v>
      </c>
      <c r="C70" s="22" t="s">
        <v>63</v>
      </c>
      <c r="D70" s="3">
        <v>935</v>
      </c>
      <c r="E70" s="3">
        <v>481</v>
      </c>
      <c r="F70" s="3">
        <v>454</v>
      </c>
      <c r="G70" s="3">
        <v>10575</v>
      </c>
      <c r="H70" s="3">
        <v>20092500</v>
      </c>
      <c r="I70" s="3">
        <v>3</v>
      </c>
      <c r="J70" s="3">
        <v>0</v>
      </c>
      <c r="K70" s="3">
        <v>3</v>
      </c>
      <c r="L70" s="3">
        <v>10</v>
      </c>
      <c r="M70" s="3">
        <v>278759</v>
      </c>
      <c r="N70" s="3">
        <v>3</v>
      </c>
      <c r="O70" s="3">
        <v>1</v>
      </c>
      <c r="P70" s="3">
        <v>2</v>
      </c>
      <c r="Q70" s="3">
        <v>17</v>
      </c>
      <c r="R70" s="3">
        <v>65500</v>
      </c>
      <c r="S70" s="3">
        <v>56</v>
      </c>
      <c r="T70" s="3">
        <v>25</v>
      </c>
      <c r="U70" s="3">
        <v>31</v>
      </c>
      <c r="V70" s="3">
        <v>729</v>
      </c>
      <c r="W70" s="3">
        <v>1976538</v>
      </c>
    </row>
    <row r="71" spans="1:23" ht="14.25" customHeight="1" x14ac:dyDescent="0.2">
      <c r="A71" s="67"/>
      <c r="B71" s="23" t="s">
        <v>64</v>
      </c>
      <c r="C71" s="24" t="s">
        <v>172</v>
      </c>
      <c r="D71" s="3">
        <v>70</v>
      </c>
      <c r="E71" s="3">
        <v>31</v>
      </c>
      <c r="F71" s="3">
        <v>39</v>
      </c>
      <c r="G71" s="3">
        <v>677</v>
      </c>
      <c r="H71" s="3">
        <v>1286300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7</v>
      </c>
      <c r="T71" s="3">
        <v>3</v>
      </c>
      <c r="U71" s="3">
        <v>4</v>
      </c>
      <c r="V71" s="3">
        <v>70</v>
      </c>
      <c r="W71" s="3">
        <v>194000</v>
      </c>
    </row>
    <row r="72" spans="1:23" ht="14.25" customHeight="1" x14ac:dyDescent="0.2">
      <c r="A72" s="14" t="s">
        <v>53</v>
      </c>
      <c r="B72" s="19" t="s">
        <v>56</v>
      </c>
      <c r="C72" s="20" t="s">
        <v>65</v>
      </c>
      <c r="D72" s="15">
        <v>2354</v>
      </c>
      <c r="E72" s="15">
        <v>1198</v>
      </c>
      <c r="F72" s="15">
        <v>1156</v>
      </c>
      <c r="G72" s="15">
        <v>21451</v>
      </c>
      <c r="H72" s="15">
        <v>41198418</v>
      </c>
      <c r="I72" s="15">
        <v>4</v>
      </c>
      <c r="J72" s="15">
        <v>3</v>
      </c>
      <c r="K72" s="15">
        <v>1</v>
      </c>
      <c r="L72" s="15">
        <v>1565</v>
      </c>
      <c r="M72" s="15">
        <v>2092281</v>
      </c>
      <c r="N72" s="15">
        <v>3</v>
      </c>
      <c r="O72" s="15">
        <v>2</v>
      </c>
      <c r="P72" s="15">
        <v>1</v>
      </c>
      <c r="Q72" s="15">
        <v>88</v>
      </c>
      <c r="R72" s="15">
        <v>371600</v>
      </c>
      <c r="S72" s="15">
        <v>174</v>
      </c>
      <c r="T72" s="15">
        <v>79</v>
      </c>
      <c r="U72" s="15">
        <v>95</v>
      </c>
      <c r="V72" s="15">
        <v>2058</v>
      </c>
      <c r="W72" s="15">
        <v>5678448</v>
      </c>
    </row>
    <row r="73" spans="1:23" ht="14.25" customHeight="1" x14ac:dyDescent="0.2">
      <c r="A73" s="66" t="s">
        <v>19</v>
      </c>
      <c r="B73" s="21" t="s">
        <v>60</v>
      </c>
      <c r="C73" s="22" t="s">
        <v>63</v>
      </c>
      <c r="D73" s="3">
        <v>2324</v>
      </c>
      <c r="E73" s="3">
        <v>1179</v>
      </c>
      <c r="F73" s="3">
        <v>1145</v>
      </c>
      <c r="G73" s="3">
        <v>21161</v>
      </c>
      <c r="H73" s="3">
        <v>40647418</v>
      </c>
      <c r="I73" s="3">
        <v>4</v>
      </c>
      <c r="J73" s="3">
        <v>3</v>
      </c>
      <c r="K73" s="3">
        <v>1</v>
      </c>
      <c r="L73" s="3">
        <v>1565</v>
      </c>
      <c r="M73" s="3">
        <v>2092281</v>
      </c>
      <c r="N73" s="3">
        <v>3</v>
      </c>
      <c r="O73" s="3">
        <v>2</v>
      </c>
      <c r="P73" s="3">
        <v>1</v>
      </c>
      <c r="Q73" s="3">
        <v>88</v>
      </c>
      <c r="R73" s="3">
        <v>371600</v>
      </c>
      <c r="S73" s="3">
        <v>174</v>
      </c>
      <c r="T73" s="3">
        <v>79</v>
      </c>
      <c r="U73" s="3">
        <v>95</v>
      </c>
      <c r="V73" s="3">
        <v>2058</v>
      </c>
      <c r="W73" s="3">
        <v>5678448</v>
      </c>
    </row>
    <row r="74" spans="1:23" ht="14.25" customHeight="1" x14ac:dyDescent="0.2">
      <c r="A74" s="67"/>
      <c r="B74" s="23" t="s">
        <v>64</v>
      </c>
      <c r="C74" s="24" t="s">
        <v>172</v>
      </c>
      <c r="D74" s="3">
        <v>30</v>
      </c>
      <c r="E74" s="3">
        <v>19</v>
      </c>
      <c r="F74" s="3">
        <v>11</v>
      </c>
      <c r="G74" s="3">
        <v>290</v>
      </c>
      <c r="H74" s="3">
        <v>551000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4.25" customHeight="1" x14ac:dyDescent="0.2">
      <c r="A75" s="14" t="s">
        <v>54</v>
      </c>
      <c r="B75" s="19" t="s">
        <v>56</v>
      </c>
      <c r="C75" s="20" t="s">
        <v>65</v>
      </c>
      <c r="D75" s="15">
        <v>236</v>
      </c>
      <c r="E75" s="15">
        <v>130</v>
      </c>
      <c r="F75" s="15">
        <v>106</v>
      </c>
      <c r="G75" s="15">
        <v>2715</v>
      </c>
      <c r="H75" s="15">
        <v>5158500</v>
      </c>
      <c r="I75" s="15">
        <v>10</v>
      </c>
      <c r="J75" s="15">
        <v>5</v>
      </c>
      <c r="K75" s="15">
        <v>5</v>
      </c>
      <c r="L75" s="15">
        <v>22</v>
      </c>
      <c r="M75" s="15">
        <v>679149</v>
      </c>
      <c r="N75" s="15">
        <v>1</v>
      </c>
      <c r="O75" s="15">
        <v>1</v>
      </c>
      <c r="P75" s="15">
        <v>0</v>
      </c>
      <c r="Q75" s="15">
        <v>18</v>
      </c>
      <c r="R75" s="15">
        <v>84000</v>
      </c>
      <c r="S75" s="15">
        <v>14</v>
      </c>
      <c r="T75" s="15">
        <v>7</v>
      </c>
      <c r="U75" s="15">
        <v>7</v>
      </c>
      <c r="V75" s="15">
        <v>220</v>
      </c>
      <c r="W75" s="15">
        <v>627000</v>
      </c>
    </row>
    <row r="76" spans="1:23" ht="14.25" customHeight="1" x14ac:dyDescent="0.2">
      <c r="A76" s="66" t="s">
        <v>20</v>
      </c>
      <c r="B76" s="21" t="s">
        <v>60</v>
      </c>
      <c r="C76" s="22" t="s">
        <v>63</v>
      </c>
      <c r="D76" s="3">
        <v>222</v>
      </c>
      <c r="E76" s="3">
        <v>126</v>
      </c>
      <c r="F76" s="3">
        <v>96</v>
      </c>
      <c r="G76" s="3">
        <v>2565</v>
      </c>
      <c r="H76" s="3">
        <v>4873500</v>
      </c>
      <c r="I76" s="3">
        <v>10</v>
      </c>
      <c r="J76" s="3">
        <v>5</v>
      </c>
      <c r="K76" s="3">
        <v>5</v>
      </c>
      <c r="L76" s="3">
        <v>22</v>
      </c>
      <c r="M76" s="3">
        <v>679149</v>
      </c>
      <c r="N76" s="3">
        <v>1</v>
      </c>
      <c r="O76" s="3">
        <v>1</v>
      </c>
      <c r="P76" s="3">
        <v>0</v>
      </c>
      <c r="Q76" s="3">
        <v>18</v>
      </c>
      <c r="R76" s="3">
        <v>84000</v>
      </c>
      <c r="S76" s="3">
        <v>14</v>
      </c>
      <c r="T76" s="3">
        <v>7</v>
      </c>
      <c r="U76" s="3">
        <v>7</v>
      </c>
      <c r="V76" s="3">
        <v>184</v>
      </c>
      <c r="W76" s="3">
        <v>549000</v>
      </c>
    </row>
    <row r="77" spans="1:23" ht="14.25" customHeight="1" x14ac:dyDescent="0.2">
      <c r="A77" s="67"/>
      <c r="B77" s="23" t="s">
        <v>64</v>
      </c>
      <c r="C77" s="24" t="s">
        <v>172</v>
      </c>
      <c r="D77" s="3">
        <v>14</v>
      </c>
      <c r="E77" s="3">
        <v>4</v>
      </c>
      <c r="F77" s="3">
        <v>10</v>
      </c>
      <c r="G77" s="3">
        <v>150</v>
      </c>
      <c r="H77" s="3">
        <v>285000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36</v>
      </c>
      <c r="W77" s="3">
        <v>78000</v>
      </c>
    </row>
    <row r="78" spans="1:23" ht="14.25" customHeight="1" x14ac:dyDescent="0.2">
      <c r="A78" s="14" t="s">
        <v>55</v>
      </c>
      <c r="B78" s="19" t="s">
        <v>56</v>
      </c>
      <c r="C78" s="20" t="s">
        <v>65</v>
      </c>
      <c r="D78" s="15">
        <v>15</v>
      </c>
      <c r="E78" s="15">
        <v>11</v>
      </c>
      <c r="F78" s="15">
        <v>4</v>
      </c>
      <c r="G78" s="15">
        <v>170</v>
      </c>
      <c r="H78" s="15">
        <v>340000</v>
      </c>
      <c r="I78" s="15">
        <v>0</v>
      </c>
      <c r="J78" s="15">
        <v>0</v>
      </c>
      <c r="K78" s="15">
        <v>0</v>
      </c>
      <c r="L78" s="15">
        <v>4</v>
      </c>
      <c r="M78" s="15">
        <v>24754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2</v>
      </c>
      <c r="T78" s="15">
        <v>2</v>
      </c>
      <c r="U78" s="15">
        <v>0</v>
      </c>
      <c r="V78" s="15">
        <v>24</v>
      </c>
      <c r="W78" s="15">
        <v>72000</v>
      </c>
    </row>
    <row r="79" spans="1:23" ht="14.25" customHeight="1" x14ac:dyDescent="0.2">
      <c r="A79" s="66" t="s">
        <v>21</v>
      </c>
      <c r="B79" s="21" t="s">
        <v>60</v>
      </c>
      <c r="C79" s="22" t="s">
        <v>63</v>
      </c>
      <c r="D79" s="3">
        <v>14</v>
      </c>
      <c r="E79" s="3">
        <v>10</v>
      </c>
      <c r="F79" s="3">
        <v>4</v>
      </c>
      <c r="G79" s="3">
        <v>158</v>
      </c>
      <c r="H79" s="3">
        <v>316000</v>
      </c>
      <c r="I79" s="3">
        <v>0</v>
      </c>
      <c r="J79" s="3">
        <v>0</v>
      </c>
      <c r="K79" s="3">
        <v>0</v>
      </c>
      <c r="L79" s="3">
        <v>4</v>
      </c>
      <c r="M79" s="3">
        <v>24754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2</v>
      </c>
      <c r="T79" s="3">
        <v>2</v>
      </c>
      <c r="U79" s="3">
        <v>0</v>
      </c>
      <c r="V79" s="3">
        <v>24</v>
      </c>
      <c r="W79" s="3">
        <v>72000</v>
      </c>
    </row>
    <row r="80" spans="1:23" ht="14.25" customHeight="1" x14ac:dyDescent="0.2">
      <c r="A80" s="67"/>
      <c r="B80" s="23" t="s">
        <v>64</v>
      </c>
      <c r="C80" s="24" t="s">
        <v>172</v>
      </c>
      <c r="D80" s="4">
        <v>1</v>
      </c>
      <c r="E80" s="4">
        <v>1</v>
      </c>
      <c r="F80" s="4">
        <v>0</v>
      </c>
      <c r="G80" s="4">
        <v>12</v>
      </c>
      <c r="H80" s="4">
        <v>24000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2" ht="17.25" customHeight="1" x14ac:dyDescent="0.2">
      <c r="A81" s="5" t="s">
        <v>32</v>
      </c>
      <c r="B81" s="25"/>
      <c r="C81" s="25"/>
      <c r="V81"/>
    </row>
    <row r="82" spans="1:22" ht="17.25" customHeight="1" x14ac:dyDescent="0.2">
      <c r="A82" s="5" t="s">
        <v>33</v>
      </c>
      <c r="B82" s="25"/>
      <c r="C82" s="25"/>
      <c r="V82"/>
    </row>
    <row r="83" spans="1:22" ht="12.75" x14ac:dyDescent="0.2">
      <c r="A83" s="6" t="s">
        <v>22</v>
      </c>
      <c r="B83" s="25"/>
      <c r="C83" s="25"/>
    </row>
    <row r="84" spans="1:22" ht="12.75" x14ac:dyDescent="0.2">
      <c r="A84" s="5" t="s">
        <v>34</v>
      </c>
      <c r="B84" s="25"/>
      <c r="C84" s="25"/>
    </row>
  </sheetData>
  <mergeCells count="52">
    <mergeCell ref="K9:K11"/>
    <mergeCell ref="L7:L11"/>
    <mergeCell ref="M7:M11"/>
    <mergeCell ref="D7:F8"/>
    <mergeCell ref="G7:G11"/>
    <mergeCell ref="H7:H11"/>
    <mergeCell ref="A13:A14"/>
    <mergeCell ref="A16:A17"/>
    <mergeCell ref="A19:A20"/>
    <mergeCell ref="S9:S11"/>
    <mergeCell ref="D4:H6"/>
    <mergeCell ref="I4:M6"/>
    <mergeCell ref="N4:R6"/>
    <mergeCell ref="I7:K8"/>
    <mergeCell ref="S4:W6"/>
    <mergeCell ref="S7:U8"/>
    <mergeCell ref="A4:C11"/>
    <mergeCell ref="D9:D11"/>
    <mergeCell ref="E9:E11"/>
    <mergeCell ref="F9:F11"/>
    <mergeCell ref="I9:I11"/>
    <mergeCell ref="J9:J11"/>
    <mergeCell ref="Q7:Q11"/>
    <mergeCell ref="R7:R11"/>
    <mergeCell ref="N9:N11"/>
    <mergeCell ref="W7:W11"/>
    <mergeCell ref="T9:T11"/>
    <mergeCell ref="V7:V11"/>
    <mergeCell ref="N7:P8"/>
    <mergeCell ref="U9:U11"/>
    <mergeCell ref="O9:O11"/>
    <mergeCell ref="P9:P11"/>
    <mergeCell ref="A79:A80"/>
    <mergeCell ref="A55:A56"/>
    <mergeCell ref="A58:A59"/>
    <mergeCell ref="A61:A62"/>
    <mergeCell ref="A64:A65"/>
    <mergeCell ref="A67:A68"/>
    <mergeCell ref="A70:A71"/>
    <mergeCell ref="A73:A74"/>
    <mergeCell ref="A76:A77"/>
    <mergeCell ref="A46:A47"/>
    <mergeCell ref="A49:A50"/>
    <mergeCell ref="A52:A53"/>
    <mergeCell ref="A22:A23"/>
    <mergeCell ref="A25:A26"/>
    <mergeCell ref="A28:A29"/>
    <mergeCell ref="A31:A32"/>
    <mergeCell ref="A34:A35"/>
    <mergeCell ref="A37:A38"/>
    <mergeCell ref="A40:A41"/>
    <mergeCell ref="A43:A44"/>
  </mergeCells>
  <phoneticPr fontId="5" type="noConversion"/>
  <printOptions horizontalCentered="1"/>
  <pageMargins left="0.43307086614173229" right="0.31496062992125984" top="0.62992125984251968" bottom="0.59055118110236227" header="0.31496062992125984" footer="0.23622047244094491"/>
  <pageSetup paperSize="9" scale="72" fitToWidth="2" fitToHeight="2" orientation="landscape" r:id="rId1"/>
  <headerFooter alignWithMargins="0">
    <oddHeader>&amp;L&amp;"微軟正黑體,標準"&amp;16弱勢兒童及少年扶助概況&amp;R&amp;"微軟正黑體,標準"本表共&amp;N頁，第&amp;P頁</oddHeader>
  </headerFooter>
  <rowBreaks count="1" manualBreakCount="1">
    <brk id="44" max="7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32</vt:i4>
      </vt:variant>
    </vt:vector>
  </HeadingPairs>
  <TitlesOfParts>
    <vt:vector size="48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2020-10-29T08:08:26Z</cp:lastPrinted>
  <dcterms:created xsi:type="dcterms:W3CDTF">2001-10-30T06:38:08Z</dcterms:created>
  <dcterms:modified xsi:type="dcterms:W3CDTF">2026-05-18T02:38:47Z</dcterms:modified>
</cp:coreProperties>
</file>