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faa0553\Downloads\"/>
    </mc:Choice>
  </mc:AlternateContent>
  <bookViews>
    <workbookView xWindow="0" yWindow="0" windowWidth="28800" windowHeight="12255"/>
  </bookViews>
  <sheets>
    <sheet name="附表1-兒少安置現況" sheetId="1" r:id="rId1"/>
    <sheet name="附表2-轄內自立少年人數" sheetId="2" r:id="rId2"/>
    <sheet name="附表3-補助地方政府人事費" sheetId="3" r:id="rId3"/>
    <sheet name="附表4-補助地方政府業務費" sheetId="4" r:id="rId4"/>
    <sheet name="附表5-補助團體與機構業務費" sheetId="5" r:id="rId5"/>
  </sheets>
  <definedNames>
    <definedName name="_xlnm.Print_Area" localSheetId="0">'附表1-兒少安置現況'!$A$1:$AK$16</definedName>
    <definedName name="_xlnm.Print_Area" localSheetId="1">'附表2-轄內自立少年人數'!$A$1:$B$8</definedName>
    <definedName name="_xlnm.Print_Area" localSheetId="2">'附表3-補助地方政府人事費'!$A$1:$Q$34</definedName>
    <definedName name="_xlnm.Print_Area" localSheetId="3">'附表4-補助地方政府業務費'!$A$1:$I$42</definedName>
    <definedName name="_xlnm.Print_Area" localSheetId="4">'附表5-補助團體與機構業務費'!$A$1:$N$28</definedName>
  </definedNames>
  <calcPr calcId="162913"/>
</workbook>
</file>

<file path=xl/calcChain.xml><?xml version="1.0" encoding="utf-8"?>
<calcChain xmlns="http://schemas.openxmlformats.org/spreadsheetml/2006/main">
  <c r="M28" i="5" l="1"/>
  <c r="F28" i="5"/>
  <c r="M27" i="5"/>
  <c r="F27" i="5"/>
  <c r="M26" i="5"/>
  <c r="N26" i="5" s="1"/>
  <c r="G26" i="5"/>
  <c r="F26" i="5"/>
  <c r="M24" i="5"/>
  <c r="F24" i="5"/>
  <c r="M23" i="5"/>
  <c r="N22" i="5" s="1"/>
  <c r="F23" i="5"/>
  <c r="G22" i="5" s="1"/>
  <c r="M22" i="5"/>
  <c r="F22" i="5"/>
  <c r="M20" i="5"/>
  <c r="N18" i="5" s="1"/>
  <c r="F20" i="5"/>
  <c r="M19" i="5"/>
  <c r="F19" i="5"/>
  <c r="M18" i="5"/>
  <c r="F18" i="5"/>
  <c r="G18" i="5" s="1"/>
  <c r="M15" i="5"/>
  <c r="F15" i="5"/>
  <c r="M14" i="5"/>
  <c r="F14" i="5"/>
  <c r="G11" i="5" s="1"/>
  <c r="M13" i="5"/>
  <c r="F13" i="5"/>
  <c r="M12" i="5"/>
  <c r="F12" i="5"/>
  <c r="M11" i="5"/>
  <c r="N11" i="5" s="1"/>
  <c r="F11" i="5"/>
  <c r="M8" i="5"/>
  <c r="F8" i="5"/>
  <c r="M7" i="5"/>
  <c r="N6" i="5" s="1"/>
  <c r="F7" i="5"/>
  <c r="G6" i="5" s="1"/>
  <c r="M6" i="5"/>
  <c r="F6" i="5"/>
  <c r="F41" i="4"/>
  <c r="F40" i="4"/>
  <c r="F39" i="4"/>
  <c r="F38" i="4"/>
  <c r="F37" i="4"/>
  <c r="F36" i="4"/>
  <c r="G36" i="4" s="1"/>
  <c r="G33" i="4"/>
  <c r="F33" i="4"/>
  <c r="F30" i="4"/>
  <c r="F29" i="4"/>
  <c r="F28" i="4"/>
  <c r="F27" i="4"/>
  <c r="G26" i="4" s="1"/>
  <c r="G42" i="4" s="1"/>
  <c r="F26" i="4"/>
  <c r="F23" i="4"/>
  <c r="F22" i="4"/>
  <c r="F21" i="4"/>
  <c r="G21" i="4" s="1"/>
  <c r="F19" i="4"/>
  <c r="F18" i="4"/>
  <c r="G17" i="4"/>
  <c r="F17" i="4"/>
  <c r="F15" i="4"/>
  <c r="F14" i="4"/>
  <c r="G13" i="4" s="1"/>
  <c r="F13" i="4"/>
  <c r="F11" i="4"/>
  <c r="F10" i="4"/>
  <c r="F9" i="4"/>
  <c r="G9" i="4" s="1"/>
  <c r="F7" i="4"/>
  <c r="F6" i="4"/>
  <c r="G5" i="4"/>
  <c r="F5" i="4"/>
  <c r="D34" i="3"/>
  <c r="E33" i="3"/>
  <c r="L33" i="3" s="1"/>
  <c r="L32" i="3"/>
  <c r="J32" i="3"/>
  <c r="E32" i="3"/>
  <c r="K32" i="3" s="1"/>
  <c r="N32" i="3" s="1"/>
  <c r="L31" i="3"/>
  <c r="E31" i="3"/>
  <c r="K31" i="3" s="1"/>
  <c r="L30" i="3"/>
  <c r="K30" i="3"/>
  <c r="J30" i="3"/>
  <c r="N30" i="3" s="1"/>
  <c r="E30" i="3"/>
  <c r="K29" i="3"/>
  <c r="J29" i="3"/>
  <c r="E29" i="3"/>
  <c r="L29" i="3" s="1"/>
  <c r="E28" i="3"/>
  <c r="L28" i="3" s="1"/>
  <c r="E27" i="3"/>
  <c r="L27" i="3" s="1"/>
  <c r="L26" i="3"/>
  <c r="J26" i="3"/>
  <c r="E26" i="3"/>
  <c r="K26" i="3" s="1"/>
  <c r="N26" i="3" s="1"/>
  <c r="L25" i="3"/>
  <c r="E25" i="3"/>
  <c r="K25" i="3" s="1"/>
  <c r="L24" i="3"/>
  <c r="K24" i="3"/>
  <c r="J24" i="3"/>
  <c r="N24" i="3" s="1"/>
  <c r="E24" i="3"/>
  <c r="K23" i="3"/>
  <c r="J23" i="3"/>
  <c r="E23" i="3"/>
  <c r="L23" i="3" s="1"/>
  <c r="E22" i="3"/>
  <c r="J22" i="3" s="1"/>
  <c r="E21" i="3"/>
  <c r="L21" i="3" s="1"/>
  <c r="L20" i="3"/>
  <c r="J20" i="3"/>
  <c r="E20" i="3"/>
  <c r="K20" i="3" s="1"/>
  <c r="N20" i="3" s="1"/>
  <c r="L19" i="3"/>
  <c r="E19" i="3"/>
  <c r="K19" i="3" s="1"/>
  <c r="L18" i="3"/>
  <c r="K18" i="3"/>
  <c r="J18" i="3"/>
  <c r="N18" i="3" s="1"/>
  <c r="E18" i="3"/>
  <c r="K17" i="3"/>
  <c r="J17" i="3"/>
  <c r="E17" i="3"/>
  <c r="L17" i="3" s="1"/>
  <c r="E16" i="3"/>
  <c r="J16" i="3" s="1"/>
  <c r="E15" i="3"/>
  <c r="L15" i="3" s="1"/>
  <c r="L14" i="3"/>
  <c r="J14" i="3"/>
  <c r="E14" i="3"/>
  <c r="K14" i="3" s="1"/>
  <c r="N14" i="3" s="1"/>
  <c r="L13" i="3"/>
  <c r="E13" i="3"/>
  <c r="K13" i="3" s="1"/>
  <c r="L12" i="3"/>
  <c r="K12" i="3"/>
  <c r="J12" i="3"/>
  <c r="N12" i="3" s="1"/>
  <c r="E12" i="3"/>
  <c r="K11" i="3"/>
  <c r="J11" i="3"/>
  <c r="E11" i="3"/>
  <c r="L11" i="3" s="1"/>
  <c r="E10" i="3"/>
  <c r="L10" i="3" s="1"/>
  <c r="E9" i="3"/>
  <c r="L9" i="3" s="1"/>
  <c r="L8" i="3"/>
  <c r="J8" i="3"/>
  <c r="E8" i="3"/>
  <c r="K8" i="3" s="1"/>
  <c r="N8" i="3" s="1"/>
  <c r="AI16" i="1"/>
  <c r="AF16" i="1"/>
  <c r="AC16" i="1"/>
  <c r="Z16" i="1"/>
  <c r="U16" i="1"/>
  <c r="R16" i="1"/>
  <c r="N16" i="1"/>
  <c r="J16" i="1"/>
  <c r="G16" i="1"/>
  <c r="F16" i="1"/>
  <c r="E16" i="1"/>
  <c r="D16" i="1" s="1"/>
  <c r="AI15" i="1"/>
  <c r="AF15" i="1"/>
  <c r="AC15" i="1"/>
  <c r="Z15" i="1"/>
  <c r="U15" i="1"/>
  <c r="R15" i="1"/>
  <c r="N15" i="1"/>
  <c r="J15" i="1"/>
  <c r="G15" i="1"/>
  <c r="F15" i="1"/>
  <c r="E15" i="1"/>
  <c r="D15" i="1" s="1"/>
  <c r="AK14" i="1"/>
  <c r="AJ14" i="1"/>
  <c r="AI14" i="1" s="1"/>
  <c r="AH14" i="1"/>
  <c r="AG14" i="1"/>
  <c r="AF14" i="1" s="1"/>
  <c r="AE14" i="1"/>
  <c r="AD14" i="1"/>
  <c r="AC14" i="1" s="1"/>
  <c r="AB14" i="1"/>
  <c r="AA14" i="1"/>
  <c r="Z14" i="1" s="1"/>
  <c r="W14" i="1"/>
  <c r="V14" i="1"/>
  <c r="U14" i="1" s="1"/>
  <c r="T14" i="1"/>
  <c r="S14" i="1"/>
  <c r="R14" i="1" s="1"/>
  <c r="P14" i="1"/>
  <c r="O14" i="1"/>
  <c r="N14" i="1" s="1"/>
  <c r="L14" i="1"/>
  <c r="K14" i="1"/>
  <c r="J14" i="1" s="1"/>
  <c r="I14" i="1"/>
  <c r="H14" i="1"/>
  <c r="G14" i="1" s="1"/>
  <c r="F14" i="1"/>
  <c r="E14" i="1"/>
  <c r="D14" i="1" s="1"/>
  <c r="AI13" i="1"/>
  <c r="AF13" i="1"/>
  <c r="AC13" i="1"/>
  <c r="Z13" i="1"/>
  <c r="U13" i="1"/>
  <c r="R13" i="1"/>
  <c r="N13" i="1"/>
  <c r="J13" i="1"/>
  <c r="G13" i="1"/>
  <c r="F13" i="1"/>
  <c r="E13" i="1"/>
  <c r="D13" i="1" s="1"/>
  <c r="AI12" i="1"/>
  <c r="AF12" i="1"/>
  <c r="AC12" i="1"/>
  <c r="Z12" i="1"/>
  <c r="U12" i="1"/>
  <c r="R12" i="1"/>
  <c r="N12" i="1"/>
  <c r="J12" i="1"/>
  <c r="G12" i="1"/>
  <c r="F12" i="1"/>
  <c r="E12" i="1"/>
  <c r="D12" i="1" s="1"/>
  <c r="AK11" i="1"/>
  <c r="AJ11" i="1"/>
  <c r="AI11" i="1" s="1"/>
  <c r="AH11" i="1"/>
  <c r="AG11" i="1"/>
  <c r="AF11" i="1" s="1"/>
  <c r="AE11" i="1"/>
  <c r="AD11" i="1"/>
  <c r="AC11" i="1" s="1"/>
  <c r="AB11" i="1"/>
  <c r="AA11" i="1"/>
  <c r="Z11" i="1" s="1"/>
  <c r="W11" i="1"/>
  <c r="V11" i="1"/>
  <c r="U11" i="1" s="1"/>
  <c r="T11" i="1"/>
  <c r="S11" i="1"/>
  <c r="R11" i="1" s="1"/>
  <c r="P11" i="1"/>
  <c r="O11" i="1"/>
  <c r="N11" i="1" s="1"/>
  <c r="L11" i="1"/>
  <c r="K11" i="1"/>
  <c r="J11" i="1" s="1"/>
  <c r="I11" i="1"/>
  <c r="H11" i="1"/>
  <c r="G11" i="1" s="1"/>
  <c r="F11" i="1"/>
  <c r="E11" i="1"/>
  <c r="D11" i="1" s="1"/>
  <c r="AI10" i="1"/>
  <c r="AF10" i="1"/>
  <c r="AC10" i="1"/>
  <c r="Z10" i="1"/>
  <c r="U10" i="1"/>
  <c r="R10" i="1"/>
  <c r="N10" i="1"/>
  <c r="J10" i="1"/>
  <c r="G10" i="1"/>
  <c r="F10" i="1"/>
  <c r="E10" i="1"/>
  <c r="D10" i="1" s="1"/>
  <c r="AI9" i="1"/>
  <c r="AF9" i="1"/>
  <c r="AC9" i="1"/>
  <c r="Z9" i="1"/>
  <c r="U9" i="1"/>
  <c r="R9" i="1"/>
  <c r="N9" i="1"/>
  <c r="J9" i="1"/>
  <c r="G9" i="1"/>
  <c r="F9" i="1"/>
  <c r="E9" i="1"/>
  <c r="D9" i="1" s="1"/>
  <c r="AK8" i="1"/>
  <c r="AJ8" i="1"/>
  <c r="AI8" i="1" s="1"/>
  <c r="AH8" i="1"/>
  <c r="AG8" i="1"/>
  <c r="AF8" i="1" s="1"/>
  <c r="AE8" i="1"/>
  <c r="AD8" i="1"/>
  <c r="AC8" i="1" s="1"/>
  <c r="AB8" i="1"/>
  <c r="AA8" i="1"/>
  <c r="Z8" i="1" s="1"/>
  <c r="W8" i="1"/>
  <c r="V8" i="1"/>
  <c r="U8" i="1" s="1"/>
  <c r="T8" i="1"/>
  <c r="S8" i="1"/>
  <c r="R8" i="1" s="1"/>
  <c r="P8" i="1"/>
  <c r="O8" i="1"/>
  <c r="N8" i="1" s="1"/>
  <c r="L8" i="1"/>
  <c r="K8" i="1"/>
  <c r="J8" i="1" s="1"/>
  <c r="I8" i="1"/>
  <c r="H8" i="1"/>
  <c r="G8" i="1" s="1"/>
  <c r="F8" i="1"/>
  <c r="E8" i="1"/>
  <c r="D8" i="1" s="1"/>
  <c r="N11" i="3" l="1"/>
  <c r="N17" i="3"/>
  <c r="G16" i="5"/>
  <c r="N16" i="3"/>
  <c r="N29" i="3"/>
  <c r="N23" i="3"/>
  <c r="N16" i="5"/>
  <c r="J28" i="3"/>
  <c r="J9" i="3"/>
  <c r="N9" i="3" s="1"/>
  <c r="K10" i="3"/>
  <c r="J15" i="3"/>
  <c r="N15" i="3" s="1"/>
  <c r="K16" i="3"/>
  <c r="J21" i="3"/>
  <c r="K22" i="3"/>
  <c r="N22" i="3" s="1"/>
  <c r="J27" i="3"/>
  <c r="N27" i="3" s="1"/>
  <c r="K28" i="3"/>
  <c r="J33" i="3"/>
  <c r="N33" i="3" s="1"/>
  <c r="J10" i="3"/>
  <c r="K9" i="3"/>
  <c r="K15" i="3"/>
  <c r="L16" i="3"/>
  <c r="K21" i="3"/>
  <c r="L22" i="3"/>
  <c r="K27" i="3"/>
  <c r="K33" i="3"/>
  <c r="J13" i="3"/>
  <c r="N13" i="3" s="1"/>
  <c r="J19" i="3"/>
  <c r="N19" i="3" s="1"/>
  <c r="J25" i="3"/>
  <c r="N25" i="3" s="1"/>
  <c r="J31" i="3"/>
  <c r="N31" i="3" s="1"/>
  <c r="N28" i="3" l="1"/>
  <c r="N21" i="3"/>
  <c r="N10" i="3"/>
  <c r="N34" i="3" s="1"/>
</calcChain>
</file>

<file path=xl/sharedStrings.xml><?xml version="1.0" encoding="utf-8"?>
<sst xmlns="http://schemas.openxmlformats.org/spreadsheetml/2006/main" count="293" uniqueCount="129">
  <si>
    <r>
      <t>附表1-</t>
    </r>
    <r>
      <rPr>
        <sz val="16"/>
        <color rgb="FFC00000"/>
        <rFont val="標楷體"/>
        <family val="4"/>
        <charset val="136"/>
      </rPr>
      <t>截至113年6月底</t>
    </r>
    <r>
      <rPr>
        <sz val="16"/>
        <color rgb="FF000000"/>
        <rFont val="標楷體"/>
        <family val="4"/>
        <charset val="136"/>
      </rPr>
      <t>兒童及少年家外安置概況</t>
    </r>
  </si>
  <si>
    <t>說明：請填白色欄位；灰色欄位已經設有公式，勿填。</t>
  </si>
  <si>
    <t>年度：</t>
  </si>
  <si>
    <t>單位：所、床位、人</t>
  </si>
  <si>
    <t>縣市別</t>
  </si>
  <si>
    <t>項目</t>
  </si>
  <si>
    <t>總安置人數</t>
  </si>
  <si>
    <t>家庭式照顧</t>
  </si>
  <si>
    <t>機構式照顧</t>
  </si>
  <si>
    <t>親屬安置</t>
  </si>
  <si>
    <t>居家托育資源</t>
  </si>
  <si>
    <t>寄養家庭</t>
  </si>
  <si>
    <t>團體家庭</t>
  </si>
  <si>
    <t>其他家庭式照顧</t>
  </si>
  <si>
    <t>安置及教養機構</t>
  </si>
  <si>
    <t>身心障礙福利機構之住宿機構</t>
  </si>
  <si>
    <t>護理之家或長照機構</t>
  </si>
  <si>
    <t>其他機構式照顧</t>
  </si>
  <si>
    <t>本期底安置人數（人）</t>
  </si>
  <si>
    <t>寄養家庭戶數(戶)</t>
  </si>
  <si>
    <t>團體家庭數(個)</t>
  </si>
  <si>
    <t>所　　數(所)</t>
  </si>
  <si>
    <t>床位數</t>
  </si>
  <si>
    <r>
      <t>計</t>
    </r>
    <r>
      <rPr>
        <sz val="12"/>
        <color rgb="FFC00000"/>
        <rFont val="標楷體"/>
        <family val="4"/>
        <charset val="136"/>
      </rPr>
      <t>(A)</t>
    </r>
  </si>
  <si>
    <t>男</t>
  </si>
  <si>
    <t>女</t>
  </si>
  <si>
    <r>
      <t>計</t>
    </r>
    <r>
      <rPr>
        <sz val="12"/>
        <color rgb="FFC00000"/>
        <rFont val="標楷體"/>
        <family val="4"/>
        <charset val="136"/>
      </rPr>
      <t>(B)</t>
    </r>
  </si>
  <si>
    <r>
      <t>計</t>
    </r>
    <r>
      <rPr>
        <sz val="12"/>
        <color rgb="FFC00000"/>
        <rFont val="標楷體"/>
        <family val="4"/>
        <charset val="136"/>
      </rPr>
      <t>(C)</t>
    </r>
  </si>
  <si>
    <r>
      <t>計</t>
    </r>
    <r>
      <rPr>
        <sz val="12"/>
        <color rgb="FFC00000"/>
        <rFont val="標楷體"/>
        <family val="4"/>
        <charset val="136"/>
      </rPr>
      <t>(D)</t>
    </r>
  </si>
  <si>
    <r>
      <t>計</t>
    </r>
    <r>
      <rPr>
        <sz val="12"/>
        <color rgb="FFC00000"/>
        <rFont val="標楷體"/>
        <family val="4"/>
        <charset val="136"/>
      </rPr>
      <t>(E)</t>
    </r>
  </si>
  <si>
    <r>
      <t>計</t>
    </r>
    <r>
      <rPr>
        <sz val="12"/>
        <color rgb="FFC00000"/>
        <rFont val="標楷體"/>
        <family val="4"/>
        <charset val="136"/>
      </rPr>
      <t>(F)</t>
    </r>
  </si>
  <si>
    <r>
      <t>計</t>
    </r>
    <r>
      <rPr>
        <sz val="12"/>
        <color rgb="FFC00000"/>
        <rFont val="標楷體"/>
        <family val="4"/>
        <charset val="136"/>
      </rPr>
      <t>(H)</t>
    </r>
  </si>
  <si>
    <r>
      <t xml:space="preserve">計
</t>
    </r>
    <r>
      <rPr>
        <sz val="12"/>
        <color rgb="FFC00000"/>
        <rFont val="標楷體"/>
        <family val="4"/>
        <charset val="136"/>
      </rPr>
      <t>(I)</t>
    </r>
  </si>
  <si>
    <r>
      <t xml:space="preserve">計
</t>
    </r>
    <r>
      <rPr>
        <sz val="12"/>
        <color rgb="FFC00000"/>
        <rFont val="標楷體"/>
        <family val="4"/>
        <charset val="136"/>
      </rPr>
      <t>(J)</t>
    </r>
  </si>
  <si>
    <r>
      <t xml:space="preserve">計
</t>
    </r>
    <r>
      <rPr>
        <sz val="12"/>
        <color rgb="FFC00000"/>
        <rFont val="標楷體"/>
        <family val="4"/>
        <charset val="136"/>
      </rPr>
      <t>(K)</t>
    </r>
  </si>
  <si>
    <t>安置情形</t>
  </si>
  <si>
    <t>主責個案安置於本轄</t>
  </si>
  <si>
    <t>計</t>
  </si>
  <si>
    <t>一般</t>
  </si>
  <si>
    <t>身心障礙</t>
  </si>
  <si>
    <r>
      <rPr>
        <b/>
        <sz val="12"/>
        <color rgb="FFC00000"/>
        <rFont val="標楷體"/>
        <family val="4"/>
        <charset val="136"/>
      </rPr>
      <t>非</t>
    </r>
    <r>
      <rPr>
        <sz val="12"/>
        <color rgb="FF000000"/>
        <rFont val="標楷體"/>
        <family val="4"/>
        <charset val="136"/>
      </rPr>
      <t>主責個案安置於本轄</t>
    </r>
  </si>
  <si>
    <r>
      <t>主責個案安置於</t>
    </r>
    <r>
      <rPr>
        <b/>
        <sz val="12"/>
        <color rgb="FFC00000"/>
        <rFont val="標楷體"/>
        <family val="4"/>
        <charset val="136"/>
      </rPr>
      <t>外</t>
    </r>
    <r>
      <rPr>
        <sz val="12"/>
        <color rgb="FF000000"/>
        <rFont val="標楷體"/>
        <family val="4"/>
        <charset val="136"/>
      </rPr>
      <t>轄</t>
    </r>
  </si>
  <si>
    <r>
      <t>附表2-</t>
    </r>
    <r>
      <rPr>
        <sz val="16"/>
        <color rgb="FFC00000"/>
        <rFont val="標楷體"/>
        <family val="4"/>
        <charset val="136"/>
      </rPr>
      <t>截至113年6月底</t>
    </r>
    <r>
      <rPr>
        <sz val="16"/>
        <color rgb="FF000000"/>
        <rFont val="標楷體"/>
        <family val="4"/>
        <charset val="136"/>
      </rPr>
      <t>轄內自立少年人數（依安置機構來源區分）</t>
    </r>
  </si>
  <si>
    <t xml:space="preserve">  （請填年度） 年</t>
  </si>
  <si>
    <t>總計</t>
  </si>
  <si>
    <t>人</t>
  </si>
  <si>
    <t>依兒少法第59條保護安置</t>
  </si>
  <si>
    <t>依兒少法第62條委託安置</t>
  </si>
  <si>
    <t>依兒少法第68條司法安置</t>
  </si>
  <si>
    <t>依兒少性剝削防制條例第23、30條安置</t>
  </si>
  <si>
    <t>其他（請敘明如：社區自立少年）</t>
  </si>
  <si>
    <t>附表3：補助地方政府人事費</t>
  </si>
  <si>
    <t>說明：
1.請填「人數」的白色欄位；「全年(12月)合計」、「小計」等灰色欄位已經設有公式，勿填。
2.依據「小計」欄位的總金額，請依照財力分級填「申請補助經費」、「自籌經費」、「備註」等白色欄位。</t>
  </si>
  <si>
    <t>申請之縣市政府</t>
  </si>
  <si>
    <t>ＯＯ市/縣政府</t>
  </si>
  <si>
    <t>聘用人力</t>
  </si>
  <si>
    <t>申請項目</t>
  </si>
  <si>
    <t>申請補助經費</t>
  </si>
  <si>
    <t>自籌經費</t>
  </si>
  <si>
    <t>備註</t>
  </si>
  <si>
    <t>薪等</t>
  </si>
  <si>
    <t>薪點</t>
  </si>
  <si>
    <t>人數</t>
  </si>
  <si>
    <t>月薪</t>
  </si>
  <si>
    <t>政府負擔</t>
  </si>
  <si>
    <t>全年(12月)合計</t>
  </si>
  <si>
    <t>差旅費(0.5月)</t>
  </si>
  <si>
    <t>年終獎金(1.5月)</t>
  </si>
  <si>
    <t>休假補助、慰勞假補助及未休假加班費等</t>
  </si>
  <si>
    <t>小計</t>
  </si>
  <si>
    <t>月支報酬
(薪點*140.3)</t>
  </si>
  <si>
    <t>風險工作費</t>
  </si>
  <si>
    <t>勞保費</t>
  </si>
  <si>
    <t>健保費</t>
  </si>
  <si>
    <t xml:space="preserve"> 勞退金</t>
  </si>
  <si>
    <t>一般性社工、一般風險，以薪點折合率140.3計算。113年申請補助人力：社工＿人、社工督導＿人</t>
  </si>
  <si>
    <t>1.社會工作人員(師)薪資</t>
  </si>
  <si>
    <t>六等二</t>
  </si>
  <si>
    <t>六等三</t>
  </si>
  <si>
    <t>六等四</t>
  </si>
  <si>
    <t>六等五</t>
  </si>
  <si>
    <t>六等六</t>
  </si>
  <si>
    <t>六等七</t>
  </si>
  <si>
    <t>七等一</t>
  </si>
  <si>
    <t>七等二</t>
  </si>
  <si>
    <t>七等三</t>
  </si>
  <si>
    <t>七等四</t>
  </si>
  <si>
    <t>七等五</t>
  </si>
  <si>
    <t>七等六</t>
  </si>
  <si>
    <t>七等七</t>
  </si>
  <si>
    <t>2.社工督導薪資</t>
  </si>
  <si>
    <t>八等一</t>
  </si>
  <si>
    <t>八等二</t>
  </si>
  <si>
    <t>八等三</t>
  </si>
  <si>
    <t>八等四</t>
  </si>
  <si>
    <t>八等五</t>
  </si>
  <si>
    <t>八等六</t>
  </si>
  <si>
    <t>八等七</t>
  </si>
  <si>
    <t>附表4：補助地方政府業務費</t>
  </si>
  <si>
    <t>金額</t>
  </si>
  <si>
    <t>項目一：
建立在地評估小組</t>
  </si>
  <si>
    <t>單價</t>
  </si>
  <si>
    <t>數量</t>
  </si>
  <si>
    <t>項目二：
照顧分級補助</t>
  </si>
  <si>
    <t>月數</t>
  </si>
  <si>
    <t>項目三：
寄養家庭支持資源強化計畫</t>
  </si>
  <si>
    <t>項目四：
居家安置照顧托育人員支持資源強化計畫</t>
  </si>
  <si>
    <t>項目八：
特殊需求或身心障礙兒少照顧支援計畫</t>
  </si>
  <si>
    <r>
      <t>項目</t>
    </r>
    <r>
      <rPr>
        <sz val="12"/>
        <color rgb="FFFF0000"/>
        <rFont val="標楷體"/>
        <family val="4"/>
        <charset val="136"/>
      </rPr>
      <t>十二</t>
    </r>
    <r>
      <rPr>
        <sz val="12"/>
        <color rgb="FF000000"/>
        <rFont val="標楷體"/>
        <family val="4"/>
        <charset val="136"/>
      </rPr>
      <t>：
提升少年自立生活適應協助服務量能計畫</t>
    </r>
  </si>
  <si>
    <t>直接提供自立少年費用（以下請敘明項目）</t>
  </si>
  <si>
    <t>單位</t>
  </si>
  <si>
    <t>間接提供自立少年費用</t>
  </si>
  <si>
    <t>專業服務費</t>
  </si>
  <si>
    <t>每月單價</t>
  </si>
  <si>
    <t>社工人員</t>
  </si>
  <si>
    <t>業務費（以下請敘明項目）</t>
  </si>
  <si>
    <t>直接+間接提供自立少年費用總計</t>
  </si>
  <si>
    <t>附表5：補助團體與機構業務費</t>
  </si>
  <si>
    <t>申請團體/機構名稱</t>
  </si>
  <si>
    <t>ＯＯＯＯＯ</t>
  </si>
  <si>
    <t>（表格不足請往右增列）</t>
  </si>
  <si>
    <t>項目五：
設置團體家庭</t>
  </si>
  <si>
    <t>職稱</t>
  </si>
  <si>
    <t>督導人員</t>
  </si>
  <si>
    <r>
      <t>保育/生輔/</t>
    </r>
    <r>
      <rPr>
        <sz val="12"/>
        <color rgb="FFFF0000"/>
        <rFont val="標楷體"/>
        <family val="4"/>
        <charset val="136"/>
      </rPr>
      <t>托育/教保</t>
    </r>
    <r>
      <rPr>
        <sz val="12"/>
        <color rgb="FF000000"/>
        <rFont val="標楷體"/>
        <family val="4"/>
        <charset val="136"/>
      </rPr>
      <t>人員</t>
    </r>
  </si>
  <si>
    <t>專業服務費＋業務費總計</t>
  </si>
  <si>
    <t>項目七：
設施設備更新修繕費</t>
  </si>
  <si>
    <t>項目九：
短期住宿式療育照顧模式計畫</t>
  </si>
  <si>
    <t>項目十一：
辦理安置少年自立培訓方案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</si>
</sst>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&quot; &quot;#,##0.00&quot; &quot;;&quot;-&quot;#,##0.00&quot; &quot;;&quot; -&quot;00&quot; &quot;;&quot; &quot;@&quot; &quot;"/>
    <numFmt numFmtId="177" formatCode="0&quot; &quot;;[Red]&quot;(&quot;0&quot;)&quot;"/>
    <numFmt numFmtId="178" formatCode="#,##0;[Red]&quot;-&quot;#,##0"/>
    <numFmt numFmtId="179" formatCode="#,##0&quot; &quot;"/>
    <numFmt numFmtId="180" formatCode="#,##0&quot; &quot;;[Red]&quot;(&quot;#,##0&quot;)&quot;"/>
  </numFmts>
  <fonts count="1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6"/>
      <color rgb="FFC00000"/>
      <name val="標楷體"/>
      <family val="4"/>
      <charset val="136"/>
    </font>
    <font>
      <b/>
      <sz val="12"/>
      <color rgb="FFC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C00000"/>
      <name val="標楷體"/>
      <family val="4"/>
      <charset val="136"/>
    </font>
    <font>
      <sz val="9"/>
      <name val="新細明體"/>
      <family val="1"/>
      <charset val="136"/>
    </font>
    <font>
      <sz val="14"/>
      <color rgb="FF000000"/>
      <name val="標楷體"/>
      <family val="4"/>
      <charset val="136"/>
    </font>
    <font>
      <b/>
      <sz val="16"/>
      <color rgb="FFC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2EFDA"/>
        <bgColor rgb="FFE2EFDA"/>
      </patternFill>
    </fill>
    <fill>
      <patternFill patternType="solid">
        <fgColor rgb="FFDDEBF7"/>
        <bgColor rgb="FFDDEBF7"/>
      </patternFill>
    </fill>
    <fill>
      <patternFill patternType="solid">
        <fgColor rgb="FFFFF2CC"/>
        <bgColor rgb="FFFFF2CC"/>
      </patternFill>
    </fill>
    <fill>
      <patternFill patternType="solid">
        <fgColor rgb="FFD9D9D9"/>
        <bgColor rgb="FFD9D9D9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medium">
        <color rgb="FFC00000"/>
      </bottom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 style="medium">
        <color rgb="FFC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C00000"/>
      </top>
      <bottom style="medium">
        <color rgb="FFC00000"/>
      </bottom>
      <diagonal style="thin">
        <color rgb="FF000000"/>
      </diagonal>
    </border>
  </borders>
  <cellStyleXfs count="6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/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4" fillId="0" borderId="0" xfId="3" applyFont="1" applyFill="1" applyAlignment="1"/>
    <xf numFmtId="0" fontId="5" fillId="0" borderId="0" xfId="3" applyFont="1" applyFill="1" applyAlignment="1">
      <alignment horizontal="left"/>
    </xf>
    <xf numFmtId="0" fontId="5" fillId="0" borderId="1" xfId="3" applyFont="1" applyFill="1" applyBorder="1" applyAlignment="1"/>
    <xf numFmtId="0" fontId="5" fillId="0" borderId="0" xfId="3" applyFont="1" applyFill="1" applyAlignment="1"/>
    <xf numFmtId="0" fontId="5" fillId="2" borderId="2" xfId="3" applyFont="1" applyFill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178" fontId="5" fillId="0" borderId="7" xfId="1" applyNumberFormat="1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/>
    </xf>
    <xf numFmtId="0" fontId="0" fillId="2" borderId="7" xfId="3" applyFont="1" applyFill="1" applyBorder="1" applyAlignment="1"/>
    <xf numFmtId="0" fontId="0" fillId="2" borderId="9" xfId="3" applyFont="1" applyFill="1" applyBorder="1" applyAlignment="1"/>
    <xf numFmtId="177" fontId="5" fillId="0" borderId="2" xfId="4" applyNumberFormat="1" applyFont="1" applyBorder="1" applyAlignment="1">
      <alignment horizontal="center" vertical="center" wrapText="1"/>
    </xf>
    <xf numFmtId="0" fontId="0" fillId="2" borderId="2" xfId="3" applyFont="1" applyFill="1" applyBorder="1" applyAlignment="1"/>
    <xf numFmtId="0" fontId="0" fillId="0" borderId="2" xfId="3" applyFont="1" applyFill="1" applyBorder="1" applyAlignment="1"/>
    <xf numFmtId="0" fontId="0" fillId="0" borderId="5" xfId="3" applyFont="1" applyFill="1" applyBorder="1" applyAlignment="1"/>
    <xf numFmtId="0" fontId="0" fillId="2" borderId="4" xfId="3" applyFont="1" applyFill="1" applyBorder="1" applyAlignment="1"/>
    <xf numFmtId="0" fontId="0" fillId="0" borderId="4" xfId="3" applyFont="1" applyFill="1" applyBorder="1" applyAlignment="1"/>
    <xf numFmtId="178" fontId="5" fillId="0" borderId="2" xfId="1" applyNumberFormat="1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/>
    </xf>
    <xf numFmtId="0" fontId="0" fillId="2" borderId="5" xfId="3" applyFont="1" applyFill="1" applyBorder="1" applyAlignment="1"/>
    <xf numFmtId="177" fontId="5" fillId="0" borderId="3" xfId="4" applyNumberFormat="1" applyFont="1" applyBorder="1" applyAlignment="1">
      <alignment horizontal="center" vertical="center" wrapText="1"/>
    </xf>
    <xf numFmtId="0" fontId="0" fillId="2" borderId="3" xfId="3" applyFont="1" applyFill="1" applyBorder="1" applyAlignment="1"/>
    <xf numFmtId="0" fontId="0" fillId="0" borderId="3" xfId="3" applyFont="1" applyFill="1" applyBorder="1" applyAlignment="1"/>
    <xf numFmtId="0" fontId="0" fillId="0" borderId="11" xfId="3" applyFont="1" applyFill="1" applyBorder="1" applyAlignment="1"/>
    <xf numFmtId="0" fontId="5" fillId="2" borderId="7" xfId="3" applyFont="1" applyFill="1" applyBorder="1" applyAlignment="1">
      <alignment horizontal="center"/>
    </xf>
    <xf numFmtId="0" fontId="5" fillId="2" borderId="3" xfId="3" applyFont="1" applyFill="1" applyBorder="1" applyAlignment="1">
      <alignment horizontal="center" vertical="center"/>
    </xf>
    <xf numFmtId="0" fontId="2" fillId="0" borderId="0" xfId="3" applyFont="1" applyFill="1" applyAlignment="1">
      <alignment horizontal="left" vertical="center"/>
    </xf>
    <xf numFmtId="0" fontId="5" fillId="0" borderId="1" xfId="3" applyFont="1" applyFill="1" applyBorder="1" applyAlignment="1">
      <alignment horizontal="right"/>
    </xf>
    <xf numFmtId="0" fontId="5" fillId="0" borderId="2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/>
    </xf>
    <xf numFmtId="178" fontId="5" fillId="0" borderId="6" xfId="1" applyNumberFormat="1" applyFont="1" applyFill="1" applyBorder="1" applyAlignment="1">
      <alignment horizontal="center" vertical="center" wrapText="1"/>
    </xf>
    <xf numFmtId="0" fontId="0" fillId="0" borderId="8" xfId="0" applyFill="1" applyBorder="1">
      <alignment vertical="center"/>
    </xf>
    <xf numFmtId="178" fontId="5" fillId="0" borderId="10" xfId="1" applyNumberFormat="1" applyFont="1" applyFill="1" applyBorder="1" applyAlignment="1">
      <alignment horizontal="center" vertical="center" wrapText="1"/>
    </xf>
    <xf numFmtId="178" fontId="5" fillId="0" borderId="12" xfId="1" applyNumberFormat="1" applyFont="1" applyFill="1" applyBorder="1" applyAlignment="1">
      <alignment horizontal="center" vertical="center" wrapText="1"/>
    </xf>
    <xf numFmtId="0" fontId="0" fillId="0" borderId="13" xfId="0" applyFill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top" wrapText="1"/>
    </xf>
    <xf numFmtId="179" fontId="2" fillId="0" borderId="2" xfId="2" applyNumberFormat="1" applyFont="1" applyFill="1" applyBorder="1" applyAlignment="1">
      <alignment horizontal="center" vertical="center"/>
    </xf>
    <xf numFmtId="180" fontId="8" fillId="3" borderId="2" xfId="2" applyNumberFormat="1" applyFont="1" applyFill="1" applyBorder="1" applyAlignment="1">
      <alignment horizontal="center" vertical="center" wrapText="1"/>
    </xf>
    <xf numFmtId="180" fontId="8" fillId="3" borderId="2" xfId="0" applyNumberFormat="1" applyFont="1" applyFill="1" applyBorder="1" applyAlignment="1">
      <alignment horizontal="center" vertical="center"/>
    </xf>
    <xf numFmtId="178" fontId="2" fillId="2" borderId="2" xfId="2" applyNumberFormat="1" applyFont="1" applyFill="1" applyBorder="1" applyAlignment="1">
      <alignment horizontal="center" vertical="center" wrapText="1"/>
    </xf>
    <xf numFmtId="178" fontId="2" fillId="2" borderId="2" xfId="2" applyNumberFormat="1" applyFont="1" applyFill="1" applyBorder="1" applyAlignment="1">
      <alignment horizontal="center" vertical="center"/>
    </xf>
    <xf numFmtId="178" fontId="2" fillId="2" borderId="2" xfId="2" applyNumberFormat="1" applyFont="1" applyFill="1" applyBorder="1" applyAlignment="1">
      <alignment horizontal="center" vertical="top" wrapText="1"/>
    </xf>
    <xf numFmtId="180" fontId="8" fillId="4" borderId="2" xfId="2" applyNumberFormat="1" applyFont="1" applyFill="1" applyBorder="1" applyAlignment="1">
      <alignment horizontal="center" vertical="center" wrapText="1"/>
    </xf>
    <xf numFmtId="180" fontId="8" fillId="4" borderId="2" xfId="0" applyNumberFormat="1" applyFont="1" applyFill="1" applyBorder="1" applyAlignment="1">
      <alignment horizontal="center" vertical="center"/>
    </xf>
    <xf numFmtId="180" fontId="8" fillId="5" borderId="2" xfId="2" applyNumberFormat="1" applyFont="1" applyFill="1" applyBorder="1" applyAlignment="1">
      <alignment horizontal="center" vertical="center" wrapText="1"/>
    </xf>
    <xf numFmtId="180" fontId="8" fillId="5" borderId="2" xfId="0" applyNumberFormat="1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left" vertical="top" wrapText="1"/>
    </xf>
    <xf numFmtId="178" fontId="10" fillId="6" borderId="2" xfId="2" applyNumberFormat="1" applyFont="1" applyFill="1" applyBorder="1" applyAlignment="1">
      <alignment horizontal="center" vertical="top" wrapText="1"/>
    </xf>
    <xf numFmtId="178" fontId="10" fillId="0" borderId="2" xfId="2" applyNumberFormat="1" applyFont="1" applyFill="1" applyBorder="1" applyAlignment="1">
      <alignment horizontal="center" vertical="top" wrapText="1"/>
    </xf>
    <xf numFmtId="178" fontId="2" fillId="0" borderId="2" xfId="2" applyNumberFormat="1" applyFont="1" applyFill="1" applyBorder="1" applyAlignment="1">
      <alignment horizontal="center" vertical="top" wrapText="1"/>
    </xf>
    <xf numFmtId="178" fontId="2" fillId="0" borderId="2" xfId="2" applyNumberFormat="1" applyFont="1" applyFill="1" applyBorder="1" applyAlignment="1">
      <alignment horizontal="center" vertical="center"/>
    </xf>
    <xf numFmtId="178" fontId="10" fillId="2" borderId="2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2" applyFont="1" applyFill="1" applyAlignment="1">
      <alignment horizontal="left" vertical="center"/>
    </xf>
    <xf numFmtId="0" fontId="9" fillId="0" borderId="1" xfId="2" applyFont="1" applyFill="1" applyBorder="1" applyAlignment="1">
      <alignment horizontal="left" vertical="center" wrapText="1"/>
    </xf>
    <xf numFmtId="0" fontId="3" fillId="0" borderId="2" xfId="2" applyFont="1" applyFill="1" applyBorder="1" applyAlignment="1">
      <alignment horizontal="left" vertical="center"/>
    </xf>
    <xf numFmtId="0" fontId="2" fillId="0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left" vertical="center"/>
    </xf>
    <xf numFmtId="0" fontId="0" fillId="0" borderId="2" xfId="0" applyFill="1" applyBorder="1">
      <alignment vertical="center"/>
    </xf>
    <xf numFmtId="0" fontId="2" fillId="0" borderId="2" xfId="2" applyFont="1" applyFill="1" applyBorder="1" applyAlignment="1">
      <alignment horizontal="center" vertical="top" wrapText="1"/>
    </xf>
    <xf numFmtId="0" fontId="8" fillId="0" borderId="0" xfId="0" applyFont="1" applyAlignment="1">
      <alignment vertical="center"/>
    </xf>
    <xf numFmtId="0" fontId="5" fillId="0" borderId="2" xfId="2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179" fontId="5" fillId="0" borderId="2" xfId="0" applyNumberFormat="1" applyFont="1" applyBorder="1">
      <alignment vertical="center"/>
    </xf>
    <xf numFmtId="0" fontId="5" fillId="6" borderId="2" xfId="0" applyFont="1" applyFill="1" applyBorder="1">
      <alignment vertical="center"/>
    </xf>
    <xf numFmtId="178" fontId="5" fillId="6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9" fontId="5" fillId="0" borderId="2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left" vertical="center"/>
    </xf>
    <xf numFmtId="178" fontId="5" fillId="6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179" fontId="5" fillId="6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79" fontId="5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179" fontId="5" fillId="0" borderId="0" xfId="0" applyNumberFormat="1" applyFont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</cellXfs>
  <cellStyles count="6">
    <cellStyle name="一般" xfId="0" builtinId="0" customBuiltin="1"/>
    <cellStyle name="一般 2" xfId="2"/>
    <cellStyle name="一般 8" xfId="3"/>
    <cellStyle name="一般_1832-01-03-2.兒童及少年福利服務" xfId="1"/>
    <cellStyle name="千分位 2" xfId="4"/>
    <cellStyle name="千分位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tabSelected="1" workbookViewId="0">
      <selection sqref="A1:AE1"/>
    </sheetView>
  </sheetViews>
  <sheetFormatPr defaultColWidth="8.875" defaultRowHeight="16.5" x14ac:dyDescent="0.25"/>
  <cols>
    <col min="1" max="1" width="12.875" customWidth="1"/>
    <col min="2" max="2" width="14" customWidth="1"/>
    <col min="3" max="3" width="13.125" customWidth="1"/>
    <col min="4" max="28" width="8.875" customWidth="1"/>
    <col min="29" max="29" width="9.125" customWidth="1"/>
    <col min="30" max="30" width="8.875" customWidth="1"/>
  </cols>
  <sheetData>
    <row r="1" spans="1:37" ht="32.25" customHeight="1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</row>
    <row r="2" spans="1:37" ht="32.25" customHeight="1" x14ac:dyDescent="0.2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7" ht="30" customHeight="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2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4"/>
      <c r="AA3" s="4"/>
      <c r="AB3" s="4"/>
      <c r="AC3" s="4"/>
      <c r="AD3" s="4"/>
      <c r="AE3" s="4"/>
      <c r="AI3" s="28" t="s">
        <v>3</v>
      </c>
      <c r="AJ3" s="28"/>
      <c r="AK3" s="28"/>
    </row>
    <row r="4" spans="1:37" ht="24.95" customHeight="1" thickBot="1" x14ac:dyDescent="0.3">
      <c r="A4" s="29" t="s">
        <v>4</v>
      </c>
      <c r="B4" s="30" t="s">
        <v>5</v>
      </c>
      <c r="C4" s="30"/>
      <c r="D4" s="31" t="s">
        <v>6</v>
      </c>
      <c r="E4" s="31"/>
      <c r="F4" s="31"/>
      <c r="G4" s="29" t="s">
        <v>7</v>
      </c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 t="s">
        <v>8</v>
      </c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</row>
    <row r="5" spans="1:37" ht="42.75" customHeight="1" thickBot="1" x14ac:dyDescent="0.3">
      <c r="A5" s="29"/>
      <c r="B5" s="30"/>
      <c r="C5" s="30"/>
      <c r="D5" s="31"/>
      <c r="E5" s="31"/>
      <c r="F5" s="31"/>
      <c r="G5" s="32" t="s">
        <v>9</v>
      </c>
      <c r="H5" s="32"/>
      <c r="I5" s="32"/>
      <c r="J5" s="32" t="s">
        <v>10</v>
      </c>
      <c r="K5" s="32"/>
      <c r="L5" s="32"/>
      <c r="M5" s="32" t="s">
        <v>11</v>
      </c>
      <c r="N5" s="32"/>
      <c r="O5" s="32"/>
      <c r="P5" s="32"/>
      <c r="Q5" s="32" t="s">
        <v>12</v>
      </c>
      <c r="R5" s="32"/>
      <c r="S5" s="32"/>
      <c r="T5" s="32"/>
      <c r="U5" s="32" t="s">
        <v>13</v>
      </c>
      <c r="V5" s="32"/>
      <c r="W5" s="32"/>
      <c r="X5" s="32" t="s">
        <v>14</v>
      </c>
      <c r="Y5" s="32"/>
      <c r="Z5" s="32"/>
      <c r="AA5" s="32"/>
      <c r="AB5" s="32"/>
      <c r="AC5" s="32" t="s">
        <v>15</v>
      </c>
      <c r="AD5" s="32"/>
      <c r="AE5" s="32"/>
      <c r="AF5" s="32" t="s">
        <v>16</v>
      </c>
      <c r="AG5" s="32"/>
      <c r="AH5" s="32"/>
      <c r="AI5" s="32" t="s">
        <v>17</v>
      </c>
      <c r="AJ5" s="32"/>
      <c r="AK5" s="32"/>
    </row>
    <row r="6" spans="1:37" ht="24.95" customHeight="1" thickBot="1" x14ac:dyDescent="0.3">
      <c r="A6" s="29"/>
      <c r="B6" s="30"/>
      <c r="C6" s="30"/>
      <c r="D6" s="31"/>
      <c r="E6" s="31"/>
      <c r="F6" s="31"/>
      <c r="G6" s="32" t="s">
        <v>18</v>
      </c>
      <c r="H6" s="32"/>
      <c r="I6" s="32"/>
      <c r="J6" s="32" t="s">
        <v>18</v>
      </c>
      <c r="K6" s="32"/>
      <c r="L6" s="32"/>
      <c r="M6" s="33" t="s">
        <v>19</v>
      </c>
      <c r="N6" s="32" t="s">
        <v>18</v>
      </c>
      <c r="O6" s="32"/>
      <c r="P6" s="32"/>
      <c r="Q6" s="33" t="s">
        <v>20</v>
      </c>
      <c r="R6" s="32" t="s">
        <v>18</v>
      </c>
      <c r="S6" s="32"/>
      <c r="T6" s="32"/>
      <c r="U6" s="32" t="s">
        <v>18</v>
      </c>
      <c r="V6" s="32"/>
      <c r="W6" s="32"/>
      <c r="X6" s="33" t="s">
        <v>21</v>
      </c>
      <c r="Y6" s="33" t="s">
        <v>22</v>
      </c>
      <c r="Z6" s="32" t="s">
        <v>18</v>
      </c>
      <c r="AA6" s="32"/>
      <c r="AB6" s="32"/>
      <c r="AC6" s="32" t="s">
        <v>18</v>
      </c>
      <c r="AD6" s="32"/>
      <c r="AE6" s="32"/>
      <c r="AF6" s="32" t="s">
        <v>18</v>
      </c>
      <c r="AG6" s="32"/>
      <c r="AH6" s="32"/>
      <c r="AI6" s="32" t="s">
        <v>18</v>
      </c>
      <c r="AJ6" s="32"/>
      <c r="AK6" s="32"/>
    </row>
    <row r="7" spans="1:37" ht="41.25" customHeight="1" thickBot="1" x14ac:dyDescent="0.3">
      <c r="A7" s="29"/>
      <c r="B7" s="30"/>
      <c r="C7" s="30"/>
      <c r="D7" s="6" t="s">
        <v>23</v>
      </c>
      <c r="E7" s="6" t="s">
        <v>24</v>
      </c>
      <c r="F7" s="6" t="s">
        <v>25</v>
      </c>
      <c r="G7" s="7" t="s">
        <v>26</v>
      </c>
      <c r="H7" s="7" t="s">
        <v>24</v>
      </c>
      <c r="I7" s="7" t="s">
        <v>25</v>
      </c>
      <c r="J7" s="7" t="s">
        <v>27</v>
      </c>
      <c r="K7" s="7" t="s">
        <v>24</v>
      </c>
      <c r="L7" s="7" t="s">
        <v>25</v>
      </c>
      <c r="M7" s="33"/>
      <c r="N7" s="7" t="s">
        <v>28</v>
      </c>
      <c r="O7" s="7" t="s">
        <v>24</v>
      </c>
      <c r="P7" s="7" t="s">
        <v>25</v>
      </c>
      <c r="Q7" s="33"/>
      <c r="R7" s="7" t="s">
        <v>29</v>
      </c>
      <c r="S7" s="7" t="s">
        <v>24</v>
      </c>
      <c r="T7" s="7" t="s">
        <v>25</v>
      </c>
      <c r="U7" s="7" t="s">
        <v>30</v>
      </c>
      <c r="V7" s="7" t="s">
        <v>24</v>
      </c>
      <c r="W7" s="7" t="s">
        <v>25</v>
      </c>
      <c r="X7" s="33"/>
      <c r="Y7" s="33"/>
      <c r="Z7" s="7" t="s">
        <v>31</v>
      </c>
      <c r="AA7" s="7" t="s">
        <v>24</v>
      </c>
      <c r="AB7" s="7" t="s">
        <v>25</v>
      </c>
      <c r="AC7" s="7" t="s">
        <v>32</v>
      </c>
      <c r="AD7" s="7" t="s">
        <v>24</v>
      </c>
      <c r="AE7" s="7" t="s">
        <v>25</v>
      </c>
      <c r="AF7" s="7" t="s">
        <v>33</v>
      </c>
      <c r="AG7" s="7" t="s">
        <v>24</v>
      </c>
      <c r="AH7" s="7" t="s">
        <v>25</v>
      </c>
      <c r="AI7" s="7" t="s">
        <v>34</v>
      </c>
      <c r="AJ7" s="7" t="s">
        <v>24</v>
      </c>
      <c r="AK7" s="7" t="s">
        <v>25</v>
      </c>
    </row>
    <row r="8" spans="1:37" ht="19.5" customHeight="1" thickBot="1" x14ac:dyDescent="0.3">
      <c r="A8" s="34" t="s">
        <v>35</v>
      </c>
      <c r="B8" s="35" t="s">
        <v>36</v>
      </c>
      <c r="C8" s="8" t="s">
        <v>37</v>
      </c>
      <c r="D8" s="9">
        <f t="shared" ref="D8:D16" si="0">E8+F8</f>
        <v>0</v>
      </c>
      <c r="E8" s="9">
        <f>E9+E10</f>
        <v>0</v>
      </c>
      <c r="F8" s="9">
        <f>F9+F10</f>
        <v>0</v>
      </c>
      <c r="G8" s="10">
        <f t="shared" ref="G8:G16" si="1">H8+I8</f>
        <v>0</v>
      </c>
      <c r="H8" s="10">
        <f>H9+H10</f>
        <v>0</v>
      </c>
      <c r="I8" s="10">
        <f>I9+I10</f>
        <v>0</v>
      </c>
      <c r="J8" s="10">
        <f t="shared" ref="J8:J16" si="2">K8+L8</f>
        <v>0</v>
      </c>
      <c r="K8" s="10">
        <f>K9+K10</f>
        <v>0</v>
      </c>
      <c r="L8" s="10">
        <f>L9+L10</f>
        <v>0</v>
      </c>
      <c r="M8" s="36"/>
      <c r="N8" s="10">
        <f t="shared" ref="N8:N16" si="3">O8+P8</f>
        <v>0</v>
      </c>
      <c r="O8" s="10">
        <f>O9+O10</f>
        <v>0</v>
      </c>
      <c r="P8" s="10">
        <f>P9+P10</f>
        <v>0</v>
      </c>
      <c r="Q8" s="36"/>
      <c r="R8" s="10">
        <f t="shared" ref="R8:R16" si="4">S8+T8</f>
        <v>0</v>
      </c>
      <c r="S8" s="10">
        <f>S9+S10</f>
        <v>0</v>
      </c>
      <c r="T8" s="10">
        <f>T9+T10</f>
        <v>0</v>
      </c>
      <c r="U8" s="10">
        <f t="shared" ref="U8:U16" si="5">V8+W8</f>
        <v>0</v>
      </c>
      <c r="V8" s="10">
        <f>V9+V10</f>
        <v>0</v>
      </c>
      <c r="W8" s="10">
        <f>W9+W10</f>
        <v>0</v>
      </c>
      <c r="X8" s="36"/>
      <c r="Y8" s="36"/>
      <c r="Z8" s="10">
        <f t="shared" ref="Z8:Z16" si="6">AA8+AB8</f>
        <v>0</v>
      </c>
      <c r="AA8" s="10">
        <f>AA9+AA10</f>
        <v>0</v>
      </c>
      <c r="AB8" s="10">
        <f>AB9+AB10</f>
        <v>0</v>
      </c>
      <c r="AC8" s="10">
        <f t="shared" ref="AC8:AC16" si="7">AD8+AE8</f>
        <v>0</v>
      </c>
      <c r="AD8" s="10">
        <f>AD9+AD10</f>
        <v>0</v>
      </c>
      <c r="AE8" s="10">
        <f>AE9+AE10</f>
        <v>0</v>
      </c>
      <c r="AF8" s="10">
        <f t="shared" ref="AF8:AF16" si="8">AG8+AH8</f>
        <v>0</v>
      </c>
      <c r="AG8" s="10">
        <f>AG9+AG10</f>
        <v>0</v>
      </c>
      <c r="AH8" s="10">
        <f>AH9+AH10</f>
        <v>0</v>
      </c>
      <c r="AI8" s="10">
        <f t="shared" ref="AI8:AI16" si="9">AJ8+AK8</f>
        <v>0</v>
      </c>
      <c r="AJ8" s="10">
        <f>AJ9+AJ10</f>
        <v>0</v>
      </c>
      <c r="AK8" s="11">
        <f>AK9+AK10</f>
        <v>0</v>
      </c>
    </row>
    <row r="9" spans="1:37" ht="20.100000000000001" customHeight="1" thickBot="1" x14ac:dyDescent="0.3">
      <c r="A9" s="34"/>
      <c r="B9" s="35"/>
      <c r="C9" s="12" t="s">
        <v>38</v>
      </c>
      <c r="D9" s="5">
        <f t="shared" si="0"/>
        <v>0</v>
      </c>
      <c r="E9" s="5">
        <f>H9+K9+O9+S9+V9+AA9+AD9+AG9+AJ9</f>
        <v>0</v>
      </c>
      <c r="F9" s="5">
        <f>I9+L9+P9+T9+W9+AB9+AE9+AH9+AK9</f>
        <v>0</v>
      </c>
      <c r="G9" s="13">
        <f t="shared" si="1"/>
        <v>0</v>
      </c>
      <c r="H9" s="14"/>
      <c r="I9" s="14"/>
      <c r="J9" s="13">
        <f t="shared" si="2"/>
        <v>0</v>
      </c>
      <c r="K9" s="14"/>
      <c r="L9" s="14"/>
      <c r="M9" s="36"/>
      <c r="N9" s="13">
        <f t="shared" si="3"/>
        <v>0</v>
      </c>
      <c r="O9" s="14"/>
      <c r="P9" s="14"/>
      <c r="Q9" s="36"/>
      <c r="R9" s="13">
        <f t="shared" si="4"/>
        <v>0</v>
      </c>
      <c r="S9" s="14"/>
      <c r="T9" s="14"/>
      <c r="U9" s="13">
        <f t="shared" si="5"/>
        <v>0</v>
      </c>
      <c r="V9" s="14"/>
      <c r="W9" s="14"/>
      <c r="X9" s="36"/>
      <c r="Y9" s="36"/>
      <c r="Z9" s="13">
        <f t="shared" si="6"/>
        <v>0</v>
      </c>
      <c r="AA9" s="14"/>
      <c r="AB9" s="14"/>
      <c r="AC9" s="13">
        <f t="shared" si="7"/>
        <v>0</v>
      </c>
      <c r="AD9" s="14"/>
      <c r="AE9" s="14"/>
      <c r="AF9" s="13">
        <f t="shared" si="8"/>
        <v>0</v>
      </c>
      <c r="AG9" s="14"/>
      <c r="AH9" s="14"/>
      <c r="AI9" s="13">
        <f t="shared" si="9"/>
        <v>0</v>
      </c>
      <c r="AJ9" s="14"/>
      <c r="AK9" s="15"/>
    </row>
    <row r="10" spans="1:37" ht="20.100000000000001" customHeight="1" thickBot="1" x14ac:dyDescent="0.3">
      <c r="A10" s="34"/>
      <c r="B10" s="35"/>
      <c r="C10" s="12" t="s">
        <v>39</v>
      </c>
      <c r="D10" s="5">
        <f t="shared" si="0"/>
        <v>0</v>
      </c>
      <c r="E10" s="5">
        <f>H10+K10+O10+S10+V10+AA10+AD10+AG10+AJ10</f>
        <v>0</v>
      </c>
      <c r="F10" s="5">
        <f>I10+L10+P10+T10+W10+AB10+AE10+AH10+AK10</f>
        <v>0</v>
      </c>
      <c r="G10" s="13">
        <f t="shared" si="1"/>
        <v>0</v>
      </c>
      <c r="H10" s="14"/>
      <c r="I10" s="14"/>
      <c r="J10" s="16">
        <f t="shared" si="2"/>
        <v>0</v>
      </c>
      <c r="K10" s="17"/>
      <c r="L10" s="17"/>
      <c r="M10" s="36"/>
      <c r="N10" s="16">
        <f t="shared" si="3"/>
        <v>0</v>
      </c>
      <c r="O10" s="17"/>
      <c r="P10" s="17"/>
      <c r="Q10" s="36"/>
      <c r="R10" s="13">
        <f t="shared" si="4"/>
        <v>0</v>
      </c>
      <c r="S10" s="14"/>
      <c r="T10" s="14"/>
      <c r="U10" s="13">
        <f t="shared" si="5"/>
        <v>0</v>
      </c>
      <c r="V10" s="14"/>
      <c r="W10" s="14"/>
      <c r="X10" s="36"/>
      <c r="Y10" s="36"/>
      <c r="Z10" s="13">
        <f t="shared" si="6"/>
        <v>0</v>
      </c>
      <c r="AA10" s="14"/>
      <c r="AB10" s="14"/>
      <c r="AC10" s="13">
        <f t="shared" si="7"/>
        <v>0</v>
      </c>
      <c r="AD10" s="14"/>
      <c r="AE10" s="14"/>
      <c r="AF10" s="13">
        <f t="shared" si="8"/>
        <v>0</v>
      </c>
      <c r="AG10" s="14"/>
      <c r="AH10" s="14"/>
      <c r="AI10" s="13">
        <f t="shared" si="9"/>
        <v>0</v>
      </c>
      <c r="AJ10" s="14"/>
      <c r="AK10" s="15"/>
    </row>
    <row r="11" spans="1:37" ht="20.100000000000001" customHeight="1" thickBot="1" x14ac:dyDescent="0.3">
      <c r="A11" s="34"/>
      <c r="B11" s="37" t="s">
        <v>40</v>
      </c>
      <c r="C11" s="18" t="s">
        <v>37</v>
      </c>
      <c r="D11" s="19">
        <f t="shared" si="0"/>
        <v>0</v>
      </c>
      <c r="E11" s="19">
        <f>E12+E13</f>
        <v>0</v>
      </c>
      <c r="F11" s="19">
        <f>F12+F13</f>
        <v>0</v>
      </c>
      <c r="G11" s="13">
        <f t="shared" si="1"/>
        <v>0</v>
      </c>
      <c r="H11" s="13">
        <f>H12+H13</f>
        <v>0</v>
      </c>
      <c r="I11" s="13">
        <f>I12+I13</f>
        <v>0</v>
      </c>
      <c r="J11" s="13">
        <f t="shared" si="2"/>
        <v>0</v>
      </c>
      <c r="K11" s="13">
        <f>K12+K13</f>
        <v>0</v>
      </c>
      <c r="L11" s="13">
        <f>L12+L13</f>
        <v>0</v>
      </c>
      <c r="M11" s="36"/>
      <c r="N11" s="13">
        <f t="shared" si="3"/>
        <v>0</v>
      </c>
      <c r="O11" s="13">
        <f>O12+O13</f>
        <v>0</v>
      </c>
      <c r="P11" s="13">
        <f>P12+P13</f>
        <v>0</v>
      </c>
      <c r="Q11" s="36"/>
      <c r="R11" s="13">
        <f t="shared" si="4"/>
        <v>0</v>
      </c>
      <c r="S11" s="13">
        <f>S12+S13</f>
        <v>0</v>
      </c>
      <c r="T11" s="13">
        <f>T12+T13</f>
        <v>0</v>
      </c>
      <c r="U11" s="13">
        <f t="shared" si="5"/>
        <v>0</v>
      </c>
      <c r="V11" s="13">
        <f>V12+V13</f>
        <v>0</v>
      </c>
      <c r="W11" s="13">
        <f>W12+W13</f>
        <v>0</v>
      </c>
      <c r="X11" s="36"/>
      <c r="Y11" s="36"/>
      <c r="Z11" s="13">
        <f t="shared" si="6"/>
        <v>0</v>
      </c>
      <c r="AA11" s="13">
        <f>AA12+AA13</f>
        <v>0</v>
      </c>
      <c r="AB11" s="13">
        <f>AB12+AB13</f>
        <v>0</v>
      </c>
      <c r="AC11" s="13">
        <f t="shared" si="7"/>
        <v>0</v>
      </c>
      <c r="AD11" s="13">
        <f>AD12+AD13</f>
        <v>0</v>
      </c>
      <c r="AE11" s="13">
        <f>AE12+AE13</f>
        <v>0</v>
      </c>
      <c r="AF11" s="13">
        <f t="shared" si="8"/>
        <v>0</v>
      </c>
      <c r="AG11" s="13">
        <f>AG12+AG13</f>
        <v>0</v>
      </c>
      <c r="AH11" s="13">
        <f>AH12+AH13</f>
        <v>0</v>
      </c>
      <c r="AI11" s="13">
        <f t="shared" si="9"/>
        <v>0</v>
      </c>
      <c r="AJ11" s="13">
        <f>AJ12+AJ13</f>
        <v>0</v>
      </c>
      <c r="AK11" s="20">
        <f>AK12+AK13</f>
        <v>0</v>
      </c>
    </row>
    <row r="12" spans="1:37" ht="20.100000000000001" customHeight="1" thickBot="1" x14ac:dyDescent="0.3">
      <c r="A12" s="34"/>
      <c r="B12" s="37"/>
      <c r="C12" s="12" t="s">
        <v>38</v>
      </c>
      <c r="D12" s="5">
        <f t="shared" si="0"/>
        <v>0</v>
      </c>
      <c r="E12" s="5">
        <f>H12+K12+O12+S12+V12+AA12+AD12+AG12+AJ12</f>
        <v>0</v>
      </c>
      <c r="F12" s="5">
        <f>I12+L12+P12+T12+W12+AB12+AE12+AH12+AK12</f>
        <v>0</v>
      </c>
      <c r="G12" s="13">
        <f t="shared" si="1"/>
        <v>0</v>
      </c>
      <c r="H12" s="14"/>
      <c r="I12" s="14"/>
      <c r="J12" s="13">
        <f t="shared" si="2"/>
        <v>0</v>
      </c>
      <c r="K12" s="14"/>
      <c r="L12" s="14"/>
      <c r="M12" s="36"/>
      <c r="N12" s="13">
        <f t="shared" si="3"/>
        <v>0</v>
      </c>
      <c r="O12" s="14"/>
      <c r="P12" s="14"/>
      <c r="Q12" s="36"/>
      <c r="R12" s="13">
        <f t="shared" si="4"/>
        <v>0</v>
      </c>
      <c r="S12" s="14"/>
      <c r="T12" s="14"/>
      <c r="U12" s="13">
        <f t="shared" si="5"/>
        <v>0</v>
      </c>
      <c r="V12" s="14"/>
      <c r="W12" s="14"/>
      <c r="X12" s="36"/>
      <c r="Y12" s="36"/>
      <c r="Z12" s="13">
        <f t="shared" si="6"/>
        <v>0</v>
      </c>
      <c r="AA12" s="14"/>
      <c r="AB12" s="14"/>
      <c r="AC12" s="13">
        <f t="shared" si="7"/>
        <v>0</v>
      </c>
      <c r="AD12" s="14"/>
      <c r="AE12" s="14"/>
      <c r="AF12" s="13">
        <f t="shared" si="8"/>
        <v>0</v>
      </c>
      <c r="AG12" s="14"/>
      <c r="AH12" s="14"/>
      <c r="AI12" s="13">
        <f t="shared" si="9"/>
        <v>0</v>
      </c>
      <c r="AJ12" s="14"/>
      <c r="AK12" s="15"/>
    </row>
    <row r="13" spans="1:37" ht="20.100000000000001" customHeight="1" thickBot="1" x14ac:dyDescent="0.3">
      <c r="A13" s="34"/>
      <c r="B13" s="37"/>
      <c r="C13" s="21" t="s">
        <v>39</v>
      </c>
      <c r="D13" s="5">
        <f t="shared" si="0"/>
        <v>0</v>
      </c>
      <c r="E13" s="5">
        <f>H13+K13+O13+S13+V13+AA13+AD13+AG13+AJ13</f>
        <v>0</v>
      </c>
      <c r="F13" s="5">
        <f>I13+L13+P13+T13+W13+AB13+AE13+AH13+AK13</f>
        <v>0</v>
      </c>
      <c r="G13" s="22">
        <f t="shared" si="1"/>
        <v>0</v>
      </c>
      <c r="H13" s="23"/>
      <c r="I13" s="23"/>
      <c r="J13" s="22">
        <f t="shared" si="2"/>
        <v>0</v>
      </c>
      <c r="K13" s="23"/>
      <c r="L13" s="23"/>
      <c r="M13" s="36"/>
      <c r="N13" s="22">
        <f t="shared" si="3"/>
        <v>0</v>
      </c>
      <c r="O13" s="23"/>
      <c r="P13" s="23"/>
      <c r="Q13" s="36"/>
      <c r="R13" s="22">
        <f t="shared" si="4"/>
        <v>0</v>
      </c>
      <c r="S13" s="23"/>
      <c r="T13" s="23"/>
      <c r="U13" s="22">
        <f t="shared" si="5"/>
        <v>0</v>
      </c>
      <c r="V13" s="23"/>
      <c r="W13" s="23"/>
      <c r="X13" s="36"/>
      <c r="Y13" s="36"/>
      <c r="Z13" s="22">
        <f t="shared" si="6"/>
        <v>0</v>
      </c>
      <c r="AA13" s="23"/>
      <c r="AB13" s="23"/>
      <c r="AC13" s="22">
        <f t="shared" si="7"/>
        <v>0</v>
      </c>
      <c r="AD13" s="23"/>
      <c r="AE13" s="23"/>
      <c r="AF13" s="22">
        <f t="shared" si="8"/>
        <v>0</v>
      </c>
      <c r="AG13" s="23"/>
      <c r="AH13" s="23"/>
      <c r="AI13" s="22">
        <f t="shared" si="9"/>
        <v>0</v>
      </c>
      <c r="AJ13" s="23"/>
      <c r="AK13" s="24"/>
    </row>
    <row r="14" spans="1:37" ht="20.100000000000001" customHeight="1" thickBot="1" x14ac:dyDescent="0.3">
      <c r="A14" s="34"/>
      <c r="B14" s="38" t="s">
        <v>41</v>
      </c>
      <c r="C14" s="8" t="s">
        <v>37</v>
      </c>
      <c r="D14" s="25">
        <f t="shared" si="0"/>
        <v>0</v>
      </c>
      <c r="E14" s="25">
        <f>E15+E16</f>
        <v>0</v>
      </c>
      <c r="F14" s="25">
        <f>F15+F16</f>
        <v>0</v>
      </c>
      <c r="G14" s="10">
        <f t="shared" si="1"/>
        <v>0</v>
      </c>
      <c r="H14" s="10">
        <f>H15+H16</f>
        <v>0</v>
      </c>
      <c r="I14" s="10">
        <f>I15+I16</f>
        <v>0</v>
      </c>
      <c r="J14" s="10">
        <f t="shared" si="2"/>
        <v>0</v>
      </c>
      <c r="K14" s="10">
        <f>K15+K16</f>
        <v>0</v>
      </c>
      <c r="L14" s="10">
        <f>L15+L16</f>
        <v>0</v>
      </c>
      <c r="M14" s="39"/>
      <c r="N14" s="10">
        <f t="shared" si="3"/>
        <v>0</v>
      </c>
      <c r="O14" s="10">
        <f>O15+O16</f>
        <v>0</v>
      </c>
      <c r="P14" s="10">
        <f>P15+P16</f>
        <v>0</v>
      </c>
      <c r="Q14" s="39"/>
      <c r="R14" s="10">
        <f t="shared" si="4"/>
        <v>0</v>
      </c>
      <c r="S14" s="10">
        <f>S15+S16</f>
        <v>0</v>
      </c>
      <c r="T14" s="10">
        <f>T15+T16</f>
        <v>0</v>
      </c>
      <c r="U14" s="10">
        <f t="shared" si="5"/>
        <v>0</v>
      </c>
      <c r="V14" s="10">
        <f>V15+V16</f>
        <v>0</v>
      </c>
      <c r="W14" s="10">
        <f>W15+W16</f>
        <v>0</v>
      </c>
      <c r="X14" s="39"/>
      <c r="Y14" s="39"/>
      <c r="Z14" s="10">
        <f t="shared" si="6"/>
        <v>0</v>
      </c>
      <c r="AA14" s="10">
        <f>AA15+AA16</f>
        <v>0</v>
      </c>
      <c r="AB14" s="10">
        <f>AB15+AB16</f>
        <v>0</v>
      </c>
      <c r="AC14" s="10">
        <f t="shared" si="7"/>
        <v>0</v>
      </c>
      <c r="AD14" s="10">
        <f>AD15+AD16</f>
        <v>0</v>
      </c>
      <c r="AE14" s="10">
        <f>AE15+AE16</f>
        <v>0</v>
      </c>
      <c r="AF14" s="10">
        <f t="shared" si="8"/>
        <v>0</v>
      </c>
      <c r="AG14" s="10">
        <f>AG15+AG16</f>
        <v>0</v>
      </c>
      <c r="AH14" s="10">
        <f>AH15+AH16</f>
        <v>0</v>
      </c>
      <c r="AI14" s="10">
        <f t="shared" si="9"/>
        <v>0</v>
      </c>
      <c r="AJ14" s="10">
        <f>AJ15+AJ16</f>
        <v>0</v>
      </c>
      <c r="AK14" s="11">
        <f>AK15+AK16</f>
        <v>0</v>
      </c>
    </row>
    <row r="15" spans="1:37" ht="20.100000000000001" customHeight="1" thickBot="1" x14ac:dyDescent="0.3">
      <c r="A15" s="34"/>
      <c r="B15" s="38"/>
      <c r="C15" s="12" t="s">
        <v>38</v>
      </c>
      <c r="D15" s="5">
        <f t="shared" si="0"/>
        <v>0</v>
      </c>
      <c r="E15" s="5">
        <f>H15+K15+O15+S15+V15+AA15+AD15+AG15+AJ15</f>
        <v>0</v>
      </c>
      <c r="F15" s="5">
        <f>I15+L15+P15+T15+W15+AB15+AE15+AH15+AK15</f>
        <v>0</v>
      </c>
      <c r="G15" s="13">
        <f t="shared" si="1"/>
        <v>0</v>
      </c>
      <c r="H15" s="14"/>
      <c r="I15" s="14"/>
      <c r="J15" s="13">
        <f t="shared" si="2"/>
        <v>0</v>
      </c>
      <c r="K15" s="14"/>
      <c r="L15" s="14"/>
      <c r="M15" s="39"/>
      <c r="N15" s="13">
        <f t="shared" si="3"/>
        <v>0</v>
      </c>
      <c r="O15" s="14"/>
      <c r="P15" s="14"/>
      <c r="Q15" s="39"/>
      <c r="R15" s="13">
        <f t="shared" si="4"/>
        <v>0</v>
      </c>
      <c r="S15" s="14"/>
      <c r="T15" s="14"/>
      <c r="U15" s="13">
        <f t="shared" si="5"/>
        <v>0</v>
      </c>
      <c r="V15" s="14"/>
      <c r="W15" s="14"/>
      <c r="X15" s="39"/>
      <c r="Y15" s="39"/>
      <c r="Z15" s="13">
        <f t="shared" si="6"/>
        <v>0</v>
      </c>
      <c r="AA15" s="14"/>
      <c r="AB15" s="14"/>
      <c r="AC15" s="13">
        <f t="shared" si="7"/>
        <v>0</v>
      </c>
      <c r="AD15" s="14"/>
      <c r="AE15" s="14"/>
      <c r="AF15" s="13">
        <f t="shared" si="8"/>
        <v>0</v>
      </c>
      <c r="AG15" s="14"/>
      <c r="AH15" s="14"/>
      <c r="AI15" s="13">
        <f t="shared" si="9"/>
        <v>0</v>
      </c>
      <c r="AJ15" s="14"/>
      <c r="AK15" s="15"/>
    </row>
    <row r="16" spans="1:37" ht="20.100000000000001" customHeight="1" thickBot="1" x14ac:dyDescent="0.3">
      <c r="A16" s="34"/>
      <c r="B16" s="38"/>
      <c r="C16" s="21" t="s">
        <v>39</v>
      </c>
      <c r="D16" s="26">
        <f t="shared" si="0"/>
        <v>0</v>
      </c>
      <c r="E16" s="26">
        <f>H16+K16+O16+S16+V16+AA16+AD16+AG16+AJ16</f>
        <v>0</v>
      </c>
      <c r="F16" s="26">
        <f>I16+L16+P16+T16+W16+AB16+AE16+AH16+AK16</f>
        <v>0</v>
      </c>
      <c r="G16" s="22">
        <f t="shared" si="1"/>
        <v>0</v>
      </c>
      <c r="H16" s="23"/>
      <c r="I16" s="23"/>
      <c r="J16" s="22">
        <f t="shared" si="2"/>
        <v>0</v>
      </c>
      <c r="K16" s="23"/>
      <c r="L16" s="23"/>
      <c r="M16" s="39"/>
      <c r="N16" s="22">
        <f t="shared" si="3"/>
        <v>0</v>
      </c>
      <c r="O16" s="23"/>
      <c r="P16" s="23"/>
      <c r="Q16" s="39"/>
      <c r="R16" s="22">
        <f t="shared" si="4"/>
        <v>0</v>
      </c>
      <c r="S16" s="23"/>
      <c r="T16" s="23"/>
      <c r="U16" s="22">
        <f t="shared" si="5"/>
        <v>0</v>
      </c>
      <c r="V16" s="23"/>
      <c r="W16" s="23"/>
      <c r="X16" s="39"/>
      <c r="Y16" s="39"/>
      <c r="Z16" s="22">
        <f t="shared" si="6"/>
        <v>0</v>
      </c>
      <c r="AA16" s="23"/>
      <c r="AB16" s="23"/>
      <c r="AC16" s="22">
        <f t="shared" si="7"/>
        <v>0</v>
      </c>
      <c r="AD16" s="23"/>
      <c r="AE16" s="23"/>
      <c r="AF16" s="22">
        <f t="shared" si="8"/>
        <v>0</v>
      </c>
      <c r="AG16" s="23"/>
      <c r="AH16" s="23"/>
      <c r="AI16" s="22">
        <f t="shared" si="9"/>
        <v>0</v>
      </c>
      <c r="AJ16" s="23"/>
      <c r="AK16" s="24"/>
    </row>
  </sheetData>
  <mergeCells count="41">
    <mergeCell ref="Q14:Q16"/>
    <mergeCell ref="X14:X16"/>
    <mergeCell ref="Y14:Y16"/>
    <mergeCell ref="AI6:AK6"/>
    <mergeCell ref="A8:A16"/>
    <mergeCell ref="B8:B10"/>
    <mergeCell ref="M8:M13"/>
    <mergeCell ref="Q8:Q13"/>
    <mergeCell ref="X8:X13"/>
    <mergeCell ref="Y8:Y13"/>
    <mergeCell ref="B11:B13"/>
    <mergeCell ref="B14:B16"/>
    <mergeCell ref="M14:M16"/>
    <mergeCell ref="U6:W6"/>
    <mergeCell ref="X6:X7"/>
    <mergeCell ref="Y6:Y7"/>
    <mergeCell ref="Z6:AB6"/>
    <mergeCell ref="AC6:AE6"/>
    <mergeCell ref="AF6:AH6"/>
    <mergeCell ref="G6:I6"/>
    <mergeCell ref="J6:L6"/>
    <mergeCell ref="M6:M7"/>
    <mergeCell ref="N6:P6"/>
    <mergeCell ref="Q6:Q7"/>
    <mergeCell ref="R6:T6"/>
    <mergeCell ref="Q5:T5"/>
    <mergeCell ref="U5:W5"/>
    <mergeCell ref="X5:AB5"/>
    <mergeCell ref="AC5:AE5"/>
    <mergeCell ref="AF5:AH5"/>
    <mergeCell ref="AI5:AK5"/>
    <mergeCell ref="A1:AE1"/>
    <mergeCell ref="AI3:AK3"/>
    <mergeCell ref="A4:A7"/>
    <mergeCell ref="B4:C7"/>
    <mergeCell ref="D4:F6"/>
    <mergeCell ref="G4:W4"/>
    <mergeCell ref="X4:AK4"/>
    <mergeCell ref="G5:I5"/>
    <mergeCell ref="J5:L5"/>
    <mergeCell ref="M5:P5"/>
  </mergeCells>
  <phoneticPr fontId="7" type="noConversion"/>
  <pageMargins left="0.25" right="0.25" top="0.75" bottom="0.75" header="0.30000000000000004" footer="0.30000000000000004"/>
  <pageSetup paperSize="9" scale="5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/>
  </sheetViews>
  <sheetFormatPr defaultColWidth="8.875" defaultRowHeight="16.5" x14ac:dyDescent="0.25"/>
  <cols>
    <col min="1" max="1" width="46" customWidth="1"/>
    <col min="2" max="2" width="36.625" customWidth="1"/>
    <col min="3" max="3" width="8.875" customWidth="1"/>
  </cols>
  <sheetData>
    <row r="1" spans="1:2" ht="28.5" customHeight="1" x14ac:dyDescent="0.25">
      <c r="A1" s="43" t="s">
        <v>42</v>
      </c>
      <c r="B1" s="43"/>
    </row>
    <row r="2" spans="1:2" ht="24.95" customHeight="1" x14ac:dyDescent="0.25">
      <c r="A2" s="40"/>
      <c r="B2" s="40" t="s">
        <v>43</v>
      </c>
    </row>
    <row r="3" spans="1:2" ht="24.95" customHeight="1" x14ac:dyDescent="0.25">
      <c r="A3" s="41" t="s">
        <v>44</v>
      </c>
      <c r="B3" s="42" t="s">
        <v>45</v>
      </c>
    </row>
    <row r="4" spans="1:2" ht="24.95" customHeight="1" x14ac:dyDescent="0.25">
      <c r="A4" s="41" t="s">
        <v>46</v>
      </c>
      <c r="B4" s="42" t="s">
        <v>45</v>
      </c>
    </row>
    <row r="5" spans="1:2" ht="24.95" customHeight="1" x14ac:dyDescent="0.25">
      <c r="A5" s="41" t="s">
        <v>47</v>
      </c>
      <c r="B5" s="42" t="s">
        <v>45</v>
      </c>
    </row>
    <row r="6" spans="1:2" ht="24.95" customHeight="1" x14ac:dyDescent="0.25">
      <c r="A6" s="41" t="s">
        <v>48</v>
      </c>
      <c r="B6" s="42" t="s">
        <v>45</v>
      </c>
    </row>
    <row r="7" spans="1:2" ht="24.95" customHeight="1" x14ac:dyDescent="0.25">
      <c r="A7" s="41" t="s">
        <v>49</v>
      </c>
      <c r="B7" s="42" t="s">
        <v>45</v>
      </c>
    </row>
    <row r="8" spans="1:2" ht="24.95" customHeight="1" x14ac:dyDescent="0.25">
      <c r="A8" s="41" t="s">
        <v>50</v>
      </c>
      <c r="B8" s="42" t="s">
        <v>45</v>
      </c>
    </row>
  </sheetData>
  <mergeCells count="1">
    <mergeCell ref="A1:B1"/>
  </mergeCells>
  <phoneticPr fontId="7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workbookViewId="0"/>
  </sheetViews>
  <sheetFormatPr defaultRowHeight="21" x14ac:dyDescent="0.25"/>
  <cols>
    <col min="1" max="1" width="21.875" style="44" customWidth="1"/>
    <col min="2" max="2" width="10.625" style="44" customWidth="1"/>
    <col min="3" max="3" width="7.125" style="64" customWidth="1"/>
    <col min="4" max="4" width="7.125" style="44" customWidth="1"/>
    <col min="5" max="5" width="15.625" style="44" bestFit="1" customWidth="1"/>
    <col min="6" max="7" width="11" style="44" customWidth="1"/>
    <col min="8" max="8" width="10.125" style="44" customWidth="1"/>
    <col min="9" max="9" width="12.875" style="44" bestFit="1" customWidth="1"/>
    <col min="10" max="10" width="16.25" style="44" customWidth="1"/>
    <col min="11" max="11" width="12.125" style="44" customWidth="1"/>
    <col min="12" max="12" width="12.625" style="44" customWidth="1"/>
    <col min="13" max="13" width="16" style="44" customWidth="1"/>
    <col min="14" max="14" width="23.875" style="44" customWidth="1"/>
    <col min="15" max="15" width="18.625" style="44" customWidth="1"/>
    <col min="16" max="16" width="13.25" style="44" customWidth="1"/>
    <col min="17" max="17" width="18.125" style="44" customWidth="1"/>
    <col min="18" max="18" width="9" style="44" customWidth="1"/>
    <col min="19" max="16384" width="9" style="44"/>
  </cols>
  <sheetData>
    <row r="1" spans="1:17" ht="48.75" customHeight="1" x14ac:dyDescent="0.25">
      <c r="A1" s="65" t="s">
        <v>51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7" ht="84" customHeight="1" x14ac:dyDescent="0.25">
      <c r="A2" s="66" t="s">
        <v>52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</row>
    <row r="3" spans="1:17" ht="48" customHeight="1" x14ac:dyDescent="0.25">
      <c r="A3" s="45" t="s">
        <v>53</v>
      </c>
      <c r="B3" s="67" t="s">
        <v>54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spans="1:17" ht="26.25" customHeight="1" x14ac:dyDescent="0.25">
      <c r="A4" s="68" t="s">
        <v>55</v>
      </c>
      <c r="B4" s="68" t="s">
        <v>56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9" t="s">
        <v>57</v>
      </c>
      <c r="P4" s="69" t="s">
        <v>58</v>
      </c>
      <c r="Q4" s="70" t="s">
        <v>59</v>
      </c>
    </row>
    <row r="5" spans="1:17" ht="29.25" customHeight="1" x14ac:dyDescent="0.25">
      <c r="A5" s="68"/>
      <c r="B5" s="71" t="s">
        <v>60</v>
      </c>
      <c r="C5" s="71" t="s">
        <v>61</v>
      </c>
      <c r="D5" s="69" t="s">
        <v>62</v>
      </c>
      <c r="E5" s="71" t="s">
        <v>63</v>
      </c>
      <c r="F5" s="71"/>
      <c r="G5" s="71" t="s">
        <v>64</v>
      </c>
      <c r="H5" s="71"/>
      <c r="I5" s="71"/>
      <c r="J5" s="71" t="s">
        <v>65</v>
      </c>
      <c r="K5" s="71" t="s">
        <v>66</v>
      </c>
      <c r="L5" s="71" t="s">
        <v>67</v>
      </c>
      <c r="M5" s="71" t="s">
        <v>68</v>
      </c>
      <c r="N5" s="71" t="s">
        <v>69</v>
      </c>
      <c r="O5" s="69"/>
      <c r="P5" s="69"/>
      <c r="Q5" s="70"/>
    </row>
    <row r="6" spans="1:17" ht="69" customHeight="1" x14ac:dyDescent="0.25">
      <c r="A6" s="68"/>
      <c r="B6" s="71"/>
      <c r="C6" s="71"/>
      <c r="D6" s="69"/>
      <c r="E6" s="46" t="s">
        <v>70</v>
      </c>
      <c r="F6" s="46" t="s">
        <v>71</v>
      </c>
      <c r="G6" s="46" t="s">
        <v>72</v>
      </c>
      <c r="H6" s="46" t="s">
        <v>73</v>
      </c>
      <c r="I6" s="46" t="s">
        <v>74</v>
      </c>
      <c r="J6" s="71"/>
      <c r="K6" s="71"/>
      <c r="L6" s="71"/>
      <c r="M6" s="71"/>
      <c r="N6" s="71"/>
      <c r="O6" s="69"/>
      <c r="P6" s="69"/>
      <c r="Q6" s="70"/>
    </row>
    <row r="7" spans="1:17" ht="35.1" customHeight="1" x14ac:dyDescent="0.25">
      <c r="A7" s="72" t="s">
        <v>75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3"/>
      <c r="P7" s="73"/>
      <c r="Q7" s="73"/>
    </row>
    <row r="8" spans="1:17" ht="21.95" customHeight="1" x14ac:dyDescent="0.25">
      <c r="A8" s="74" t="s">
        <v>76</v>
      </c>
      <c r="B8" s="47" t="s">
        <v>77</v>
      </c>
      <c r="C8" s="47">
        <v>296</v>
      </c>
      <c r="D8" s="48"/>
      <c r="E8" s="49">
        <f t="shared" ref="E8:E33" si="0">ROUNDDOWN(C8*140.3,0)</f>
        <v>41528</v>
      </c>
      <c r="F8" s="49">
        <v>0</v>
      </c>
      <c r="G8" s="49">
        <v>3528</v>
      </c>
      <c r="H8" s="49">
        <v>2032</v>
      </c>
      <c r="I8" s="50">
        <v>2406</v>
      </c>
      <c r="J8" s="51">
        <f t="shared" ref="J8:J33" si="1">D8*(SUM(E8:I8))*12</f>
        <v>0</v>
      </c>
      <c r="K8" s="49">
        <f t="shared" ref="K8:K33" si="2">ROUND(E8*0.5,0)</f>
        <v>20764</v>
      </c>
      <c r="L8" s="49">
        <f t="shared" ref="L8:L33" si="3">ROUND(E8*1.5,0)</f>
        <v>62292</v>
      </c>
      <c r="M8" s="49">
        <v>11200</v>
      </c>
      <c r="N8" s="52">
        <f t="shared" ref="N8:N33" si="4">J8+D8*(SUM(K8:M8))</f>
        <v>0</v>
      </c>
      <c r="O8" s="73"/>
      <c r="P8" s="73"/>
      <c r="Q8" s="73"/>
    </row>
    <row r="9" spans="1:17" ht="21.95" customHeight="1" x14ac:dyDescent="0.25">
      <c r="A9" s="74"/>
      <c r="B9" s="47" t="s">
        <v>78</v>
      </c>
      <c r="C9" s="47">
        <v>312</v>
      </c>
      <c r="D9" s="46"/>
      <c r="E9" s="49">
        <f t="shared" si="0"/>
        <v>43773</v>
      </c>
      <c r="F9" s="49">
        <v>0</v>
      </c>
      <c r="G9" s="49">
        <v>3687</v>
      </c>
      <c r="H9" s="49">
        <v>2124</v>
      </c>
      <c r="I9" s="50">
        <v>2634</v>
      </c>
      <c r="J9" s="53">
        <f t="shared" si="1"/>
        <v>0</v>
      </c>
      <c r="K9" s="49">
        <f t="shared" si="2"/>
        <v>21887</v>
      </c>
      <c r="L9" s="49">
        <f t="shared" si="3"/>
        <v>65660</v>
      </c>
      <c r="M9" s="49">
        <v>11200</v>
      </c>
      <c r="N9" s="52">
        <f t="shared" si="4"/>
        <v>0</v>
      </c>
      <c r="O9" s="73"/>
      <c r="P9" s="73"/>
      <c r="Q9" s="73"/>
    </row>
    <row r="10" spans="1:17" x14ac:dyDescent="0.25">
      <c r="A10" s="74"/>
      <c r="B10" s="47" t="s">
        <v>79</v>
      </c>
      <c r="C10" s="47">
        <v>328</v>
      </c>
      <c r="D10" s="46"/>
      <c r="E10" s="49">
        <f t="shared" si="0"/>
        <v>46018</v>
      </c>
      <c r="F10" s="49">
        <v>0</v>
      </c>
      <c r="G10" s="49">
        <v>3848</v>
      </c>
      <c r="H10" s="49">
        <v>2332</v>
      </c>
      <c r="I10" s="50">
        <v>2748</v>
      </c>
      <c r="J10" s="53">
        <f t="shared" si="1"/>
        <v>0</v>
      </c>
      <c r="K10" s="49">
        <f t="shared" si="2"/>
        <v>23009</v>
      </c>
      <c r="L10" s="49">
        <f t="shared" si="3"/>
        <v>69027</v>
      </c>
      <c r="M10" s="49">
        <v>22600</v>
      </c>
      <c r="N10" s="52">
        <f t="shared" si="4"/>
        <v>0</v>
      </c>
      <c r="O10" s="73"/>
      <c r="P10" s="73"/>
      <c r="Q10" s="73"/>
    </row>
    <row r="11" spans="1:17" x14ac:dyDescent="0.25">
      <c r="A11" s="74"/>
      <c r="B11" s="47" t="s">
        <v>80</v>
      </c>
      <c r="C11" s="47">
        <v>344</v>
      </c>
      <c r="D11" s="46"/>
      <c r="E11" s="49">
        <f t="shared" si="0"/>
        <v>48263</v>
      </c>
      <c r="F11" s="49">
        <v>0</v>
      </c>
      <c r="G11" s="49">
        <v>3848</v>
      </c>
      <c r="H11" s="49">
        <v>2449</v>
      </c>
      <c r="I11" s="50">
        <v>2892</v>
      </c>
      <c r="J11" s="53">
        <f t="shared" si="1"/>
        <v>0</v>
      </c>
      <c r="K11" s="49">
        <f t="shared" si="2"/>
        <v>24132</v>
      </c>
      <c r="L11" s="49">
        <f t="shared" si="3"/>
        <v>72395</v>
      </c>
      <c r="M11" s="49">
        <v>22600</v>
      </c>
      <c r="N11" s="52">
        <f t="shared" si="4"/>
        <v>0</v>
      </c>
      <c r="O11" s="73"/>
      <c r="P11" s="73"/>
      <c r="Q11" s="73"/>
    </row>
    <row r="12" spans="1:17" x14ac:dyDescent="0.25">
      <c r="A12" s="74"/>
      <c r="B12" s="47" t="s">
        <v>81</v>
      </c>
      <c r="C12" s="47">
        <v>360</v>
      </c>
      <c r="D12" s="46"/>
      <c r="E12" s="49">
        <f t="shared" si="0"/>
        <v>50508</v>
      </c>
      <c r="F12" s="49">
        <v>0</v>
      </c>
      <c r="G12" s="49">
        <v>3848</v>
      </c>
      <c r="H12" s="49">
        <v>2449</v>
      </c>
      <c r="I12" s="50">
        <v>3036</v>
      </c>
      <c r="J12" s="53">
        <f t="shared" si="1"/>
        <v>0</v>
      </c>
      <c r="K12" s="49">
        <f t="shared" si="2"/>
        <v>25254</v>
      </c>
      <c r="L12" s="49">
        <f t="shared" si="3"/>
        <v>75762</v>
      </c>
      <c r="M12" s="49">
        <v>22600</v>
      </c>
      <c r="N12" s="52">
        <f t="shared" si="4"/>
        <v>0</v>
      </c>
      <c r="O12" s="73"/>
      <c r="P12" s="73"/>
      <c r="Q12" s="73"/>
    </row>
    <row r="13" spans="1:17" x14ac:dyDescent="0.25">
      <c r="A13" s="74"/>
      <c r="B13" s="47" t="s">
        <v>82</v>
      </c>
      <c r="C13" s="47">
        <v>376</v>
      </c>
      <c r="D13" s="46"/>
      <c r="E13" s="49">
        <f t="shared" si="0"/>
        <v>52752</v>
      </c>
      <c r="F13" s="49">
        <v>0</v>
      </c>
      <c r="G13" s="49">
        <v>3848</v>
      </c>
      <c r="H13" s="49">
        <v>2565</v>
      </c>
      <c r="I13" s="50">
        <v>3180</v>
      </c>
      <c r="J13" s="53">
        <f t="shared" si="1"/>
        <v>0</v>
      </c>
      <c r="K13" s="49">
        <f t="shared" si="2"/>
        <v>26376</v>
      </c>
      <c r="L13" s="49">
        <f t="shared" si="3"/>
        <v>79128</v>
      </c>
      <c r="M13" s="49">
        <v>22600</v>
      </c>
      <c r="N13" s="52">
        <f t="shared" si="4"/>
        <v>0</v>
      </c>
      <c r="O13" s="73"/>
      <c r="P13" s="73"/>
      <c r="Q13" s="73"/>
    </row>
    <row r="14" spans="1:17" x14ac:dyDescent="0.25">
      <c r="A14" s="74"/>
      <c r="B14" s="47" t="s">
        <v>83</v>
      </c>
      <c r="C14" s="47">
        <v>328</v>
      </c>
      <c r="D14" s="46"/>
      <c r="E14" s="49">
        <f t="shared" si="0"/>
        <v>46018</v>
      </c>
      <c r="F14" s="54">
        <v>0</v>
      </c>
      <c r="G14" s="54">
        <v>3848</v>
      </c>
      <c r="H14" s="54">
        <v>2332</v>
      </c>
      <c r="I14" s="55">
        <v>2748</v>
      </c>
      <c r="J14" s="53">
        <f t="shared" si="1"/>
        <v>0</v>
      </c>
      <c r="K14" s="54">
        <f t="shared" si="2"/>
        <v>23009</v>
      </c>
      <c r="L14" s="54">
        <f t="shared" si="3"/>
        <v>69027</v>
      </c>
      <c r="M14" s="54">
        <v>22600</v>
      </c>
      <c r="N14" s="52">
        <f t="shared" si="4"/>
        <v>0</v>
      </c>
      <c r="O14" s="73"/>
      <c r="P14" s="73"/>
      <c r="Q14" s="73"/>
    </row>
    <row r="15" spans="1:17" x14ac:dyDescent="0.25">
      <c r="A15" s="74"/>
      <c r="B15" s="47" t="s">
        <v>84</v>
      </c>
      <c r="C15" s="47">
        <v>344</v>
      </c>
      <c r="D15" s="46"/>
      <c r="E15" s="49">
        <f t="shared" si="0"/>
        <v>48263</v>
      </c>
      <c r="F15" s="54">
        <v>0</v>
      </c>
      <c r="G15" s="54">
        <v>3848</v>
      </c>
      <c r="H15" s="54">
        <v>2449</v>
      </c>
      <c r="I15" s="55">
        <v>2892</v>
      </c>
      <c r="J15" s="53">
        <f t="shared" si="1"/>
        <v>0</v>
      </c>
      <c r="K15" s="54">
        <f t="shared" si="2"/>
        <v>24132</v>
      </c>
      <c r="L15" s="54">
        <f t="shared" si="3"/>
        <v>72395</v>
      </c>
      <c r="M15" s="54">
        <v>22600</v>
      </c>
      <c r="N15" s="52">
        <f t="shared" si="4"/>
        <v>0</v>
      </c>
      <c r="O15" s="73"/>
      <c r="P15" s="73"/>
      <c r="Q15" s="73"/>
    </row>
    <row r="16" spans="1:17" x14ac:dyDescent="0.25">
      <c r="A16" s="74"/>
      <c r="B16" s="47" t="s">
        <v>85</v>
      </c>
      <c r="C16" s="47">
        <v>360</v>
      </c>
      <c r="D16" s="46"/>
      <c r="E16" s="49">
        <f t="shared" si="0"/>
        <v>50508</v>
      </c>
      <c r="F16" s="54">
        <v>0</v>
      </c>
      <c r="G16" s="54">
        <v>3848</v>
      </c>
      <c r="H16" s="54">
        <v>2449</v>
      </c>
      <c r="I16" s="55">
        <v>3036</v>
      </c>
      <c r="J16" s="53">
        <f t="shared" si="1"/>
        <v>0</v>
      </c>
      <c r="K16" s="54">
        <f t="shared" si="2"/>
        <v>25254</v>
      </c>
      <c r="L16" s="54">
        <f t="shared" si="3"/>
        <v>75762</v>
      </c>
      <c r="M16" s="54">
        <v>22600</v>
      </c>
      <c r="N16" s="52">
        <f t="shared" si="4"/>
        <v>0</v>
      </c>
      <c r="O16" s="73"/>
      <c r="P16" s="73"/>
      <c r="Q16" s="73"/>
    </row>
    <row r="17" spans="1:17" x14ac:dyDescent="0.25">
      <c r="A17" s="74"/>
      <c r="B17" s="47" t="s">
        <v>86</v>
      </c>
      <c r="C17" s="47">
        <v>376</v>
      </c>
      <c r="D17" s="46"/>
      <c r="E17" s="49">
        <f t="shared" si="0"/>
        <v>52752</v>
      </c>
      <c r="F17" s="54">
        <v>0</v>
      </c>
      <c r="G17" s="54">
        <v>3848</v>
      </c>
      <c r="H17" s="54">
        <v>2565</v>
      </c>
      <c r="I17" s="55">
        <v>3180</v>
      </c>
      <c r="J17" s="53">
        <f t="shared" si="1"/>
        <v>0</v>
      </c>
      <c r="K17" s="54">
        <f t="shared" si="2"/>
        <v>26376</v>
      </c>
      <c r="L17" s="54">
        <f t="shared" si="3"/>
        <v>79128</v>
      </c>
      <c r="M17" s="54">
        <v>22600</v>
      </c>
      <c r="N17" s="52">
        <f t="shared" si="4"/>
        <v>0</v>
      </c>
      <c r="O17" s="73"/>
      <c r="P17" s="73"/>
      <c r="Q17" s="73"/>
    </row>
    <row r="18" spans="1:17" ht="21.95" customHeight="1" x14ac:dyDescent="0.25">
      <c r="A18" s="74"/>
      <c r="B18" s="47" t="s">
        <v>87</v>
      </c>
      <c r="C18" s="47">
        <v>392</v>
      </c>
      <c r="D18" s="46"/>
      <c r="E18" s="49">
        <f t="shared" si="0"/>
        <v>54997</v>
      </c>
      <c r="F18" s="54">
        <v>0</v>
      </c>
      <c r="G18" s="54">
        <v>3848</v>
      </c>
      <c r="H18" s="54">
        <v>2681</v>
      </c>
      <c r="I18" s="55">
        <v>3180</v>
      </c>
      <c r="J18" s="53">
        <f t="shared" si="1"/>
        <v>0</v>
      </c>
      <c r="K18" s="54">
        <f t="shared" si="2"/>
        <v>27499</v>
      </c>
      <c r="L18" s="54">
        <f t="shared" si="3"/>
        <v>82496</v>
      </c>
      <c r="M18" s="54">
        <v>28000</v>
      </c>
      <c r="N18" s="52">
        <f t="shared" si="4"/>
        <v>0</v>
      </c>
      <c r="O18" s="73"/>
      <c r="P18" s="73"/>
      <c r="Q18" s="73"/>
    </row>
    <row r="19" spans="1:17" x14ac:dyDescent="0.25">
      <c r="A19" s="74"/>
      <c r="B19" s="47" t="s">
        <v>88</v>
      </c>
      <c r="C19" s="47">
        <v>408</v>
      </c>
      <c r="D19" s="46"/>
      <c r="E19" s="49">
        <f t="shared" si="0"/>
        <v>57242</v>
      </c>
      <c r="F19" s="54">
        <v>0</v>
      </c>
      <c r="G19" s="54">
        <v>3848</v>
      </c>
      <c r="H19" s="54">
        <v>2797</v>
      </c>
      <c r="I19" s="55">
        <v>3324</v>
      </c>
      <c r="J19" s="53">
        <f t="shared" si="1"/>
        <v>0</v>
      </c>
      <c r="K19" s="54">
        <f t="shared" si="2"/>
        <v>28621</v>
      </c>
      <c r="L19" s="54">
        <f t="shared" si="3"/>
        <v>85863</v>
      </c>
      <c r="M19" s="54">
        <v>28000</v>
      </c>
      <c r="N19" s="52">
        <f t="shared" si="4"/>
        <v>0</v>
      </c>
      <c r="O19" s="73"/>
      <c r="P19" s="73"/>
      <c r="Q19" s="73"/>
    </row>
    <row r="20" spans="1:17" x14ac:dyDescent="0.25">
      <c r="A20" s="74"/>
      <c r="B20" s="47" t="s">
        <v>89</v>
      </c>
      <c r="C20" s="47">
        <v>424</v>
      </c>
      <c r="D20" s="46"/>
      <c r="E20" s="49">
        <f t="shared" si="0"/>
        <v>59487</v>
      </c>
      <c r="F20" s="54">
        <v>0</v>
      </c>
      <c r="G20" s="54">
        <v>3848</v>
      </c>
      <c r="H20" s="54">
        <v>2942</v>
      </c>
      <c r="I20" s="55">
        <v>3468</v>
      </c>
      <c r="J20" s="53">
        <f t="shared" si="1"/>
        <v>0</v>
      </c>
      <c r="K20" s="54">
        <f t="shared" si="2"/>
        <v>29744</v>
      </c>
      <c r="L20" s="54">
        <f t="shared" si="3"/>
        <v>89231</v>
      </c>
      <c r="M20" s="54">
        <v>28000</v>
      </c>
      <c r="N20" s="52">
        <f t="shared" si="4"/>
        <v>0</v>
      </c>
      <c r="O20" s="73"/>
      <c r="P20" s="73"/>
      <c r="Q20" s="73"/>
    </row>
    <row r="21" spans="1:17" x14ac:dyDescent="0.25">
      <c r="A21" s="74" t="s">
        <v>90</v>
      </c>
      <c r="B21" s="47" t="s">
        <v>84</v>
      </c>
      <c r="C21" s="47">
        <v>344</v>
      </c>
      <c r="D21" s="46"/>
      <c r="E21" s="49">
        <f t="shared" si="0"/>
        <v>48263</v>
      </c>
      <c r="F21" s="54">
        <v>0</v>
      </c>
      <c r="G21" s="54">
        <v>3848</v>
      </c>
      <c r="H21" s="54">
        <v>2449</v>
      </c>
      <c r="I21" s="55">
        <v>2892</v>
      </c>
      <c r="J21" s="53">
        <f t="shared" si="1"/>
        <v>0</v>
      </c>
      <c r="K21" s="54">
        <f t="shared" si="2"/>
        <v>24132</v>
      </c>
      <c r="L21" s="54">
        <f t="shared" si="3"/>
        <v>72395</v>
      </c>
      <c r="M21" s="54">
        <v>22600</v>
      </c>
      <c r="N21" s="52">
        <f t="shared" si="4"/>
        <v>0</v>
      </c>
      <c r="O21" s="73"/>
      <c r="P21" s="73"/>
      <c r="Q21" s="73"/>
    </row>
    <row r="22" spans="1:17" x14ac:dyDescent="0.25">
      <c r="A22" s="74"/>
      <c r="B22" s="47" t="s">
        <v>85</v>
      </c>
      <c r="C22" s="47">
        <v>360</v>
      </c>
      <c r="D22" s="46"/>
      <c r="E22" s="49">
        <f t="shared" si="0"/>
        <v>50508</v>
      </c>
      <c r="F22" s="54">
        <v>0</v>
      </c>
      <c r="G22" s="54">
        <v>3848</v>
      </c>
      <c r="H22" s="54">
        <v>2449</v>
      </c>
      <c r="I22" s="55">
        <v>3036</v>
      </c>
      <c r="J22" s="53">
        <f t="shared" si="1"/>
        <v>0</v>
      </c>
      <c r="K22" s="54">
        <f t="shared" si="2"/>
        <v>25254</v>
      </c>
      <c r="L22" s="54">
        <f t="shared" si="3"/>
        <v>75762</v>
      </c>
      <c r="M22" s="54">
        <v>22600</v>
      </c>
      <c r="N22" s="52">
        <f t="shared" si="4"/>
        <v>0</v>
      </c>
      <c r="O22" s="73"/>
      <c r="P22" s="73"/>
      <c r="Q22" s="73"/>
    </row>
    <row r="23" spans="1:17" x14ac:dyDescent="0.25">
      <c r="A23" s="74"/>
      <c r="B23" s="47" t="s">
        <v>86</v>
      </c>
      <c r="C23" s="47">
        <v>376</v>
      </c>
      <c r="D23" s="46"/>
      <c r="E23" s="49">
        <f t="shared" si="0"/>
        <v>52752</v>
      </c>
      <c r="F23" s="54">
        <v>0</v>
      </c>
      <c r="G23" s="54">
        <v>3848</v>
      </c>
      <c r="H23" s="54">
        <v>2565</v>
      </c>
      <c r="I23" s="55">
        <v>3180</v>
      </c>
      <c r="J23" s="53">
        <f t="shared" si="1"/>
        <v>0</v>
      </c>
      <c r="K23" s="54">
        <f t="shared" si="2"/>
        <v>26376</v>
      </c>
      <c r="L23" s="54">
        <f t="shared" si="3"/>
        <v>79128</v>
      </c>
      <c r="M23" s="54">
        <v>22600</v>
      </c>
      <c r="N23" s="52">
        <f t="shared" si="4"/>
        <v>0</v>
      </c>
      <c r="O23" s="73"/>
      <c r="P23" s="73"/>
      <c r="Q23" s="73"/>
    </row>
    <row r="24" spans="1:17" x14ac:dyDescent="0.25">
      <c r="A24" s="74"/>
      <c r="B24" s="47" t="s">
        <v>87</v>
      </c>
      <c r="C24" s="47">
        <v>392</v>
      </c>
      <c r="D24" s="46"/>
      <c r="E24" s="49">
        <f t="shared" si="0"/>
        <v>54997</v>
      </c>
      <c r="F24" s="54">
        <v>0</v>
      </c>
      <c r="G24" s="54">
        <v>3848</v>
      </c>
      <c r="H24" s="54">
        <v>2681</v>
      </c>
      <c r="I24" s="55">
        <v>3180</v>
      </c>
      <c r="J24" s="53">
        <f t="shared" si="1"/>
        <v>0</v>
      </c>
      <c r="K24" s="54">
        <f t="shared" si="2"/>
        <v>27499</v>
      </c>
      <c r="L24" s="54">
        <f t="shared" si="3"/>
        <v>82496</v>
      </c>
      <c r="M24" s="54">
        <v>28000</v>
      </c>
      <c r="N24" s="52">
        <f t="shared" si="4"/>
        <v>0</v>
      </c>
      <c r="O24" s="73"/>
      <c r="P24" s="73"/>
      <c r="Q24" s="73"/>
    </row>
    <row r="25" spans="1:17" x14ac:dyDescent="0.25">
      <c r="A25" s="74"/>
      <c r="B25" s="47" t="s">
        <v>88</v>
      </c>
      <c r="C25" s="47">
        <v>408</v>
      </c>
      <c r="D25" s="46"/>
      <c r="E25" s="49">
        <f t="shared" si="0"/>
        <v>57242</v>
      </c>
      <c r="F25" s="54">
        <v>0</v>
      </c>
      <c r="G25" s="54">
        <v>3848</v>
      </c>
      <c r="H25" s="54">
        <v>2797</v>
      </c>
      <c r="I25" s="55">
        <v>3324</v>
      </c>
      <c r="J25" s="53">
        <f t="shared" si="1"/>
        <v>0</v>
      </c>
      <c r="K25" s="54">
        <f t="shared" si="2"/>
        <v>28621</v>
      </c>
      <c r="L25" s="54">
        <f t="shared" si="3"/>
        <v>85863</v>
      </c>
      <c r="M25" s="54">
        <v>28000</v>
      </c>
      <c r="N25" s="52">
        <f t="shared" si="4"/>
        <v>0</v>
      </c>
      <c r="O25" s="73"/>
      <c r="P25" s="73"/>
      <c r="Q25" s="73"/>
    </row>
    <row r="26" spans="1:17" x14ac:dyDescent="0.25">
      <c r="A26" s="74"/>
      <c r="B26" s="47" t="s">
        <v>89</v>
      </c>
      <c r="C26" s="47">
        <v>424</v>
      </c>
      <c r="D26" s="46"/>
      <c r="E26" s="49">
        <f t="shared" si="0"/>
        <v>59487</v>
      </c>
      <c r="F26" s="54">
        <v>0</v>
      </c>
      <c r="G26" s="54">
        <v>3848</v>
      </c>
      <c r="H26" s="54">
        <v>2942</v>
      </c>
      <c r="I26" s="55">
        <v>3468</v>
      </c>
      <c r="J26" s="53">
        <f t="shared" si="1"/>
        <v>0</v>
      </c>
      <c r="K26" s="54">
        <f t="shared" si="2"/>
        <v>29744</v>
      </c>
      <c r="L26" s="54">
        <f t="shared" si="3"/>
        <v>89231</v>
      </c>
      <c r="M26" s="54">
        <v>28000</v>
      </c>
      <c r="N26" s="52">
        <f t="shared" si="4"/>
        <v>0</v>
      </c>
      <c r="O26" s="73"/>
      <c r="P26" s="73"/>
      <c r="Q26" s="73"/>
    </row>
    <row r="27" spans="1:17" x14ac:dyDescent="0.25">
      <c r="A27" s="74"/>
      <c r="B27" s="47" t="s">
        <v>91</v>
      </c>
      <c r="C27" s="47">
        <v>376</v>
      </c>
      <c r="D27" s="46"/>
      <c r="E27" s="49">
        <f t="shared" si="0"/>
        <v>52752</v>
      </c>
      <c r="F27" s="56">
        <v>0</v>
      </c>
      <c r="G27" s="56">
        <v>3848</v>
      </c>
      <c r="H27" s="56">
        <v>2565</v>
      </c>
      <c r="I27" s="57">
        <v>3180</v>
      </c>
      <c r="J27" s="53">
        <f t="shared" si="1"/>
        <v>0</v>
      </c>
      <c r="K27" s="56">
        <f t="shared" si="2"/>
        <v>26376</v>
      </c>
      <c r="L27" s="56">
        <f t="shared" si="3"/>
        <v>79128</v>
      </c>
      <c r="M27" s="56">
        <v>22600</v>
      </c>
      <c r="N27" s="52">
        <f t="shared" si="4"/>
        <v>0</v>
      </c>
      <c r="O27" s="73"/>
      <c r="P27" s="73"/>
      <c r="Q27" s="73"/>
    </row>
    <row r="28" spans="1:17" x14ac:dyDescent="0.25">
      <c r="A28" s="74"/>
      <c r="B28" s="47" t="s">
        <v>92</v>
      </c>
      <c r="C28" s="47">
        <v>392</v>
      </c>
      <c r="D28" s="46"/>
      <c r="E28" s="49">
        <f t="shared" si="0"/>
        <v>54997</v>
      </c>
      <c r="F28" s="56">
        <v>0</v>
      </c>
      <c r="G28" s="56">
        <v>3848</v>
      </c>
      <c r="H28" s="56">
        <v>2681</v>
      </c>
      <c r="I28" s="57">
        <v>3180</v>
      </c>
      <c r="J28" s="53">
        <f t="shared" si="1"/>
        <v>0</v>
      </c>
      <c r="K28" s="56">
        <f t="shared" si="2"/>
        <v>27499</v>
      </c>
      <c r="L28" s="56">
        <f t="shared" si="3"/>
        <v>82496</v>
      </c>
      <c r="M28" s="56">
        <v>28000</v>
      </c>
      <c r="N28" s="52">
        <f t="shared" si="4"/>
        <v>0</v>
      </c>
      <c r="O28" s="73"/>
      <c r="P28" s="73"/>
      <c r="Q28" s="73"/>
    </row>
    <row r="29" spans="1:17" x14ac:dyDescent="0.25">
      <c r="A29" s="74"/>
      <c r="B29" s="47" t="s">
        <v>93</v>
      </c>
      <c r="C29" s="47">
        <v>408</v>
      </c>
      <c r="D29" s="46"/>
      <c r="E29" s="49">
        <f t="shared" si="0"/>
        <v>57242</v>
      </c>
      <c r="F29" s="56">
        <v>0</v>
      </c>
      <c r="G29" s="56">
        <v>3848</v>
      </c>
      <c r="H29" s="56">
        <v>2797</v>
      </c>
      <c r="I29" s="57">
        <v>3324</v>
      </c>
      <c r="J29" s="53">
        <f t="shared" si="1"/>
        <v>0</v>
      </c>
      <c r="K29" s="56">
        <f t="shared" si="2"/>
        <v>28621</v>
      </c>
      <c r="L29" s="56">
        <f t="shared" si="3"/>
        <v>85863</v>
      </c>
      <c r="M29" s="56">
        <v>28000</v>
      </c>
      <c r="N29" s="52">
        <f t="shared" si="4"/>
        <v>0</v>
      </c>
      <c r="O29" s="73"/>
      <c r="P29" s="73"/>
      <c r="Q29" s="73"/>
    </row>
    <row r="30" spans="1:17" x14ac:dyDescent="0.25">
      <c r="A30" s="74"/>
      <c r="B30" s="47" t="s">
        <v>94</v>
      </c>
      <c r="C30" s="47">
        <v>424</v>
      </c>
      <c r="D30" s="46"/>
      <c r="E30" s="49">
        <f t="shared" si="0"/>
        <v>59487</v>
      </c>
      <c r="F30" s="56">
        <v>0</v>
      </c>
      <c r="G30" s="56">
        <v>3848</v>
      </c>
      <c r="H30" s="56">
        <v>2942</v>
      </c>
      <c r="I30" s="57">
        <v>3468</v>
      </c>
      <c r="J30" s="53">
        <f t="shared" si="1"/>
        <v>0</v>
      </c>
      <c r="K30" s="56">
        <f t="shared" si="2"/>
        <v>29744</v>
      </c>
      <c r="L30" s="56">
        <f t="shared" si="3"/>
        <v>89231</v>
      </c>
      <c r="M30" s="56">
        <v>28000</v>
      </c>
      <c r="N30" s="52">
        <f t="shared" si="4"/>
        <v>0</v>
      </c>
      <c r="O30" s="73"/>
      <c r="P30" s="73"/>
      <c r="Q30" s="73"/>
    </row>
    <row r="31" spans="1:17" x14ac:dyDescent="0.25">
      <c r="A31" s="74"/>
      <c r="B31" s="47" t="s">
        <v>95</v>
      </c>
      <c r="C31" s="47">
        <v>440</v>
      </c>
      <c r="D31" s="46"/>
      <c r="E31" s="49">
        <f t="shared" si="0"/>
        <v>61732</v>
      </c>
      <c r="F31" s="56">
        <v>0</v>
      </c>
      <c r="G31" s="56">
        <v>3848</v>
      </c>
      <c r="H31" s="56">
        <v>3087</v>
      </c>
      <c r="I31" s="57">
        <v>3648</v>
      </c>
      <c r="J31" s="53">
        <f t="shared" si="1"/>
        <v>0</v>
      </c>
      <c r="K31" s="56">
        <f t="shared" si="2"/>
        <v>30866</v>
      </c>
      <c r="L31" s="56">
        <f t="shared" si="3"/>
        <v>92598</v>
      </c>
      <c r="M31" s="56">
        <v>28000</v>
      </c>
      <c r="N31" s="52">
        <f t="shared" si="4"/>
        <v>0</v>
      </c>
      <c r="O31" s="73"/>
      <c r="P31" s="73"/>
      <c r="Q31" s="73"/>
    </row>
    <row r="32" spans="1:17" x14ac:dyDescent="0.25">
      <c r="A32" s="74"/>
      <c r="B32" s="47" t="s">
        <v>96</v>
      </c>
      <c r="C32" s="47">
        <v>456</v>
      </c>
      <c r="D32" s="46"/>
      <c r="E32" s="49">
        <f t="shared" si="0"/>
        <v>63976</v>
      </c>
      <c r="F32" s="56">
        <v>0</v>
      </c>
      <c r="G32" s="56">
        <v>3848</v>
      </c>
      <c r="H32" s="56">
        <v>3233</v>
      </c>
      <c r="I32" s="57">
        <v>3828</v>
      </c>
      <c r="J32" s="53">
        <f t="shared" si="1"/>
        <v>0</v>
      </c>
      <c r="K32" s="56">
        <f t="shared" si="2"/>
        <v>31988</v>
      </c>
      <c r="L32" s="56">
        <f t="shared" si="3"/>
        <v>95964</v>
      </c>
      <c r="M32" s="56">
        <v>28000</v>
      </c>
      <c r="N32" s="52">
        <f t="shared" si="4"/>
        <v>0</v>
      </c>
      <c r="O32" s="73"/>
      <c r="P32" s="73"/>
      <c r="Q32" s="73"/>
    </row>
    <row r="33" spans="1:17" x14ac:dyDescent="0.25">
      <c r="A33" s="74"/>
      <c r="B33" s="47" t="s">
        <v>97</v>
      </c>
      <c r="C33" s="47">
        <v>472</v>
      </c>
      <c r="D33" s="46"/>
      <c r="E33" s="49">
        <f t="shared" si="0"/>
        <v>66221</v>
      </c>
      <c r="F33" s="56">
        <v>0</v>
      </c>
      <c r="G33" s="56">
        <v>3848</v>
      </c>
      <c r="H33" s="56">
        <v>3233</v>
      </c>
      <c r="I33" s="57">
        <v>3828</v>
      </c>
      <c r="J33" s="53">
        <f t="shared" si="1"/>
        <v>0</v>
      </c>
      <c r="K33" s="56">
        <f t="shared" si="2"/>
        <v>33111</v>
      </c>
      <c r="L33" s="56">
        <f t="shared" si="3"/>
        <v>99332</v>
      </c>
      <c r="M33" s="56">
        <v>28000</v>
      </c>
      <c r="N33" s="52">
        <f t="shared" si="4"/>
        <v>0</v>
      </c>
      <c r="O33" s="73"/>
      <c r="P33" s="73"/>
      <c r="Q33" s="73"/>
    </row>
    <row r="34" spans="1:17" x14ac:dyDescent="0.25">
      <c r="A34" s="58" t="s">
        <v>69</v>
      </c>
      <c r="B34" s="47"/>
      <c r="C34" s="47"/>
      <c r="D34" s="59">
        <f>SUM(D9:D33)</f>
        <v>0</v>
      </c>
      <c r="E34" s="60"/>
      <c r="F34" s="61"/>
      <c r="G34" s="61"/>
      <c r="H34" s="61"/>
      <c r="I34" s="61"/>
      <c r="J34" s="61"/>
      <c r="K34" s="61"/>
      <c r="L34" s="62"/>
      <c r="M34" s="62"/>
      <c r="N34" s="63">
        <f>SUM(N9:N33)</f>
        <v>0</v>
      </c>
      <c r="O34" s="73"/>
      <c r="P34" s="73"/>
      <c r="Q34" s="73"/>
    </row>
  </sheetData>
  <mergeCells count="24">
    <mergeCell ref="M5:M6"/>
    <mergeCell ref="N5:N6"/>
    <mergeCell ref="A7:N7"/>
    <mergeCell ref="O7:O34"/>
    <mergeCell ref="P7:P34"/>
    <mergeCell ref="Q7:Q34"/>
    <mergeCell ref="A8:A20"/>
    <mergeCell ref="A21:A33"/>
    <mergeCell ref="D5:D6"/>
    <mergeCell ref="E5:F5"/>
    <mergeCell ref="G5:I5"/>
    <mergeCell ref="J5:J6"/>
    <mergeCell ref="K5:K6"/>
    <mergeCell ref="L5:L6"/>
    <mergeCell ref="A1:Q1"/>
    <mergeCell ref="A2:Q2"/>
    <mergeCell ref="B3:Q3"/>
    <mergeCell ref="A4:A6"/>
    <mergeCell ref="B4:N4"/>
    <mergeCell ref="O4:O6"/>
    <mergeCell ref="P4:P6"/>
    <mergeCell ref="Q4:Q6"/>
    <mergeCell ref="B5:B6"/>
    <mergeCell ref="C5:C6"/>
  </mergeCells>
  <phoneticPr fontId="7" type="noConversion"/>
  <pageMargins left="0.70000000000000007" right="0.70000000000000007" top="0.75" bottom="0.75" header="0.30000000000000004" footer="0.30000000000000004"/>
  <pageSetup paperSize="0" scale="81" fitToWidth="0" fitToHeight="0" orientation="landscape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/>
  </sheetViews>
  <sheetFormatPr defaultColWidth="8.875" defaultRowHeight="16.5" x14ac:dyDescent="0.25"/>
  <cols>
    <col min="1" max="1" width="18.625" customWidth="1"/>
    <col min="2" max="2" width="16.375" customWidth="1"/>
    <col min="3" max="3" width="11.5" customWidth="1"/>
    <col min="4" max="5" width="8.875" customWidth="1"/>
    <col min="6" max="6" width="12.5" customWidth="1"/>
    <col min="7" max="7" width="11.625" customWidth="1"/>
    <col min="8" max="8" width="13.875" customWidth="1"/>
    <col min="9" max="9" width="11.5" customWidth="1"/>
    <col min="10" max="10" width="8.875" customWidth="1"/>
  </cols>
  <sheetData>
    <row r="1" spans="1:9" ht="30" customHeight="1" x14ac:dyDescent="0.25">
      <c r="A1" s="75" t="s">
        <v>98</v>
      </c>
      <c r="B1" s="75"/>
      <c r="C1" s="75"/>
      <c r="D1" s="75"/>
      <c r="E1" s="75"/>
      <c r="F1" s="75"/>
      <c r="G1" s="75"/>
    </row>
    <row r="2" spans="1:9" ht="27.75" customHeight="1" x14ac:dyDescent="0.25">
      <c r="A2" s="76" t="s">
        <v>53</v>
      </c>
      <c r="B2" s="84" t="s">
        <v>54</v>
      </c>
      <c r="C2" s="84"/>
      <c r="D2" s="84"/>
      <c r="E2" s="84"/>
      <c r="F2" s="84"/>
      <c r="G2" s="84"/>
      <c r="H2" s="84"/>
      <c r="I2" s="84"/>
    </row>
    <row r="3" spans="1:9" ht="21" customHeight="1" x14ac:dyDescent="0.25">
      <c r="A3" s="85" t="s">
        <v>56</v>
      </c>
      <c r="B3" s="85"/>
      <c r="C3" s="85"/>
      <c r="D3" s="85"/>
      <c r="E3" s="85"/>
      <c r="F3" s="85" t="s">
        <v>99</v>
      </c>
      <c r="G3" s="85"/>
      <c r="H3" s="85"/>
      <c r="I3" s="85"/>
    </row>
    <row r="4" spans="1:9" x14ac:dyDescent="0.25">
      <c r="A4" s="86" t="s">
        <v>100</v>
      </c>
      <c r="B4" s="78" t="s">
        <v>5</v>
      </c>
      <c r="C4" s="78" t="s">
        <v>101</v>
      </c>
      <c r="D4" s="85" t="s">
        <v>102</v>
      </c>
      <c r="E4" s="85"/>
      <c r="F4" s="78" t="s">
        <v>69</v>
      </c>
      <c r="G4" s="78" t="s">
        <v>44</v>
      </c>
      <c r="H4" s="77" t="s">
        <v>57</v>
      </c>
      <c r="I4" s="77" t="s">
        <v>58</v>
      </c>
    </row>
    <row r="5" spans="1:9" x14ac:dyDescent="0.25">
      <c r="A5" s="86"/>
      <c r="B5" s="79"/>
      <c r="C5" s="79"/>
      <c r="D5" s="73"/>
      <c r="E5" s="73"/>
      <c r="F5" s="79">
        <f>C5*D5</f>
        <v>0</v>
      </c>
      <c r="G5" s="87">
        <f>SUM(F5:F7)</f>
        <v>0</v>
      </c>
      <c r="H5" s="73"/>
      <c r="I5" s="73"/>
    </row>
    <row r="6" spans="1:9" x14ac:dyDescent="0.25">
      <c r="A6" s="86"/>
      <c r="B6" s="79"/>
      <c r="C6" s="79"/>
      <c r="D6" s="73"/>
      <c r="E6" s="73"/>
      <c r="F6" s="79">
        <f>C6*D6</f>
        <v>0</v>
      </c>
      <c r="G6" s="87"/>
      <c r="H6" s="73"/>
      <c r="I6" s="73"/>
    </row>
    <row r="7" spans="1:9" x14ac:dyDescent="0.25">
      <c r="A7" s="86"/>
      <c r="B7" s="79"/>
      <c r="C7" s="79"/>
      <c r="D7" s="73"/>
      <c r="E7" s="73"/>
      <c r="F7" s="79">
        <f>C7*D7</f>
        <v>0</v>
      </c>
      <c r="G7" s="87"/>
      <c r="H7" s="73"/>
      <c r="I7" s="73"/>
    </row>
    <row r="8" spans="1:9" ht="16.5" customHeight="1" x14ac:dyDescent="0.25">
      <c r="A8" s="86" t="s">
        <v>103</v>
      </c>
      <c r="B8" s="78" t="s">
        <v>62</v>
      </c>
      <c r="C8" s="78" t="s">
        <v>101</v>
      </c>
      <c r="D8" s="85" t="s">
        <v>104</v>
      </c>
      <c r="E8" s="85"/>
      <c r="F8" s="78" t="s">
        <v>69</v>
      </c>
      <c r="G8" s="78" t="s">
        <v>44</v>
      </c>
      <c r="H8" s="77" t="s">
        <v>57</v>
      </c>
      <c r="I8" s="77" t="s">
        <v>58</v>
      </c>
    </row>
    <row r="9" spans="1:9" x14ac:dyDescent="0.25">
      <c r="A9" s="86"/>
      <c r="B9" s="79"/>
      <c r="C9" s="79">
        <v>2000</v>
      </c>
      <c r="D9" s="85">
        <v>12</v>
      </c>
      <c r="E9" s="85"/>
      <c r="F9" s="79">
        <f>B9*C9*D9</f>
        <v>0</v>
      </c>
      <c r="G9" s="87">
        <f>SUM(F9:F11)</f>
        <v>0</v>
      </c>
      <c r="H9" s="73"/>
      <c r="I9" s="73"/>
    </row>
    <row r="10" spans="1:9" x14ac:dyDescent="0.25">
      <c r="A10" s="86"/>
      <c r="B10" s="79"/>
      <c r="C10" s="79">
        <v>4000</v>
      </c>
      <c r="D10" s="85">
        <v>12</v>
      </c>
      <c r="E10" s="85"/>
      <c r="F10" s="79">
        <f>B10*C10*D10</f>
        <v>0</v>
      </c>
      <c r="G10" s="87"/>
      <c r="H10" s="73"/>
      <c r="I10" s="73"/>
    </row>
    <row r="11" spans="1:9" x14ac:dyDescent="0.25">
      <c r="A11" s="86"/>
      <c r="B11" s="79"/>
      <c r="C11" s="79">
        <v>6000</v>
      </c>
      <c r="D11" s="85">
        <v>12</v>
      </c>
      <c r="E11" s="85"/>
      <c r="F11" s="79">
        <f>B11*C11*D11</f>
        <v>0</v>
      </c>
      <c r="G11" s="87"/>
      <c r="H11" s="73"/>
      <c r="I11" s="73"/>
    </row>
    <row r="12" spans="1:9" ht="16.5" customHeight="1" x14ac:dyDescent="0.25">
      <c r="A12" s="86" t="s">
        <v>105</v>
      </c>
      <c r="B12" s="78" t="s">
        <v>5</v>
      </c>
      <c r="C12" s="78" t="s">
        <v>101</v>
      </c>
      <c r="D12" s="85" t="s">
        <v>102</v>
      </c>
      <c r="E12" s="85"/>
      <c r="F12" s="78" t="s">
        <v>69</v>
      </c>
      <c r="G12" s="78" t="s">
        <v>44</v>
      </c>
      <c r="H12" s="77" t="s">
        <v>57</v>
      </c>
      <c r="I12" s="77" t="s">
        <v>58</v>
      </c>
    </row>
    <row r="13" spans="1:9" x14ac:dyDescent="0.25">
      <c r="A13" s="86"/>
      <c r="B13" s="79"/>
      <c r="C13" s="79"/>
      <c r="D13" s="73"/>
      <c r="E13" s="73"/>
      <c r="F13" s="79">
        <f>C13*D13</f>
        <v>0</v>
      </c>
      <c r="G13" s="87">
        <f>SUM(F13:F15)</f>
        <v>0</v>
      </c>
      <c r="H13" s="73"/>
      <c r="I13" s="73"/>
    </row>
    <row r="14" spans="1:9" x14ac:dyDescent="0.25">
      <c r="A14" s="86"/>
      <c r="B14" s="79"/>
      <c r="C14" s="79"/>
      <c r="D14" s="73"/>
      <c r="E14" s="73"/>
      <c r="F14" s="79">
        <f>C14*D14</f>
        <v>0</v>
      </c>
      <c r="G14" s="87"/>
      <c r="H14" s="73"/>
      <c r="I14" s="73"/>
    </row>
    <row r="15" spans="1:9" x14ac:dyDescent="0.25">
      <c r="A15" s="86"/>
      <c r="B15" s="79"/>
      <c r="C15" s="79"/>
      <c r="D15" s="73"/>
      <c r="E15" s="73"/>
      <c r="F15" s="79">
        <f>C15*D15</f>
        <v>0</v>
      </c>
      <c r="G15" s="87"/>
      <c r="H15" s="73"/>
      <c r="I15" s="73"/>
    </row>
    <row r="16" spans="1:9" x14ac:dyDescent="0.25">
      <c r="A16" s="86" t="s">
        <v>106</v>
      </c>
      <c r="B16" s="78" t="s">
        <v>5</v>
      </c>
      <c r="C16" s="78" t="s">
        <v>101</v>
      </c>
      <c r="D16" s="85" t="s">
        <v>102</v>
      </c>
      <c r="E16" s="85"/>
      <c r="F16" s="78" t="s">
        <v>69</v>
      </c>
      <c r="G16" s="78" t="s">
        <v>44</v>
      </c>
      <c r="H16" s="77" t="s">
        <v>57</v>
      </c>
      <c r="I16" s="77" t="s">
        <v>58</v>
      </c>
    </row>
    <row r="17" spans="1:9" x14ac:dyDescent="0.25">
      <c r="A17" s="86"/>
      <c r="B17" s="79"/>
      <c r="C17" s="79"/>
      <c r="D17" s="73"/>
      <c r="E17" s="73"/>
      <c r="F17" s="79">
        <f>C17*D17</f>
        <v>0</v>
      </c>
      <c r="G17" s="87">
        <f>SUM(F17:F19)</f>
        <v>0</v>
      </c>
      <c r="H17" s="73"/>
      <c r="I17" s="73"/>
    </row>
    <row r="18" spans="1:9" x14ac:dyDescent="0.25">
      <c r="A18" s="86"/>
      <c r="B18" s="79"/>
      <c r="C18" s="79"/>
      <c r="D18" s="73"/>
      <c r="E18" s="73"/>
      <c r="F18" s="79">
        <f>C18*D18</f>
        <v>0</v>
      </c>
      <c r="G18" s="87"/>
      <c r="H18" s="73"/>
      <c r="I18" s="73"/>
    </row>
    <row r="19" spans="1:9" x14ac:dyDescent="0.25">
      <c r="A19" s="86"/>
      <c r="B19" s="79"/>
      <c r="C19" s="79"/>
      <c r="D19" s="73"/>
      <c r="E19" s="73"/>
      <c r="F19" s="79">
        <f>C19*D19</f>
        <v>0</v>
      </c>
      <c r="G19" s="87"/>
      <c r="H19" s="73"/>
      <c r="I19" s="73"/>
    </row>
    <row r="20" spans="1:9" x14ac:dyDescent="0.25">
      <c r="A20" s="86" t="s">
        <v>107</v>
      </c>
      <c r="B20" s="78" t="s">
        <v>5</v>
      </c>
      <c r="C20" s="78" t="s">
        <v>101</v>
      </c>
      <c r="D20" s="85" t="s">
        <v>102</v>
      </c>
      <c r="E20" s="85"/>
      <c r="F20" s="78" t="s">
        <v>69</v>
      </c>
      <c r="G20" s="78" t="s">
        <v>44</v>
      </c>
      <c r="H20" s="77" t="s">
        <v>57</v>
      </c>
      <c r="I20" s="77" t="s">
        <v>58</v>
      </c>
    </row>
    <row r="21" spans="1:9" x14ac:dyDescent="0.25">
      <c r="A21" s="86"/>
      <c r="B21" s="79"/>
      <c r="C21" s="79"/>
      <c r="D21" s="73"/>
      <c r="E21" s="73"/>
      <c r="F21" s="79">
        <f>C21*D21</f>
        <v>0</v>
      </c>
      <c r="G21" s="87">
        <f>SUM(F21:F23)</f>
        <v>0</v>
      </c>
      <c r="H21" s="73"/>
      <c r="I21" s="73"/>
    </row>
    <row r="22" spans="1:9" x14ac:dyDescent="0.25">
      <c r="A22" s="86"/>
      <c r="B22" s="79"/>
      <c r="C22" s="79"/>
      <c r="D22" s="73"/>
      <c r="E22" s="73"/>
      <c r="F22" s="79">
        <f>C22*D22</f>
        <v>0</v>
      </c>
      <c r="G22" s="87"/>
      <c r="H22" s="73"/>
      <c r="I22" s="73"/>
    </row>
    <row r="23" spans="1:9" x14ac:dyDescent="0.25">
      <c r="A23" s="86"/>
      <c r="B23" s="79"/>
      <c r="C23" s="79"/>
      <c r="D23" s="73"/>
      <c r="E23" s="73"/>
      <c r="F23" s="79">
        <f>C23*D23</f>
        <v>0</v>
      </c>
      <c r="G23" s="87"/>
      <c r="H23" s="73"/>
      <c r="I23" s="73"/>
    </row>
    <row r="24" spans="1:9" x14ac:dyDescent="0.25">
      <c r="A24" s="86" t="s">
        <v>108</v>
      </c>
      <c r="B24" s="88" t="s">
        <v>109</v>
      </c>
      <c r="C24" s="88"/>
      <c r="D24" s="88"/>
      <c r="E24" s="88"/>
      <c r="F24" s="88"/>
      <c r="G24" s="88"/>
      <c r="H24" s="85" t="s">
        <v>57</v>
      </c>
      <c r="I24" s="85" t="s">
        <v>58</v>
      </c>
    </row>
    <row r="25" spans="1:9" x14ac:dyDescent="0.25">
      <c r="A25" s="86"/>
      <c r="B25" s="78" t="s">
        <v>5</v>
      </c>
      <c r="C25" s="78" t="s">
        <v>110</v>
      </c>
      <c r="D25" s="85" t="s">
        <v>101</v>
      </c>
      <c r="E25" s="85"/>
      <c r="F25" s="78" t="s">
        <v>69</v>
      </c>
      <c r="G25" s="78" t="s">
        <v>44</v>
      </c>
      <c r="H25" s="85"/>
      <c r="I25" s="85"/>
    </row>
    <row r="26" spans="1:9" x14ac:dyDescent="0.25">
      <c r="A26" s="86"/>
      <c r="B26" s="80"/>
      <c r="C26" s="79"/>
      <c r="D26" s="73"/>
      <c r="E26" s="73"/>
      <c r="F26" s="79">
        <f>C26*D26</f>
        <v>0</v>
      </c>
      <c r="G26" s="87">
        <f>SUM(F26:F30)</f>
        <v>0</v>
      </c>
      <c r="H26" s="73"/>
      <c r="I26" s="73"/>
    </row>
    <row r="27" spans="1:9" x14ac:dyDescent="0.25">
      <c r="A27" s="86"/>
      <c r="B27" s="80"/>
      <c r="C27" s="79"/>
      <c r="D27" s="73"/>
      <c r="E27" s="73"/>
      <c r="F27" s="79">
        <f>C27*D27</f>
        <v>0</v>
      </c>
      <c r="G27" s="87"/>
      <c r="H27" s="73"/>
      <c r="I27" s="73"/>
    </row>
    <row r="28" spans="1:9" x14ac:dyDescent="0.25">
      <c r="A28" s="86"/>
      <c r="B28" s="80"/>
      <c r="C28" s="79"/>
      <c r="D28" s="73"/>
      <c r="E28" s="73"/>
      <c r="F28" s="79">
        <f>C28*D28</f>
        <v>0</v>
      </c>
      <c r="G28" s="87"/>
      <c r="H28" s="73"/>
      <c r="I28" s="73"/>
    </row>
    <row r="29" spans="1:9" x14ac:dyDescent="0.25">
      <c r="A29" s="86"/>
      <c r="B29" s="80"/>
      <c r="C29" s="79"/>
      <c r="D29" s="73"/>
      <c r="E29" s="73"/>
      <c r="F29" s="79">
        <f>C29*D29</f>
        <v>0</v>
      </c>
      <c r="G29" s="87"/>
      <c r="H29" s="73"/>
      <c r="I29" s="73"/>
    </row>
    <row r="30" spans="1:9" x14ac:dyDescent="0.25">
      <c r="A30" s="86"/>
      <c r="B30" s="80"/>
      <c r="C30" s="81"/>
      <c r="D30" s="73"/>
      <c r="E30" s="73"/>
      <c r="F30" s="79">
        <f>C30*D30</f>
        <v>0</v>
      </c>
      <c r="G30" s="87"/>
      <c r="H30" s="73"/>
      <c r="I30" s="73"/>
    </row>
    <row r="31" spans="1:9" x14ac:dyDescent="0.25">
      <c r="A31" s="86"/>
      <c r="B31" s="82" t="s">
        <v>111</v>
      </c>
      <c r="C31" s="82"/>
      <c r="D31" s="82"/>
      <c r="E31" s="82"/>
      <c r="F31" s="82"/>
      <c r="G31" s="82"/>
      <c r="H31" s="73"/>
      <c r="I31" s="73"/>
    </row>
    <row r="32" spans="1:9" x14ac:dyDescent="0.25">
      <c r="A32" s="86"/>
      <c r="B32" s="80" t="s">
        <v>112</v>
      </c>
      <c r="C32" s="78" t="s">
        <v>62</v>
      </c>
      <c r="D32" s="78" t="s">
        <v>113</v>
      </c>
      <c r="E32" s="78" t="s">
        <v>104</v>
      </c>
      <c r="F32" s="78" t="s">
        <v>69</v>
      </c>
      <c r="G32" s="78" t="s">
        <v>44</v>
      </c>
      <c r="H32" s="73"/>
      <c r="I32" s="73"/>
    </row>
    <row r="33" spans="1:9" x14ac:dyDescent="0.25">
      <c r="A33" s="86"/>
      <c r="B33" s="80" t="s">
        <v>114</v>
      </c>
      <c r="C33" s="79"/>
      <c r="D33" s="79"/>
      <c r="E33" s="79"/>
      <c r="F33" s="79">
        <f>C33*D33*E33</f>
        <v>0</v>
      </c>
      <c r="G33" s="79">
        <f>SUM(F33)</f>
        <v>0</v>
      </c>
      <c r="H33" s="73"/>
      <c r="I33" s="73"/>
    </row>
    <row r="34" spans="1:9" x14ac:dyDescent="0.25">
      <c r="A34" s="86"/>
      <c r="B34" s="84" t="s">
        <v>115</v>
      </c>
      <c r="C34" s="84"/>
      <c r="D34" s="84"/>
      <c r="E34" s="84"/>
      <c r="F34" s="84"/>
      <c r="G34" s="84"/>
      <c r="H34" s="73"/>
      <c r="I34" s="73"/>
    </row>
    <row r="35" spans="1:9" x14ac:dyDescent="0.25">
      <c r="A35" s="86"/>
      <c r="B35" s="78" t="s">
        <v>5</v>
      </c>
      <c r="C35" s="78" t="s">
        <v>110</v>
      </c>
      <c r="D35" s="85" t="s">
        <v>101</v>
      </c>
      <c r="E35" s="85"/>
      <c r="F35" s="78" t="s">
        <v>69</v>
      </c>
      <c r="G35" s="78" t="s">
        <v>44</v>
      </c>
      <c r="H35" s="73"/>
      <c r="I35" s="73"/>
    </row>
    <row r="36" spans="1:9" x14ac:dyDescent="0.25">
      <c r="A36" s="86"/>
      <c r="B36" s="80"/>
      <c r="C36" s="79"/>
      <c r="D36" s="73"/>
      <c r="E36" s="73"/>
      <c r="F36" s="79">
        <f t="shared" ref="F36:F41" si="0">C36*D36</f>
        <v>0</v>
      </c>
      <c r="G36" s="87">
        <f>SUM(F36:F40)</f>
        <v>0</v>
      </c>
      <c r="H36" s="73"/>
      <c r="I36" s="73"/>
    </row>
    <row r="37" spans="1:9" x14ac:dyDescent="0.25">
      <c r="A37" s="86"/>
      <c r="B37" s="80"/>
      <c r="C37" s="79"/>
      <c r="D37" s="73"/>
      <c r="E37" s="73"/>
      <c r="F37" s="79">
        <f t="shared" si="0"/>
        <v>0</v>
      </c>
      <c r="G37" s="87"/>
      <c r="H37" s="73"/>
      <c r="I37" s="73"/>
    </row>
    <row r="38" spans="1:9" x14ac:dyDescent="0.25">
      <c r="A38" s="86"/>
      <c r="B38" s="80"/>
      <c r="C38" s="79"/>
      <c r="D38" s="73"/>
      <c r="E38" s="73"/>
      <c r="F38" s="79">
        <f t="shared" si="0"/>
        <v>0</v>
      </c>
      <c r="G38" s="87"/>
      <c r="H38" s="73"/>
      <c r="I38" s="73"/>
    </row>
    <row r="39" spans="1:9" x14ac:dyDescent="0.25">
      <c r="A39" s="86"/>
      <c r="B39" s="80"/>
      <c r="C39" s="79"/>
      <c r="D39" s="73"/>
      <c r="E39" s="73"/>
      <c r="F39" s="79">
        <f t="shared" si="0"/>
        <v>0</v>
      </c>
      <c r="G39" s="87"/>
      <c r="H39" s="73"/>
      <c r="I39" s="73"/>
    </row>
    <row r="40" spans="1:9" x14ac:dyDescent="0.25">
      <c r="A40" s="86"/>
      <c r="B40" s="80"/>
      <c r="C40" s="79"/>
      <c r="D40" s="73"/>
      <c r="E40" s="73"/>
      <c r="F40" s="79">
        <f t="shared" si="0"/>
        <v>0</v>
      </c>
      <c r="G40" s="87"/>
      <c r="H40" s="73"/>
      <c r="I40" s="73"/>
    </row>
    <row r="41" spans="1:9" x14ac:dyDescent="0.25">
      <c r="A41" s="86"/>
      <c r="B41" s="80"/>
      <c r="C41" s="80"/>
      <c r="D41" s="73"/>
      <c r="E41" s="73"/>
      <c r="F41" s="79">
        <f t="shared" si="0"/>
        <v>0</v>
      </c>
      <c r="G41" s="87"/>
      <c r="H41" s="73"/>
      <c r="I41" s="73"/>
    </row>
    <row r="42" spans="1:9" x14ac:dyDescent="0.25">
      <c r="A42" s="86"/>
      <c r="B42" s="89" t="s">
        <v>116</v>
      </c>
      <c r="C42" s="89"/>
      <c r="D42" s="89"/>
      <c r="E42" s="89"/>
      <c r="F42" s="89"/>
      <c r="G42" s="83">
        <f>G26+G33+G36</f>
        <v>0</v>
      </c>
      <c r="H42" s="73"/>
      <c r="I42" s="73"/>
    </row>
  </sheetData>
  <mergeCells count="66">
    <mergeCell ref="B42:F42"/>
    <mergeCell ref="D36:E36"/>
    <mergeCell ref="G36:G41"/>
    <mergeCell ref="D37:E37"/>
    <mergeCell ref="D38:E38"/>
    <mergeCell ref="D39:E39"/>
    <mergeCell ref="D40:E40"/>
    <mergeCell ref="D41:E41"/>
    <mergeCell ref="D27:E27"/>
    <mergeCell ref="D28:E28"/>
    <mergeCell ref="D29:E29"/>
    <mergeCell ref="D30:E30"/>
    <mergeCell ref="B34:G34"/>
    <mergeCell ref="D35:E35"/>
    <mergeCell ref="D23:E23"/>
    <mergeCell ref="A24:A42"/>
    <mergeCell ref="B24:G24"/>
    <mergeCell ref="H24:H25"/>
    <mergeCell ref="I24:I25"/>
    <mergeCell ref="D25:E25"/>
    <mergeCell ref="D26:E26"/>
    <mergeCell ref="G26:G30"/>
    <mergeCell ref="H26:H42"/>
    <mergeCell ref="I26:I42"/>
    <mergeCell ref="I17:I19"/>
    <mergeCell ref="D18:E18"/>
    <mergeCell ref="D19:E19"/>
    <mergeCell ref="A20:A23"/>
    <mergeCell ref="D20:E20"/>
    <mergeCell ref="D21:E21"/>
    <mergeCell ref="G21:G23"/>
    <mergeCell ref="H21:H23"/>
    <mergeCell ref="I21:I23"/>
    <mergeCell ref="D22:E22"/>
    <mergeCell ref="D15:E15"/>
    <mergeCell ref="A16:A19"/>
    <mergeCell ref="D16:E16"/>
    <mergeCell ref="D17:E17"/>
    <mergeCell ref="G17:G19"/>
    <mergeCell ref="H17:H19"/>
    <mergeCell ref="I9:I11"/>
    <mergeCell ref="D10:E10"/>
    <mergeCell ref="D11:E11"/>
    <mergeCell ref="A12:A15"/>
    <mergeCell ref="D12:E12"/>
    <mergeCell ref="D13:E13"/>
    <mergeCell ref="G13:G15"/>
    <mergeCell ref="H13:H15"/>
    <mergeCell ref="I13:I15"/>
    <mergeCell ref="D14:E14"/>
    <mergeCell ref="D7:E7"/>
    <mergeCell ref="A8:A11"/>
    <mergeCell ref="D8:E8"/>
    <mergeCell ref="D9:E9"/>
    <mergeCell ref="G9:G11"/>
    <mergeCell ref="H9:H11"/>
    <mergeCell ref="B2:I2"/>
    <mergeCell ref="A3:E3"/>
    <mergeCell ref="F3:I3"/>
    <mergeCell ref="A4:A7"/>
    <mergeCell ref="D4:E4"/>
    <mergeCell ref="D5:E5"/>
    <mergeCell ref="G5:G7"/>
    <mergeCell ref="H5:H7"/>
    <mergeCell ref="I5:I7"/>
    <mergeCell ref="D6:E6"/>
  </mergeCells>
  <phoneticPr fontId="7" type="noConversion"/>
  <pageMargins left="0.70000000000000007" right="0.70000000000000007" top="0.75" bottom="0.75" header="0.30000000000000004" footer="0.30000000000000004"/>
  <pageSetup paperSize="0" scale="76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workbookViewId="0"/>
  </sheetViews>
  <sheetFormatPr defaultColWidth="11" defaultRowHeight="16.5" x14ac:dyDescent="0.25"/>
  <cols>
    <col min="1" max="1" width="27.375" style="91" customWidth="1"/>
    <col min="2" max="2" width="26.875" style="91" customWidth="1"/>
    <col min="3" max="3" width="13" style="91" customWidth="1"/>
    <col min="4" max="7" width="11" style="91" customWidth="1"/>
    <col min="8" max="8" width="27.625" style="91" customWidth="1"/>
    <col min="9" max="9" width="24.5" style="91" customWidth="1"/>
    <col min="10" max="10" width="11" style="91" customWidth="1"/>
    <col min="11" max="16384" width="11" style="91"/>
  </cols>
  <sheetData>
    <row r="1" spans="1:15" ht="32.25" customHeight="1" x14ac:dyDescent="0.25">
      <c r="A1" s="75" t="s">
        <v>117</v>
      </c>
      <c r="B1" s="90"/>
      <c r="C1" s="90"/>
      <c r="D1" s="90"/>
      <c r="E1" s="90"/>
      <c r="F1" s="90"/>
      <c r="G1" s="90"/>
    </row>
    <row r="2" spans="1:15" ht="27.95" customHeight="1" x14ac:dyDescent="0.25">
      <c r="A2" s="80" t="s">
        <v>118</v>
      </c>
      <c r="B2" s="84" t="s">
        <v>119</v>
      </c>
      <c r="C2" s="84"/>
      <c r="D2" s="84"/>
      <c r="E2" s="84"/>
      <c r="F2" s="84"/>
      <c r="G2" s="84"/>
      <c r="H2" s="80" t="s">
        <v>118</v>
      </c>
      <c r="I2" s="84" t="s">
        <v>119</v>
      </c>
      <c r="J2" s="84"/>
      <c r="K2" s="84"/>
      <c r="L2" s="84"/>
      <c r="M2" s="84"/>
      <c r="N2" s="84"/>
      <c r="O2" s="91" t="s">
        <v>120</v>
      </c>
    </row>
    <row r="3" spans="1:15" ht="24" customHeight="1" x14ac:dyDescent="0.25">
      <c r="A3" s="85" t="s">
        <v>56</v>
      </c>
      <c r="B3" s="85"/>
      <c r="C3" s="85"/>
      <c r="D3" s="85"/>
      <c r="E3" s="85"/>
      <c r="F3" s="85" t="s">
        <v>99</v>
      </c>
      <c r="G3" s="85"/>
      <c r="H3" s="85" t="s">
        <v>56</v>
      </c>
      <c r="I3" s="85"/>
      <c r="J3" s="85"/>
      <c r="K3" s="85"/>
      <c r="L3" s="85"/>
      <c r="M3" s="85" t="s">
        <v>99</v>
      </c>
      <c r="N3" s="85"/>
    </row>
    <row r="4" spans="1:15" ht="20.100000000000001" customHeight="1" x14ac:dyDescent="0.25">
      <c r="A4" s="86" t="s">
        <v>121</v>
      </c>
      <c r="B4" s="88" t="s">
        <v>112</v>
      </c>
      <c r="C4" s="88"/>
      <c r="D4" s="88"/>
      <c r="E4" s="88"/>
      <c r="F4" s="88"/>
      <c r="G4" s="88"/>
      <c r="H4" s="86" t="s">
        <v>121</v>
      </c>
      <c r="I4" s="88" t="s">
        <v>112</v>
      </c>
      <c r="J4" s="88"/>
      <c r="K4" s="88"/>
      <c r="L4" s="88"/>
      <c r="M4" s="88"/>
      <c r="N4" s="88"/>
    </row>
    <row r="5" spans="1:15" ht="20.100000000000001" customHeight="1" x14ac:dyDescent="0.25">
      <c r="A5" s="86"/>
      <c r="B5" s="80" t="s">
        <v>122</v>
      </c>
      <c r="C5" s="78" t="s">
        <v>62</v>
      </c>
      <c r="D5" s="78" t="s">
        <v>113</v>
      </c>
      <c r="E5" s="78" t="s">
        <v>104</v>
      </c>
      <c r="F5" s="78" t="s">
        <v>69</v>
      </c>
      <c r="G5" s="78" t="s">
        <v>44</v>
      </c>
      <c r="H5" s="86"/>
      <c r="I5" s="80" t="s">
        <v>122</v>
      </c>
      <c r="J5" s="78" t="s">
        <v>62</v>
      </c>
      <c r="K5" s="78" t="s">
        <v>113</v>
      </c>
      <c r="L5" s="78" t="s">
        <v>104</v>
      </c>
      <c r="M5" s="78" t="s">
        <v>69</v>
      </c>
      <c r="N5" s="78" t="s">
        <v>44</v>
      </c>
    </row>
    <row r="6" spans="1:15" ht="18.95" customHeight="1" x14ac:dyDescent="0.25">
      <c r="A6" s="86"/>
      <c r="B6" s="80" t="s">
        <v>123</v>
      </c>
      <c r="C6" s="79"/>
      <c r="D6" s="79"/>
      <c r="E6" s="79"/>
      <c r="F6" s="79">
        <f>C6*D6*E6</f>
        <v>0</v>
      </c>
      <c r="G6" s="87">
        <f>SUM(F6:F8)</f>
        <v>0</v>
      </c>
      <c r="H6" s="86"/>
      <c r="I6" s="80" t="s">
        <v>123</v>
      </c>
      <c r="J6" s="79"/>
      <c r="K6" s="79"/>
      <c r="L6" s="79"/>
      <c r="M6" s="79">
        <f>J6*K6*L6</f>
        <v>0</v>
      </c>
      <c r="N6" s="87">
        <f>SUM(M6:M8)</f>
        <v>0</v>
      </c>
    </row>
    <row r="7" spans="1:15" ht="23.1" customHeight="1" x14ac:dyDescent="0.25">
      <c r="A7" s="86"/>
      <c r="B7" s="80" t="s">
        <v>114</v>
      </c>
      <c r="C7" s="79"/>
      <c r="D7" s="79"/>
      <c r="E7" s="79"/>
      <c r="F7" s="79">
        <f>C7*D7*E7</f>
        <v>0</v>
      </c>
      <c r="G7" s="87"/>
      <c r="H7" s="86"/>
      <c r="I7" s="80" t="s">
        <v>114</v>
      </c>
      <c r="J7" s="79"/>
      <c r="K7" s="79"/>
      <c r="L7" s="79"/>
      <c r="M7" s="79">
        <f>J7*K7*L7</f>
        <v>0</v>
      </c>
      <c r="N7" s="87"/>
    </row>
    <row r="8" spans="1:15" ht="18.95" customHeight="1" x14ac:dyDescent="0.25">
      <c r="A8" s="86"/>
      <c r="B8" s="80" t="s">
        <v>124</v>
      </c>
      <c r="C8" s="79"/>
      <c r="D8" s="79"/>
      <c r="E8" s="79"/>
      <c r="F8" s="79">
        <f>C8*D8*E8</f>
        <v>0</v>
      </c>
      <c r="G8" s="87"/>
      <c r="H8" s="86"/>
      <c r="I8" s="80" t="s">
        <v>124</v>
      </c>
      <c r="J8" s="79"/>
      <c r="K8" s="79"/>
      <c r="L8" s="79"/>
      <c r="M8" s="79">
        <f>J8*K8*L8</f>
        <v>0</v>
      </c>
      <c r="N8" s="87"/>
    </row>
    <row r="9" spans="1:15" ht="21.95" customHeight="1" x14ac:dyDescent="0.25">
      <c r="A9" s="86"/>
      <c r="B9" s="88" t="s">
        <v>115</v>
      </c>
      <c r="C9" s="88"/>
      <c r="D9" s="88"/>
      <c r="E9" s="88"/>
      <c r="F9" s="88"/>
      <c r="G9" s="88"/>
      <c r="H9" s="86"/>
      <c r="I9" s="88" t="s">
        <v>115</v>
      </c>
      <c r="J9" s="88"/>
      <c r="K9" s="88"/>
      <c r="L9" s="88"/>
      <c r="M9" s="88"/>
      <c r="N9" s="88"/>
    </row>
    <row r="10" spans="1:15" x14ac:dyDescent="0.25">
      <c r="A10" s="86"/>
      <c r="B10" s="78" t="s">
        <v>5</v>
      </c>
      <c r="C10" s="78" t="s">
        <v>101</v>
      </c>
      <c r="D10" s="85" t="s">
        <v>102</v>
      </c>
      <c r="E10" s="85"/>
      <c r="F10" s="78" t="s">
        <v>69</v>
      </c>
      <c r="G10" s="78" t="s">
        <v>44</v>
      </c>
      <c r="H10" s="86"/>
      <c r="I10" s="78" t="s">
        <v>5</v>
      </c>
      <c r="J10" s="78" t="s">
        <v>101</v>
      </c>
      <c r="K10" s="85" t="s">
        <v>102</v>
      </c>
      <c r="L10" s="85"/>
      <c r="M10" s="78" t="s">
        <v>69</v>
      </c>
      <c r="N10" s="78" t="s">
        <v>44</v>
      </c>
    </row>
    <row r="11" spans="1:15" x14ac:dyDescent="0.25">
      <c r="A11" s="86"/>
      <c r="B11" s="80"/>
      <c r="C11" s="79"/>
      <c r="D11" s="73"/>
      <c r="E11" s="73"/>
      <c r="F11" s="79">
        <f>C11*D11</f>
        <v>0</v>
      </c>
      <c r="G11" s="87">
        <f>SUM(F11:F15)</f>
        <v>0</v>
      </c>
      <c r="H11" s="86"/>
      <c r="I11" s="80"/>
      <c r="J11" s="79"/>
      <c r="K11" s="73"/>
      <c r="L11" s="73"/>
      <c r="M11" s="79">
        <f>J11*K11</f>
        <v>0</v>
      </c>
      <c r="N11" s="87">
        <f>SUM(M11:M15)</f>
        <v>0</v>
      </c>
    </row>
    <row r="12" spans="1:15" x14ac:dyDescent="0.25">
      <c r="A12" s="86"/>
      <c r="B12" s="80"/>
      <c r="C12" s="79"/>
      <c r="D12" s="73"/>
      <c r="E12" s="73"/>
      <c r="F12" s="79">
        <f>C12*D12</f>
        <v>0</v>
      </c>
      <c r="G12" s="87"/>
      <c r="H12" s="86"/>
      <c r="I12" s="80"/>
      <c r="J12" s="79"/>
      <c r="K12" s="73"/>
      <c r="L12" s="73"/>
      <c r="M12" s="79">
        <f>J12*K12</f>
        <v>0</v>
      </c>
      <c r="N12" s="87"/>
    </row>
    <row r="13" spans="1:15" x14ac:dyDescent="0.25">
      <c r="A13" s="86"/>
      <c r="B13" s="80"/>
      <c r="C13" s="79"/>
      <c r="D13" s="73"/>
      <c r="E13" s="73"/>
      <c r="F13" s="79">
        <f>C13*D13</f>
        <v>0</v>
      </c>
      <c r="G13" s="87"/>
      <c r="H13" s="86"/>
      <c r="I13" s="80"/>
      <c r="J13" s="79"/>
      <c r="K13" s="73"/>
      <c r="L13" s="73"/>
      <c r="M13" s="79">
        <f>J13*K13</f>
        <v>0</v>
      </c>
      <c r="N13" s="87"/>
    </row>
    <row r="14" spans="1:15" x14ac:dyDescent="0.25">
      <c r="A14" s="86"/>
      <c r="B14" s="80"/>
      <c r="C14" s="79"/>
      <c r="D14" s="73"/>
      <c r="E14" s="73"/>
      <c r="F14" s="79">
        <f>C14*D14</f>
        <v>0</v>
      </c>
      <c r="G14" s="87"/>
      <c r="H14" s="86"/>
      <c r="I14" s="80"/>
      <c r="J14" s="79"/>
      <c r="K14" s="73"/>
      <c r="L14" s="73"/>
      <c r="M14" s="79">
        <f>J14*K14</f>
        <v>0</v>
      </c>
      <c r="N14" s="87"/>
    </row>
    <row r="15" spans="1:15" x14ac:dyDescent="0.25">
      <c r="A15" s="86"/>
      <c r="B15" s="80"/>
      <c r="C15" s="79"/>
      <c r="D15" s="73"/>
      <c r="E15" s="73"/>
      <c r="F15" s="79">
        <f>C15*D15</f>
        <v>0</v>
      </c>
      <c r="G15" s="87"/>
      <c r="H15" s="86"/>
      <c r="I15" s="80"/>
      <c r="J15" s="79"/>
      <c r="K15" s="73"/>
      <c r="L15" s="73"/>
      <c r="M15" s="79">
        <f>J15*K15</f>
        <v>0</v>
      </c>
      <c r="N15" s="87"/>
    </row>
    <row r="16" spans="1:15" ht="21.95" customHeight="1" x14ac:dyDescent="0.25">
      <c r="A16" s="86"/>
      <c r="B16" s="97" t="s">
        <v>125</v>
      </c>
      <c r="C16" s="97"/>
      <c r="D16" s="97"/>
      <c r="E16" s="97"/>
      <c r="F16" s="97"/>
      <c r="G16" s="92">
        <f>G6+G11</f>
        <v>0</v>
      </c>
      <c r="H16" s="86"/>
      <c r="I16" s="97" t="s">
        <v>125</v>
      </c>
      <c r="J16" s="97"/>
      <c r="K16" s="97"/>
      <c r="L16" s="97"/>
      <c r="M16" s="97"/>
      <c r="N16" s="92">
        <f>N6+N11</f>
        <v>0</v>
      </c>
    </row>
    <row r="17" spans="1:15" ht="33" customHeight="1" x14ac:dyDescent="0.25">
      <c r="A17" s="86" t="s">
        <v>126</v>
      </c>
      <c r="B17" s="78" t="s">
        <v>5</v>
      </c>
      <c r="C17" s="78" t="s">
        <v>101</v>
      </c>
      <c r="D17" s="85" t="s">
        <v>102</v>
      </c>
      <c r="E17" s="85"/>
      <c r="F17" s="78" t="s">
        <v>69</v>
      </c>
      <c r="G17" s="78" t="s">
        <v>44</v>
      </c>
      <c r="H17" s="86" t="s">
        <v>126</v>
      </c>
      <c r="I17" s="78" t="s">
        <v>5</v>
      </c>
      <c r="J17" s="78" t="s">
        <v>101</v>
      </c>
      <c r="K17" s="85" t="s">
        <v>102</v>
      </c>
      <c r="L17" s="85"/>
      <c r="M17" s="78" t="s">
        <v>69</v>
      </c>
      <c r="N17" s="78" t="s">
        <v>44</v>
      </c>
    </row>
    <row r="18" spans="1:15" ht="20.25" customHeight="1" x14ac:dyDescent="0.25">
      <c r="A18" s="86"/>
      <c r="B18" s="78"/>
      <c r="C18" s="78"/>
      <c r="D18" s="73"/>
      <c r="E18" s="73"/>
      <c r="F18" s="78">
        <f>C18*D18</f>
        <v>0</v>
      </c>
      <c r="G18" s="85">
        <f>SUM(F18:F20)</f>
        <v>0</v>
      </c>
      <c r="H18" s="86"/>
      <c r="I18" s="78"/>
      <c r="J18" s="78"/>
      <c r="K18" s="73"/>
      <c r="L18" s="73"/>
      <c r="M18" s="78">
        <f>J18*K18</f>
        <v>0</v>
      </c>
      <c r="N18" s="85">
        <f>SUM(M18:M20)</f>
        <v>0</v>
      </c>
    </row>
    <row r="19" spans="1:15" ht="20.25" customHeight="1" x14ac:dyDescent="0.25">
      <c r="A19" s="86"/>
      <c r="B19" s="78"/>
      <c r="C19" s="78"/>
      <c r="D19" s="73"/>
      <c r="E19" s="73"/>
      <c r="F19" s="78">
        <f>C19*D19</f>
        <v>0</v>
      </c>
      <c r="G19" s="85"/>
      <c r="H19" s="86"/>
      <c r="I19" s="78"/>
      <c r="J19" s="78"/>
      <c r="K19" s="73"/>
      <c r="L19" s="73"/>
      <c r="M19" s="78">
        <f>J19*K19</f>
        <v>0</v>
      </c>
      <c r="N19" s="85"/>
    </row>
    <row r="20" spans="1:15" ht="18" customHeight="1" x14ac:dyDescent="0.25">
      <c r="A20" s="86"/>
      <c r="B20" s="81"/>
      <c r="C20" s="79"/>
      <c r="D20" s="73"/>
      <c r="E20" s="73"/>
      <c r="F20" s="78">
        <f>C20*D20</f>
        <v>0</v>
      </c>
      <c r="G20" s="85"/>
      <c r="H20" s="86"/>
      <c r="I20" s="81"/>
      <c r="J20" s="79"/>
      <c r="K20" s="73"/>
      <c r="L20" s="73"/>
      <c r="M20" s="78">
        <f>J20*K20</f>
        <v>0</v>
      </c>
      <c r="N20" s="85"/>
    </row>
    <row r="21" spans="1:15" ht="30" customHeight="1" x14ac:dyDescent="0.25">
      <c r="A21" s="98" t="s">
        <v>127</v>
      </c>
      <c r="B21" s="78" t="s">
        <v>5</v>
      </c>
      <c r="C21" s="78" t="s">
        <v>101</v>
      </c>
      <c r="D21" s="85" t="s">
        <v>102</v>
      </c>
      <c r="E21" s="85"/>
      <c r="F21" s="78" t="s">
        <v>69</v>
      </c>
      <c r="G21" s="78" t="s">
        <v>44</v>
      </c>
      <c r="H21" s="98" t="s">
        <v>127</v>
      </c>
      <c r="I21" s="78" t="s">
        <v>5</v>
      </c>
      <c r="J21" s="78" t="s">
        <v>101</v>
      </c>
      <c r="K21" s="85" t="s">
        <v>102</v>
      </c>
      <c r="L21" s="85"/>
      <c r="M21" s="78" t="s">
        <v>69</v>
      </c>
      <c r="N21" s="78" t="s">
        <v>44</v>
      </c>
    </row>
    <row r="22" spans="1:15" ht="21.75" customHeight="1" x14ac:dyDescent="0.25">
      <c r="A22" s="98"/>
      <c r="B22" s="81"/>
      <c r="C22" s="79"/>
      <c r="D22" s="73"/>
      <c r="E22" s="73"/>
      <c r="F22" s="78">
        <f>C22*D22</f>
        <v>0</v>
      </c>
      <c r="G22" s="85">
        <f>SUM(F22:F24)</f>
        <v>0</v>
      </c>
      <c r="H22" s="98"/>
      <c r="I22" s="81"/>
      <c r="J22" s="79"/>
      <c r="K22" s="73"/>
      <c r="L22" s="73"/>
      <c r="M22" s="78">
        <f>J22*K22</f>
        <v>0</v>
      </c>
      <c r="N22" s="85">
        <f>SUM(M22:M24)</f>
        <v>0</v>
      </c>
    </row>
    <row r="23" spans="1:15" ht="23.25" customHeight="1" x14ac:dyDescent="0.25">
      <c r="A23" s="98"/>
      <c r="B23" s="81"/>
      <c r="C23" s="79"/>
      <c r="D23" s="73"/>
      <c r="E23" s="73"/>
      <c r="F23" s="78">
        <f>C23*D23</f>
        <v>0</v>
      </c>
      <c r="G23" s="85"/>
      <c r="H23" s="98"/>
      <c r="I23" s="81"/>
      <c r="J23" s="79"/>
      <c r="K23" s="73"/>
      <c r="L23" s="73"/>
      <c r="M23" s="78">
        <f>J23*K23</f>
        <v>0</v>
      </c>
      <c r="N23" s="85"/>
    </row>
    <row r="24" spans="1:15" customFormat="1" ht="23.25" customHeight="1" x14ac:dyDescent="0.25">
      <c r="A24" s="98"/>
      <c r="B24" s="81"/>
      <c r="C24" s="79"/>
      <c r="D24" s="73"/>
      <c r="E24" s="73"/>
      <c r="F24" s="78">
        <f>C24*D24</f>
        <v>0</v>
      </c>
      <c r="G24" s="85"/>
      <c r="H24" s="98"/>
      <c r="I24" s="81"/>
      <c r="J24" s="79"/>
      <c r="K24" s="73"/>
      <c r="L24" s="73"/>
      <c r="M24" s="78">
        <f>J24*K24</f>
        <v>0</v>
      </c>
      <c r="N24" s="85"/>
      <c r="O24" s="91"/>
    </row>
    <row r="25" spans="1:15" customFormat="1" ht="33.950000000000003" customHeight="1" x14ac:dyDescent="0.25">
      <c r="A25" s="98" t="s">
        <v>128</v>
      </c>
      <c r="B25" s="78" t="s">
        <v>5</v>
      </c>
      <c r="C25" s="78" t="s">
        <v>101</v>
      </c>
      <c r="D25" s="85" t="s">
        <v>102</v>
      </c>
      <c r="E25" s="85"/>
      <c r="F25" s="78" t="s">
        <v>69</v>
      </c>
      <c r="G25" s="78" t="s">
        <v>44</v>
      </c>
      <c r="H25" s="98" t="s">
        <v>128</v>
      </c>
      <c r="I25" s="78" t="s">
        <v>5</v>
      </c>
      <c r="J25" s="78" t="s">
        <v>101</v>
      </c>
      <c r="K25" s="85" t="s">
        <v>102</v>
      </c>
      <c r="L25" s="85"/>
      <c r="M25" s="78" t="s">
        <v>69</v>
      </c>
      <c r="N25" s="78" t="s">
        <v>44</v>
      </c>
      <c r="O25" s="91"/>
    </row>
    <row r="26" spans="1:15" customFormat="1" ht="21" customHeight="1" x14ac:dyDescent="0.25">
      <c r="A26" s="98"/>
      <c r="B26" s="78"/>
      <c r="C26" s="78"/>
      <c r="D26" s="73"/>
      <c r="E26" s="73"/>
      <c r="F26" s="78">
        <f>C26*D26</f>
        <v>0</v>
      </c>
      <c r="G26" s="85">
        <f>SUM(F26:F28)</f>
        <v>0</v>
      </c>
      <c r="H26" s="98"/>
      <c r="I26" s="78"/>
      <c r="J26" s="78"/>
      <c r="K26" s="73"/>
      <c r="L26" s="73"/>
      <c r="M26" s="78">
        <f>J26*K26</f>
        <v>0</v>
      </c>
      <c r="N26" s="85">
        <f>SUM(M26:M28)</f>
        <v>0</v>
      </c>
      <c r="O26" s="91"/>
    </row>
    <row r="27" spans="1:15" customFormat="1" ht="20.25" customHeight="1" x14ac:dyDescent="0.25">
      <c r="A27" s="98"/>
      <c r="B27" s="78"/>
      <c r="C27" s="78"/>
      <c r="D27" s="73"/>
      <c r="E27" s="73"/>
      <c r="F27" s="78">
        <f>C27*D27</f>
        <v>0</v>
      </c>
      <c r="G27" s="85"/>
      <c r="H27" s="98"/>
      <c r="I27" s="78"/>
      <c r="J27" s="78"/>
      <c r="K27" s="73"/>
      <c r="L27" s="73"/>
      <c r="M27" s="78">
        <f>J27*K27</f>
        <v>0</v>
      </c>
      <c r="N27" s="85"/>
      <c r="O27" s="91"/>
    </row>
    <row r="28" spans="1:15" customFormat="1" ht="21.75" customHeight="1" x14ac:dyDescent="0.25">
      <c r="A28" s="98"/>
      <c r="B28" s="81"/>
      <c r="C28" s="79"/>
      <c r="D28" s="73"/>
      <c r="E28" s="73"/>
      <c r="F28" s="78">
        <f>C28*D28</f>
        <v>0</v>
      </c>
      <c r="G28" s="85"/>
      <c r="H28" s="98"/>
      <c r="I28" s="81"/>
      <c r="J28" s="79"/>
      <c r="K28" s="73"/>
      <c r="L28" s="73"/>
      <c r="M28" s="78">
        <f>J28*K28</f>
        <v>0</v>
      </c>
      <c r="N28" s="85"/>
      <c r="O28" s="91"/>
    </row>
    <row r="29" spans="1:15" customFormat="1" ht="24.75" customHeight="1" x14ac:dyDescent="0.25">
      <c r="A29" s="93"/>
      <c r="B29" s="94"/>
      <c r="C29" s="94"/>
      <c r="D29" s="95"/>
      <c r="E29" s="95"/>
      <c r="F29" s="96"/>
      <c r="G29" s="96"/>
      <c r="H29" s="93"/>
      <c r="I29" s="94"/>
      <c r="J29" s="94"/>
      <c r="K29" s="95"/>
      <c r="L29" s="95"/>
      <c r="M29" s="96"/>
      <c r="N29" s="96"/>
      <c r="O29" s="91"/>
    </row>
  </sheetData>
  <mergeCells count="66">
    <mergeCell ref="G26:G28"/>
    <mergeCell ref="K26:L26"/>
    <mergeCell ref="N26:N28"/>
    <mergeCell ref="D27:E27"/>
    <mergeCell ref="K27:L27"/>
    <mergeCell ref="D28:E28"/>
    <mergeCell ref="K28:L28"/>
    <mergeCell ref="N22:N24"/>
    <mergeCell ref="D23:E23"/>
    <mergeCell ref="K23:L23"/>
    <mergeCell ref="D24:E24"/>
    <mergeCell ref="K24:L24"/>
    <mergeCell ref="A25:A28"/>
    <mergeCell ref="D25:E25"/>
    <mergeCell ref="H25:H28"/>
    <mergeCell ref="K25:L25"/>
    <mergeCell ref="D26:E26"/>
    <mergeCell ref="A21:A24"/>
    <mergeCell ref="D21:E21"/>
    <mergeCell ref="H21:H24"/>
    <mergeCell ref="K21:L21"/>
    <mergeCell ref="D22:E22"/>
    <mergeCell ref="G22:G24"/>
    <mergeCell ref="K22:L22"/>
    <mergeCell ref="K18:L18"/>
    <mergeCell ref="N18:N20"/>
    <mergeCell ref="D19:E19"/>
    <mergeCell ref="K19:L19"/>
    <mergeCell ref="D20:E20"/>
    <mergeCell ref="K20:L20"/>
    <mergeCell ref="D15:E15"/>
    <mergeCell ref="K15:L15"/>
    <mergeCell ref="B16:F16"/>
    <mergeCell ref="I16:M16"/>
    <mergeCell ref="A17:A20"/>
    <mergeCell ref="D17:E17"/>
    <mergeCell ref="H17:H20"/>
    <mergeCell ref="K17:L17"/>
    <mergeCell ref="D18:E18"/>
    <mergeCell ref="G18:G20"/>
    <mergeCell ref="D11:E11"/>
    <mergeCell ref="G11:G15"/>
    <mergeCell ref="K11:L11"/>
    <mergeCell ref="N11:N15"/>
    <mergeCell ref="D12:E12"/>
    <mergeCell ref="K12:L12"/>
    <mergeCell ref="D13:E13"/>
    <mergeCell ref="K13:L13"/>
    <mergeCell ref="D14:E14"/>
    <mergeCell ref="K14:L14"/>
    <mergeCell ref="A4:A16"/>
    <mergeCell ref="B4:G4"/>
    <mergeCell ref="H4:H16"/>
    <mergeCell ref="I4:N4"/>
    <mergeCell ref="G6:G8"/>
    <mergeCell ref="N6:N8"/>
    <mergeCell ref="B9:G9"/>
    <mergeCell ref="I9:N9"/>
    <mergeCell ref="D10:E10"/>
    <mergeCell ref="K10:L10"/>
    <mergeCell ref="B2:G2"/>
    <mergeCell ref="I2:N2"/>
    <mergeCell ref="A3:E3"/>
    <mergeCell ref="F3:G3"/>
    <mergeCell ref="H3:L3"/>
    <mergeCell ref="M3:N3"/>
  </mergeCells>
  <phoneticPr fontId="7" type="noConversion"/>
  <pageMargins left="0.70000000000000007" right="0.70000000000000007" top="0.75" bottom="0.75" header="0.30000000000000004" footer="0.30000000000000004"/>
  <pageSetup paperSize="0" scale="88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5</vt:i4>
      </vt:variant>
    </vt:vector>
  </HeadingPairs>
  <TitlesOfParts>
    <vt:vector size="10" baseType="lpstr">
      <vt:lpstr>附表1-兒少安置現況</vt:lpstr>
      <vt:lpstr>附表2-轄內自立少年人數</vt:lpstr>
      <vt:lpstr>附表3-補助地方政府人事費</vt:lpstr>
      <vt:lpstr>附表4-補助地方政府業務費</vt:lpstr>
      <vt:lpstr>附表5-補助團體與機構業務費</vt:lpstr>
      <vt:lpstr>'附表1-兒少安置現況'!Print_Area</vt:lpstr>
      <vt:lpstr>'附表2-轄內自立少年人數'!Print_Area</vt:lpstr>
      <vt:lpstr>'附表3-補助地方政府人事費'!Print_Area</vt:lpstr>
      <vt:lpstr>'附表4-補助地方政府業務費'!Print_Area</vt:lpstr>
      <vt:lpstr>'附表5-補助團體與機構業務費'!Print_Area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蔡旻璇</cp:lastModifiedBy>
  <cp:lastPrinted>2024-08-05T08:37:46Z</cp:lastPrinted>
  <dcterms:created xsi:type="dcterms:W3CDTF">2021-09-12T01:13:27Z</dcterms:created>
  <dcterms:modified xsi:type="dcterms:W3CDTF">2024-08-05T08:37:50Z</dcterms:modified>
</cp:coreProperties>
</file>