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D:\歷年上ebas資料\113年上eBAS資料\"/>
    </mc:Choice>
  </mc:AlternateContent>
  <xr:revisionPtr revIDLastSave="0" documentId="13_ncr:1_{66AC6D11-0261-459C-B4F8-5BA76082F383}" xr6:coauthVersionLast="36" xr6:coauthVersionMax="36" xr10:uidLastSave="{00000000-0000-0000-0000-000000000000}"/>
  <bookViews>
    <workbookView xWindow="32772" yWindow="32772" windowWidth="23040" windowHeight="9000" xr2:uid="{00000000-000D-0000-FFFF-FFFF00000000}"/>
  </bookViews>
  <sheets>
    <sheet name="院所數" sheetId="4" r:id="rId1"/>
    <sheet name="病床數" sheetId="2" r:id="rId2"/>
    <sheet name="平均每萬人口病床數" sheetId="3" r:id="rId3"/>
    <sheet name="sheet1" sheetId="5" state="hidden" r:id="rId4"/>
  </sheets>
  <definedNames>
    <definedName name="_xlnm._FilterDatabase" localSheetId="3" hidden="1">sheet1!#REF!</definedName>
    <definedName name="_xlnm._FilterDatabase" localSheetId="2" hidden="1">平均每萬人口病床數!$A$3:$AM$3</definedName>
    <definedName name="_xlnm._FilterDatabase" localSheetId="1" hidden="1">病床數!$A$3:$AM$3</definedName>
  </definedNames>
  <calcPr calcId="191029"/>
</workbook>
</file>

<file path=xl/calcChain.xml><?xml version="1.0" encoding="utf-8"?>
<calcChain xmlns="http://schemas.openxmlformats.org/spreadsheetml/2006/main">
  <c r="C42" i="4" l="1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B42" i="4"/>
  <c r="AB11" i="5" l="1"/>
  <c r="BP11" i="5" s="1"/>
  <c r="AB14" i="3" s="1"/>
  <c r="AC11" i="5"/>
  <c r="BQ11" i="5" s="1"/>
  <c r="AC14" i="3" s="1"/>
  <c r="AD11" i="5"/>
  <c r="BR11" i="5" s="1"/>
  <c r="AD14" i="3" s="1"/>
  <c r="AB12" i="5"/>
  <c r="BP12" i="5" s="1"/>
  <c r="AB15" i="3" s="1"/>
  <c r="AC12" i="5"/>
  <c r="BQ12" i="5" s="1"/>
  <c r="AC15" i="3" s="1"/>
  <c r="AD12" i="5"/>
  <c r="BR12" i="5" s="1"/>
  <c r="AD15" i="3" s="1"/>
  <c r="AB13" i="5"/>
  <c r="BP13" i="5" s="1"/>
  <c r="AB16" i="3" s="1"/>
  <c r="AC13" i="5"/>
  <c r="BQ13" i="5" s="1"/>
  <c r="AC16" i="3" s="1"/>
  <c r="AD13" i="5"/>
  <c r="BR13" i="5" s="1"/>
  <c r="AD16" i="3" s="1"/>
  <c r="AB14" i="5"/>
  <c r="BP14" i="5" s="1"/>
  <c r="AB17" i="3" s="1"/>
  <c r="AC14" i="5"/>
  <c r="BQ14" i="5" s="1"/>
  <c r="AC17" i="3" s="1"/>
  <c r="AD14" i="5"/>
  <c r="BR14" i="5" s="1"/>
  <c r="AD17" i="3" s="1"/>
  <c r="AB15" i="5"/>
  <c r="BP15" i="5" s="1"/>
  <c r="AB18" i="3" s="1"/>
  <c r="AC15" i="5"/>
  <c r="BQ15" i="5" s="1"/>
  <c r="AC18" i="3" s="1"/>
  <c r="AD15" i="5"/>
  <c r="BR15" i="5" s="1"/>
  <c r="AD18" i="3" s="1"/>
  <c r="AB16" i="5"/>
  <c r="BP16" i="5" s="1"/>
  <c r="AB19" i="3" s="1"/>
  <c r="AC16" i="5"/>
  <c r="BQ16" i="5" s="1"/>
  <c r="AC19" i="3" s="1"/>
  <c r="AD16" i="5"/>
  <c r="BR16" i="5" s="1"/>
  <c r="AD19" i="3" s="1"/>
  <c r="AB17" i="5"/>
  <c r="BP17" i="5" s="1"/>
  <c r="AB20" i="3" s="1"/>
  <c r="AC17" i="5"/>
  <c r="BQ17" i="5" s="1"/>
  <c r="AC20" i="3" s="1"/>
  <c r="AD17" i="5"/>
  <c r="BR17" i="5" s="1"/>
  <c r="AD20" i="3" s="1"/>
  <c r="AB18" i="5"/>
  <c r="BP18" i="5" s="1"/>
  <c r="AB21" i="3" s="1"/>
  <c r="AC18" i="5"/>
  <c r="BQ18" i="5" s="1"/>
  <c r="AC21" i="3" s="1"/>
  <c r="AD18" i="5"/>
  <c r="BR18" i="5" s="1"/>
  <c r="AD21" i="3" s="1"/>
  <c r="AB19" i="5"/>
  <c r="BP19" i="5" s="1"/>
  <c r="AB22" i="3" s="1"/>
  <c r="AC19" i="5"/>
  <c r="BQ19" i="5" s="1"/>
  <c r="AC22" i="3" s="1"/>
  <c r="AD19" i="5"/>
  <c r="BR19" i="5" s="1"/>
  <c r="AD22" i="3" s="1"/>
  <c r="AB20" i="5"/>
  <c r="BP20" i="5" s="1"/>
  <c r="AB23" i="3" s="1"/>
  <c r="AC20" i="5"/>
  <c r="BQ20" i="5" s="1"/>
  <c r="AC23" i="3" s="1"/>
  <c r="AD20" i="5"/>
  <c r="BR20" i="5" s="1"/>
  <c r="AD23" i="3" s="1"/>
  <c r="AB21" i="5"/>
  <c r="BP21" i="5" s="1"/>
  <c r="AB24" i="3" s="1"/>
  <c r="AC21" i="5"/>
  <c r="BQ21" i="5" s="1"/>
  <c r="AC24" i="3" s="1"/>
  <c r="AD21" i="5"/>
  <c r="BR21" i="5" s="1"/>
  <c r="AD24" i="3" s="1"/>
  <c r="AB22" i="5"/>
  <c r="BP22" i="5" s="1"/>
  <c r="AB25" i="3" s="1"/>
  <c r="AC22" i="5"/>
  <c r="BQ22" i="5" s="1"/>
  <c r="AC25" i="3" s="1"/>
  <c r="AD22" i="5"/>
  <c r="BR22" i="5" s="1"/>
  <c r="AD25" i="3" s="1"/>
  <c r="AB23" i="5"/>
  <c r="BP23" i="5" s="1"/>
  <c r="AB26" i="3" s="1"/>
  <c r="AC23" i="5"/>
  <c r="BQ23" i="5" s="1"/>
  <c r="AC26" i="3" s="1"/>
  <c r="AD23" i="5"/>
  <c r="BR23" i="5" s="1"/>
  <c r="AD26" i="3" s="1"/>
  <c r="AB24" i="5"/>
  <c r="BP24" i="5" s="1"/>
  <c r="AB27" i="3" s="1"/>
  <c r="AC24" i="5"/>
  <c r="BQ24" i="5" s="1"/>
  <c r="AC27" i="3" s="1"/>
  <c r="AD24" i="5"/>
  <c r="BR24" i="5" s="1"/>
  <c r="AD27" i="3" s="1"/>
  <c r="AB25" i="5"/>
  <c r="BP25" i="5" s="1"/>
  <c r="AB28" i="3" s="1"/>
  <c r="AC25" i="5"/>
  <c r="BQ25" i="5" s="1"/>
  <c r="AC28" i="3" s="1"/>
  <c r="AD25" i="5"/>
  <c r="BR25" i="5" s="1"/>
  <c r="AD28" i="3" s="1"/>
  <c r="AB26" i="5"/>
  <c r="BP26" i="5" s="1"/>
  <c r="AB29" i="3" s="1"/>
  <c r="AC26" i="5"/>
  <c r="BQ26" i="5" s="1"/>
  <c r="AC29" i="3" s="1"/>
  <c r="AD26" i="5"/>
  <c r="BR26" i="5" s="1"/>
  <c r="AD29" i="3" s="1"/>
  <c r="AB27" i="5"/>
  <c r="BP27" i="5" s="1"/>
  <c r="AB30" i="3" s="1"/>
  <c r="AC27" i="5"/>
  <c r="BQ27" i="5" s="1"/>
  <c r="AC30" i="3" s="1"/>
  <c r="AD27" i="5"/>
  <c r="BR27" i="5" s="1"/>
  <c r="AD30" i="3" s="1"/>
  <c r="AB28" i="5"/>
  <c r="BP28" i="5" s="1"/>
  <c r="AB31" i="3" s="1"/>
  <c r="AC28" i="5"/>
  <c r="BQ28" i="5" s="1"/>
  <c r="AC31" i="3" s="1"/>
  <c r="AD28" i="5"/>
  <c r="BR28" i="5" s="1"/>
  <c r="AD31" i="3" s="1"/>
  <c r="AB29" i="5"/>
  <c r="BP29" i="5" s="1"/>
  <c r="AB32" i="3" s="1"/>
  <c r="AC29" i="5"/>
  <c r="BQ29" i="5" s="1"/>
  <c r="AC32" i="3" s="1"/>
  <c r="AD29" i="5"/>
  <c r="BR29" i="5" s="1"/>
  <c r="AD32" i="3" s="1"/>
  <c r="AB30" i="5"/>
  <c r="BP30" i="5" s="1"/>
  <c r="AB33" i="3" s="1"/>
  <c r="AC30" i="5"/>
  <c r="BQ30" i="5" s="1"/>
  <c r="AC33" i="3" s="1"/>
  <c r="AD30" i="5"/>
  <c r="BR30" i="5" s="1"/>
  <c r="AD33" i="3" s="1"/>
  <c r="AB31" i="5"/>
  <c r="BP31" i="5" s="1"/>
  <c r="AB34" i="3" s="1"/>
  <c r="AC31" i="5"/>
  <c r="BQ31" i="5" s="1"/>
  <c r="AC34" i="3" s="1"/>
  <c r="AD31" i="5"/>
  <c r="BR31" i="5" s="1"/>
  <c r="AD34" i="3" s="1"/>
  <c r="AB32" i="5"/>
  <c r="BP32" i="5" s="1"/>
  <c r="AB35" i="3" s="1"/>
  <c r="AC32" i="5"/>
  <c r="BQ32" i="5" s="1"/>
  <c r="AC35" i="3" s="1"/>
  <c r="AD32" i="5"/>
  <c r="BR32" i="5" s="1"/>
  <c r="AD35" i="3" s="1"/>
  <c r="AC10" i="5"/>
  <c r="BQ10" i="5" s="1"/>
  <c r="AC13" i="3" s="1"/>
  <c r="AD10" i="5"/>
  <c r="BR10" i="5" s="1"/>
  <c r="AD13" i="3" s="1"/>
  <c r="B28" i="4"/>
  <c r="AN11" i="5"/>
  <c r="CB11" i="5" s="1"/>
  <c r="AN14" i="3" s="1"/>
  <c r="AO11" i="5"/>
  <c r="CC11" i="5" s="1"/>
  <c r="AO14" i="3" s="1"/>
  <c r="AN12" i="5"/>
  <c r="CB12" i="5" s="1"/>
  <c r="AN15" i="3" s="1"/>
  <c r="AO12" i="5"/>
  <c r="CC12" i="5" s="1"/>
  <c r="AO15" i="3" s="1"/>
  <c r="AN13" i="5"/>
  <c r="CB13" i="5" s="1"/>
  <c r="AN16" i="3" s="1"/>
  <c r="AO13" i="5"/>
  <c r="CC13" i="5" s="1"/>
  <c r="AO16" i="3" s="1"/>
  <c r="AN14" i="5"/>
  <c r="CB14" i="5" s="1"/>
  <c r="AN17" i="3" s="1"/>
  <c r="AO14" i="5"/>
  <c r="CC14" i="5" s="1"/>
  <c r="AO17" i="3" s="1"/>
  <c r="AN15" i="5"/>
  <c r="CB15" i="5" s="1"/>
  <c r="AN18" i="3" s="1"/>
  <c r="AO15" i="5"/>
  <c r="CC15" i="5" s="1"/>
  <c r="AO18" i="3" s="1"/>
  <c r="AN16" i="5"/>
  <c r="CB16" i="5" s="1"/>
  <c r="AN19" i="3" s="1"/>
  <c r="AO16" i="5"/>
  <c r="CC16" i="5" s="1"/>
  <c r="AO19" i="3" s="1"/>
  <c r="AN17" i="5"/>
  <c r="CB17" i="5" s="1"/>
  <c r="AN20" i="3" s="1"/>
  <c r="AO17" i="5"/>
  <c r="CC17" i="5" s="1"/>
  <c r="AO20" i="3" s="1"/>
  <c r="AN18" i="5"/>
  <c r="CB18" i="5" s="1"/>
  <c r="AN21" i="3" s="1"/>
  <c r="AO18" i="5"/>
  <c r="CC18" i="5" s="1"/>
  <c r="AO21" i="3" s="1"/>
  <c r="AN19" i="5"/>
  <c r="CB19" i="5" s="1"/>
  <c r="AN22" i="3" s="1"/>
  <c r="AO19" i="5"/>
  <c r="CC19" i="5" s="1"/>
  <c r="AO22" i="3" s="1"/>
  <c r="AN20" i="5"/>
  <c r="CB20" i="5" s="1"/>
  <c r="AN23" i="3" s="1"/>
  <c r="AO20" i="5"/>
  <c r="CC20" i="5" s="1"/>
  <c r="AO23" i="3" s="1"/>
  <c r="AN21" i="5"/>
  <c r="CB21" i="5" s="1"/>
  <c r="AN24" i="3" s="1"/>
  <c r="AO21" i="5"/>
  <c r="CC21" i="5" s="1"/>
  <c r="AO24" i="3" s="1"/>
  <c r="AN22" i="5"/>
  <c r="CB22" i="5" s="1"/>
  <c r="AN25" i="3" s="1"/>
  <c r="AO22" i="5"/>
  <c r="CC22" i="5" s="1"/>
  <c r="AO25" i="3" s="1"/>
  <c r="AN23" i="5"/>
  <c r="CB23" i="5" s="1"/>
  <c r="AN26" i="3" s="1"/>
  <c r="AO23" i="5"/>
  <c r="CC23" i="5" s="1"/>
  <c r="AO26" i="3" s="1"/>
  <c r="AN24" i="5"/>
  <c r="CB24" i="5" s="1"/>
  <c r="AN27" i="3" s="1"/>
  <c r="AO24" i="5"/>
  <c r="CC24" i="5" s="1"/>
  <c r="AO27" i="3" s="1"/>
  <c r="AN25" i="5"/>
  <c r="CB25" i="5" s="1"/>
  <c r="AN28" i="3" s="1"/>
  <c r="AO25" i="5"/>
  <c r="CC25" i="5" s="1"/>
  <c r="AO28" i="3" s="1"/>
  <c r="AN26" i="5"/>
  <c r="CB26" i="5" s="1"/>
  <c r="AN29" i="3" s="1"/>
  <c r="AO26" i="5"/>
  <c r="CC26" i="5" s="1"/>
  <c r="AO29" i="3" s="1"/>
  <c r="AN27" i="5"/>
  <c r="CB27" i="5" s="1"/>
  <c r="AN30" i="3" s="1"/>
  <c r="AO27" i="5"/>
  <c r="CC27" i="5" s="1"/>
  <c r="AO30" i="3" s="1"/>
  <c r="AN28" i="5"/>
  <c r="CB28" i="5" s="1"/>
  <c r="AN31" i="3" s="1"/>
  <c r="AO28" i="5"/>
  <c r="CC28" i="5" s="1"/>
  <c r="AO31" i="3" s="1"/>
  <c r="AN29" i="5"/>
  <c r="CB29" i="5" s="1"/>
  <c r="AN32" i="3" s="1"/>
  <c r="AO29" i="5"/>
  <c r="CC29" i="5" s="1"/>
  <c r="AO32" i="3" s="1"/>
  <c r="AN30" i="5"/>
  <c r="CB30" i="5" s="1"/>
  <c r="AN33" i="3" s="1"/>
  <c r="AO30" i="5"/>
  <c r="CC30" i="5" s="1"/>
  <c r="AO33" i="3" s="1"/>
  <c r="AN31" i="5"/>
  <c r="CB31" i="5" s="1"/>
  <c r="AN34" i="3" s="1"/>
  <c r="AO31" i="5"/>
  <c r="CC31" i="5" s="1"/>
  <c r="AO34" i="3" s="1"/>
  <c r="AN32" i="5"/>
  <c r="CB32" i="5" s="1"/>
  <c r="AN35" i="3" s="1"/>
  <c r="AO32" i="5"/>
  <c r="CC32" i="5" s="1"/>
  <c r="AO35" i="3" s="1"/>
  <c r="AO10" i="5"/>
  <c r="CC10" i="5" s="1"/>
  <c r="AO13" i="3" s="1"/>
  <c r="I28" i="4"/>
  <c r="G27" i="4"/>
  <c r="G26" i="4"/>
  <c r="B13" i="2"/>
  <c r="Z11" i="5"/>
  <c r="BN11" i="5" s="1"/>
  <c r="Z14" i="3" s="1"/>
  <c r="AA11" i="5"/>
  <c r="BO11" i="5" s="1"/>
  <c r="AA14" i="3" s="1"/>
  <c r="Z12" i="5"/>
  <c r="BN12" i="5" s="1"/>
  <c r="Z15" i="3" s="1"/>
  <c r="AA12" i="5"/>
  <c r="BO12" i="5" s="1"/>
  <c r="AA15" i="3" s="1"/>
  <c r="Z13" i="5"/>
  <c r="BN13" i="5" s="1"/>
  <c r="Z16" i="3" s="1"/>
  <c r="AA13" i="5"/>
  <c r="BO13" i="5" s="1"/>
  <c r="AA16" i="3" s="1"/>
  <c r="Z14" i="5"/>
  <c r="BN14" i="5" s="1"/>
  <c r="Z17" i="3" s="1"/>
  <c r="AA14" i="5"/>
  <c r="BO14" i="5" s="1"/>
  <c r="AA17" i="3" s="1"/>
  <c r="Z15" i="5"/>
  <c r="BN15" i="5" s="1"/>
  <c r="Z18" i="3" s="1"/>
  <c r="AA15" i="5"/>
  <c r="BO15" i="5" s="1"/>
  <c r="AA18" i="3" s="1"/>
  <c r="Z16" i="5"/>
  <c r="BN16" i="5" s="1"/>
  <c r="Z19" i="3" s="1"/>
  <c r="AA16" i="5"/>
  <c r="BO16" i="5" s="1"/>
  <c r="AA19" i="3" s="1"/>
  <c r="Z17" i="5"/>
  <c r="BN17" i="5" s="1"/>
  <c r="Z20" i="3" s="1"/>
  <c r="AA17" i="5"/>
  <c r="BO17" i="5" s="1"/>
  <c r="AA20" i="3" s="1"/>
  <c r="Z18" i="5"/>
  <c r="BN18" i="5" s="1"/>
  <c r="Z21" i="3" s="1"/>
  <c r="AA18" i="5"/>
  <c r="BO18" i="5" s="1"/>
  <c r="AA21" i="3" s="1"/>
  <c r="Z19" i="5"/>
  <c r="BN19" i="5" s="1"/>
  <c r="Z22" i="3" s="1"/>
  <c r="AA19" i="5"/>
  <c r="BO19" i="5" s="1"/>
  <c r="AA22" i="3" s="1"/>
  <c r="Z20" i="5"/>
  <c r="BN20" i="5" s="1"/>
  <c r="Z23" i="3" s="1"/>
  <c r="AA20" i="5"/>
  <c r="BO20" i="5" s="1"/>
  <c r="AA23" i="3" s="1"/>
  <c r="Z21" i="5"/>
  <c r="BN21" i="5" s="1"/>
  <c r="Z24" i="3" s="1"/>
  <c r="AA21" i="5"/>
  <c r="BO21" i="5" s="1"/>
  <c r="AA24" i="3" s="1"/>
  <c r="Z22" i="5"/>
  <c r="BN22" i="5" s="1"/>
  <c r="Z25" i="3" s="1"/>
  <c r="AA22" i="5"/>
  <c r="BO22" i="5" s="1"/>
  <c r="AA25" i="3" s="1"/>
  <c r="Z23" i="5"/>
  <c r="BN23" i="5" s="1"/>
  <c r="Z26" i="3" s="1"/>
  <c r="AA23" i="5"/>
  <c r="BO23" i="5" s="1"/>
  <c r="AA26" i="3" s="1"/>
  <c r="Z24" i="5"/>
  <c r="BN24" i="5" s="1"/>
  <c r="Z27" i="3" s="1"/>
  <c r="AA24" i="5"/>
  <c r="BO24" i="5" s="1"/>
  <c r="AA27" i="3" s="1"/>
  <c r="Z25" i="5"/>
  <c r="BN25" i="5" s="1"/>
  <c r="Z28" i="3" s="1"/>
  <c r="AA25" i="5"/>
  <c r="BO25" i="5" s="1"/>
  <c r="AA28" i="3" s="1"/>
  <c r="Z26" i="5"/>
  <c r="BN26" i="5" s="1"/>
  <c r="Z29" i="3" s="1"/>
  <c r="AA26" i="5"/>
  <c r="BO26" i="5" s="1"/>
  <c r="AA29" i="3" s="1"/>
  <c r="Z27" i="5"/>
  <c r="BN27" i="5" s="1"/>
  <c r="Z30" i="3" s="1"/>
  <c r="AA27" i="5"/>
  <c r="BO27" i="5" s="1"/>
  <c r="AA30" i="3" s="1"/>
  <c r="Z28" i="5"/>
  <c r="BN28" i="5" s="1"/>
  <c r="Z31" i="3" s="1"/>
  <c r="AA28" i="5"/>
  <c r="BO28" i="5" s="1"/>
  <c r="AA31" i="3" s="1"/>
  <c r="Z29" i="5"/>
  <c r="BN29" i="5" s="1"/>
  <c r="Z32" i="3" s="1"/>
  <c r="AA29" i="5"/>
  <c r="BO29" i="5" s="1"/>
  <c r="AA32" i="3" s="1"/>
  <c r="Z30" i="5"/>
  <c r="BN30" i="5" s="1"/>
  <c r="Z33" i="3" s="1"/>
  <c r="AA30" i="5"/>
  <c r="BO30" i="5" s="1"/>
  <c r="AA33" i="3" s="1"/>
  <c r="Z31" i="5"/>
  <c r="BN31" i="5" s="1"/>
  <c r="Z34" i="3" s="1"/>
  <c r="AA31" i="5"/>
  <c r="BO31" i="5" s="1"/>
  <c r="AA34" i="3" s="1"/>
  <c r="Z32" i="5"/>
  <c r="BN32" i="5" s="1"/>
  <c r="Z35" i="3" s="1"/>
  <c r="AA32" i="5"/>
  <c r="BO32" i="5" s="1"/>
  <c r="AA35" i="3" s="1"/>
  <c r="AA10" i="5"/>
  <c r="BO10" i="5" s="1"/>
  <c r="AA13" i="3" s="1"/>
  <c r="AB10" i="5"/>
  <c r="BP10" i="5" s="1"/>
  <c r="AB13" i="3" s="1"/>
  <c r="V28" i="4"/>
  <c r="S28" i="4"/>
  <c r="P28" i="4"/>
  <c r="M28" i="4"/>
  <c r="F28" i="4"/>
  <c r="T27" i="4"/>
  <c r="Q27" i="4"/>
  <c r="N27" i="4"/>
  <c r="M27" i="4"/>
  <c r="D27" i="4"/>
  <c r="B27" i="4"/>
  <c r="T26" i="4"/>
  <c r="Q26" i="4"/>
  <c r="N26" i="4"/>
  <c r="D26" i="4"/>
  <c r="K11" i="5"/>
  <c r="AY11" i="5" s="1"/>
  <c r="J14" i="3" s="1"/>
  <c r="K12" i="5"/>
  <c r="AY12" i="5" s="1"/>
  <c r="J15" i="3" s="1"/>
  <c r="K13" i="5"/>
  <c r="AY13" i="5" s="1"/>
  <c r="J16" i="3" s="1"/>
  <c r="K14" i="5"/>
  <c r="AY14" i="5" s="1"/>
  <c r="J17" i="3" s="1"/>
  <c r="K15" i="5"/>
  <c r="AY15" i="5" s="1"/>
  <c r="J18" i="3" s="1"/>
  <c r="K16" i="5"/>
  <c r="AY16" i="5" s="1"/>
  <c r="J19" i="3" s="1"/>
  <c r="K17" i="5"/>
  <c r="AY17" i="5" s="1"/>
  <c r="J20" i="3" s="1"/>
  <c r="K18" i="5"/>
  <c r="AY18" i="5" s="1"/>
  <c r="J21" i="3" s="1"/>
  <c r="K19" i="5"/>
  <c r="AY19" i="5" s="1"/>
  <c r="J22" i="3" s="1"/>
  <c r="K20" i="5"/>
  <c r="AY20" i="5" s="1"/>
  <c r="J23" i="3" s="1"/>
  <c r="K21" i="5"/>
  <c r="AY21" i="5" s="1"/>
  <c r="J24" i="3" s="1"/>
  <c r="K22" i="5"/>
  <c r="AY22" i="5" s="1"/>
  <c r="J25" i="3" s="1"/>
  <c r="K23" i="5"/>
  <c r="AY23" i="5" s="1"/>
  <c r="J26" i="3" s="1"/>
  <c r="K24" i="5"/>
  <c r="AY24" i="5" s="1"/>
  <c r="J27" i="3" s="1"/>
  <c r="K25" i="5"/>
  <c r="AY25" i="5" s="1"/>
  <c r="J28" i="3" s="1"/>
  <c r="K26" i="5"/>
  <c r="AY26" i="5" s="1"/>
  <c r="J29" i="3" s="1"/>
  <c r="K27" i="5"/>
  <c r="AY27" i="5" s="1"/>
  <c r="J30" i="3" s="1"/>
  <c r="K28" i="5"/>
  <c r="AY28" i="5" s="1"/>
  <c r="J31" i="3" s="1"/>
  <c r="K29" i="5"/>
  <c r="AY29" i="5" s="1"/>
  <c r="J32" i="3" s="1"/>
  <c r="K30" i="5"/>
  <c r="AY30" i="5" s="1"/>
  <c r="J33" i="3" s="1"/>
  <c r="K31" i="5"/>
  <c r="AY31" i="5" s="1"/>
  <c r="J34" i="3" s="1"/>
  <c r="K32" i="5"/>
  <c r="AY32" i="5"/>
  <c r="J35" i="3" s="1"/>
  <c r="K10" i="5"/>
  <c r="AY10" i="5"/>
  <c r="J13" i="3" s="1"/>
  <c r="U11" i="5"/>
  <c r="BI11" i="5"/>
  <c r="U14" i="3" s="1"/>
  <c r="V11" i="5"/>
  <c r="BJ11" i="5" s="1"/>
  <c r="V14" i="3" s="1"/>
  <c r="W11" i="5"/>
  <c r="BK11" i="5" s="1"/>
  <c r="W14" i="3" s="1"/>
  <c r="X11" i="5"/>
  <c r="BL11" i="5" s="1"/>
  <c r="X14" i="3" s="1"/>
  <c r="Y11" i="5"/>
  <c r="BM11" i="5" s="1"/>
  <c r="Y14" i="3" s="1"/>
  <c r="AE11" i="5"/>
  <c r="BS11" i="5" s="1"/>
  <c r="AE14" i="3" s="1"/>
  <c r="AF11" i="5"/>
  <c r="BT11" i="5" s="1"/>
  <c r="AF14" i="3" s="1"/>
  <c r="AG11" i="5"/>
  <c r="BU11" i="5" s="1"/>
  <c r="AG14" i="3" s="1"/>
  <c r="AH11" i="5"/>
  <c r="BV11" i="5" s="1"/>
  <c r="AH14" i="3" s="1"/>
  <c r="AI11" i="5"/>
  <c r="BW11" i="5" s="1"/>
  <c r="AI14" i="3" s="1"/>
  <c r="AJ11" i="5"/>
  <c r="BX11" i="5" s="1"/>
  <c r="AJ14" i="3" s="1"/>
  <c r="AK11" i="5"/>
  <c r="BY11" i="5" s="1"/>
  <c r="AK14" i="3" s="1"/>
  <c r="AL11" i="5"/>
  <c r="BZ11" i="5" s="1"/>
  <c r="AL14" i="3" s="1"/>
  <c r="AM11" i="5"/>
  <c r="CA11" i="5" s="1"/>
  <c r="AM14" i="3" s="1"/>
  <c r="U12" i="5"/>
  <c r="BI12" i="5" s="1"/>
  <c r="U15" i="3" s="1"/>
  <c r="V12" i="5"/>
  <c r="BJ12" i="5" s="1"/>
  <c r="V15" i="3" s="1"/>
  <c r="W12" i="5"/>
  <c r="BK12" i="5" s="1"/>
  <c r="W15" i="3" s="1"/>
  <c r="X12" i="5"/>
  <c r="BL12" i="5" s="1"/>
  <c r="X15" i="3" s="1"/>
  <c r="Y12" i="5"/>
  <c r="BM12" i="5" s="1"/>
  <c r="Y15" i="3" s="1"/>
  <c r="AE12" i="5"/>
  <c r="BS12" i="5" s="1"/>
  <c r="AE15" i="3" s="1"/>
  <c r="AF12" i="5"/>
  <c r="BT12" i="5" s="1"/>
  <c r="AF15" i="3" s="1"/>
  <c r="AG12" i="5"/>
  <c r="BU12" i="5" s="1"/>
  <c r="AG15" i="3" s="1"/>
  <c r="AH12" i="5"/>
  <c r="BV12" i="5" s="1"/>
  <c r="AH15" i="3" s="1"/>
  <c r="AI12" i="5"/>
  <c r="BW12" i="5" s="1"/>
  <c r="AI15" i="3" s="1"/>
  <c r="AJ12" i="5"/>
  <c r="BX12" i="5" s="1"/>
  <c r="AJ15" i="3" s="1"/>
  <c r="AK12" i="5"/>
  <c r="BY12" i="5" s="1"/>
  <c r="AK15" i="3" s="1"/>
  <c r="AL12" i="5"/>
  <c r="BZ12" i="5" s="1"/>
  <c r="AL15" i="3" s="1"/>
  <c r="AM12" i="5"/>
  <c r="CA12" i="5" s="1"/>
  <c r="AM15" i="3" s="1"/>
  <c r="U13" i="5"/>
  <c r="BI13" i="5" s="1"/>
  <c r="U16" i="3" s="1"/>
  <c r="V13" i="5"/>
  <c r="BJ13" i="5" s="1"/>
  <c r="V16" i="3" s="1"/>
  <c r="W13" i="5"/>
  <c r="BK13" i="5" s="1"/>
  <c r="W16" i="3" s="1"/>
  <c r="X13" i="5"/>
  <c r="BL13" i="5" s="1"/>
  <c r="X16" i="3" s="1"/>
  <c r="Y13" i="5"/>
  <c r="BM13" i="5" s="1"/>
  <c r="Y16" i="3" s="1"/>
  <c r="AE13" i="5"/>
  <c r="BS13" i="5" s="1"/>
  <c r="AE16" i="3" s="1"/>
  <c r="AF13" i="5"/>
  <c r="BT13" i="5" s="1"/>
  <c r="AF16" i="3" s="1"/>
  <c r="AG13" i="5"/>
  <c r="BU13" i="5" s="1"/>
  <c r="AG16" i="3" s="1"/>
  <c r="AH13" i="5"/>
  <c r="BV13" i="5" s="1"/>
  <c r="AH16" i="3" s="1"/>
  <c r="AI13" i="5"/>
  <c r="BW13" i="5" s="1"/>
  <c r="AI16" i="3" s="1"/>
  <c r="AJ13" i="5"/>
  <c r="BX13" i="5" s="1"/>
  <c r="AJ16" i="3" s="1"/>
  <c r="AK13" i="5"/>
  <c r="BY13" i="5" s="1"/>
  <c r="AK16" i="3" s="1"/>
  <c r="AL13" i="5"/>
  <c r="BZ13" i="5" s="1"/>
  <c r="AL16" i="3" s="1"/>
  <c r="AM13" i="5"/>
  <c r="CA13" i="5" s="1"/>
  <c r="AM16" i="3" s="1"/>
  <c r="U14" i="5"/>
  <c r="BI14" i="5" s="1"/>
  <c r="U17" i="3" s="1"/>
  <c r="V14" i="5"/>
  <c r="BJ14" i="5" s="1"/>
  <c r="V17" i="3" s="1"/>
  <c r="W14" i="5"/>
  <c r="BK14" i="5" s="1"/>
  <c r="W17" i="3" s="1"/>
  <c r="X14" i="5"/>
  <c r="BL14" i="5" s="1"/>
  <c r="X17" i="3" s="1"/>
  <c r="Y14" i="5"/>
  <c r="BM14" i="5" s="1"/>
  <c r="Y17" i="3" s="1"/>
  <c r="AE14" i="5"/>
  <c r="BS14" i="5" s="1"/>
  <c r="AE17" i="3" s="1"/>
  <c r="AF14" i="5"/>
  <c r="BT14" i="5" s="1"/>
  <c r="AF17" i="3" s="1"/>
  <c r="AG14" i="5"/>
  <c r="BU14" i="5" s="1"/>
  <c r="AG17" i="3" s="1"/>
  <c r="AH14" i="5"/>
  <c r="BV14" i="5" s="1"/>
  <c r="AH17" i="3" s="1"/>
  <c r="AI14" i="5"/>
  <c r="BW14" i="5" s="1"/>
  <c r="AI17" i="3" s="1"/>
  <c r="AJ14" i="5"/>
  <c r="BX14" i="5" s="1"/>
  <c r="AJ17" i="3" s="1"/>
  <c r="AK14" i="5"/>
  <c r="BY14" i="5" s="1"/>
  <c r="AK17" i="3" s="1"/>
  <c r="AL14" i="5"/>
  <c r="BZ14" i="5" s="1"/>
  <c r="AL17" i="3" s="1"/>
  <c r="AM14" i="5"/>
  <c r="CA14" i="5" s="1"/>
  <c r="AM17" i="3" s="1"/>
  <c r="U15" i="5"/>
  <c r="BI15" i="5" s="1"/>
  <c r="U18" i="3" s="1"/>
  <c r="V15" i="5"/>
  <c r="BJ15" i="5" s="1"/>
  <c r="V18" i="3" s="1"/>
  <c r="W15" i="5"/>
  <c r="BK15" i="5" s="1"/>
  <c r="W18" i="3" s="1"/>
  <c r="X15" i="5"/>
  <c r="BL15" i="5" s="1"/>
  <c r="X18" i="3" s="1"/>
  <c r="Y15" i="5"/>
  <c r="BM15" i="5" s="1"/>
  <c r="Y18" i="3" s="1"/>
  <c r="AE15" i="5"/>
  <c r="BS15" i="5" s="1"/>
  <c r="AE18" i="3" s="1"/>
  <c r="AF15" i="5"/>
  <c r="BT15" i="5" s="1"/>
  <c r="AF18" i="3" s="1"/>
  <c r="AG15" i="5"/>
  <c r="BU15" i="5" s="1"/>
  <c r="AG18" i="3" s="1"/>
  <c r="AH15" i="5"/>
  <c r="BV15" i="5" s="1"/>
  <c r="AH18" i="3" s="1"/>
  <c r="AI15" i="5"/>
  <c r="BW15" i="5" s="1"/>
  <c r="AI18" i="3" s="1"/>
  <c r="AJ15" i="5"/>
  <c r="BX15" i="5" s="1"/>
  <c r="AJ18" i="3" s="1"/>
  <c r="AK15" i="5"/>
  <c r="BY15" i="5" s="1"/>
  <c r="AK18" i="3" s="1"/>
  <c r="AL15" i="5"/>
  <c r="BZ15" i="5" s="1"/>
  <c r="AL18" i="3" s="1"/>
  <c r="AM15" i="5"/>
  <c r="CA15" i="5" s="1"/>
  <c r="AM18" i="3" s="1"/>
  <c r="U16" i="5"/>
  <c r="BI16" i="5" s="1"/>
  <c r="U19" i="3" s="1"/>
  <c r="V16" i="5"/>
  <c r="BJ16" i="5" s="1"/>
  <c r="V19" i="3" s="1"/>
  <c r="W16" i="5"/>
  <c r="BK16" i="5" s="1"/>
  <c r="W19" i="3" s="1"/>
  <c r="X16" i="5"/>
  <c r="BL16" i="5" s="1"/>
  <c r="X19" i="3" s="1"/>
  <c r="Y16" i="5"/>
  <c r="BM16" i="5" s="1"/>
  <c r="Y19" i="3" s="1"/>
  <c r="AE16" i="5"/>
  <c r="BS16" i="5" s="1"/>
  <c r="AE19" i="3" s="1"/>
  <c r="AF16" i="5"/>
  <c r="BT16" i="5" s="1"/>
  <c r="AF19" i="3" s="1"/>
  <c r="AG16" i="5"/>
  <c r="BU16" i="5" s="1"/>
  <c r="AG19" i="3" s="1"/>
  <c r="AH16" i="5"/>
  <c r="BV16" i="5" s="1"/>
  <c r="AH19" i="3" s="1"/>
  <c r="AI16" i="5"/>
  <c r="BW16" i="5" s="1"/>
  <c r="AI19" i="3" s="1"/>
  <c r="AJ16" i="5"/>
  <c r="BX16" i="5" s="1"/>
  <c r="AJ19" i="3" s="1"/>
  <c r="AK16" i="5"/>
  <c r="BY16" i="5" s="1"/>
  <c r="AK19" i="3" s="1"/>
  <c r="AL16" i="5"/>
  <c r="BZ16" i="5" s="1"/>
  <c r="AL19" i="3" s="1"/>
  <c r="AM16" i="5"/>
  <c r="CA16" i="5" s="1"/>
  <c r="AM19" i="3" s="1"/>
  <c r="U17" i="5"/>
  <c r="BI17" i="5" s="1"/>
  <c r="U20" i="3" s="1"/>
  <c r="V17" i="5"/>
  <c r="BJ17" i="5" s="1"/>
  <c r="V20" i="3" s="1"/>
  <c r="W17" i="5"/>
  <c r="BK17" i="5" s="1"/>
  <c r="W20" i="3" s="1"/>
  <c r="X17" i="5"/>
  <c r="BL17" i="5" s="1"/>
  <c r="X20" i="3" s="1"/>
  <c r="Y17" i="5"/>
  <c r="BM17" i="5" s="1"/>
  <c r="Y20" i="3" s="1"/>
  <c r="AE17" i="5"/>
  <c r="BS17" i="5" s="1"/>
  <c r="AE20" i="3" s="1"/>
  <c r="AF17" i="5"/>
  <c r="BT17" i="5" s="1"/>
  <c r="AF20" i="3" s="1"/>
  <c r="AG17" i="5"/>
  <c r="BU17" i="5" s="1"/>
  <c r="AG20" i="3" s="1"/>
  <c r="AH17" i="5"/>
  <c r="BV17" i="5" s="1"/>
  <c r="AH20" i="3" s="1"/>
  <c r="AI17" i="5"/>
  <c r="BW17" i="5" s="1"/>
  <c r="AI20" i="3" s="1"/>
  <c r="AJ17" i="5"/>
  <c r="BX17" i="5" s="1"/>
  <c r="AJ20" i="3" s="1"/>
  <c r="AK17" i="5"/>
  <c r="BY17" i="5" s="1"/>
  <c r="AK20" i="3" s="1"/>
  <c r="AL17" i="5"/>
  <c r="BZ17" i="5" s="1"/>
  <c r="AL20" i="3" s="1"/>
  <c r="AM17" i="5"/>
  <c r="CA17" i="5" s="1"/>
  <c r="AM20" i="3" s="1"/>
  <c r="U18" i="5"/>
  <c r="BI18" i="5" s="1"/>
  <c r="U21" i="3" s="1"/>
  <c r="V18" i="5"/>
  <c r="BJ18" i="5" s="1"/>
  <c r="V21" i="3" s="1"/>
  <c r="W18" i="5"/>
  <c r="BK18" i="5" s="1"/>
  <c r="W21" i="3" s="1"/>
  <c r="X18" i="5"/>
  <c r="BL18" i="5" s="1"/>
  <c r="X21" i="3" s="1"/>
  <c r="Y18" i="5"/>
  <c r="BM18" i="5" s="1"/>
  <c r="Y21" i="3" s="1"/>
  <c r="AE18" i="5"/>
  <c r="BS18" i="5" s="1"/>
  <c r="AE21" i="3" s="1"/>
  <c r="AF18" i="5"/>
  <c r="BT18" i="5" s="1"/>
  <c r="AF21" i="3" s="1"/>
  <c r="AG18" i="5"/>
  <c r="BU18" i="5" s="1"/>
  <c r="AG21" i="3" s="1"/>
  <c r="AH18" i="5"/>
  <c r="BV18" i="5" s="1"/>
  <c r="AH21" i="3" s="1"/>
  <c r="AI18" i="5"/>
  <c r="BW18" i="5" s="1"/>
  <c r="AI21" i="3" s="1"/>
  <c r="AJ18" i="5"/>
  <c r="BX18" i="5" s="1"/>
  <c r="AJ21" i="3" s="1"/>
  <c r="AK18" i="5"/>
  <c r="BY18" i="5" s="1"/>
  <c r="AK21" i="3" s="1"/>
  <c r="AL18" i="5"/>
  <c r="BZ18" i="5" s="1"/>
  <c r="AL21" i="3" s="1"/>
  <c r="AM18" i="5"/>
  <c r="CA18" i="5" s="1"/>
  <c r="AM21" i="3" s="1"/>
  <c r="U19" i="5"/>
  <c r="BI19" i="5" s="1"/>
  <c r="U22" i="3" s="1"/>
  <c r="V19" i="5"/>
  <c r="BJ19" i="5" s="1"/>
  <c r="V22" i="3" s="1"/>
  <c r="W19" i="5"/>
  <c r="BK19" i="5" s="1"/>
  <c r="W22" i="3" s="1"/>
  <c r="X19" i="5"/>
  <c r="BL19" i="5" s="1"/>
  <c r="X22" i="3" s="1"/>
  <c r="Y19" i="5"/>
  <c r="BM19" i="5" s="1"/>
  <c r="Y22" i="3" s="1"/>
  <c r="AE19" i="5"/>
  <c r="BS19" i="5" s="1"/>
  <c r="AE22" i="3" s="1"/>
  <c r="AF19" i="5"/>
  <c r="BT19" i="5" s="1"/>
  <c r="AF22" i="3" s="1"/>
  <c r="AG19" i="5"/>
  <c r="BU19" i="5" s="1"/>
  <c r="AG22" i="3" s="1"/>
  <c r="AH19" i="5"/>
  <c r="BV19" i="5" s="1"/>
  <c r="AH22" i="3" s="1"/>
  <c r="AI19" i="5"/>
  <c r="BW19" i="5" s="1"/>
  <c r="AI22" i="3" s="1"/>
  <c r="AJ19" i="5"/>
  <c r="BX19" i="5" s="1"/>
  <c r="AJ22" i="3" s="1"/>
  <c r="AK19" i="5"/>
  <c r="BY19" i="5" s="1"/>
  <c r="AK22" i="3" s="1"/>
  <c r="AL19" i="5"/>
  <c r="BZ19" i="5" s="1"/>
  <c r="AL22" i="3" s="1"/>
  <c r="AM19" i="5"/>
  <c r="CA19" i="5" s="1"/>
  <c r="AM22" i="3" s="1"/>
  <c r="U20" i="5"/>
  <c r="BI20" i="5" s="1"/>
  <c r="U23" i="3" s="1"/>
  <c r="V20" i="5"/>
  <c r="BJ20" i="5" s="1"/>
  <c r="V23" i="3" s="1"/>
  <c r="W20" i="5"/>
  <c r="BK20" i="5" s="1"/>
  <c r="W23" i="3" s="1"/>
  <c r="X20" i="5"/>
  <c r="BL20" i="5" s="1"/>
  <c r="X23" i="3" s="1"/>
  <c r="Y20" i="5"/>
  <c r="BM20" i="5" s="1"/>
  <c r="Y23" i="3" s="1"/>
  <c r="AE20" i="5"/>
  <c r="BS20" i="5" s="1"/>
  <c r="AE23" i="3" s="1"/>
  <c r="AF20" i="5"/>
  <c r="BT20" i="5" s="1"/>
  <c r="AF23" i="3" s="1"/>
  <c r="AG20" i="5"/>
  <c r="BU20" i="5" s="1"/>
  <c r="AG23" i="3" s="1"/>
  <c r="AH20" i="5"/>
  <c r="BV20" i="5" s="1"/>
  <c r="AH23" i="3" s="1"/>
  <c r="AI20" i="5"/>
  <c r="BW20" i="5" s="1"/>
  <c r="AI23" i="3" s="1"/>
  <c r="AJ20" i="5"/>
  <c r="BX20" i="5" s="1"/>
  <c r="AJ23" i="3" s="1"/>
  <c r="AK20" i="5"/>
  <c r="BY20" i="5" s="1"/>
  <c r="AK23" i="3" s="1"/>
  <c r="AL20" i="5"/>
  <c r="BZ20" i="5" s="1"/>
  <c r="AL23" i="3" s="1"/>
  <c r="AM20" i="5"/>
  <c r="CA20" i="5" s="1"/>
  <c r="AM23" i="3" s="1"/>
  <c r="U21" i="5"/>
  <c r="BI21" i="5" s="1"/>
  <c r="U24" i="3" s="1"/>
  <c r="V21" i="5"/>
  <c r="BJ21" i="5" s="1"/>
  <c r="V24" i="3" s="1"/>
  <c r="W21" i="5"/>
  <c r="BK21" i="5" s="1"/>
  <c r="W24" i="3" s="1"/>
  <c r="X21" i="5"/>
  <c r="BL21" i="5" s="1"/>
  <c r="X24" i="3" s="1"/>
  <c r="Y21" i="5"/>
  <c r="BM21" i="5" s="1"/>
  <c r="Y24" i="3" s="1"/>
  <c r="AE21" i="5"/>
  <c r="BS21" i="5" s="1"/>
  <c r="AE24" i="3" s="1"/>
  <c r="AF21" i="5"/>
  <c r="BT21" i="5" s="1"/>
  <c r="AF24" i="3" s="1"/>
  <c r="AG21" i="5"/>
  <c r="BU21" i="5" s="1"/>
  <c r="AG24" i="3" s="1"/>
  <c r="AH21" i="5"/>
  <c r="BV21" i="5" s="1"/>
  <c r="AH24" i="3" s="1"/>
  <c r="AI21" i="5"/>
  <c r="BW21" i="5" s="1"/>
  <c r="AI24" i="3" s="1"/>
  <c r="AJ21" i="5"/>
  <c r="BX21" i="5" s="1"/>
  <c r="AJ24" i="3" s="1"/>
  <c r="AK21" i="5"/>
  <c r="BY21" i="5" s="1"/>
  <c r="AK24" i="3" s="1"/>
  <c r="AL21" i="5"/>
  <c r="BZ21" i="5" s="1"/>
  <c r="AL24" i="3" s="1"/>
  <c r="AM21" i="5"/>
  <c r="CA21" i="5" s="1"/>
  <c r="AM24" i="3" s="1"/>
  <c r="U22" i="5"/>
  <c r="BI22" i="5" s="1"/>
  <c r="U25" i="3" s="1"/>
  <c r="V22" i="5"/>
  <c r="BJ22" i="5" s="1"/>
  <c r="V25" i="3" s="1"/>
  <c r="W22" i="5"/>
  <c r="BK22" i="5" s="1"/>
  <c r="W25" i="3" s="1"/>
  <c r="X22" i="5"/>
  <c r="BL22" i="5" s="1"/>
  <c r="X25" i="3" s="1"/>
  <c r="Y22" i="5"/>
  <c r="BM22" i="5" s="1"/>
  <c r="Y25" i="3" s="1"/>
  <c r="AE22" i="5"/>
  <c r="BS22" i="5" s="1"/>
  <c r="AE25" i="3" s="1"/>
  <c r="AF22" i="5"/>
  <c r="BT22" i="5" s="1"/>
  <c r="AF25" i="3" s="1"/>
  <c r="AG22" i="5"/>
  <c r="BU22" i="5" s="1"/>
  <c r="AG25" i="3" s="1"/>
  <c r="AH22" i="5"/>
  <c r="BV22" i="5" s="1"/>
  <c r="AH25" i="3" s="1"/>
  <c r="AI22" i="5"/>
  <c r="BW22" i="5" s="1"/>
  <c r="AI25" i="3" s="1"/>
  <c r="AJ22" i="5"/>
  <c r="BX22" i="5" s="1"/>
  <c r="AJ25" i="3" s="1"/>
  <c r="AK22" i="5"/>
  <c r="BY22" i="5" s="1"/>
  <c r="AK25" i="3" s="1"/>
  <c r="AL22" i="5"/>
  <c r="BZ22" i="5" s="1"/>
  <c r="AL25" i="3" s="1"/>
  <c r="AM22" i="5"/>
  <c r="CA22" i="5" s="1"/>
  <c r="AM25" i="3" s="1"/>
  <c r="U23" i="5"/>
  <c r="BI23" i="5" s="1"/>
  <c r="U26" i="3" s="1"/>
  <c r="V23" i="5"/>
  <c r="BJ23" i="5" s="1"/>
  <c r="V26" i="3" s="1"/>
  <c r="W23" i="5"/>
  <c r="BK23" i="5" s="1"/>
  <c r="W26" i="3" s="1"/>
  <c r="X23" i="5"/>
  <c r="BL23" i="5" s="1"/>
  <c r="X26" i="3" s="1"/>
  <c r="Y23" i="5"/>
  <c r="BM23" i="5" s="1"/>
  <c r="Y26" i="3" s="1"/>
  <c r="AE23" i="5"/>
  <c r="BS23" i="5" s="1"/>
  <c r="AE26" i="3" s="1"/>
  <c r="AF23" i="5"/>
  <c r="BT23" i="5" s="1"/>
  <c r="AF26" i="3" s="1"/>
  <c r="AG23" i="5"/>
  <c r="BU23" i="5" s="1"/>
  <c r="AG26" i="3" s="1"/>
  <c r="AH23" i="5"/>
  <c r="BV23" i="5" s="1"/>
  <c r="AH26" i="3" s="1"/>
  <c r="AI23" i="5"/>
  <c r="BW23" i="5" s="1"/>
  <c r="AI26" i="3" s="1"/>
  <c r="AJ23" i="5"/>
  <c r="BX23" i="5" s="1"/>
  <c r="AJ26" i="3" s="1"/>
  <c r="AK23" i="5"/>
  <c r="BY23" i="5" s="1"/>
  <c r="AK26" i="3" s="1"/>
  <c r="AL23" i="5"/>
  <c r="BZ23" i="5" s="1"/>
  <c r="AL26" i="3" s="1"/>
  <c r="AM23" i="5"/>
  <c r="CA23" i="5" s="1"/>
  <c r="AM26" i="3" s="1"/>
  <c r="U24" i="5"/>
  <c r="BI24" i="5" s="1"/>
  <c r="U27" i="3" s="1"/>
  <c r="V24" i="5"/>
  <c r="BJ24" i="5" s="1"/>
  <c r="V27" i="3" s="1"/>
  <c r="W24" i="5"/>
  <c r="BK24" i="5" s="1"/>
  <c r="W27" i="3" s="1"/>
  <c r="X24" i="5"/>
  <c r="BL24" i="5" s="1"/>
  <c r="X27" i="3" s="1"/>
  <c r="Y24" i="5"/>
  <c r="BM24" i="5" s="1"/>
  <c r="Y27" i="3" s="1"/>
  <c r="AE24" i="5"/>
  <c r="BS24" i="5" s="1"/>
  <c r="AE27" i="3" s="1"/>
  <c r="AF24" i="5"/>
  <c r="BT24" i="5" s="1"/>
  <c r="AF27" i="3" s="1"/>
  <c r="AG24" i="5"/>
  <c r="BU24" i="5" s="1"/>
  <c r="AG27" i="3" s="1"/>
  <c r="AH24" i="5"/>
  <c r="BV24" i="5" s="1"/>
  <c r="AH27" i="3" s="1"/>
  <c r="AI24" i="5"/>
  <c r="BW24" i="5" s="1"/>
  <c r="AI27" i="3" s="1"/>
  <c r="AJ24" i="5"/>
  <c r="BX24" i="5" s="1"/>
  <c r="AJ27" i="3" s="1"/>
  <c r="AK24" i="5"/>
  <c r="BY24" i="5" s="1"/>
  <c r="AK27" i="3" s="1"/>
  <c r="AL24" i="5"/>
  <c r="BZ24" i="5" s="1"/>
  <c r="AL27" i="3" s="1"/>
  <c r="AM24" i="5"/>
  <c r="CA24" i="5" s="1"/>
  <c r="AM27" i="3" s="1"/>
  <c r="U25" i="5"/>
  <c r="BI25" i="5" s="1"/>
  <c r="U28" i="3" s="1"/>
  <c r="V25" i="5"/>
  <c r="BJ25" i="5" s="1"/>
  <c r="V28" i="3" s="1"/>
  <c r="W25" i="5"/>
  <c r="BK25" i="5" s="1"/>
  <c r="W28" i="3" s="1"/>
  <c r="X25" i="5"/>
  <c r="BL25" i="5" s="1"/>
  <c r="X28" i="3" s="1"/>
  <c r="Y25" i="5"/>
  <c r="BM25" i="5" s="1"/>
  <c r="Y28" i="3" s="1"/>
  <c r="AE25" i="5"/>
  <c r="BS25" i="5" s="1"/>
  <c r="AE28" i="3" s="1"/>
  <c r="AF25" i="5"/>
  <c r="BT25" i="5" s="1"/>
  <c r="AF28" i="3" s="1"/>
  <c r="AG25" i="5"/>
  <c r="BU25" i="5" s="1"/>
  <c r="AG28" i="3" s="1"/>
  <c r="AH25" i="5"/>
  <c r="BV25" i="5" s="1"/>
  <c r="AH28" i="3" s="1"/>
  <c r="AI25" i="5"/>
  <c r="BW25" i="5" s="1"/>
  <c r="AI28" i="3" s="1"/>
  <c r="AJ25" i="5"/>
  <c r="BX25" i="5" s="1"/>
  <c r="AJ28" i="3" s="1"/>
  <c r="AK25" i="5"/>
  <c r="BY25" i="5" s="1"/>
  <c r="AK28" i="3" s="1"/>
  <c r="AL25" i="5"/>
  <c r="BZ25" i="5" s="1"/>
  <c r="AL28" i="3" s="1"/>
  <c r="AM25" i="5"/>
  <c r="CA25" i="5" s="1"/>
  <c r="AM28" i="3" s="1"/>
  <c r="U26" i="5"/>
  <c r="BI26" i="5" s="1"/>
  <c r="U29" i="3" s="1"/>
  <c r="V26" i="5"/>
  <c r="BJ26" i="5" s="1"/>
  <c r="V29" i="3" s="1"/>
  <c r="W26" i="5"/>
  <c r="BK26" i="5" s="1"/>
  <c r="W29" i="3" s="1"/>
  <c r="X26" i="5"/>
  <c r="BL26" i="5" s="1"/>
  <c r="X29" i="3" s="1"/>
  <c r="Y26" i="5"/>
  <c r="BM26" i="5" s="1"/>
  <c r="Y29" i="3" s="1"/>
  <c r="AE26" i="5"/>
  <c r="BS26" i="5" s="1"/>
  <c r="AE29" i="3" s="1"/>
  <c r="AF26" i="5"/>
  <c r="BT26" i="5" s="1"/>
  <c r="AF29" i="3" s="1"/>
  <c r="AG26" i="5"/>
  <c r="BU26" i="5" s="1"/>
  <c r="AG29" i="3" s="1"/>
  <c r="AH26" i="5"/>
  <c r="BV26" i="5" s="1"/>
  <c r="AH29" i="3" s="1"/>
  <c r="AI26" i="5"/>
  <c r="BW26" i="5" s="1"/>
  <c r="AI29" i="3" s="1"/>
  <c r="AJ26" i="5"/>
  <c r="BX26" i="5" s="1"/>
  <c r="AJ29" i="3" s="1"/>
  <c r="AK26" i="5"/>
  <c r="BY26" i="5" s="1"/>
  <c r="AK29" i="3" s="1"/>
  <c r="AL26" i="5"/>
  <c r="BZ26" i="5" s="1"/>
  <c r="AL29" i="3" s="1"/>
  <c r="AM26" i="5"/>
  <c r="CA26" i="5" s="1"/>
  <c r="AM29" i="3" s="1"/>
  <c r="U27" i="5"/>
  <c r="BI27" i="5" s="1"/>
  <c r="U30" i="3" s="1"/>
  <c r="V27" i="5"/>
  <c r="BJ27" i="5" s="1"/>
  <c r="V30" i="3" s="1"/>
  <c r="W27" i="5"/>
  <c r="BK27" i="5" s="1"/>
  <c r="W30" i="3" s="1"/>
  <c r="X27" i="5"/>
  <c r="BL27" i="5" s="1"/>
  <c r="X30" i="3" s="1"/>
  <c r="Y27" i="5"/>
  <c r="BM27" i="5" s="1"/>
  <c r="Y30" i="3" s="1"/>
  <c r="AE27" i="5"/>
  <c r="BS27" i="5" s="1"/>
  <c r="AE30" i="3" s="1"/>
  <c r="AF27" i="5"/>
  <c r="BT27" i="5" s="1"/>
  <c r="AF30" i="3" s="1"/>
  <c r="AG27" i="5"/>
  <c r="BU27" i="5" s="1"/>
  <c r="AG30" i="3" s="1"/>
  <c r="AH27" i="5"/>
  <c r="BV27" i="5" s="1"/>
  <c r="AH30" i="3" s="1"/>
  <c r="AI27" i="5"/>
  <c r="BW27" i="5" s="1"/>
  <c r="AI30" i="3" s="1"/>
  <c r="AJ27" i="5"/>
  <c r="BX27" i="5" s="1"/>
  <c r="AJ30" i="3" s="1"/>
  <c r="AK27" i="5"/>
  <c r="BY27" i="5" s="1"/>
  <c r="AK30" i="3" s="1"/>
  <c r="AL27" i="5"/>
  <c r="BZ27" i="5" s="1"/>
  <c r="AL30" i="3" s="1"/>
  <c r="AM27" i="5"/>
  <c r="CA27" i="5" s="1"/>
  <c r="AM30" i="3" s="1"/>
  <c r="U28" i="5"/>
  <c r="BI28" i="5" s="1"/>
  <c r="U31" i="3" s="1"/>
  <c r="V28" i="5"/>
  <c r="BJ28" i="5" s="1"/>
  <c r="V31" i="3" s="1"/>
  <c r="W28" i="5"/>
  <c r="BK28" i="5" s="1"/>
  <c r="W31" i="3" s="1"/>
  <c r="X28" i="5"/>
  <c r="BL28" i="5" s="1"/>
  <c r="X31" i="3" s="1"/>
  <c r="Y28" i="5"/>
  <c r="BM28" i="5" s="1"/>
  <c r="Y31" i="3" s="1"/>
  <c r="AE28" i="5"/>
  <c r="BS28" i="5" s="1"/>
  <c r="AE31" i="3" s="1"/>
  <c r="AF28" i="5"/>
  <c r="BT28" i="5" s="1"/>
  <c r="AF31" i="3" s="1"/>
  <c r="AG28" i="5"/>
  <c r="BU28" i="5" s="1"/>
  <c r="AG31" i="3" s="1"/>
  <c r="AH28" i="5"/>
  <c r="BV28" i="5" s="1"/>
  <c r="AH31" i="3" s="1"/>
  <c r="AI28" i="5"/>
  <c r="BW28" i="5" s="1"/>
  <c r="AI31" i="3" s="1"/>
  <c r="AJ28" i="5"/>
  <c r="BX28" i="5" s="1"/>
  <c r="AJ31" i="3" s="1"/>
  <c r="AK28" i="5"/>
  <c r="BY28" i="5" s="1"/>
  <c r="AK31" i="3" s="1"/>
  <c r="AL28" i="5"/>
  <c r="BZ28" i="5" s="1"/>
  <c r="AL31" i="3" s="1"/>
  <c r="AM28" i="5"/>
  <c r="CA28" i="5" s="1"/>
  <c r="AM31" i="3" s="1"/>
  <c r="U29" i="5"/>
  <c r="BI29" i="5" s="1"/>
  <c r="U32" i="3" s="1"/>
  <c r="V29" i="5"/>
  <c r="BJ29" i="5" s="1"/>
  <c r="V32" i="3" s="1"/>
  <c r="W29" i="5"/>
  <c r="BK29" i="5" s="1"/>
  <c r="W32" i="3" s="1"/>
  <c r="X29" i="5"/>
  <c r="BL29" i="5" s="1"/>
  <c r="X32" i="3" s="1"/>
  <c r="Y29" i="5"/>
  <c r="BM29" i="5" s="1"/>
  <c r="Y32" i="3" s="1"/>
  <c r="AE29" i="5"/>
  <c r="BS29" i="5" s="1"/>
  <c r="AE32" i="3" s="1"/>
  <c r="AF29" i="5"/>
  <c r="BT29" i="5" s="1"/>
  <c r="AF32" i="3" s="1"/>
  <c r="AG29" i="5"/>
  <c r="BU29" i="5" s="1"/>
  <c r="AG32" i="3" s="1"/>
  <c r="AH29" i="5"/>
  <c r="BV29" i="5" s="1"/>
  <c r="AH32" i="3" s="1"/>
  <c r="AI29" i="5"/>
  <c r="BW29" i="5" s="1"/>
  <c r="AI32" i="3" s="1"/>
  <c r="AJ29" i="5"/>
  <c r="BX29" i="5" s="1"/>
  <c r="AJ32" i="3" s="1"/>
  <c r="AK29" i="5"/>
  <c r="BY29" i="5" s="1"/>
  <c r="AK32" i="3" s="1"/>
  <c r="AL29" i="5"/>
  <c r="BZ29" i="5" s="1"/>
  <c r="AL32" i="3" s="1"/>
  <c r="AM29" i="5"/>
  <c r="CA29" i="5" s="1"/>
  <c r="AM32" i="3" s="1"/>
  <c r="U30" i="5"/>
  <c r="BI30" i="5" s="1"/>
  <c r="U33" i="3" s="1"/>
  <c r="V30" i="5"/>
  <c r="BJ30" i="5" s="1"/>
  <c r="V33" i="3" s="1"/>
  <c r="W30" i="5"/>
  <c r="BK30" i="5" s="1"/>
  <c r="W33" i="3" s="1"/>
  <c r="X30" i="5"/>
  <c r="BL30" i="5" s="1"/>
  <c r="X33" i="3" s="1"/>
  <c r="Y30" i="5"/>
  <c r="BM30" i="5" s="1"/>
  <c r="Y33" i="3" s="1"/>
  <c r="AE30" i="5"/>
  <c r="BS30" i="5" s="1"/>
  <c r="AE33" i="3" s="1"/>
  <c r="AF30" i="5"/>
  <c r="BT30" i="5" s="1"/>
  <c r="AF33" i="3" s="1"/>
  <c r="AG30" i="5"/>
  <c r="BU30" i="5" s="1"/>
  <c r="AG33" i="3" s="1"/>
  <c r="AH30" i="5"/>
  <c r="BV30" i="5" s="1"/>
  <c r="AH33" i="3" s="1"/>
  <c r="AI30" i="5"/>
  <c r="BW30" i="5" s="1"/>
  <c r="AI33" i="3" s="1"/>
  <c r="AJ30" i="5"/>
  <c r="BX30" i="5" s="1"/>
  <c r="AJ33" i="3" s="1"/>
  <c r="AK30" i="5"/>
  <c r="BY30" i="5" s="1"/>
  <c r="AK33" i="3" s="1"/>
  <c r="AL30" i="5"/>
  <c r="BZ30" i="5" s="1"/>
  <c r="AL33" i="3" s="1"/>
  <c r="AM30" i="5"/>
  <c r="CA30" i="5" s="1"/>
  <c r="AM33" i="3" s="1"/>
  <c r="U31" i="5"/>
  <c r="BI31" i="5" s="1"/>
  <c r="U34" i="3" s="1"/>
  <c r="V31" i="5"/>
  <c r="BJ31" i="5" s="1"/>
  <c r="V34" i="3" s="1"/>
  <c r="W31" i="5"/>
  <c r="BK31" i="5" s="1"/>
  <c r="W34" i="3" s="1"/>
  <c r="X31" i="5"/>
  <c r="BL31" i="5" s="1"/>
  <c r="X34" i="3" s="1"/>
  <c r="Y31" i="5"/>
  <c r="BM31" i="5" s="1"/>
  <c r="Y34" i="3" s="1"/>
  <c r="AE31" i="5"/>
  <c r="BS31" i="5" s="1"/>
  <c r="AE34" i="3" s="1"/>
  <c r="AF31" i="5"/>
  <c r="BT31" i="5" s="1"/>
  <c r="AF34" i="3" s="1"/>
  <c r="AG31" i="5"/>
  <c r="BU31" i="5" s="1"/>
  <c r="AG34" i="3" s="1"/>
  <c r="AH31" i="5"/>
  <c r="BV31" i="5" s="1"/>
  <c r="AH34" i="3" s="1"/>
  <c r="AI31" i="5"/>
  <c r="BW31" i="5" s="1"/>
  <c r="AI34" i="3" s="1"/>
  <c r="AJ31" i="5"/>
  <c r="BX31" i="5" s="1"/>
  <c r="AJ34" i="3" s="1"/>
  <c r="AK31" i="5"/>
  <c r="BY31" i="5" s="1"/>
  <c r="AK34" i="3" s="1"/>
  <c r="AL31" i="5"/>
  <c r="BZ31" i="5" s="1"/>
  <c r="AL34" i="3" s="1"/>
  <c r="AM31" i="5"/>
  <c r="CA31" i="5" s="1"/>
  <c r="AM34" i="3" s="1"/>
  <c r="U32" i="5"/>
  <c r="BI32" i="5" s="1"/>
  <c r="U35" i="3" s="1"/>
  <c r="V32" i="5"/>
  <c r="BJ32" i="5" s="1"/>
  <c r="V35" i="3" s="1"/>
  <c r="W32" i="5"/>
  <c r="BK32" i="5" s="1"/>
  <c r="W35" i="3" s="1"/>
  <c r="X32" i="5"/>
  <c r="BL32" i="5" s="1"/>
  <c r="X35" i="3" s="1"/>
  <c r="Y32" i="5"/>
  <c r="BM32" i="5" s="1"/>
  <c r="Y35" i="3" s="1"/>
  <c r="AE32" i="5"/>
  <c r="BS32" i="5" s="1"/>
  <c r="AE35" i="3" s="1"/>
  <c r="AF32" i="5"/>
  <c r="BT32" i="5" s="1"/>
  <c r="AF35" i="3" s="1"/>
  <c r="AG32" i="5"/>
  <c r="BU32" i="5" s="1"/>
  <c r="AG35" i="3" s="1"/>
  <c r="AH32" i="5"/>
  <c r="BV32" i="5" s="1"/>
  <c r="AH35" i="3" s="1"/>
  <c r="AI32" i="5"/>
  <c r="BW32" i="5" s="1"/>
  <c r="AI35" i="3" s="1"/>
  <c r="AJ32" i="5"/>
  <c r="BX32" i="5" s="1"/>
  <c r="AJ35" i="3" s="1"/>
  <c r="AK32" i="5"/>
  <c r="BY32" i="5" s="1"/>
  <c r="AK35" i="3" s="1"/>
  <c r="AL32" i="5"/>
  <c r="BZ32" i="5" s="1"/>
  <c r="AL35" i="3" s="1"/>
  <c r="AM32" i="5"/>
  <c r="CA32" i="5" s="1"/>
  <c r="AM35" i="3" s="1"/>
  <c r="U10" i="5"/>
  <c r="BI10" i="5" s="1"/>
  <c r="U13" i="3" s="1"/>
  <c r="V10" i="5"/>
  <c r="BJ10" i="5"/>
  <c r="V13" i="3" s="1"/>
  <c r="W10" i="5"/>
  <c r="BK10" i="5" s="1"/>
  <c r="W13" i="3" s="1"/>
  <c r="X10" i="5"/>
  <c r="BL10" i="5" s="1"/>
  <c r="X13" i="3" s="1"/>
  <c r="Y10" i="5"/>
  <c r="BM10" i="5" s="1"/>
  <c r="Y13" i="3" s="1"/>
  <c r="Z10" i="5"/>
  <c r="BN10" i="5" s="1"/>
  <c r="Z13" i="3" s="1"/>
  <c r="AE10" i="5"/>
  <c r="BS10" i="5" s="1"/>
  <c r="AE13" i="3" s="1"/>
  <c r="AF10" i="5"/>
  <c r="BT10" i="5" s="1"/>
  <c r="AF13" i="3" s="1"/>
  <c r="AG10" i="5"/>
  <c r="BU10" i="5" s="1"/>
  <c r="AG13" i="3" s="1"/>
  <c r="AH10" i="5"/>
  <c r="BV10" i="5" s="1"/>
  <c r="AH13" i="3" s="1"/>
  <c r="AI10" i="5"/>
  <c r="BW10" i="5" s="1"/>
  <c r="AI13" i="3" s="1"/>
  <c r="AJ10" i="5"/>
  <c r="BX10" i="5" s="1"/>
  <c r="AJ13" i="3" s="1"/>
  <c r="AK10" i="5"/>
  <c r="BY10" i="5" s="1"/>
  <c r="AK13" i="3" s="1"/>
  <c r="AL10" i="5"/>
  <c r="BZ10" i="5" s="1"/>
  <c r="AL13" i="3" s="1"/>
  <c r="AM10" i="5"/>
  <c r="CA10" i="5" s="1"/>
  <c r="AM13" i="3" s="1"/>
  <c r="AN10" i="5"/>
  <c r="CB10" i="5" s="1"/>
  <c r="AN13" i="3" s="1"/>
  <c r="C11" i="5"/>
  <c r="AQ11" i="5" s="1"/>
  <c r="B14" i="3" s="1"/>
  <c r="D11" i="5"/>
  <c r="AR11" i="5" s="1"/>
  <c r="C14" i="3" s="1"/>
  <c r="E11" i="5"/>
  <c r="AS11" i="5" s="1"/>
  <c r="D14" i="3" s="1"/>
  <c r="F11" i="5"/>
  <c r="AT11" i="5" s="1"/>
  <c r="E14" i="3" s="1"/>
  <c r="G11" i="5"/>
  <c r="AU11" i="5" s="1"/>
  <c r="F14" i="3" s="1"/>
  <c r="H11" i="5"/>
  <c r="AV11" i="5" s="1"/>
  <c r="G14" i="3" s="1"/>
  <c r="I11" i="5"/>
  <c r="AW11" i="5" s="1"/>
  <c r="H14" i="3" s="1"/>
  <c r="J11" i="5"/>
  <c r="AX11" i="5" s="1"/>
  <c r="I14" i="3" s="1"/>
  <c r="L11" i="5"/>
  <c r="AZ11" i="5" s="1"/>
  <c r="K14" i="3" s="1"/>
  <c r="M11" i="5"/>
  <c r="BA11" i="5" s="1"/>
  <c r="L14" i="3" s="1"/>
  <c r="N11" i="5"/>
  <c r="BB11" i="5" s="1"/>
  <c r="M14" i="3" s="1"/>
  <c r="O11" i="5"/>
  <c r="BC11" i="5" s="1"/>
  <c r="N14" i="3" s="1"/>
  <c r="P11" i="5"/>
  <c r="BD11" i="5" s="1"/>
  <c r="O14" i="3" s="1"/>
  <c r="Q11" i="5"/>
  <c r="BE11" i="5" s="1"/>
  <c r="P14" i="3" s="1"/>
  <c r="R11" i="5"/>
  <c r="BF11" i="5" s="1"/>
  <c r="Q14" i="3" s="1"/>
  <c r="S11" i="5"/>
  <c r="BG11" i="5" s="1"/>
  <c r="R14" i="3" s="1"/>
  <c r="T11" i="5"/>
  <c r="BH11" i="5" s="1"/>
  <c r="S14" i="3" s="1"/>
  <c r="C12" i="5"/>
  <c r="AQ12" i="5" s="1"/>
  <c r="B15" i="3" s="1"/>
  <c r="D12" i="5"/>
  <c r="AR12" i="5"/>
  <c r="C15" i="3" s="1"/>
  <c r="E12" i="5"/>
  <c r="AS12" i="5" s="1"/>
  <c r="D15" i="3" s="1"/>
  <c r="F12" i="5"/>
  <c r="AT12" i="5" s="1"/>
  <c r="E15" i="3" s="1"/>
  <c r="G12" i="5"/>
  <c r="AU12" i="5" s="1"/>
  <c r="F15" i="3" s="1"/>
  <c r="H12" i="5"/>
  <c r="AV12" i="5" s="1"/>
  <c r="G15" i="3" s="1"/>
  <c r="I12" i="5"/>
  <c r="AW12" i="5" s="1"/>
  <c r="H15" i="3" s="1"/>
  <c r="J12" i="5"/>
  <c r="AX12" i="5" s="1"/>
  <c r="I15" i="3" s="1"/>
  <c r="L12" i="5"/>
  <c r="AZ12" i="5" s="1"/>
  <c r="K15" i="3" s="1"/>
  <c r="M12" i="5"/>
  <c r="BA12" i="5" s="1"/>
  <c r="L15" i="3" s="1"/>
  <c r="N12" i="5"/>
  <c r="BB12" i="5" s="1"/>
  <c r="M15" i="3" s="1"/>
  <c r="O12" i="5"/>
  <c r="BC12" i="5" s="1"/>
  <c r="N15" i="3" s="1"/>
  <c r="P12" i="5"/>
  <c r="BD12" i="5" s="1"/>
  <c r="O15" i="3" s="1"/>
  <c r="Q12" i="5"/>
  <c r="BE12" i="5" s="1"/>
  <c r="P15" i="3" s="1"/>
  <c r="R12" i="5"/>
  <c r="BF12" i="5" s="1"/>
  <c r="Q15" i="3" s="1"/>
  <c r="S12" i="5"/>
  <c r="BG12" i="5" s="1"/>
  <c r="R15" i="3" s="1"/>
  <c r="T12" i="5"/>
  <c r="BH12" i="5" s="1"/>
  <c r="S15" i="3" s="1"/>
  <c r="C13" i="5"/>
  <c r="AQ13" i="5" s="1"/>
  <c r="B16" i="3" s="1"/>
  <c r="D13" i="5"/>
  <c r="AR13" i="5" s="1"/>
  <c r="C16" i="3" s="1"/>
  <c r="E13" i="5"/>
  <c r="AS13" i="5" s="1"/>
  <c r="D16" i="3" s="1"/>
  <c r="F13" i="5"/>
  <c r="AT13" i="5" s="1"/>
  <c r="E16" i="3" s="1"/>
  <c r="G13" i="5"/>
  <c r="AU13" i="5" s="1"/>
  <c r="F16" i="3" s="1"/>
  <c r="H13" i="5"/>
  <c r="AV13" i="5" s="1"/>
  <c r="G16" i="3" s="1"/>
  <c r="I13" i="5"/>
  <c r="AW13" i="5" s="1"/>
  <c r="H16" i="3" s="1"/>
  <c r="J13" i="5"/>
  <c r="AX13" i="5" s="1"/>
  <c r="I16" i="3" s="1"/>
  <c r="L13" i="5"/>
  <c r="AZ13" i="5" s="1"/>
  <c r="K16" i="3" s="1"/>
  <c r="M13" i="5"/>
  <c r="BA13" i="5" s="1"/>
  <c r="L16" i="3" s="1"/>
  <c r="N13" i="5"/>
  <c r="BB13" i="5" s="1"/>
  <c r="M16" i="3" s="1"/>
  <c r="O13" i="5"/>
  <c r="BC13" i="5" s="1"/>
  <c r="N16" i="3" s="1"/>
  <c r="P13" i="5"/>
  <c r="BD13" i="5" s="1"/>
  <c r="O16" i="3" s="1"/>
  <c r="Q13" i="5"/>
  <c r="BE13" i="5" s="1"/>
  <c r="P16" i="3" s="1"/>
  <c r="R13" i="5"/>
  <c r="BF13" i="5" s="1"/>
  <c r="Q16" i="3" s="1"/>
  <c r="S13" i="5"/>
  <c r="BG13" i="5" s="1"/>
  <c r="R16" i="3" s="1"/>
  <c r="T13" i="5"/>
  <c r="BH13" i="5" s="1"/>
  <c r="S16" i="3" s="1"/>
  <c r="C14" i="5"/>
  <c r="AQ14" i="5" s="1"/>
  <c r="B17" i="3" s="1"/>
  <c r="D14" i="5"/>
  <c r="AR14" i="5" s="1"/>
  <c r="C17" i="3" s="1"/>
  <c r="E14" i="5"/>
  <c r="AS14" i="5" s="1"/>
  <c r="D17" i="3" s="1"/>
  <c r="F14" i="5"/>
  <c r="AT14" i="5" s="1"/>
  <c r="E17" i="3" s="1"/>
  <c r="G14" i="5"/>
  <c r="AU14" i="5" s="1"/>
  <c r="F17" i="3" s="1"/>
  <c r="H14" i="5"/>
  <c r="AV14" i="5" s="1"/>
  <c r="G17" i="3" s="1"/>
  <c r="I14" i="5"/>
  <c r="AW14" i="5" s="1"/>
  <c r="H17" i="3" s="1"/>
  <c r="J14" i="5"/>
  <c r="AX14" i="5" s="1"/>
  <c r="I17" i="3" s="1"/>
  <c r="L14" i="5"/>
  <c r="AZ14" i="5" s="1"/>
  <c r="K17" i="3" s="1"/>
  <c r="M14" i="5"/>
  <c r="BA14" i="5" s="1"/>
  <c r="L17" i="3" s="1"/>
  <c r="N14" i="5"/>
  <c r="BB14" i="5" s="1"/>
  <c r="M17" i="3" s="1"/>
  <c r="O14" i="5"/>
  <c r="BC14" i="5" s="1"/>
  <c r="N17" i="3" s="1"/>
  <c r="P14" i="5"/>
  <c r="BD14" i="5" s="1"/>
  <c r="O17" i="3" s="1"/>
  <c r="Q14" i="5"/>
  <c r="BE14" i="5" s="1"/>
  <c r="P17" i="3" s="1"/>
  <c r="R14" i="5"/>
  <c r="BF14" i="5" s="1"/>
  <c r="Q17" i="3" s="1"/>
  <c r="S14" i="5"/>
  <c r="BG14" i="5" s="1"/>
  <c r="R17" i="3" s="1"/>
  <c r="T14" i="5"/>
  <c r="BH14" i="5" s="1"/>
  <c r="S17" i="3" s="1"/>
  <c r="C15" i="5"/>
  <c r="AQ15" i="5" s="1"/>
  <c r="B18" i="3" s="1"/>
  <c r="D15" i="5"/>
  <c r="AR15" i="5" s="1"/>
  <c r="C18" i="3" s="1"/>
  <c r="E15" i="5"/>
  <c r="AS15" i="5" s="1"/>
  <c r="D18" i="3" s="1"/>
  <c r="F15" i="5"/>
  <c r="AT15" i="5" s="1"/>
  <c r="E18" i="3" s="1"/>
  <c r="G15" i="5"/>
  <c r="AU15" i="5" s="1"/>
  <c r="F18" i="3" s="1"/>
  <c r="H15" i="5"/>
  <c r="AV15" i="5" s="1"/>
  <c r="G18" i="3" s="1"/>
  <c r="I15" i="5"/>
  <c r="AW15" i="5" s="1"/>
  <c r="H18" i="3" s="1"/>
  <c r="J15" i="5"/>
  <c r="AX15" i="5" s="1"/>
  <c r="I18" i="3" s="1"/>
  <c r="L15" i="5"/>
  <c r="AZ15" i="5" s="1"/>
  <c r="K18" i="3" s="1"/>
  <c r="M15" i="5"/>
  <c r="BA15" i="5" s="1"/>
  <c r="L18" i="3" s="1"/>
  <c r="N15" i="5"/>
  <c r="BB15" i="5" s="1"/>
  <c r="M18" i="3" s="1"/>
  <c r="O15" i="5"/>
  <c r="BC15" i="5" s="1"/>
  <c r="N18" i="3" s="1"/>
  <c r="P15" i="5"/>
  <c r="BD15" i="5" s="1"/>
  <c r="O18" i="3" s="1"/>
  <c r="Q15" i="5"/>
  <c r="BE15" i="5" s="1"/>
  <c r="P18" i="3" s="1"/>
  <c r="R15" i="5"/>
  <c r="BF15" i="5" s="1"/>
  <c r="Q18" i="3" s="1"/>
  <c r="S15" i="5"/>
  <c r="BG15" i="5" s="1"/>
  <c r="R18" i="3" s="1"/>
  <c r="T15" i="5"/>
  <c r="BH15" i="5" s="1"/>
  <c r="S18" i="3" s="1"/>
  <c r="C16" i="5"/>
  <c r="AQ16" i="5" s="1"/>
  <c r="B19" i="3" s="1"/>
  <c r="D16" i="5"/>
  <c r="AR16" i="5" s="1"/>
  <c r="C19" i="3" s="1"/>
  <c r="E16" i="5"/>
  <c r="AS16" i="5" s="1"/>
  <c r="D19" i="3" s="1"/>
  <c r="F16" i="5"/>
  <c r="AT16" i="5" s="1"/>
  <c r="E19" i="3" s="1"/>
  <c r="G16" i="5"/>
  <c r="AU16" i="5" s="1"/>
  <c r="F19" i="3" s="1"/>
  <c r="H16" i="5"/>
  <c r="AV16" i="5" s="1"/>
  <c r="G19" i="3" s="1"/>
  <c r="I16" i="5"/>
  <c r="AW16" i="5" s="1"/>
  <c r="H19" i="3" s="1"/>
  <c r="J16" i="5"/>
  <c r="AX16" i="5" s="1"/>
  <c r="I19" i="3" s="1"/>
  <c r="L16" i="5"/>
  <c r="AZ16" i="5" s="1"/>
  <c r="K19" i="3" s="1"/>
  <c r="M16" i="5"/>
  <c r="BA16" i="5" s="1"/>
  <c r="L19" i="3" s="1"/>
  <c r="N16" i="5"/>
  <c r="BB16" i="5" s="1"/>
  <c r="M19" i="3" s="1"/>
  <c r="O16" i="5"/>
  <c r="BC16" i="5" s="1"/>
  <c r="N19" i="3" s="1"/>
  <c r="P16" i="5"/>
  <c r="BD16" i="5" s="1"/>
  <c r="O19" i="3" s="1"/>
  <c r="Q16" i="5"/>
  <c r="BE16" i="5" s="1"/>
  <c r="P19" i="3" s="1"/>
  <c r="R16" i="5"/>
  <c r="BF16" i="5" s="1"/>
  <c r="Q19" i="3" s="1"/>
  <c r="S16" i="5"/>
  <c r="BG16" i="5" s="1"/>
  <c r="R19" i="3" s="1"/>
  <c r="T16" i="5"/>
  <c r="BH16" i="5" s="1"/>
  <c r="S19" i="3" s="1"/>
  <c r="C17" i="5"/>
  <c r="AQ17" i="5" s="1"/>
  <c r="B20" i="3" s="1"/>
  <c r="D17" i="5"/>
  <c r="AR17" i="5" s="1"/>
  <c r="C20" i="3" s="1"/>
  <c r="E17" i="5"/>
  <c r="AS17" i="5" s="1"/>
  <c r="D20" i="3" s="1"/>
  <c r="F17" i="5"/>
  <c r="AT17" i="5" s="1"/>
  <c r="E20" i="3" s="1"/>
  <c r="G17" i="5"/>
  <c r="AU17" i="5" s="1"/>
  <c r="F20" i="3" s="1"/>
  <c r="H17" i="5"/>
  <c r="AV17" i="5" s="1"/>
  <c r="G20" i="3" s="1"/>
  <c r="I17" i="5"/>
  <c r="AW17" i="5" s="1"/>
  <c r="H20" i="3" s="1"/>
  <c r="J17" i="5"/>
  <c r="AX17" i="5" s="1"/>
  <c r="I20" i="3" s="1"/>
  <c r="L17" i="5"/>
  <c r="AZ17" i="5" s="1"/>
  <c r="K20" i="3" s="1"/>
  <c r="M17" i="5"/>
  <c r="BA17" i="5" s="1"/>
  <c r="L20" i="3" s="1"/>
  <c r="N17" i="5"/>
  <c r="BB17" i="5" s="1"/>
  <c r="M20" i="3" s="1"/>
  <c r="O17" i="5"/>
  <c r="BC17" i="5" s="1"/>
  <c r="N20" i="3" s="1"/>
  <c r="P17" i="5"/>
  <c r="BD17" i="5" s="1"/>
  <c r="O20" i="3" s="1"/>
  <c r="Q17" i="5"/>
  <c r="BE17" i="5" s="1"/>
  <c r="P20" i="3" s="1"/>
  <c r="R17" i="5"/>
  <c r="BF17" i="5" s="1"/>
  <c r="Q20" i="3" s="1"/>
  <c r="S17" i="5"/>
  <c r="BG17" i="5" s="1"/>
  <c r="R20" i="3" s="1"/>
  <c r="T17" i="5"/>
  <c r="BH17" i="5" s="1"/>
  <c r="S20" i="3" s="1"/>
  <c r="C18" i="5"/>
  <c r="AQ18" i="5" s="1"/>
  <c r="B21" i="3" s="1"/>
  <c r="D18" i="5"/>
  <c r="AR18" i="5" s="1"/>
  <c r="C21" i="3" s="1"/>
  <c r="E18" i="5"/>
  <c r="AS18" i="5" s="1"/>
  <c r="D21" i="3" s="1"/>
  <c r="F18" i="5"/>
  <c r="AT18" i="5" s="1"/>
  <c r="E21" i="3" s="1"/>
  <c r="G18" i="5"/>
  <c r="AU18" i="5" s="1"/>
  <c r="F21" i="3" s="1"/>
  <c r="H18" i="5"/>
  <c r="AV18" i="5" s="1"/>
  <c r="G21" i="3" s="1"/>
  <c r="I18" i="5"/>
  <c r="AW18" i="5" s="1"/>
  <c r="H21" i="3" s="1"/>
  <c r="J18" i="5"/>
  <c r="AX18" i="5" s="1"/>
  <c r="I21" i="3" s="1"/>
  <c r="L18" i="5"/>
  <c r="AZ18" i="5" s="1"/>
  <c r="K21" i="3" s="1"/>
  <c r="M18" i="5"/>
  <c r="BA18" i="5" s="1"/>
  <c r="L21" i="3" s="1"/>
  <c r="N18" i="5"/>
  <c r="BB18" i="5" s="1"/>
  <c r="M21" i="3" s="1"/>
  <c r="O18" i="5"/>
  <c r="BC18" i="5" s="1"/>
  <c r="N21" i="3" s="1"/>
  <c r="P18" i="5"/>
  <c r="BD18" i="5" s="1"/>
  <c r="O21" i="3" s="1"/>
  <c r="Q18" i="5"/>
  <c r="BE18" i="5" s="1"/>
  <c r="P21" i="3" s="1"/>
  <c r="R18" i="5"/>
  <c r="BF18" i="5" s="1"/>
  <c r="Q21" i="3" s="1"/>
  <c r="S18" i="5"/>
  <c r="BG18" i="5" s="1"/>
  <c r="R21" i="3" s="1"/>
  <c r="T18" i="5"/>
  <c r="BH18" i="5" s="1"/>
  <c r="S21" i="3" s="1"/>
  <c r="C19" i="5"/>
  <c r="AQ19" i="5" s="1"/>
  <c r="B22" i="3" s="1"/>
  <c r="D19" i="5"/>
  <c r="AR19" i="5" s="1"/>
  <c r="C22" i="3" s="1"/>
  <c r="E19" i="5"/>
  <c r="AS19" i="5" s="1"/>
  <c r="D22" i="3" s="1"/>
  <c r="F19" i="5"/>
  <c r="AT19" i="5" s="1"/>
  <c r="E22" i="3" s="1"/>
  <c r="G19" i="5"/>
  <c r="AU19" i="5" s="1"/>
  <c r="F22" i="3" s="1"/>
  <c r="H19" i="5"/>
  <c r="AV19" i="5" s="1"/>
  <c r="G22" i="3" s="1"/>
  <c r="I19" i="5"/>
  <c r="AW19" i="5" s="1"/>
  <c r="H22" i="3" s="1"/>
  <c r="J19" i="5"/>
  <c r="AX19" i="5" s="1"/>
  <c r="I22" i="3" s="1"/>
  <c r="L19" i="5"/>
  <c r="AZ19" i="5" s="1"/>
  <c r="K22" i="3" s="1"/>
  <c r="M19" i="5"/>
  <c r="BA19" i="5" s="1"/>
  <c r="L22" i="3" s="1"/>
  <c r="N19" i="5"/>
  <c r="BB19" i="5" s="1"/>
  <c r="M22" i="3" s="1"/>
  <c r="O19" i="5"/>
  <c r="BC19" i="5" s="1"/>
  <c r="N22" i="3" s="1"/>
  <c r="P19" i="5"/>
  <c r="BD19" i="5" s="1"/>
  <c r="O22" i="3" s="1"/>
  <c r="Q19" i="5"/>
  <c r="BE19" i="5" s="1"/>
  <c r="P22" i="3" s="1"/>
  <c r="R19" i="5"/>
  <c r="BF19" i="5" s="1"/>
  <c r="Q22" i="3" s="1"/>
  <c r="S19" i="5"/>
  <c r="BG19" i="5" s="1"/>
  <c r="R22" i="3" s="1"/>
  <c r="T19" i="5"/>
  <c r="BH19" i="5" s="1"/>
  <c r="S22" i="3" s="1"/>
  <c r="C20" i="5"/>
  <c r="AQ20" i="5"/>
  <c r="B23" i="3" s="1"/>
  <c r="D20" i="5"/>
  <c r="AR20" i="5" s="1"/>
  <c r="C23" i="3" s="1"/>
  <c r="E20" i="5"/>
  <c r="AS20" i="5" s="1"/>
  <c r="D23" i="3" s="1"/>
  <c r="F20" i="5"/>
  <c r="AT20" i="5" s="1"/>
  <c r="E23" i="3" s="1"/>
  <c r="G20" i="5"/>
  <c r="AU20" i="5" s="1"/>
  <c r="F23" i="3" s="1"/>
  <c r="H20" i="5"/>
  <c r="AV20" i="5" s="1"/>
  <c r="G23" i="3" s="1"/>
  <c r="I20" i="5"/>
  <c r="AW20" i="5" s="1"/>
  <c r="H23" i="3" s="1"/>
  <c r="J20" i="5"/>
  <c r="AX20" i="5" s="1"/>
  <c r="I23" i="3" s="1"/>
  <c r="L20" i="5"/>
  <c r="AZ20" i="5" s="1"/>
  <c r="K23" i="3" s="1"/>
  <c r="M20" i="5"/>
  <c r="BA20" i="5" s="1"/>
  <c r="L23" i="3" s="1"/>
  <c r="N20" i="5"/>
  <c r="BB20" i="5" s="1"/>
  <c r="M23" i="3" s="1"/>
  <c r="O20" i="5"/>
  <c r="BC20" i="5" s="1"/>
  <c r="N23" i="3" s="1"/>
  <c r="P20" i="5"/>
  <c r="BD20" i="5" s="1"/>
  <c r="O23" i="3" s="1"/>
  <c r="Q20" i="5"/>
  <c r="BE20" i="5" s="1"/>
  <c r="P23" i="3" s="1"/>
  <c r="R20" i="5"/>
  <c r="BF20" i="5" s="1"/>
  <c r="Q23" i="3" s="1"/>
  <c r="S20" i="5"/>
  <c r="BG20" i="5" s="1"/>
  <c r="R23" i="3" s="1"/>
  <c r="T20" i="5"/>
  <c r="BH20" i="5" s="1"/>
  <c r="S23" i="3" s="1"/>
  <c r="C21" i="5"/>
  <c r="AQ21" i="5" s="1"/>
  <c r="B24" i="3" s="1"/>
  <c r="D21" i="5"/>
  <c r="AR21" i="5" s="1"/>
  <c r="C24" i="3" s="1"/>
  <c r="E21" i="5"/>
  <c r="AS21" i="5" s="1"/>
  <c r="D24" i="3" s="1"/>
  <c r="F21" i="5"/>
  <c r="AT21" i="5" s="1"/>
  <c r="E24" i="3" s="1"/>
  <c r="G21" i="5"/>
  <c r="AU21" i="5" s="1"/>
  <c r="F24" i="3" s="1"/>
  <c r="H21" i="5"/>
  <c r="AV21" i="5" s="1"/>
  <c r="G24" i="3" s="1"/>
  <c r="I21" i="5"/>
  <c r="AW21" i="5" s="1"/>
  <c r="H24" i="3" s="1"/>
  <c r="J21" i="5"/>
  <c r="AX21" i="5"/>
  <c r="I24" i="3" s="1"/>
  <c r="L21" i="5"/>
  <c r="AZ21" i="5" s="1"/>
  <c r="K24" i="3" s="1"/>
  <c r="M21" i="5"/>
  <c r="BA21" i="5" s="1"/>
  <c r="L24" i="3" s="1"/>
  <c r="N21" i="5"/>
  <c r="BB21" i="5" s="1"/>
  <c r="M24" i="3" s="1"/>
  <c r="O21" i="5"/>
  <c r="BC21" i="5" s="1"/>
  <c r="N24" i="3" s="1"/>
  <c r="P21" i="5"/>
  <c r="BD21" i="5" s="1"/>
  <c r="O24" i="3" s="1"/>
  <c r="Q21" i="5"/>
  <c r="BE21" i="5" s="1"/>
  <c r="P24" i="3" s="1"/>
  <c r="R21" i="5"/>
  <c r="BF21" i="5" s="1"/>
  <c r="Q24" i="3" s="1"/>
  <c r="S21" i="5"/>
  <c r="BG21" i="5" s="1"/>
  <c r="R24" i="3" s="1"/>
  <c r="T21" i="5"/>
  <c r="BH21" i="5" s="1"/>
  <c r="S24" i="3" s="1"/>
  <c r="C22" i="5"/>
  <c r="AQ22" i="5" s="1"/>
  <c r="B25" i="3" s="1"/>
  <c r="D22" i="5"/>
  <c r="AR22" i="5" s="1"/>
  <c r="C25" i="3" s="1"/>
  <c r="E22" i="5"/>
  <c r="AS22" i="5" s="1"/>
  <c r="D25" i="3" s="1"/>
  <c r="F22" i="5"/>
  <c r="AT22" i="5" s="1"/>
  <c r="E25" i="3" s="1"/>
  <c r="G22" i="5"/>
  <c r="AU22" i="5" s="1"/>
  <c r="F25" i="3" s="1"/>
  <c r="H22" i="5"/>
  <c r="AV22" i="5"/>
  <c r="G25" i="3" s="1"/>
  <c r="I22" i="5"/>
  <c r="AW22" i="5"/>
  <c r="H25" i="3" s="1"/>
  <c r="J22" i="5"/>
  <c r="AX22" i="5" s="1"/>
  <c r="I25" i="3" s="1"/>
  <c r="L22" i="5"/>
  <c r="AZ22" i="5" s="1"/>
  <c r="K25" i="3" s="1"/>
  <c r="M22" i="5"/>
  <c r="BA22" i="5" s="1"/>
  <c r="L25" i="3" s="1"/>
  <c r="N22" i="5"/>
  <c r="BB22" i="5" s="1"/>
  <c r="M25" i="3" s="1"/>
  <c r="O22" i="5"/>
  <c r="BC22" i="5" s="1"/>
  <c r="N25" i="3" s="1"/>
  <c r="P22" i="5"/>
  <c r="BD22" i="5" s="1"/>
  <c r="O25" i="3" s="1"/>
  <c r="Q22" i="5"/>
  <c r="BE22" i="5" s="1"/>
  <c r="P25" i="3" s="1"/>
  <c r="R22" i="5"/>
  <c r="BF22" i="5" s="1"/>
  <c r="Q25" i="3" s="1"/>
  <c r="S22" i="5"/>
  <c r="BG22" i="5" s="1"/>
  <c r="R25" i="3" s="1"/>
  <c r="T22" i="5"/>
  <c r="BH22" i="5" s="1"/>
  <c r="S25" i="3" s="1"/>
  <c r="C23" i="5"/>
  <c r="AQ23" i="5" s="1"/>
  <c r="B26" i="3" s="1"/>
  <c r="D23" i="5"/>
  <c r="AR23" i="5" s="1"/>
  <c r="C26" i="3" s="1"/>
  <c r="E23" i="5"/>
  <c r="AS23" i="5" s="1"/>
  <c r="D26" i="3" s="1"/>
  <c r="F23" i="5"/>
  <c r="AT23" i="5" s="1"/>
  <c r="E26" i="3" s="1"/>
  <c r="G23" i="5"/>
  <c r="AU23" i="5" s="1"/>
  <c r="F26" i="3" s="1"/>
  <c r="H23" i="5"/>
  <c r="AV23" i="5" s="1"/>
  <c r="G26" i="3" s="1"/>
  <c r="I23" i="5"/>
  <c r="AW23" i="5" s="1"/>
  <c r="H26" i="3" s="1"/>
  <c r="J23" i="5"/>
  <c r="AX23" i="5" s="1"/>
  <c r="I26" i="3" s="1"/>
  <c r="L23" i="5"/>
  <c r="AZ23" i="5" s="1"/>
  <c r="K26" i="3" s="1"/>
  <c r="M23" i="5"/>
  <c r="BA23" i="5" s="1"/>
  <c r="L26" i="3" s="1"/>
  <c r="N23" i="5"/>
  <c r="BB23" i="5" s="1"/>
  <c r="M26" i="3" s="1"/>
  <c r="O23" i="5"/>
  <c r="BC23" i="5" s="1"/>
  <c r="N26" i="3" s="1"/>
  <c r="P23" i="5"/>
  <c r="BD23" i="5" s="1"/>
  <c r="O26" i="3" s="1"/>
  <c r="Q23" i="5"/>
  <c r="BE23" i="5" s="1"/>
  <c r="P26" i="3" s="1"/>
  <c r="R23" i="5"/>
  <c r="BF23" i="5" s="1"/>
  <c r="Q26" i="3" s="1"/>
  <c r="S23" i="5"/>
  <c r="BG23" i="5" s="1"/>
  <c r="R26" i="3" s="1"/>
  <c r="T23" i="5"/>
  <c r="BH23" i="5" s="1"/>
  <c r="S26" i="3" s="1"/>
  <c r="C24" i="5"/>
  <c r="AQ24" i="5" s="1"/>
  <c r="B27" i="3" s="1"/>
  <c r="D24" i="5"/>
  <c r="AR24" i="5" s="1"/>
  <c r="C27" i="3" s="1"/>
  <c r="E24" i="5"/>
  <c r="AS24" i="5" s="1"/>
  <c r="D27" i="3" s="1"/>
  <c r="F24" i="5"/>
  <c r="AT24" i="5" s="1"/>
  <c r="E27" i="3" s="1"/>
  <c r="G24" i="5"/>
  <c r="AU24" i="5" s="1"/>
  <c r="F27" i="3" s="1"/>
  <c r="H24" i="5"/>
  <c r="AV24" i="5" s="1"/>
  <c r="G27" i="3" s="1"/>
  <c r="I24" i="5"/>
  <c r="AW24" i="5" s="1"/>
  <c r="H27" i="3" s="1"/>
  <c r="J24" i="5"/>
  <c r="AX24" i="5" s="1"/>
  <c r="I27" i="3" s="1"/>
  <c r="L24" i="5"/>
  <c r="AZ24" i="5" s="1"/>
  <c r="K27" i="3" s="1"/>
  <c r="M24" i="5"/>
  <c r="BA24" i="5" s="1"/>
  <c r="L27" i="3" s="1"/>
  <c r="N24" i="5"/>
  <c r="BB24" i="5" s="1"/>
  <c r="M27" i="3" s="1"/>
  <c r="O24" i="5"/>
  <c r="BC24" i="5" s="1"/>
  <c r="N27" i="3" s="1"/>
  <c r="P24" i="5"/>
  <c r="BD24" i="5" s="1"/>
  <c r="O27" i="3" s="1"/>
  <c r="Q24" i="5"/>
  <c r="BE24" i="5" s="1"/>
  <c r="P27" i="3" s="1"/>
  <c r="R24" i="5"/>
  <c r="BF24" i="5"/>
  <c r="Q27" i="3" s="1"/>
  <c r="S24" i="5"/>
  <c r="BG24" i="5" s="1"/>
  <c r="R27" i="3" s="1"/>
  <c r="T24" i="5"/>
  <c r="BH24" i="5" s="1"/>
  <c r="S27" i="3" s="1"/>
  <c r="C25" i="5"/>
  <c r="AQ25" i="5" s="1"/>
  <c r="B28" i="3" s="1"/>
  <c r="D25" i="5"/>
  <c r="AR25" i="5" s="1"/>
  <c r="C28" i="3" s="1"/>
  <c r="E25" i="5"/>
  <c r="AS25" i="5" s="1"/>
  <c r="D28" i="3" s="1"/>
  <c r="F25" i="5"/>
  <c r="AT25" i="5" s="1"/>
  <c r="E28" i="3" s="1"/>
  <c r="G25" i="5"/>
  <c r="AU25" i="5"/>
  <c r="F28" i="3" s="1"/>
  <c r="H25" i="5"/>
  <c r="AV25" i="5" s="1"/>
  <c r="G28" i="3" s="1"/>
  <c r="I25" i="5"/>
  <c r="AW25" i="5" s="1"/>
  <c r="H28" i="3" s="1"/>
  <c r="J25" i="5"/>
  <c r="AX25" i="5" s="1"/>
  <c r="I28" i="3" s="1"/>
  <c r="L25" i="5"/>
  <c r="AZ25" i="5" s="1"/>
  <c r="K28" i="3" s="1"/>
  <c r="M25" i="5"/>
  <c r="BA25" i="5" s="1"/>
  <c r="L28" i="3" s="1"/>
  <c r="N25" i="5"/>
  <c r="BB25" i="5" s="1"/>
  <c r="M28" i="3" s="1"/>
  <c r="O25" i="5"/>
  <c r="BC25" i="5" s="1"/>
  <c r="N28" i="3" s="1"/>
  <c r="P25" i="5"/>
  <c r="BD25" i="5" s="1"/>
  <c r="O28" i="3" s="1"/>
  <c r="Q25" i="5"/>
  <c r="BE25" i="5" s="1"/>
  <c r="P28" i="3" s="1"/>
  <c r="R25" i="5"/>
  <c r="BF25" i="5" s="1"/>
  <c r="Q28" i="3" s="1"/>
  <c r="S25" i="5"/>
  <c r="BG25" i="5" s="1"/>
  <c r="R28" i="3" s="1"/>
  <c r="T25" i="5"/>
  <c r="BH25" i="5" s="1"/>
  <c r="S28" i="3" s="1"/>
  <c r="C26" i="5"/>
  <c r="AQ26" i="5" s="1"/>
  <c r="B29" i="3" s="1"/>
  <c r="D26" i="5"/>
  <c r="AR26" i="5" s="1"/>
  <c r="C29" i="3" s="1"/>
  <c r="E26" i="5"/>
  <c r="AS26" i="5" s="1"/>
  <c r="D29" i="3" s="1"/>
  <c r="F26" i="5"/>
  <c r="AT26" i="5" s="1"/>
  <c r="E29" i="3" s="1"/>
  <c r="G26" i="5"/>
  <c r="AU26" i="5" s="1"/>
  <c r="F29" i="3" s="1"/>
  <c r="H26" i="5"/>
  <c r="AV26" i="5" s="1"/>
  <c r="G29" i="3" s="1"/>
  <c r="I26" i="5"/>
  <c r="AW26" i="5" s="1"/>
  <c r="H29" i="3" s="1"/>
  <c r="J26" i="5"/>
  <c r="AX26" i="5" s="1"/>
  <c r="I29" i="3" s="1"/>
  <c r="L26" i="5"/>
  <c r="AZ26" i="5" s="1"/>
  <c r="K29" i="3" s="1"/>
  <c r="M26" i="5"/>
  <c r="BA26" i="5" s="1"/>
  <c r="L29" i="3" s="1"/>
  <c r="N26" i="5"/>
  <c r="BB26" i="5" s="1"/>
  <c r="M29" i="3" s="1"/>
  <c r="O26" i="5"/>
  <c r="BC26" i="5" s="1"/>
  <c r="N29" i="3" s="1"/>
  <c r="P26" i="5"/>
  <c r="BD26" i="5"/>
  <c r="O29" i="3" s="1"/>
  <c r="Q26" i="5"/>
  <c r="BE26" i="5" s="1"/>
  <c r="P29" i="3" s="1"/>
  <c r="R26" i="5"/>
  <c r="BF26" i="5" s="1"/>
  <c r="Q29" i="3" s="1"/>
  <c r="S26" i="5"/>
  <c r="BG26" i="5" s="1"/>
  <c r="R29" i="3" s="1"/>
  <c r="T26" i="5"/>
  <c r="BH26" i="5" s="1"/>
  <c r="S29" i="3" s="1"/>
  <c r="C27" i="5"/>
  <c r="AQ27" i="5" s="1"/>
  <c r="B30" i="3" s="1"/>
  <c r="D27" i="5"/>
  <c r="AR27" i="5" s="1"/>
  <c r="C30" i="3" s="1"/>
  <c r="E27" i="5"/>
  <c r="AS27" i="5" s="1"/>
  <c r="D30" i="3" s="1"/>
  <c r="F27" i="5"/>
  <c r="AT27" i="5" s="1"/>
  <c r="E30" i="3" s="1"/>
  <c r="G27" i="5"/>
  <c r="AU27" i="5" s="1"/>
  <c r="F30" i="3" s="1"/>
  <c r="H27" i="5"/>
  <c r="AV27" i="5" s="1"/>
  <c r="G30" i="3" s="1"/>
  <c r="I27" i="5"/>
  <c r="AW27" i="5" s="1"/>
  <c r="H30" i="3" s="1"/>
  <c r="J27" i="5"/>
  <c r="AX27" i="5" s="1"/>
  <c r="I30" i="3" s="1"/>
  <c r="L27" i="5"/>
  <c r="AZ27" i="5" s="1"/>
  <c r="K30" i="3" s="1"/>
  <c r="M27" i="5"/>
  <c r="BA27" i="5" s="1"/>
  <c r="L30" i="3" s="1"/>
  <c r="N27" i="5"/>
  <c r="BB27" i="5" s="1"/>
  <c r="M30" i="3" s="1"/>
  <c r="O27" i="5"/>
  <c r="BC27" i="5" s="1"/>
  <c r="N30" i="3" s="1"/>
  <c r="P27" i="5"/>
  <c r="BD27" i="5" s="1"/>
  <c r="O30" i="3" s="1"/>
  <c r="Q27" i="5"/>
  <c r="BE27" i="5" s="1"/>
  <c r="P30" i="3" s="1"/>
  <c r="R27" i="5"/>
  <c r="BF27" i="5" s="1"/>
  <c r="Q30" i="3" s="1"/>
  <c r="S27" i="5"/>
  <c r="BG27" i="5" s="1"/>
  <c r="R30" i="3" s="1"/>
  <c r="T27" i="5"/>
  <c r="BH27" i="5" s="1"/>
  <c r="S30" i="3" s="1"/>
  <c r="C28" i="5"/>
  <c r="AQ28" i="5" s="1"/>
  <c r="B31" i="3" s="1"/>
  <c r="D28" i="5"/>
  <c r="AR28" i="5" s="1"/>
  <c r="C31" i="3" s="1"/>
  <c r="E28" i="5"/>
  <c r="AS28" i="5" s="1"/>
  <c r="D31" i="3" s="1"/>
  <c r="F28" i="5"/>
  <c r="AT28" i="5" s="1"/>
  <c r="E31" i="3" s="1"/>
  <c r="G28" i="5"/>
  <c r="AU28" i="5" s="1"/>
  <c r="F31" i="3" s="1"/>
  <c r="H28" i="5"/>
  <c r="AV28" i="5" s="1"/>
  <c r="G31" i="3" s="1"/>
  <c r="I28" i="5"/>
  <c r="AW28" i="5" s="1"/>
  <c r="H31" i="3" s="1"/>
  <c r="J28" i="5"/>
  <c r="AX28" i="5" s="1"/>
  <c r="I31" i="3" s="1"/>
  <c r="L28" i="5"/>
  <c r="AZ28" i="5" s="1"/>
  <c r="K31" i="3" s="1"/>
  <c r="M28" i="5"/>
  <c r="BA28" i="5" s="1"/>
  <c r="L31" i="3" s="1"/>
  <c r="N28" i="5"/>
  <c r="BB28" i="5" s="1"/>
  <c r="M31" i="3" s="1"/>
  <c r="O28" i="5"/>
  <c r="BC28" i="5" s="1"/>
  <c r="N31" i="3" s="1"/>
  <c r="P28" i="5"/>
  <c r="BD28" i="5" s="1"/>
  <c r="O31" i="3" s="1"/>
  <c r="Q28" i="5"/>
  <c r="BE28" i="5" s="1"/>
  <c r="P31" i="3" s="1"/>
  <c r="R28" i="5"/>
  <c r="BF28" i="5" s="1"/>
  <c r="Q31" i="3" s="1"/>
  <c r="S28" i="5"/>
  <c r="BG28" i="5" s="1"/>
  <c r="R31" i="3" s="1"/>
  <c r="T28" i="5"/>
  <c r="BH28" i="5" s="1"/>
  <c r="S31" i="3" s="1"/>
  <c r="C29" i="5"/>
  <c r="AQ29" i="5" s="1"/>
  <c r="B32" i="3" s="1"/>
  <c r="D29" i="5"/>
  <c r="AR29" i="5" s="1"/>
  <c r="C32" i="3" s="1"/>
  <c r="E29" i="5"/>
  <c r="AS29" i="5" s="1"/>
  <c r="D32" i="3" s="1"/>
  <c r="F29" i="5"/>
  <c r="AT29" i="5" s="1"/>
  <c r="E32" i="3" s="1"/>
  <c r="G29" i="5"/>
  <c r="AU29" i="5" s="1"/>
  <c r="F32" i="3" s="1"/>
  <c r="H29" i="5"/>
  <c r="AV29" i="5" s="1"/>
  <c r="G32" i="3" s="1"/>
  <c r="I29" i="5"/>
  <c r="AW29" i="5" s="1"/>
  <c r="H32" i="3" s="1"/>
  <c r="J29" i="5"/>
  <c r="AX29" i="5" s="1"/>
  <c r="I32" i="3" s="1"/>
  <c r="L29" i="5"/>
  <c r="AZ29" i="5" s="1"/>
  <c r="K32" i="3" s="1"/>
  <c r="M29" i="5"/>
  <c r="BA29" i="5" s="1"/>
  <c r="L32" i="3" s="1"/>
  <c r="N29" i="5"/>
  <c r="BB29" i="5" s="1"/>
  <c r="M32" i="3" s="1"/>
  <c r="O29" i="5"/>
  <c r="BC29" i="5" s="1"/>
  <c r="N32" i="3" s="1"/>
  <c r="P29" i="5"/>
  <c r="BD29" i="5" s="1"/>
  <c r="O32" i="3" s="1"/>
  <c r="Q29" i="5"/>
  <c r="BE29" i="5" s="1"/>
  <c r="P32" i="3" s="1"/>
  <c r="R29" i="5"/>
  <c r="BF29" i="5" s="1"/>
  <c r="Q32" i="3" s="1"/>
  <c r="S29" i="5"/>
  <c r="BG29" i="5" s="1"/>
  <c r="R32" i="3" s="1"/>
  <c r="T29" i="5"/>
  <c r="BH29" i="5" s="1"/>
  <c r="S32" i="3" s="1"/>
  <c r="C30" i="5"/>
  <c r="AQ30" i="5" s="1"/>
  <c r="B33" i="3" s="1"/>
  <c r="D30" i="5"/>
  <c r="AR30" i="5" s="1"/>
  <c r="C33" i="3" s="1"/>
  <c r="E30" i="5"/>
  <c r="AS30" i="5"/>
  <c r="D33" i="3" s="1"/>
  <c r="F30" i="5"/>
  <c r="AT30" i="5" s="1"/>
  <c r="E33" i="3" s="1"/>
  <c r="G30" i="5"/>
  <c r="AU30" i="5" s="1"/>
  <c r="F33" i="3" s="1"/>
  <c r="H30" i="5"/>
  <c r="AV30" i="5" s="1"/>
  <c r="G33" i="3" s="1"/>
  <c r="I30" i="5"/>
  <c r="AW30" i="5" s="1"/>
  <c r="H33" i="3" s="1"/>
  <c r="J30" i="5"/>
  <c r="AX30" i="5"/>
  <c r="I33" i="3" s="1"/>
  <c r="L30" i="5"/>
  <c r="AZ30" i="5" s="1"/>
  <c r="K33" i="3" s="1"/>
  <c r="M30" i="5"/>
  <c r="BA30" i="5" s="1"/>
  <c r="L33" i="3" s="1"/>
  <c r="N30" i="5"/>
  <c r="BB30" i="5" s="1"/>
  <c r="M33" i="3" s="1"/>
  <c r="O30" i="5"/>
  <c r="BC30" i="5" s="1"/>
  <c r="N33" i="3" s="1"/>
  <c r="P30" i="5"/>
  <c r="BD30" i="5" s="1"/>
  <c r="O33" i="3" s="1"/>
  <c r="Q30" i="5"/>
  <c r="BE30" i="5" s="1"/>
  <c r="P33" i="3" s="1"/>
  <c r="R30" i="5"/>
  <c r="BF30" i="5" s="1"/>
  <c r="Q33" i="3" s="1"/>
  <c r="S30" i="5"/>
  <c r="BG30" i="5" s="1"/>
  <c r="R33" i="3" s="1"/>
  <c r="T30" i="5"/>
  <c r="BH30" i="5" s="1"/>
  <c r="S33" i="3" s="1"/>
  <c r="C31" i="5"/>
  <c r="AQ31" i="5" s="1"/>
  <c r="B34" i="3" s="1"/>
  <c r="D31" i="5"/>
  <c r="AR31" i="5" s="1"/>
  <c r="C34" i="3" s="1"/>
  <c r="E31" i="5"/>
  <c r="AS31" i="5" s="1"/>
  <c r="D34" i="3" s="1"/>
  <c r="F31" i="5"/>
  <c r="AT31" i="5" s="1"/>
  <c r="E34" i="3" s="1"/>
  <c r="G31" i="5"/>
  <c r="AU31" i="5" s="1"/>
  <c r="F34" i="3" s="1"/>
  <c r="H31" i="5"/>
  <c r="AV31" i="5"/>
  <c r="G34" i="3" s="1"/>
  <c r="I31" i="5"/>
  <c r="AW31" i="5" s="1"/>
  <c r="H34" i="3" s="1"/>
  <c r="J31" i="5"/>
  <c r="AX31" i="5" s="1"/>
  <c r="I34" i="3" s="1"/>
  <c r="L31" i="5"/>
  <c r="AZ31" i="5" s="1"/>
  <c r="K34" i="3" s="1"/>
  <c r="M31" i="5"/>
  <c r="BA31" i="5" s="1"/>
  <c r="L34" i="3" s="1"/>
  <c r="N31" i="5"/>
  <c r="BB31" i="5" s="1"/>
  <c r="M34" i="3" s="1"/>
  <c r="O31" i="5"/>
  <c r="BC31" i="5" s="1"/>
  <c r="N34" i="3" s="1"/>
  <c r="P31" i="5"/>
  <c r="BD31" i="5" s="1"/>
  <c r="O34" i="3" s="1"/>
  <c r="Q31" i="5"/>
  <c r="BE31" i="5" s="1"/>
  <c r="P34" i="3" s="1"/>
  <c r="R31" i="5"/>
  <c r="BF31" i="5" s="1"/>
  <c r="Q34" i="3" s="1"/>
  <c r="S31" i="5"/>
  <c r="BG31" i="5" s="1"/>
  <c r="R34" i="3" s="1"/>
  <c r="T31" i="5"/>
  <c r="BH31" i="5" s="1"/>
  <c r="S34" i="3" s="1"/>
  <c r="C32" i="5"/>
  <c r="AQ32" i="5" s="1"/>
  <c r="B35" i="3" s="1"/>
  <c r="D32" i="5"/>
  <c r="AR32" i="5" s="1"/>
  <c r="C35" i="3" s="1"/>
  <c r="E32" i="5"/>
  <c r="AS32" i="5" s="1"/>
  <c r="D35" i="3" s="1"/>
  <c r="F32" i="5"/>
  <c r="AT32" i="5" s="1"/>
  <c r="E35" i="3" s="1"/>
  <c r="G32" i="5"/>
  <c r="AU32" i="5" s="1"/>
  <c r="F35" i="3" s="1"/>
  <c r="H32" i="5"/>
  <c r="AV32" i="5" s="1"/>
  <c r="G35" i="3" s="1"/>
  <c r="I32" i="5"/>
  <c r="AW32" i="5" s="1"/>
  <c r="H35" i="3" s="1"/>
  <c r="J32" i="5"/>
  <c r="AX32" i="5" s="1"/>
  <c r="I35" i="3" s="1"/>
  <c r="L32" i="5"/>
  <c r="AZ32" i="5" s="1"/>
  <c r="K35" i="3" s="1"/>
  <c r="M32" i="5"/>
  <c r="BA32" i="5" s="1"/>
  <c r="L35" i="3" s="1"/>
  <c r="N32" i="5"/>
  <c r="BB32" i="5" s="1"/>
  <c r="M35" i="3" s="1"/>
  <c r="O32" i="5"/>
  <c r="BC32" i="5" s="1"/>
  <c r="N35" i="3" s="1"/>
  <c r="P32" i="5"/>
  <c r="BD32" i="5" s="1"/>
  <c r="O35" i="3" s="1"/>
  <c r="Q32" i="5"/>
  <c r="BE32" i="5" s="1"/>
  <c r="P35" i="3" s="1"/>
  <c r="R32" i="5"/>
  <c r="BF32" i="5" s="1"/>
  <c r="Q35" i="3" s="1"/>
  <c r="S32" i="5"/>
  <c r="BG32" i="5" s="1"/>
  <c r="R35" i="3" s="1"/>
  <c r="T32" i="5"/>
  <c r="BH32" i="5" s="1"/>
  <c r="S35" i="3" s="1"/>
  <c r="D10" i="5"/>
  <c r="AR10" i="5" s="1"/>
  <c r="C13" i="3" s="1"/>
  <c r="E10" i="5"/>
  <c r="AS10" i="5" s="1"/>
  <c r="D13" i="3" s="1"/>
  <c r="F10" i="5"/>
  <c r="AT10" i="5" s="1"/>
  <c r="E13" i="3" s="1"/>
  <c r="G10" i="5"/>
  <c r="AU10" i="5" s="1"/>
  <c r="F13" i="3" s="1"/>
  <c r="H10" i="5"/>
  <c r="AV10" i="5" s="1"/>
  <c r="G13" i="3" s="1"/>
  <c r="I10" i="5"/>
  <c r="AW10" i="5" s="1"/>
  <c r="H13" i="3" s="1"/>
  <c r="J10" i="5"/>
  <c r="AX10" i="5" s="1"/>
  <c r="I13" i="3" s="1"/>
  <c r="L10" i="5"/>
  <c r="AZ10" i="5" s="1"/>
  <c r="K13" i="3" s="1"/>
  <c r="M10" i="5"/>
  <c r="BA10" i="5" s="1"/>
  <c r="L13" i="3" s="1"/>
  <c r="N10" i="5"/>
  <c r="BB10" i="5" s="1"/>
  <c r="M13" i="3" s="1"/>
  <c r="O10" i="5"/>
  <c r="BC10" i="5" s="1"/>
  <c r="N13" i="3" s="1"/>
  <c r="P10" i="5"/>
  <c r="BD10" i="5" s="1"/>
  <c r="O13" i="3" s="1"/>
  <c r="Q10" i="5"/>
  <c r="BE10" i="5" s="1"/>
  <c r="P13" i="3" s="1"/>
  <c r="R10" i="5"/>
  <c r="BF10" i="5" s="1"/>
  <c r="Q13" i="3" s="1"/>
  <c r="S10" i="5"/>
  <c r="BG10" i="5" s="1"/>
  <c r="R13" i="3" s="1"/>
  <c r="T10" i="5"/>
  <c r="BH10" i="5" s="1"/>
  <c r="S13" i="3" s="1"/>
  <c r="C10" i="5"/>
  <c r="AQ10" i="5" s="1"/>
  <c r="B13" i="3" s="1"/>
  <c r="M26" i="4"/>
  <c r="B2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</author>
  </authors>
  <commentList>
    <comment ref="B12" authorId="0" shapeId="0" xr:uid="{00000000-0006-0000-0000-000001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原本16,109 修改為 16,104 ，因診所有5家重複→刪除，西醫診所非公立少3家，牙醫診所非公立少2家。</t>
        </r>
      </text>
    </comment>
    <comment ref="M12" authorId="0" shapeId="0" xr:uid="{00000000-0006-0000-0000-000002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原本16,109 修改為 16,104 ，因診所有5家重複→刪除，西醫診所非公立少3家，牙醫診所非公立少2家。</t>
        </r>
      </text>
    </comment>
    <comment ref="N12" authorId="0" shapeId="0" xr:uid="{00000000-0006-0000-0000-000003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原本8,683 改 8,680，詳院所數註解，西醫診所非公立少3家。</t>
        </r>
      </text>
    </comment>
    <comment ref="P12" authorId="0" shapeId="0" xr:uid="{00000000-0006-0000-0000-000004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原本8,188 改 8,185，詳院所數註解，西醫診所非公立少3家。</t>
        </r>
      </text>
    </comment>
    <comment ref="T12" authorId="0" shapeId="0" xr:uid="{00000000-0006-0000-0000-000005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原本4,706 改 4,704，詳院所數註解，牙醫診所非公立少2家。</t>
        </r>
      </text>
    </comment>
    <comment ref="V12" authorId="0" shapeId="0" xr:uid="{00000000-0006-0000-0000-000006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原本4,704 改 4,702，詳院所數註解，牙醫診所非公立少2家。</t>
        </r>
      </text>
    </comment>
  </commentList>
</comments>
</file>

<file path=xl/sharedStrings.xml><?xml version="1.0" encoding="utf-8"?>
<sst xmlns="http://schemas.openxmlformats.org/spreadsheetml/2006/main" count="431" uniqueCount="182">
  <si>
    <t xml:space="preserve">    單位：家</t>
  </si>
  <si>
    <t>計</t>
  </si>
  <si>
    <t>-</t>
  </si>
  <si>
    <t>與上年增減%</t>
  </si>
  <si>
    <r>
      <t xml:space="preserve">82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</si>
  <si>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</si>
  <si>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</si>
  <si>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85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</si>
  <si>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86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</si>
  <si>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>醫                        院</t>
  </si>
  <si>
    <t>診                            所</t>
  </si>
  <si>
    <t>西       醫</t>
  </si>
  <si>
    <t>中        醫</t>
  </si>
  <si>
    <t>牙        醫</t>
  </si>
  <si>
    <t>公 立</t>
  </si>
  <si>
    <r>
      <t xml:space="preserve">94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</si>
  <si>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>單位：床</t>
  </si>
  <si>
    <t>嬰兒床</t>
  </si>
  <si>
    <t>臺北市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</si>
  <si>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</si>
  <si>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</si>
  <si>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</si>
  <si>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</si>
  <si>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</si>
  <si>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</si>
  <si>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</si>
  <si>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</si>
  <si>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</si>
  <si>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</si>
  <si>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</si>
  <si>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</si>
  <si>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</si>
  <si>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</si>
  <si>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</si>
  <si>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</si>
  <si>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健保特約病床數</t>
    <phoneticPr fontId="5" type="noConversion"/>
  </si>
  <si>
    <t>院所病床數</t>
    <phoneticPr fontId="5" type="noConversion"/>
  </si>
  <si>
    <t>病床別</t>
    <phoneticPr fontId="5" type="noConversion"/>
  </si>
  <si>
    <t>一   般   病   床</t>
    <phoneticPr fontId="5" type="noConversion"/>
  </si>
  <si>
    <t>特   殊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</si>
  <si>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</si>
  <si>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觀察床</t>
    <phoneticPr fontId="5" type="noConversion"/>
  </si>
  <si>
    <t>產科病床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</si>
  <si>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</si>
  <si>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5" type="noConversion"/>
  </si>
  <si>
    <t>慢 性 病 床</t>
    <phoneticPr fontId="5" type="noConversion"/>
  </si>
  <si>
    <t>加護病床</t>
    <phoneticPr fontId="5" type="noConversion"/>
  </si>
  <si>
    <t>燒傷病床</t>
    <phoneticPr fontId="5" type="noConversion"/>
  </si>
  <si>
    <t>嬰兒病床</t>
    <phoneticPr fontId="5" type="noConversion"/>
  </si>
  <si>
    <t>急診觀察床</t>
    <phoneticPr fontId="5" type="noConversion"/>
  </si>
  <si>
    <t>手術恢復床</t>
    <phoneticPr fontId="5" type="noConversion"/>
  </si>
  <si>
    <t>嬰兒床</t>
    <phoneticPr fontId="5" type="noConversion"/>
  </si>
  <si>
    <t>其他</t>
    <phoneticPr fontId="5" type="noConversion"/>
  </si>
  <si>
    <t>急性一般病床</t>
    <phoneticPr fontId="5" type="noConversion"/>
  </si>
  <si>
    <t>一般病床
精神急性</t>
    <phoneticPr fontId="5" type="noConversion"/>
  </si>
  <si>
    <t>慢性一般病床</t>
    <phoneticPr fontId="5" type="noConversion"/>
  </si>
  <si>
    <t>一般病床
精神慢性</t>
    <phoneticPr fontId="5" type="noConversion"/>
  </si>
  <si>
    <t>慢性結核病床</t>
    <phoneticPr fontId="5" type="noConversion"/>
  </si>
  <si>
    <t>縣市別</t>
    <phoneticPr fontId="5" type="noConversion"/>
  </si>
  <si>
    <t>病床別</t>
    <phoneticPr fontId="5" type="noConversion"/>
  </si>
  <si>
    <t>院所病床數</t>
    <phoneticPr fontId="5" type="noConversion"/>
  </si>
  <si>
    <t xml:space="preserve">   </t>
    <phoneticPr fontId="5" type="noConversion"/>
  </si>
  <si>
    <t>一   般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</si>
  <si>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</si>
  <si>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觀察床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</si>
  <si>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</si>
  <si>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5" type="noConversion"/>
  </si>
  <si>
    <t>慢 性 病 床</t>
    <phoneticPr fontId="5" type="noConversion"/>
  </si>
  <si>
    <t>加護病床</t>
    <phoneticPr fontId="5" type="noConversion"/>
  </si>
  <si>
    <t>燒傷病床</t>
    <phoneticPr fontId="5" type="noConversion"/>
  </si>
  <si>
    <t>急性一般病床</t>
    <phoneticPr fontId="5" type="noConversion"/>
  </si>
  <si>
    <t>一般病床
精神急性</t>
    <phoneticPr fontId="5" type="noConversion"/>
  </si>
  <si>
    <t>慢性一般病床</t>
    <phoneticPr fontId="5" type="noConversion"/>
  </si>
  <si>
    <t>一般病床
精神慢性</t>
    <phoneticPr fontId="5" type="noConversion"/>
  </si>
  <si>
    <t>慢性結核病床</t>
    <phoneticPr fontId="5" type="noConversion"/>
  </si>
  <si>
    <t>縣市別</t>
    <phoneticPr fontId="5" type="noConversion"/>
  </si>
  <si>
    <t>血液透析床</t>
  </si>
  <si>
    <t>血液透析床</t>
    <phoneticPr fontId="5" type="noConversion"/>
  </si>
  <si>
    <t>病床別</t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</si>
  <si>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</si>
  <si>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r>
      <t>診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所</t>
    </r>
    <phoneticPr fontId="5" type="noConversion"/>
  </si>
  <si>
    <t xml:space="preserve">   </t>
    <phoneticPr fontId="5" type="noConversion"/>
  </si>
  <si>
    <t>一   般   病   床</t>
    <phoneticPr fontId="5" type="noConversion"/>
  </si>
  <si>
    <t>特   殊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</si>
  <si>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</si>
  <si>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觀察床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</si>
  <si>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</si>
  <si>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5" type="noConversion"/>
  </si>
  <si>
    <t>慢 性 病 床</t>
    <phoneticPr fontId="5" type="noConversion"/>
  </si>
  <si>
    <t>加護病床</t>
    <phoneticPr fontId="5" type="noConversion"/>
  </si>
  <si>
    <t>燒傷病床</t>
    <phoneticPr fontId="5" type="noConversion"/>
  </si>
  <si>
    <t>急性一般病床</t>
    <phoneticPr fontId="5" type="noConversion"/>
  </si>
  <si>
    <t>一般病床
精神急性</t>
    <phoneticPr fontId="5" type="noConversion"/>
  </si>
  <si>
    <t>慢性一般病床</t>
    <phoneticPr fontId="5" type="noConversion"/>
  </si>
  <si>
    <t>一般病床
精神慢性</t>
    <phoneticPr fontId="5" type="noConversion"/>
  </si>
  <si>
    <t>慢性結核病床</t>
    <phoneticPr fontId="5" type="noConversion"/>
  </si>
  <si>
    <t>縣市別</t>
    <phoneticPr fontId="5" type="noConversion"/>
  </si>
  <si>
    <t>漢生病病床</t>
    <phoneticPr fontId="5" type="noConversion"/>
  </si>
  <si>
    <t>精神科加護病床</t>
    <phoneticPr fontId="5" type="noConversion"/>
  </si>
  <si>
    <t>安寧病床</t>
    <phoneticPr fontId="5" type="noConversion"/>
  </si>
  <si>
    <r>
      <t>99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</si>
  <si>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>總　計</t>
  </si>
  <si>
    <t>新北市</t>
  </si>
  <si>
    <t>高雄市</t>
  </si>
  <si>
    <t>金門縣</t>
  </si>
  <si>
    <t>連江縣</t>
  </si>
  <si>
    <t>燒傷加護病床</t>
    <phoneticPr fontId="5" type="noConversion"/>
  </si>
  <si>
    <t>普通隔離病床</t>
    <phoneticPr fontId="5" type="noConversion"/>
  </si>
  <si>
    <t>正壓隔離病床</t>
    <phoneticPr fontId="5" type="noConversion"/>
  </si>
  <si>
    <t>負壓隔離病床</t>
    <phoneticPr fontId="5" type="noConversion"/>
  </si>
  <si>
    <t>骨髓移植病床</t>
    <phoneticPr fontId="5" type="noConversion"/>
  </si>
  <si>
    <t>人強制治療病床性侵害犯罪加害</t>
    <phoneticPr fontId="5" type="noConversion"/>
  </si>
  <si>
    <t>腹膜透析床</t>
    <phoneticPr fontId="5" type="noConversion"/>
  </si>
  <si>
    <t>腹膜透析床</t>
    <phoneticPr fontId="5" type="noConversion"/>
  </si>
  <si>
    <t>照護病床
慢性呼吸</t>
    <phoneticPr fontId="5" type="noConversion"/>
  </si>
  <si>
    <t>照護病床
亞急性呼吸</t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</si>
  <si>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                               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</si>
  <si>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r>
      <t>診</t>
    </r>
    <r>
      <rPr>
        <sz val="12"/>
        <rFont val="Times New Roman"/>
        <family val="1"/>
      </rPr>
      <t xml:space="preserve">                         </t>
    </r>
    <r>
      <rPr>
        <sz val="12"/>
        <rFont val="標楷體"/>
        <family val="4"/>
        <charset val="136"/>
      </rPr>
      <t>所</t>
    </r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</si>
  <si>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                            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</si>
  <si>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t>特許病床</t>
    <phoneticPr fontId="5" type="noConversion"/>
  </si>
  <si>
    <t>國際醫療病床</t>
    <phoneticPr fontId="5" type="noConversion"/>
  </si>
  <si>
    <t>桃園市</t>
    <phoneticPr fontId="5" type="noConversion"/>
  </si>
  <si>
    <t>桃園市</t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</si>
  <si>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5" type="noConversion"/>
  </si>
  <si>
    <t>醫 療 院 所 病 床 數─按 縣 市 別 分 (續)</t>
    <phoneticPr fontId="5" type="noConversion"/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</si>
  <si>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平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均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5" type="noConversion"/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</si>
  <si>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平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均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華康粗圓體"/>
        <family val="3"/>
        <charset val="136"/>
      </rPr>
      <t>續</t>
    </r>
    <r>
      <rPr>
        <b/>
        <sz val="16"/>
        <rFont val="Times New Roman"/>
        <family val="1"/>
      </rPr>
      <t>)</t>
    </r>
    <phoneticPr fontId="5" type="noConversion"/>
  </si>
  <si>
    <r>
      <t>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年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phoneticPr fontId="5" type="noConversion"/>
  </si>
  <si>
    <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底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  <phoneticPr fontId="5" type="noConversion"/>
  </si>
  <si>
    <t>院所數</t>
    <phoneticPr fontId="5" type="noConversion"/>
  </si>
  <si>
    <t>合計</t>
    <phoneticPr fontId="5" type="noConversion"/>
  </si>
  <si>
    <t>非公立</t>
    <phoneticPr fontId="5" type="noConversion"/>
  </si>
  <si>
    <r>
      <t xml:space="preserve">87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</si>
  <si>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88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</si>
  <si>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89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</si>
  <si>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90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</si>
  <si>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 xml:space="preserve">1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</si>
  <si>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 xml:space="preserve">2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</si>
  <si>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93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</si>
  <si>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 xml:space="preserve">5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</si>
  <si>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>6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</si>
  <si>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>7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</si>
  <si>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>8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</si>
  <si>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100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</si>
  <si>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附註：自</t>
    </r>
    <r>
      <rPr>
        <sz val="12"/>
        <rFont val="Times New Roman"/>
        <family val="1"/>
      </rPr>
      <t>82</t>
    </r>
    <r>
      <rPr>
        <sz val="12"/>
        <rFont val="標楷體"/>
        <family val="4"/>
        <charset val="136"/>
      </rPr>
      <t>年起含金馬地區。</t>
    </r>
    <phoneticPr fontId="5" type="noConversion"/>
  </si>
  <si>
    <t>照護病床
急性後期</t>
    <phoneticPr fontId="5" type="noConversion"/>
  </si>
  <si>
    <t>診後送病床
整合醫學急</t>
    <phoneticPr fontId="5" type="noConversion"/>
  </si>
  <si>
    <t>醫                                                                院</t>
    <phoneticPr fontId="5" type="noConversion"/>
  </si>
  <si>
    <t>特             殊             病             床</t>
    <phoneticPr fontId="5" type="noConversion"/>
  </si>
  <si>
    <t xml:space="preserve">附註：1.醫療法93年4月28日修正公布，婦產科診所得依醫療業務需要設置十張以下產科病床，95年僅少數診所增設產科病床。 </t>
    <phoneticPr fontId="5" type="noConversion"/>
  </si>
  <si>
    <t xml:space="preserve">      2.97年起洗腎治療床名稱改為血液透析床。 </t>
    <phoneticPr fontId="5" type="noConversion"/>
  </si>
  <si>
    <t xml:space="preserve">      3.98年起癩病病床名稱改為漢生病病床，增設精神科加護病床。  </t>
    <phoneticPr fontId="5" type="noConversion"/>
  </si>
  <si>
    <t xml:space="preserve">      4.102年起停止慢性結核病床及急性結核病床設置。 </t>
    <phoneticPr fontId="5" type="noConversion"/>
  </si>
  <si>
    <t xml:space="preserve">      5.102年起增設國際醫療病床、燒傷加護病床、普通隔離病床、正壓隔離病床、負壓隔離病床、骨髓移植病床  </t>
    <phoneticPr fontId="5" type="noConversion"/>
  </si>
  <si>
    <t xml:space="preserve">        及性侵害犯罪加害人強制治療病床。 </t>
    <phoneticPr fontId="5" type="noConversion"/>
  </si>
  <si>
    <t xml:space="preserve">      6.102年起呼吸照護病床名稱改為慢性呼吸照護病床，呼吸照護中心名稱改為亞急性呼吸照護病床。 </t>
    <phoneticPr fontId="5" type="noConversion"/>
  </si>
  <si>
    <t xml:space="preserve">      7.105年起增設急性後期照護病床及整合醫學急診後送病床。  </t>
    <phoneticPr fontId="5" type="noConversion"/>
  </si>
  <si>
    <r>
      <t>101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</si>
  <si>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102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</si>
  <si>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103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</si>
  <si>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104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</si>
  <si>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105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</si>
  <si>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106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</si>
  <si>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107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</si>
  <si>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108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</si>
  <si>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109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</si>
  <si>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110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</si>
  <si>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78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</si>
  <si>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79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</si>
  <si>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80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</si>
  <si>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81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</si>
  <si>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 xml:space="preserve">      8.110年起增設戒護病床。  </t>
    <phoneticPr fontId="5" type="noConversion"/>
  </si>
  <si>
    <t>牙        醫</t>
    <phoneticPr fontId="5" type="noConversion"/>
  </si>
  <si>
    <t>戒護病床</t>
    <phoneticPr fontId="5" type="noConversion"/>
  </si>
  <si>
    <r>
      <t>111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</si>
  <si>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t xml:space="preserve">      9.112年起增設司法精神病床。  </t>
    <phoneticPr fontId="5" type="noConversion"/>
  </si>
  <si>
    <t>司法精神病床</t>
    <phoneticPr fontId="5" type="noConversion"/>
  </si>
  <si>
    <t>人強制治療病床
性侵害犯罪加害</t>
    <phoneticPr fontId="5" type="noConversion"/>
  </si>
  <si>
    <r>
      <t>112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</si>
  <si>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t>年底人口數(服務量總表表一)</t>
    <phoneticPr fontId="5" type="noConversion"/>
  </si>
  <si>
    <r>
      <t xml:space="preserve">113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</si>
  <si>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t>民國113年底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</si>
</sst>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,##0.00_ "/>
    <numFmt numFmtId="178" formatCode="_-* #,##0.00_-;\-* #,##0.00_-;_-* &quot;-&quot;_-;_-@_-"/>
  </numFmts>
  <fonts count="18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b/>
      <sz val="11"/>
      <name val="Times New Roman"/>
      <family val="1"/>
    </font>
    <font>
      <b/>
      <sz val="9"/>
      <name val="標楷體"/>
      <family val="4"/>
      <charset val="136"/>
    </font>
    <font>
      <sz val="11"/>
      <name val="Times New Roman"/>
      <family val="1"/>
    </font>
    <font>
      <sz val="12"/>
      <name val="新細明體"/>
      <family val="1"/>
      <charset val="136"/>
    </font>
    <font>
      <sz val="9"/>
      <color indexed="81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10"/>
      </right>
      <top style="thin">
        <color indexed="64"/>
      </top>
      <bottom/>
      <diagonal/>
    </border>
    <border>
      <left/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1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>
      <alignment vertical="center"/>
    </xf>
    <xf numFmtId="0" fontId="2" fillId="0" borderId="0"/>
    <xf numFmtId="0" fontId="13" fillId="0" borderId="0"/>
  </cellStyleXfs>
  <cellXfs count="119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41" fontId="10" fillId="0" borderId="0" xfId="0" quotePrefix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0" quotePrefix="1" applyNumberFormat="1" applyFont="1" applyFill="1" applyBorder="1" applyAlignment="1">
      <alignment horizontal="right" vertical="center"/>
    </xf>
    <xf numFmtId="41" fontId="12" fillId="0" borderId="9" xfId="0" applyNumberFormat="1" applyFont="1" applyFill="1" applyBorder="1" applyAlignment="1">
      <alignment horizontal="right" vertical="center"/>
    </xf>
    <xf numFmtId="41" fontId="12" fillId="0" borderId="9" xfId="0" quotePrefix="1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3" fontId="0" fillId="0" borderId="10" xfId="0" applyNumberFormat="1" applyBorder="1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16" fillId="0" borderId="0" xfId="0" applyNumberFormat="1" applyFont="1" applyBorder="1" applyAlignment="1">
      <alignment horizontal="left" vertical="center"/>
    </xf>
    <xf numFmtId="41" fontId="16" fillId="0" borderId="0" xfId="0" applyNumberFormat="1" applyFont="1" applyAlignment="1">
      <alignment vertical="center"/>
    </xf>
    <xf numFmtId="41" fontId="16" fillId="0" borderId="0" xfId="0" applyNumberFormat="1" applyFont="1" applyBorder="1" applyAlignment="1">
      <alignment vertical="center"/>
    </xf>
    <xf numFmtId="41" fontId="16" fillId="0" borderId="10" xfId="0" applyNumberFormat="1" applyFont="1" applyBorder="1" applyAlignment="1">
      <alignment horizontal="left" vertical="center"/>
    </xf>
    <xf numFmtId="0" fontId="17" fillId="0" borderId="10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3" fontId="0" fillId="0" borderId="3" xfId="0" applyNumberFormat="1" applyBorder="1"/>
    <xf numFmtId="43" fontId="0" fillId="0" borderId="11" xfId="0" applyNumberFormat="1" applyBorder="1"/>
    <xf numFmtId="43" fontId="0" fillId="0" borderId="12" xfId="0" applyNumberFormat="1" applyBorder="1"/>
    <xf numFmtId="41" fontId="10" fillId="0" borderId="11" xfId="0" quotePrefix="1" applyNumberFormat="1" applyFont="1" applyFill="1" applyBorder="1" applyAlignment="1">
      <alignment horizontal="right" vertical="center"/>
    </xf>
    <xf numFmtId="0" fontId="17" fillId="0" borderId="0" xfId="0" applyFont="1" applyBorder="1" applyAlignment="1">
      <alignment vertical="center" wrapText="1"/>
    </xf>
    <xf numFmtId="41" fontId="10" fillId="0" borderId="10" xfId="0" quotePrefix="1" applyNumberFormat="1" applyFont="1" applyFill="1" applyBorder="1" applyAlignment="1">
      <alignment horizontal="right" vertical="center"/>
    </xf>
    <xf numFmtId="41" fontId="10" fillId="0" borderId="9" xfId="0" quotePrefix="1" applyNumberFormat="1" applyFont="1" applyFill="1" applyBorder="1" applyAlignment="1">
      <alignment horizontal="right" vertical="center"/>
    </xf>
    <xf numFmtId="41" fontId="10" fillId="0" borderId="13" xfId="0" quotePrefix="1" applyNumberFormat="1" applyFont="1" applyFill="1" applyBorder="1" applyAlignment="1">
      <alignment horizontal="right" vertical="center"/>
    </xf>
    <xf numFmtId="41" fontId="10" fillId="0" borderId="5" xfId="0" quotePrefix="1" applyNumberFormat="1" applyFont="1" applyFill="1" applyBorder="1" applyAlignment="1">
      <alignment horizontal="right" vertical="center"/>
    </xf>
    <xf numFmtId="41" fontId="10" fillId="0" borderId="14" xfId="0" quotePrefix="1" applyNumberFormat="1" applyFont="1" applyFill="1" applyBorder="1" applyAlignment="1">
      <alignment horizontal="right" vertical="center"/>
    </xf>
    <xf numFmtId="41" fontId="10" fillId="0" borderId="15" xfId="0" quotePrefix="1" applyNumberFormat="1" applyFont="1" applyFill="1" applyBorder="1" applyAlignment="1">
      <alignment horizontal="right" vertical="center"/>
    </xf>
    <xf numFmtId="41" fontId="10" fillId="0" borderId="16" xfId="0" quotePrefix="1" applyNumberFormat="1" applyFont="1" applyFill="1" applyBorder="1" applyAlignment="1">
      <alignment horizontal="right" vertical="center"/>
    </xf>
    <xf numFmtId="178" fontId="10" fillId="0" borderId="13" xfId="0" quotePrefix="1" applyNumberFormat="1" applyFont="1" applyBorder="1" applyAlignment="1">
      <alignment horizontal="right" vertical="center"/>
    </xf>
    <xf numFmtId="178" fontId="10" fillId="0" borderId="10" xfId="0" quotePrefix="1" applyNumberFormat="1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/>
    </xf>
    <xf numFmtId="178" fontId="12" fillId="0" borderId="5" xfId="0" quotePrefix="1" applyNumberFormat="1" applyFont="1" applyBorder="1" applyAlignment="1">
      <alignment horizontal="right" vertical="center"/>
    </xf>
    <xf numFmtId="178" fontId="12" fillId="0" borderId="0" xfId="0" quotePrefix="1" applyNumberFormat="1" applyFont="1" applyBorder="1" applyAlignment="1">
      <alignment horizontal="right" vertical="center"/>
    </xf>
    <xf numFmtId="178" fontId="12" fillId="0" borderId="15" xfId="0" quotePrefix="1" applyNumberFormat="1" applyFont="1" applyBorder="1" applyAlignment="1">
      <alignment horizontal="right" vertical="center"/>
    </xf>
    <xf numFmtId="178" fontId="12" fillId="0" borderId="9" xfId="0" quotePrefix="1" applyNumberFormat="1" applyFont="1" applyBorder="1" applyAlignment="1">
      <alignment horizontal="right" vertical="center"/>
    </xf>
    <xf numFmtId="41" fontId="12" fillId="0" borderId="0" xfId="0" applyNumberFormat="1" applyFont="1" applyAlignment="1">
      <alignment horizontal="right" vertical="center"/>
    </xf>
    <xf numFmtId="41" fontId="12" fillId="0" borderId="0" xfId="0" applyNumberFormat="1" applyFont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5" xfId="0" applyNumberFormat="1" applyFont="1" applyFill="1" applyBorder="1" applyAlignment="1">
      <alignment horizontal="right" vertical="center"/>
    </xf>
    <xf numFmtId="177" fontId="12" fillId="0" borderId="3" xfId="0" applyNumberFormat="1" applyFont="1" applyBorder="1" applyAlignment="1">
      <alignment horizontal="right" vertical="center"/>
    </xf>
    <xf numFmtId="176" fontId="16" fillId="0" borderId="0" xfId="2" applyNumberFormat="1" applyFont="1" applyAlignment="1">
      <alignment vertical="center"/>
    </xf>
    <xf numFmtId="176" fontId="3" fillId="0" borderId="10" xfId="2" applyNumberFormat="1" applyFont="1" applyBorder="1" applyAlignment="1">
      <alignment horizontal="left" vertical="top"/>
    </xf>
    <xf numFmtId="176" fontId="9" fillId="0" borderId="0" xfId="2" applyNumberFormat="1" applyFont="1" applyAlignment="1">
      <alignment vertical="top"/>
    </xf>
    <xf numFmtId="0" fontId="2" fillId="0" borderId="10" xfId="2" applyFont="1" applyBorder="1" applyAlignment="1">
      <alignment horizontal="left" vertical="top"/>
    </xf>
    <xf numFmtId="176" fontId="9" fillId="0" borderId="0" xfId="1" applyNumberFormat="1" applyFont="1" applyAlignment="1">
      <alignment vertical="top"/>
    </xf>
    <xf numFmtId="176" fontId="9" fillId="0" borderId="0" xfId="2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176" fontId="9" fillId="0" borderId="0" xfId="2" applyNumberFormat="1" applyFont="1" applyBorder="1" applyAlignment="1">
      <alignment vertical="center"/>
    </xf>
    <xf numFmtId="3" fontId="1" fillId="0" borderId="2" xfId="3" applyNumberFormat="1" applyFont="1" applyBorder="1" applyAlignment="1">
      <alignment horizontal="right"/>
    </xf>
    <xf numFmtId="0" fontId="0" fillId="0" borderId="6" xfId="0" applyFont="1" applyBorder="1" applyAlignment="1">
      <alignment horizontal="center" vertical="center"/>
    </xf>
    <xf numFmtId="178" fontId="10" fillId="0" borderId="0" xfId="0" quotePrefix="1" applyNumberFormat="1" applyFont="1" applyBorder="1" applyAlignment="1">
      <alignment horizontal="right" vertical="center"/>
    </xf>
    <xf numFmtId="178" fontId="10" fillId="0" borderId="9" xfId="0" quotePrefix="1" applyNumberFormat="1" applyFont="1" applyBorder="1" applyAlignment="1">
      <alignment horizontal="right" vertical="center"/>
    </xf>
    <xf numFmtId="41" fontId="12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distributed" textRotation="255"/>
    </xf>
    <xf numFmtId="0" fontId="2" fillId="0" borderId="18" xfId="0" applyFont="1" applyBorder="1" applyAlignment="1">
      <alignment horizontal="center" vertical="distributed" textRotation="255"/>
    </xf>
    <xf numFmtId="0" fontId="2" fillId="0" borderId="19" xfId="0" applyFont="1" applyBorder="1" applyAlignment="1">
      <alignment horizontal="center" vertical="distributed" textRotation="255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distributed" textRotation="255"/>
    </xf>
    <xf numFmtId="0" fontId="3" fillId="0" borderId="18" xfId="0" applyFont="1" applyFill="1" applyBorder="1" applyAlignment="1">
      <alignment horizontal="center" vertical="distributed" textRotation="255"/>
    </xf>
    <xf numFmtId="0" fontId="3" fillId="0" borderId="19" xfId="0" applyFont="1" applyFill="1" applyBorder="1" applyAlignment="1">
      <alignment horizontal="center" vertical="distributed" textRotation="255"/>
    </xf>
    <xf numFmtId="0" fontId="3" fillId="0" borderId="18" xfId="0" applyFont="1" applyBorder="1" applyAlignment="1">
      <alignment horizontal="center" vertical="distributed" textRotation="255"/>
    </xf>
    <xf numFmtId="0" fontId="3" fillId="0" borderId="19" xfId="0" applyFont="1" applyBorder="1" applyAlignment="1">
      <alignment horizontal="center" vertical="distributed" textRotation="255"/>
    </xf>
    <xf numFmtId="0" fontId="3" fillId="0" borderId="17" xfId="0" applyFont="1" applyBorder="1" applyAlignment="1">
      <alignment vertical="distributed" textRotation="255"/>
    </xf>
    <xf numFmtId="0" fontId="3" fillId="0" borderId="18" xfId="0" applyFont="1" applyBorder="1" applyAlignment="1">
      <alignment vertical="distributed" textRotation="255"/>
    </xf>
    <xf numFmtId="0" fontId="3" fillId="0" borderId="19" xfId="0" applyFont="1" applyBorder="1" applyAlignment="1">
      <alignment vertical="distributed" textRotation="255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vertical="distributed" textRotation="255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17" xfId="0" applyFont="1" applyBorder="1" applyAlignment="1">
      <alignment horizontal="center" vertical="center" textRotation="255"/>
    </xf>
    <xf numFmtId="0" fontId="3" fillId="0" borderId="18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distributed" textRotation="255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7" xfId="0" applyFont="1" applyFill="1" applyBorder="1" applyAlignment="1">
      <alignment horizontal="center" vertical="distributed" textRotation="255" wrapText="1"/>
    </xf>
    <xf numFmtId="176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horizontal="center" vertical="distributed" textRotation="255"/>
    </xf>
    <xf numFmtId="0" fontId="3" fillId="0" borderId="15" xfId="0" applyFont="1" applyBorder="1" applyAlignment="1">
      <alignment horizontal="center" vertical="distributed" textRotation="255"/>
    </xf>
    <xf numFmtId="0" fontId="3" fillId="0" borderId="17" xfId="0" applyFont="1" applyBorder="1" applyAlignment="1">
      <alignment horizontal="center" vertical="distributed" textRotation="255" wrapText="1"/>
    </xf>
  </cellXfs>
  <cellStyles count="4">
    <cellStyle name="一般" xfId="0" builtinId="0"/>
    <cellStyle name="一般 2" xfId="1" xr:uid="{00000000-0005-0000-0000-000001000000}"/>
    <cellStyle name="一般_100現況服務量年報表23-36(中)" xfId="2" xr:uid="{00000000-0005-0000-0000-000002000000}"/>
    <cellStyle name="一般_Sheet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</xdr:row>
      <xdr:rowOff>7620</xdr:rowOff>
    </xdr:from>
    <xdr:to>
      <xdr:col>1</xdr:col>
      <xdr:colOff>0</xdr:colOff>
      <xdr:row>12</xdr:row>
      <xdr:rowOff>0</xdr:rowOff>
    </xdr:to>
    <xdr:sp macro="" textlink="">
      <xdr:nvSpPr>
        <xdr:cNvPr id="5149" name="Line 1">
          <a:extLst>
            <a:ext uri="{FF2B5EF4-FFF2-40B4-BE49-F238E27FC236}">
              <a16:creationId xmlns:a16="http://schemas.microsoft.com/office/drawing/2014/main" id="{5C48D658-7719-4C80-A080-9B9C93331B55}"/>
            </a:ext>
          </a:extLst>
        </xdr:cNvPr>
        <xdr:cNvSpPr>
          <a:spLocks noChangeShapeType="1"/>
        </xdr:cNvSpPr>
      </xdr:nvSpPr>
      <xdr:spPr bwMode="auto">
        <a:xfrm>
          <a:off x="7620" y="693420"/>
          <a:ext cx="8001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</xdr:colOff>
      <xdr:row>3</xdr:row>
      <xdr:rowOff>7620</xdr:rowOff>
    </xdr:from>
    <xdr:to>
      <xdr:col>21</xdr:col>
      <xdr:colOff>0</xdr:colOff>
      <xdr:row>12</xdr:row>
      <xdr:rowOff>0</xdr:rowOff>
    </xdr:to>
    <xdr:sp macro="" textlink="">
      <xdr:nvSpPr>
        <xdr:cNvPr id="5150" name="Line 1">
          <a:extLst>
            <a:ext uri="{FF2B5EF4-FFF2-40B4-BE49-F238E27FC236}">
              <a16:creationId xmlns:a16="http://schemas.microsoft.com/office/drawing/2014/main" id="{6CE51EE1-0668-46AE-AD70-6D58D82E87D8}"/>
            </a:ext>
          </a:extLst>
        </xdr:cNvPr>
        <xdr:cNvSpPr>
          <a:spLocks noChangeShapeType="1"/>
        </xdr:cNvSpPr>
      </xdr:nvSpPr>
      <xdr:spPr bwMode="auto">
        <a:xfrm>
          <a:off x="15552420" y="693420"/>
          <a:ext cx="8001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</xdr:row>
      <xdr:rowOff>7620</xdr:rowOff>
    </xdr:from>
    <xdr:to>
      <xdr:col>1</xdr:col>
      <xdr:colOff>0</xdr:colOff>
      <xdr:row>12</xdr:row>
      <xdr:rowOff>0</xdr:rowOff>
    </xdr:to>
    <xdr:sp macro="" textlink="">
      <xdr:nvSpPr>
        <xdr:cNvPr id="6153" name="Line 1">
          <a:extLst>
            <a:ext uri="{FF2B5EF4-FFF2-40B4-BE49-F238E27FC236}">
              <a16:creationId xmlns:a16="http://schemas.microsoft.com/office/drawing/2014/main" id="{5031225F-DD46-442A-B815-60407B34A2CB}"/>
            </a:ext>
          </a:extLst>
        </xdr:cNvPr>
        <xdr:cNvSpPr>
          <a:spLocks noChangeShapeType="1"/>
        </xdr:cNvSpPr>
      </xdr:nvSpPr>
      <xdr:spPr bwMode="auto">
        <a:xfrm>
          <a:off x="7620" y="693420"/>
          <a:ext cx="9525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7620</xdr:colOff>
      <xdr:row>3</xdr:row>
      <xdr:rowOff>7620</xdr:rowOff>
    </xdr:from>
    <xdr:to>
      <xdr:col>20</xdr:col>
      <xdr:colOff>0</xdr:colOff>
      <xdr:row>12</xdr:row>
      <xdr:rowOff>0</xdr:rowOff>
    </xdr:to>
    <xdr:sp macro="" textlink="">
      <xdr:nvSpPr>
        <xdr:cNvPr id="6154" name="Line 1">
          <a:extLst>
            <a:ext uri="{FF2B5EF4-FFF2-40B4-BE49-F238E27FC236}">
              <a16:creationId xmlns:a16="http://schemas.microsoft.com/office/drawing/2014/main" id="{67FFF020-433E-4ED0-B4BC-1626EFF0C653}"/>
            </a:ext>
          </a:extLst>
        </xdr:cNvPr>
        <xdr:cNvSpPr>
          <a:spLocks noChangeShapeType="1"/>
        </xdr:cNvSpPr>
      </xdr:nvSpPr>
      <xdr:spPr bwMode="auto">
        <a:xfrm>
          <a:off x="15468600" y="693420"/>
          <a:ext cx="9525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7620</xdr:rowOff>
    </xdr:from>
    <xdr:to>
      <xdr:col>0</xdr:col>
      <xdr:colOff>723900</xdr:colOff>
      <xdr:row>8</xdr:row>
      <xdr:rowOff>198120</xdr:rowOff>
    </xdr:to>
    <xdr:sp macro="" textlink="">
      <xdr:nvSpPr>
        <xdr:cNvPr id="3604" name="Line 1">
          <a:extLst>
            <a:ext uri="{FF2B5EF4-FFF2-40B4-BE49-F238E27FC236}">
              <a16:creationId xmlns:a16="http://schemas.microsoft.com/office/drawing/2014/main" id="{238D5362-3810-4B4B-BAF9-8627629AA98B}"/>
            </a:ext>
          </a:extLst>
        </xdr:cNvPr>
        <xdr:cNvSpPr>
          <a:spLocks noChangeShapeType="1"/>
        </xdr:cNvSpPr>
      </xdr:nvSpPr>
      <xdr:spPr bwMode="auto">
        <a:xfrm>
          <a:off x="7620" y="7620"/>
          <a:ext cx="716280" cy="23774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44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 sqref="A1:V1"/>
    </sheetView>
  </sheetViews>
  <sheetFormatPr defaultColWidth="8.69921875" defaultRowHeight="16.2"/>
  <cols>
    <col min="1" max="1" width="11.796875" style="2" customWidth="1"/>
    <col min="2" max="2" width="7.8984375" style="2" customWidth="1"/>
    <col min="3" max="12" width="7.69921875" style="2" customWidth="1"/>
    <col min="13" max="22" width="7.8984375" style="2" customWidth="1"/>
    <col min="23" max="16384" width="8.69921875" style="2"/>
  </cols>
  <sheetData>
    <row r="1" spans="1:23" ht="21" customHeight="1">
      <c r="A1" s="87" t="s">
        <v>127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</row>
    <row r="2" spans="1:23" ht="15.75" customHeight="1">
      <c r="A2" s="1"/>
      <c r="U2" s="2" t="s">
        <v>0</v>
      </c>
    </row>
    <row r="3" spans="1:23" ht="19.5" customHeight="1">
      <c r="A3" s="91" t="s">
        <v>128</v>
      </c>
      <c r="B3" s="88" t="s">
        <v>129</v>
      </c>
      <c r="C3" s="5" t="s">
        <v>9</v>
      </c>
      <c r="D3" s="6"/>
      <c r="E3" s="6"/>
      <c r="F3" s="6"/>
      <c r="G3" s="6"/>
      <c r="H3" s="6"/>
      <c r="I3" s="7"/>
      <c r="J3" s="6"/>
      <c r="K3" s="6"/>
      <c r="L3" s="7"/>
      <c r="M3" s="6" t="s">
        <v>10</v>
      </c>
      <c r="N3" s="6"/>
      <c r="O3" s="6"/>
      <c r="P3" s="6"/>
      <c r="Q3" s="6"/>
      <c r="R3" s="6"/>
      <c r="S3" s="6"/>
      <c r="T3" s="6"/>
      <c r="U3" s="6"/>
      <c r="V3" s="6"/>
    </row>
    <row r="4" spans="1:23" ht="19.5" customHeight="1">
      <c r="A4" s="92"/>
      <c r="B4" s="89"/>
      <c r="C4" s="88" t="s">
        <v>130</v>
      </c>
      <c r="D4" s="8" t="s">
        <v>11</v>
      </c>
      <c r="E4" s="9"/>
      <c r="F4" s="10"/>
      <c r="G4" s="8" t="s">
        <v>12</v>
      </c>
      <c r="H4" s="11"/>
      <c r="I4" s="9"/>
      <c r="J4" s="8" t="s">
        <v>172</v>
      </c>
      <c r="K4" s="11"/>
      <c r="L4" s="9"/>
      <c r="M4" s="88" t="s">
        <v>130</v>
      </c>
      <c r="N4" s="8" t="s">
        <v>11</v>
      </c>
      <c r="O4" s="9"/>
      <c r="P4" s="10"/>
      <c r="Q4" s="8" t="s">
        <v>12</v>
      </c>
      <c r="R4" s="11"/>
      <c r="S4" s="9"/>
      <c r="T4" s="8" t="s">
        <v>13</v>
      </c>
      <c r="U4" s="11"/>
      <c r="V4" s="11"/>
      <c r="W4" s="1"/>
    </row>
    <row r="5" spans="1:23" ht="19.5" customHeight="1">
      <c r="A5" s="93"/>
      <c r="B5" s="90"/>
      <c r="C5" s="90"/>
      <c r="D5" s="4" t="s">
        <v>1</v>
      </c>
      <c r="E5" s="4" t="s">
        <v>14</v>
      </c>
      <c r="F5" s="4" t="s">
        <v>131</v>
      </c>
      <c r="G5" s="4" t="s">
        <v>1</v>
      </c>
      <c r="H5" s="4" t="s">
        <v>14</v>
      </c>
      <c r="I5" s="4" t="s">
        <v>131</v>
      </c>
      <c r="J5" s="4" t="s">
        <v>1</v>
      </c>
      <c r="K5" s="4" t="s">
        <v>14</v>
      </c>
      <c r="L5" s="4" t="s">
        <v>131</v>
      </c>
      <c r="M5" s="90"/>
      <c r="N5" s="4" t="s">
        <v>1</v>
      </c>
      <c r="O5" s="4" t="s">
        <v>14</v>
      </c>
      <c r="P5" s="4" t="s">
        <v>131</v>
      </c>
      <c r="Q5" s="4" t="s">
        <v>1</v>
      </c>
      <c r="R5" s="4" t="s">
        <v>14</v>
      </c>
      <c r="S5" s="4" t="s">
        <v>131</v>
      </c>
      <c r="T5" s="4" t="s">
        <v>1</v>
      </c>
      <c r="U5" s="4" t="s">
        <v>14</v>
      </c>
      <c r="V5" s="3" t="s">
        <v>131</v>
      </c>
      <c r="W5" s="1"/>
    </row>
    <row r="6" spans="1:23" ht="18.600000000000001" customHeight="1">
      <c r="A6" s="83" t="s">
        <v>167</v>
      </c>
      <c r="B6" s="69">
        <v>12267</v>
      </c>
      <c r="C6" s="69">
        <v>865</v>
      </c>
      <c r="D6" s="69">
        <v>787</v>
      </c>
      <c r="E6" s="69">
        <v>93</v>
      </c>
      <c r="F6" s="69">
        <v>694</v>
      </c>
      <c r="G6" s="69">
        <v>78</v>
      </c>
      <c r="H6" s="69">
        <v>1</v>
      </c>
      <c r="I6" s="69">
        <v>77</v>
      </c>
      <c r="J6" s="71">
        <v>0</v>
      </c>
      <c r="K6" s="71">
        <v>0</v>
      </c>
      <c r="L6" s="71">
        <v>0</v>
      </c>
      <c r="M6" s="69">
        <v>11402</v>
      </c>
      <c r="N6" s="69">
        <v>6905</v>
      </c>
      <c r="O6" s="69">
        <v>477</v>
      </c>
      <c r="P6" s="69">
        <v>6428</v>
      </c>
      <c r="Q6" s="69">
        <v>1657</v>
      </c>
      <c r="R6" s="69" t="s">
        <v>2</v>
      </c>
      <c r="S6" s="69">
        <v>1657</v>
      </c>
      <c r="T6" s="69">
        <v>2840</v>
      </c>
      <c r="U6" s="69" t="s">
        <v>2</v>
      </c>
      <c r="V6" s="69">
        <v>2840</v>
      </c>
      <c r="W6" s="1"/>
    </row>
    <row r="7" spans="1:23" ht="18.600000000000001" customHeight="1">
      <c r="A7" s="83" t="s">
        <v>168</v>
      </c>
      <c r="B7" s="69">
        <v>12902</v>
      </c>
      <c r="C7" s="69">
        <v>827</v>
      </c>
      <c r="D7" s="69">
        <v>741</v>
      </c>
      <c r="E7" s="69">
        <v>94</v>
      </c>
      <c r="F7" s="69">
        <v>647</v>
      </c>
      <c r="G7" s="69">
        <v>86</v>
      </c>
      <c r="H7" s="69">
        <v>1</v>
      </c>
      <c r="I7" s="69">
        <v>85</v>
      </c>
      <c r="J7" s="71">
        <v>0</v>
      </c>
      <c r="K7" s="71">
        <v>0</v>
      </c>
      <c r="L7" s="71">
        <v>0</v>
      </c>
      <c r="M7" s="69">
        <v>12075</v>
      </c>
      <c r="N7" s="69">
        <v>7221</v>
      </c>
      <c r="O7" s="69">
        <v>476</v>
      </c>
      <c r="P7" s="69">
        <v>6745</v>
      </c>
      <c r="Q7" s="69">
        <v>1673</v>
      </c>
      <c r="R7" s="69" t="s">
        <v>2</v>
      </c>
      <c r="S7" s="69">
        <v>1673</v>
      </c>
      <c r="T7" s="69">
        <v>3181</v>
      </c>
      <c r="U7" s="69" t="s">
        <v>2</v>
      </c>
      <c r="V7" s="69">
        <v>3181</v>
      </c>
    </row>
    <row r="8" spans="1:23" ht="18.600000000000001" customHeight="1">
      <c r="A8" s="83" t="s">
        <v>169</v>
      </c>
      <c r="B8" s="69">
        <v>13661</v>
      </c>
      <c r="C8" s="69">
        <v>821</v>
      </c>
      <c r="D8" s="69">
        <v>729</v>
      </c>
      <c r="E8" s="69">
        <v>93</v>
      </c>
      <c r="F8" s="69">
        <v>636</v>
      </c>
      <c r="G8" s="69">
        <v>92</v>
      </c>
      <c r="H8" s="69">
        <v>1</v>
      </c>
      <c r="I8" s="69">
        <v>91</v>
      </c>
      <c r="J8" s="71">
        <v>0</v>
      </c>
      <c r="K8" s="71">
        <v>0</v>
      </c>
      <c r="L8" s="71">
        <v>0</v>
      </c>
      <c r="M8" s="69">
        <v>12840</v>
      </c>
      <c r="N8" s="69">
        <v>7534</v>
      </c>
      <c r="O8" s="69">
        <v>480</v>
      </c>
      <c r="P8" s="69">
        <v>7054</v>
      </c>
      <c r="Q8" s="69">
        <v>1692</v>
      </c>
      <c r="R8" s="69" t="s">
        <v>2</v>
      </c>
      <c r="S8" s="69">
        <v>1692</v>
      </c>
      <c r="T8" s="69">
        <v>3614</v>
      </c>
      <c r="U8" s="69" t="s">
        <v>2</v>
      </c>
      <c r="V8" s="69">
        <v>3614</v>
      </c>
    </row>
    <row r="9" spans="1:23" ht="18.600000000000001" customHeight="1">
      <c r="A9" s="83" t="s">
        <v>170</v>
      </c>
      <c r="B9" s="69">
        <v>14468</v>
      </c>
      <c r="C9" s="69">
        <v>822</v>
      </c>
      <c r="D9" s="69">
        <v>725</v>
      </c>
      <c r="E9" s="69">
        <v>93</v>
      </c>
      <c r="F9" s="69">
        <v>632</v>
      </c>
      <c r="G9" s="69">
        <v>97</v>
      </c>
      <c r="H9" s="69">
        <v>1</v>
      </c>
      <c r="I9" s="69">
        <v>96</v>
      </c>
      <c r="J9" s="71">
        <v>0</v>
      </c>
      <c r="K9" s="71">
        <v>0</v>
      </c>
      <c r="L9" s="71">
        <v>0</v>
      </c>
      <c r="M9" s="69">
        <v>13646</v>
      </c>
      <c r="N9" s="69">
        <v>7944</v>
      </c>
      <c r="O9" s="69">
        <v>479</v>
      </c>
      <c r="P9" s="69">
        <v>7465</v>
      </c>
      <c r="Q9" s="69">
        <v>1759</v>
      </c>
      <c r="R9" s="69" t="s">
        <v>2</v>
      </c>
      <c r="S9" s="69">
        <v>1759</v>
      </c>
      <c r="T9" s="69">
        <v>3943</v>
      </c>
      <c r="U9" s="69" t="s">
        <v>2</v>
      </c>
      <c r="V9" s="69">
        <v>3943</v>
      </c>
    </row>
    <row r="10" spans="1:23" ht="18.600000000000001" customHeight="1">
      <c r="A10" s="34" t="s">
        <v>4</v>
      </c>
      <c r="B10" s="69">
        <v>15062</v>
      </c>
      <c r="C10" s="69">
        <v>810</v>
      </c>
      <c r="D10" s="69">
        <v>709</v>
      </c>
      <c r="E10" s="69">
        <v>93</v>
      </c>
      <c r="F10" s="69">
        <v>616</v>
      </c>
      <c r="G10" s="69">
        <v>101</v>
      </c>
      <c r="H10" s="69">
        <v>1</v>
      </c>
      <c r="I10" s="69">
        <v>100</v>
      </c>
      <c r="J10" s="71">
        <v>0</v>
      </c>
      <c r="K10" s="71">
        <v>0</v>
      </c>
      <c r="L10" s="71">
        <v>0</v>
      </c>
      <c r="M10" s="69">
        <v>14252</v>
      </c>
      <c r="N10" s="69">
        <v>8203</v>
      </c>
      <c r="O10" s="69">
        <v>485</v>
      </c>
      <c r="P10" s="69">
        <v>7718</v>
      </c>
      <c r="Q10" s="69">
        <v>1803</v>
      </c>
      <c r="R10" s="69" t="s">
        <v>2</v>
      </c>
      <c r="S10" s="69">
        <v>1803</v>
      </c>
      <c r="T10" s="69">
        <v>4246</v>
      </c>
      <c r="U10" s="69" t="s">
        <v>2</v>
      </c>
      <c r="V10" s="69">
        <v>4246</v>
      </c>
    </row>
    <row r="11" spans="1:23" ht="18.600000000000001" customHeight="1">
      <c r="A11" s="34" t="s">
        <v>5</v>
      </c>
      <c r="B11" s="69">
        <v>15752</v>
      </c>
      <c r="C11" s="69">
        <v>828</v>
      </c>
      <c r="D11" s="69">
        <v>719</v>
      </c>
      <c r="E11" s="69">
        <v>97</v>
      </c>
      <c r="F11" s="69">
        <v>622</v>
      </c>
      <c r="G11" s="69">
        <v>109</v>
      </c>
      <c r="H11" s="69">
        <v>1</v>
      </c>
      <c r="I11" s="69">
        <v>108</v>
      </c>
      <c r="J11" s="71">
        <v>0</v>
      </c>
      <c r="K11" s="71">
        <v>0</v>
      </c>
      <c r="L11" s="71">
        <v>0</v>
      </c>
      <c r="M11" s="69">
        <v>14924</v>
      </c>
      <c r="N11" s="69">
        <v>8511</v>
      </c>
      <c r="O11" s="69">
        <v>481</v>
      </c>
      <c r="P11" s="69">
        <v>8030</v>
      </c>
      <c r="Q11" s="69">
        <v>1876</v>
      </c>
      <c r="R11" s="69" t="s">
        <v>2</v>
      </c>
      <c r="S11" s="69">
        <v>1876</v>
      </c>
      <c r="T11" s="69">
        <v>4537</v>
      </c>
      <c r="U11" s="69">
        <v>1</v>
      </c>
      <c r="V11" s="69">
        <v>4536</v>
      </c>
    </row>
    <row r="12" spans="1:23" ht="18.600000000000001" customHeight="1">
      <c r="A12" s="34" t="s">
        <v>6</v>
      </c>
      <c r="B12" s="69">
        <v>16104</v>
      </c>
      <c r="C12" s="69">
        <v>787</v>
      </c>
      <c r="D12" s="69">
        <v>688</v>
      </c>
      <c r="E12" s="69">
        <v>94</v>
      </c>
      <c r="F12" s="69">
        <v>594</v>
      </c>
      <c r="G12" s="69">
        <v>99</v>
      </c>
      <c r="H12" s="69">
        <v>1</v>
      </c>
      <c r="I12" s="69">
        <v>98</v>
      </c>
      <c r="J12" s="71">
        <v>0</v>
      </c>
      <c r="K12" s="71">
        <v>0</v>
      </c>
      <c r="L12" s="71">
        <v>0</v>
      </c>
      <c r="M12" s="69">
        <v>15317</v>
      </c>
      <c r="N12" s="69">
        <v>8680</v>
      </c>
      <c r="O12" s="69">
        <v>495</v>
      </c>
      <c r="P12" s="69">
        <v>8185</v>
      </c>
      <c r="Q12" s="69">
        <v>1933</v>
      </c>
      <c r="R12" s="70" t="s">
        <v>2</v>
      </c>
      <c r="S12" s="69">
        <v>1933</v>
      </c>
      <c r="T12" s="69">
        <v>4704</v>
      </c>
      <c r="U12" s="69">
        <v>2</v>
      </c>
      <c r="V12" s="69">
        <v>4702</v>
      </c>
    </row>
    <row r="13" spans="1:23" ht="18.600000000000001" customHeight="1">
      <c r="A13" s="34" t="s">
        <v>7</v>
      </c>
      <c r="B13" s="69">
        <v>16645</v>
      </c>
      <c r="C13" s="69">
        <v>773</v>
      </c>
      <c r="D13" s="69">
        <v>684</v>
      </c>
      <c r="E13" s="69">
        <v>94</v>
      </c>
      <c r="F13" s="69">
        <v>590</v>
      </c>
      <c r="G13" s="69">
        <v>89</v>
      </c>
      <c r="H13" s="69">
        <v>1</v>
      </c>
      <c r="I13" s="69">
        <v>88</v>
      </c>
      <c r="J13" s="71">
        <v>0</v>
      </c>
      <c r="K13" s="71">
        <v>0</v>
      </c>
      <c r="L13" s="71">
        <v>0</v>
      </c>
      <c r="M13" s="69">
        <v>15872</v>
      </c>
      <c r="N13" s="69">
        <v>9009</v>
      </c>
      <c r="O13" s="69">
        <v>495</v>
      </c>
      <c r="P13" s="69">
        <v>8514</v>
      </c>
      <c r="Q13" s="69">
        <v>1987</v>
      </c>
      <c r="R13" s="70">
        <v>0</v>
      </c>
      <c r="S13" s="69">
        <v>1987</v>
      </c>
      <c r="T13" s="69">
        <v>4876</v>
      </c>
      <c r="U13" s="69">
        <v>2</v>
      </c>
      <c r="V13" s="69">
        <v>4874</v>
      </c>
    </row>
    <row r="14" spans="1:23" ht="18.600000000000001" customHeight="1">
      <c r="A14" s="34" t="s">
        <v>8</v>
      </c>
      <c r="B14" s="69">
        <v>17398</v>
      </c>
      <c r="C14" s="69">
        <v>750</v>
      </c>
      <c r="D14" s="69">
        <v>667</v>
      </c>
      <c r="E14" s="69">
        <v>95</v>
      </c>
      <c r="F14" s="69">
        <v>572</v>
      </c>
      <c r="G14" s="69">
        <v>83</v>
      </c>
      <c r="H14" s="69">
        <v>2</v>
      </c>
      <c r="I14" s="69">
        <v>81</v>
      </c>
      <c r="J14" s="71">
        <v>0</v>
      </c>
      <c r="K14" s="71">
        <v>0</v>
      </c>
      <c r="L14" s="71">
        <v>0</v>
      </c>
      <c r="M14" s="69">
        <v>16648</v>
      </c>
      <c r="N14" s="69">
        <v>9347</v>
      </c>
      <c r="O14" s="69">
        <v>504</v>
      </c>
      <c r="P14" s="69">
        <v>8843</v>
      </c>
      <c r="Q14" s="69">
        <v>2165</v>
      </c>
      <c r="R14" s="70">
        <v>0</v>
      </c>
      <c r="S14" s="69">
        <v>2165</v>
      </c>
      <c r="T14" s="69">
        <v>5136</v>
      </c>
      <c r="U14" s="69">
        <v>2</v>
      </c>
      <c r="V14" s="69">
        <v>5134</v>
      </c>
    </row>
    <row r="15" spans="1:23" ht="18.600000000000001" customHeight="1">
      <c r="A15" s="34" t="s">
        <v>132</v>
      </c>
      <c r="B15" s="69">
        <v>17731</v>
      </c>
      <c r="C15" s="69">
        <v>719</v>
      </c>
      <c r="D15" s="69">
        <v>647</v>
      </c>
      <c r="E15" s="69">
        <v>95</v>
      </c>
      <c r="F15" s="69">
        <v>552</v>
      </c>
      <c r="G15" s="69">
        <v>72</v>
      </c>
      <c r="H15" s="69">
        <v>2</v>
      </c>
      <c r="I15" s="69">
        <v>70</v>
      </c>
      <c r="J15" s="71">
        <v>0</v>
      </c>
      <c r="K15" s="71">
        <v>0</v>
      </c>
      <c r="L15" s="71">
        <v>0</v>
      </c>
      <c r="M15" s="69">
        <v>17012</v>
      </c>
      <c r="N15" s="69">
        <v>9473</v>
      </c>
      <c r="O15" s="69">
        <v>495</v>
      </c>
      <c r="P15" s="69">
        <v>8978</v>
      </c>
      <c r="Q15" s="69">
        <v>2259</v>
      </c>
      <c r="R15" s="70">
        <v>0</v>
      </c>
      <c r="S15" s="69">
        <v>2259</v>
      </c>
      <c r="T15" s="69">
        <v>5280</v>
      </c>
      <c r="U15" s="69">
        <v>2</v>
      </c>
      <c r="V15" s="69">
        <v>5278</v>
      </c>
    </row>
    <row r="16" spans="1:23" ht="18.600000000000001" customHeight="1">
      <c r="A16" s="34" t="s">
        <v>133</v>
      </c>
      <c r="B16" s="27">
        <v>17770</v>
      </c>
      <c r="C16" s="69">
        <v>700</v>
      </c>
      <c r="D16" s="27">
        <v>634</v>
      </c>
      <c r="E16" s="27">
        <v>96</v>
      </c>
      <c r="F16" s="27">
        <v>538</v>
      </c>
      <c r="G16" s="27">
        <v>66</v>
      </c>
      <c r="H16" s="27">
        <v>2</v>
      </c>
      <c r="I16" s="27">
        <v>64</v>
      </c>
      <c r="J16" s="71">
        <v>0</v>
      </c>
      <c r="K16" s="71">
        <v>0</v>
      </c>
      <c r="L16" s="71">
        <v>0</v>
      </c>
      <c r="M16" s="27">
        <v>17070</v>
      </c>
      <c r="N16" s="27">
        <v>9378</v>
      </c>
      <c r="O16" s="27">
        <v>479</v>
      </c>
      <c r="P16" s="27">
        <v>8899</v>
      </c>
      <c r="Q16" s="27">
        <v>2317</v>
      </c>
      <c r="R16" s="71">
        <v>0</v>
      </c>
      <c r="S16" s="27">
        <v>2317</v>
      </c>
      <c r="T16" s="27">
        <v>5375</v>
      </c>
      <c r="U16" s="27">
        <v>2</v>
      </c>
      <c r="V16" s="27">
        <v>5373</v>
      </c>
    </row>
    <row r="17" spans="1:58" ht="18.600000000000001" customHeight="1">
      <c r="A17" s="34" t="s">
        <v>134</v>
      </c>
      <c r="B17" s="27">
        <v>18082</v>
      </c>
      <c r="C17" s="69">
        <v>669</v>
      </c>
      <c r="D17" s="27">
        <v>617</v>
      </c>
      <c r="E17" s="27">
        <v>94</v>
      </c>
      <c r="F17" s="27">
        <v>523</v>
      </c>
      <c r="G17" s="27">
        <v>52</v>
      </c>
      <c r="H17" s="27">
        <v>2</v>
      </c>
      <c r="I17" s="27">
        <v>50</v>
      </c>
      <c r="J17" s="71">
        <v>0</v>
      </c>
      <c r="K17" s="71">
        <v>0</v>
      </c>
      <c r="L17" s="71">
        <v>0</v>
      </c>
      <c r="M17" s="27">
        <v>17413</v>
      </c>
      <c r="N17" s="27">
        <v>9402</v>
      </c>
      <c r="O17" s="27">
        <v>481</v>
      </c>
      <c r="P17" s="27">
        <v>8921</v>
      </c>
      <c r="Q17" s="27">
        <v>2461</v>
      </c>
      <c r="R17" s="71">
        <v>0</v>
      </c>
      <c r="S17" s="27">
        <v>2461</v>
      </c>
      <c r="T17" s="27">
        <v>5550</v>
      </c>
      <c r="U17" s="27">
        <v>2</v>
      </c>
      <c r="V17" s="27">
        <v>5548</v>
      </c>
    </row>
    <row r="18" spans="1:58" s="12" customFormat="1" ht="18.600000000000001" customHeight="1">
      <c r="A18" s="34" t="s">
        <v>135</v>
      </c>
      <c r="B18" s="27">
        <v>18265</v>
      </c>
      <c r="C18" s="69">
        <v>637</v>
      </c>
      <c r="D18" s="27">
        <v>593</v>
      </c>
      <c r="E18" s="27">
        <v>92</v>
      </c>
      <c r="F18" s="27">
        <v>501</v>
      </c>
      <c r="G18" s="27">
        <v>44</v>
      </c>
      <c r="H18" s="27">
        <v>2</v>
      </c>
      <c r="I18" s="27">
        <v>42</v>
      </c>
      <c r="J18" s="71">
        <v>0</v>
      </c>
      <c r="K18" s="71">
        <v>0</v>
      </c>
      <c r="L18" s="71">
        <v>0</v>
      </c>
      <c r="M18" s="27">
        <v>17628</v>
      </c>
      <c r="N18" s="27">
        <v>9425</v>
      </c>
      <c r="O18" s="27">
        <v>490</v>
      </c>
      <c r="P18" s="27">
        <v>8935</v>
      </c>
      <c r="Q18" s="27">
        <v>2544</v>
      </c>
      <c r="R18" s="71">
        <v>0</v>
      </c>
      <c r="S18" s="27">
        <v>2544</v>
      </c>
      <c r="T18" s="27">
        <v>5659</v>
      </c>
      <c r="U18" s="27">
        <v>2</v>
      </c>
      <c r="V18" s="27">
        <v>5657</v>
      </c>
    </row>
    <row r="19" spans="1:58" s="12" customFormat="1" ht="18.600000000000001" customHeight="1">
      <c r="A19" s="34" t="s">
        <v>136</v>
      </c>
      <c r="B19" s="27">
        <v>18228</v>
      </c>
      <c r="C19" s="69">
        <v>610</v>
      </c>
      <c r="D19" s="27">
        <v>574</v>
      </c>
      <c r="E19" s="27">
        <v>91</v>
      </c>
      <c r="F19" s="27">
        <v>483</v>
      </c>
      <c r="G19" s="27">
        <v>36</v>
      </c>
      <c r="H19" s="27">
        <v>2</v>
      </c>
      <c r="I19" s="27">
        <v>34</v>
      </c>
      <c r="J19" s="71">
        <v>0</v>
      </c>
      <c r="K19" s="71">
        <v>0</v>
      </c>
      <c r="L19" s="71">
        <v>0</v>
      </c>
      <c r="M19" s="27">
        <v>17618</v>
      </c>
      <c r="N19" s="27">
        <v>9287</v>
      </c>
      <c r="O19" s="27">
        <v>475</v>
      </c>
      <c r="P19" s="27">
        <v>8812</v>
      </c>
      <c r="Q19" s="27">
        <v>2601</v>
      </c>
      <c r="R19" s="71">
        <v>0</v>
      </c>
      <c r="S19" s="27">
        <v>2601</v>
      </c>
      <c r="T19" s="27">
        <v>5730</v>
      </c>
      <c r="U19" s="27">
        <v>2</v>
      </c>
      <c r="V19" s="27">
        <v>5728</v>
      </c>
    </row>
    <row r="20" spans="1:58" s="12" customFormat="1" ht="18.600000000000001" customHeight="1">
      <c r="A20" s="34" t="s">
        <v>137</v>
      </c>
      <c r="B20" s="27">
        <v>18777</v>
      </c>
      <c r="C20" s="69">
        <v>594</v>
      </c>
      <c r="D20" s="27">
        <v>558</v>
      </c>
      <c r="E20" s="27">
        <v>91</v>
      </c>
      <c r="F20" s="27">
        <v>467</v>
      </c>
      <c r="G20" s="27">
        <v>36</v>
      </c>
      <c r="H20" s="27">
        <v>2</v>
      </c>
      <c r="I20" s="27">
        <v>34</v>
      </c>
      <c r="J20" s="71">
        <v>0</v>
      </c>
      <c r="K20" s="71">
        <v>0</v>
      </c>
      <c r="L20" s="71">
        <v>0</v>
      </c>
      <c r="M20" s="27">
        <v>18183</v>
      </c>
      <c r="N20" s="27">
        <v>9565</v>
      </c>
      <c r="O20" s="27">
        <v>479</v>
      </c>
      <c r="P20" s="27">
        <v>9086</v>
      </c>
      <c r="Q20" s="27">
        <v>2729</v>
      </c>
      <c r="R20" s="71">
        <v>0</v>
      </c>
      <c r="S20" s="27">
        <v>2729</v>
      </c>
      <c r="T20" s="27">
        <v>5889</v>
      </c>
      <c r="U20" s="27">
        <v>1</v>
      </c>
      <c r="V20" s="27">
        <v>5888</v>
      </c>
    </row>
    <row r="21" spans="1:58" s="12" customFormat="1" ht="18.600000000000001" customHeight="1">
      <c r="A21" s="34" t="s">
        <v>138</v>
      </c>
      <c r="B21" s="27">
        <v>19240</v>
      </c>
      <c r="C21" s="69">
        <v>590</v>
      </c>
      <c r="D21" s="27">
        <v>556</v>
      </c>
      <c r="E21" s="27">
        <v>88</v>
      </c>
      <c r="F21" s="27">
        <v>468</v>
      </c>
      <c r="G21" s="27">
        <v>34</v>
      </c>
      <c r="H21" s="27">
        <v>2</v>
      </c>
      <c r="I21" s="27">
        <v>32</v>
      </c>
      <c r="J21" s="71">
        <v>0</v>
      </c>
      <c r="K21" s="71">
        <v>0</v>
      </c>
      <c r="L21" s="71">
        <v>0</v>
      </c>
      <c r="M21" s="27">
        <v>18650</v>
      </c>
      <c r="N21" s="27">
        <v>9819</v>
      </c>
      <c r="O21" s="27">
        <v>480</v>
      </c>
      <c r="P21" s="27">
        <v>9339</v>
      </c>
      <c r="Q21" s="27">
        <v>2852</v>
      </c>
      <c r="R21" s="71">
        <v>0</v>
      </c>
      <c r="S21" s="27">
        <v>2852</v>
      </c>
      <c r="T21" s="27">
        <v>5979</v>
      </c>
      <c r="U21" s="27">
        <v>1</v>
      </c>
      <c r="V21" s="27">
        <v>5978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1:58" ht="18.600000000000001" customHeight="1">
      <c r="A22" s="34" t="s">
        <v>15</v>
      </c>
      <c r="B22" s="27">
        <v>19433</v>
      </c>
      <c r="C22" s="69">
        <v>556</v>
      </c>
      <c r="D22" s="27">
        <v>531</v>
      </c>
      <c r="E22" s="27">
        <v>79</v>
      </c>
      <c r="F22" s="27">
        <v>452</v>
      </c>
      <c r="G22" s="27">
        <v>25</v>
      </c>
      <c r="H22" s="27">
        <v>1</v>
      </c>
      <c r="I22" s="27">
        <v>24</v>
      </c>
      <c r="J22" s="71">
        <v>0</v>
      </c>
      <c r="K22" s="71">
        <v>0</v>
      </c>
      <c r="L22" s="71">
        <v>0</v>
      </c>
      <c r="M22" s="27">
        <v>18877</v>
      </c>
      <c r="N22" s="27">
        <v>9948</v>
      </c>
      <c r="O22" s="27">
        <v>472</v>
      </c>
      <c r="P22" s="27">
        <v>9476</v>
      </c>
      <c r="Q22" s="27">
        <v>2900</v>
      </c>
      <c r="R22" s="71">
        <v>0</v>
      </c>
      <c r="S22" s="27">
        <v>2900</v>
      </c>
      <c r="T22" s="27">
        <v>6029</v>
      </c>
      <c r="U22" s="27">
        <v>1</v>
      </c>
      <c r="V22" s="27">
        <v>6028</v>
      </c>
    </row>
    <row r="23" spans="1:58" ht="18.600000000000001" customHeight="1">
      <c r="A23" s="34" t="s">
        <v>139</v>
      </c>
      <c r="B23" s="27">
        <v>19682</v>
      </c>
      <c r="C23" s="69">
        <v>547</v>
      </c>
      <c r="D23" s="27">
        <v>523</v>
      </c>
      <c r="E23" s="27">
        <v>79</v>
      </c>
      <c r="F23" s="27">
        <v>444</v>
      </c>
      <c r="G23" s="27">
        <v>24</v>
      </c>
      <c r="H23" s="27">
        <v>1</v>
      </c>
      <c r="I23" s="27">
        <v>23</v>
      </c>
      <c r="J23" s="71">
        <v>0</v>
      </c>
      <c r="K23" s="71">
        <v>0</v>
      </c>
      <c r="L23" s="71">
        <v>0</v>
      </c>
      <c r="M23" s="27">
        <v>19135</v>
      </c>
      <c r="N23" s="27">
        <v>10064</v>
      </c>
      <c r="O23" s="27">
        <v>467</v>
      </c>
      <c r="P23" s="27">
        <v>9597</v>
      </c>
      <c r="Q23" s="27">
        <v>3006</v>
      </c>
      <c r="R23" s="71">
        <v>0</v>
      </c>
      <c r="S23" s="27">
        <v>3006</v>
      </c>
      <c r="T23" s="27">
        <v>6065</v>
      </c>
      <c r="U23" s="27">
        <v>1</v>
      </c>
      <c r="V23" s="27">
        <v>6064</v>
      </c>
    </row>
    <row r="24" spans="1:58" ht="18.600000000000001" customHeight="1">
      <c r="A24" s="34" t="s">
        <v>140</v>
      </c>
      <c r="B24" s="27">
        <v>19900</v>
      </c>
      <c r="C24" s="69">
        <v>530</v>
      </c>
      <c r="D24" s="27">
        <v>507</v>
      </c>
      <c r="E24" s="27">
        <v>79</v>
      </c>
      <c r="F24" s="27">
        <v>428</v>
      </c>
      <c r="G24" s="27">
        <v>23</v>
      </c>
      <c r="H24" s="27">
        <v>1</v>
      </c>
      <c r="I24" s="27">
        <v>22</v>
      </c>
      <c r="J24" s="71">
        <v>0</v>
      </c>
      <c r="K24" s="71">
        <v>0</v>
      </c>
      <c r="L24" s="71">
        <v>0</v>
      </c>
      <c r="M24" s="27">
        <v>19370</v>
      </c>
      <c r="N24" s="27">
        <v>10197</v>
      </c>
      <c r="O24" s="27">
        <v>460</v>
      </c>
      <c r="P24" s="27">
        <v>9737</v>
      </c>
      <c r="Q24" s="27">
        <v>3069</v>
      </c>
      <c r="R24" s="71">
        <v>0</v>
      </c>
      <c r="S24" s="27">
        <v>3069</v>
      </c>
      <c r="T24" s="27">
        <v>6104</v>
      </c>
      <c r="U24" s="27">
        <v>1</v>
      </c>
      <c r="V24" s="27">
        <v>6103</v>
      </c>
    </row>
    <row r="25" spans="1:58" s="1" customFormat="1" ht="18.600000000000001" customHeight="1">
      <c r="A25" s="34" t="s">
        <v>141</v>
      </c>
      <c r="B25" s="71">
        <v>20174</v>
      </c>
      <c r="C25" s="69">
        <v>515</v>
      </c>
      <c r="D25" s="71">
        <v>493</v>
      </c>
      <c r="E25" s="71">
        <v>79</v>
      </c>
      <c r="F25" s="71">
        <v>414</v>
      </c>
      <c r="G25" s="71">
        <v>22</v>
      </c>
      <c r="H25" s="71">
        <v>1</v>
      </c>
      <c r="I25" s="71">
        <v>21</v>
      </c>
      <c r="J25" s="71">
        <v>0</v>
      </c>
      <c r="K25" s="71">
        <v>0</v>
      </c>
      <c r="L25" s="71">
        <v>0</v>
      </c>
      <c r="M25" s="71">
        <v>19659</v>
      </c>
      <c r="N25" s="71">
        <v>10326</v>
      </c>
      <c r="O25" s="71">
        <v>460</v>
      </c>
      <c r="P25" s="71">
        <v>9866</v>
      </c>
      <c r="Q25" s="71">
        <v>3160</v>
      </c>
      <c r="R25" s="71">
        <v>1</v>
      </c>
      <c r="S25" s="71">
        <v>3159</v>
      </c>
      <c r="T25" s="71">
        <v>6173</v>
      </c>
      <c r="U25" s="71">
        <v>0</v>
      </c>
      <c r="V25" s="71">
        <v>6173</v>
      </c>
    </row>
    <row r="26" spans="1:58" s="1" customFormat="1" ht="18.600000000000001" customHeight="1">
      <c r="A26" s="34" t="s">
        <v>142</v>
      </c>
      <c r="B26" s="71">
        <f>C26+M26</f>
        <v>20306</v>
      </c>
      <c r="C26" s="69">
        <v>514</v>
      </c>
      <c r="D26" s="71">
        <f>E26+F26</f>
        <v>496</v>
      </c>
      <c r="E26" s="71">
        <v>79</v>
      </c>
      <c r="F26" s="71">
        <v>417</v>
      </c>
      <c r="G26" s="71">
        <f>H26+I26</f>
        <v>18</v>
      </c>
      <c r="H26" s="71">
        <v>1</v>
      </c>
      <c r="I26" s="71">
        <v>17</v>
      </c>
      <c r="J26" s="71">
        <v>0</v>
      </c>
      <c r="K26" s="71">
        <v>0</v>
      </c>
      <c r="L26" s="71">
        <v>0</v>
      </c>
      <c r="M26" s="71">
        <f>N26+Q26+T26</f>
        <v>19792</v>
      </c>
      <c r="N26" s="71">
        <f>O26+P26</f>
        <v>10361</v>
      </c>
      <c r="O26" s="71">
        <v>460</v>
      </c>
      <c r="P26" s="71">
        <v>9901</v>
      </c>
      <c r="Q26" s="71">
        <f>R26+S26</f>
        <v>3217</v>
      </c>
      <c r="R26" s="71">
        <v>1</v>
      </c>
      <c r="S26" s="71">
        <v>3216</v>
      </c>
      <c r="T26" s="71">
        <f>U26+V26</f>
        <v>6214</v>
      </c>
      <c r="U26" s="71">
        <v>0</v>
      </c>
      <c r="V26" s="71">
        <v>6214</v>
      </c>
    </row>
    <row r="27" spans="1:58" ht="18.600000000000001" customHeight="1">
      <c r="A27" s="34" t="s">
        <v>100</v>
      </c>
      <c r="B27" s="71">
        <f>C27+M27</f>
        <v>20691</v>
      </c>
      <c r="C27" s="69">
        <v>508</v>
      </c>
      <c r="D27" s="71">
        <f>E27+F27</f>
        <v>492</v>
      </c>
      <c r="E27" s="71">
        <v>81</v>
      </c>
      <c r="F27" s="71">
        <v>411</v>
      </c>
      <c r="G27" s="71">
        <f>H27+I27</f>
        <v>16</v>
      </c>
      <c r="H27" s="71">
        <v>1</v>
      </c>
      <c r="I27" s="71">
        <v>15</v>
      </c>
      <c r="J27" s="71">
        <v>0</v>
      </c>
      <c r="K27" s="71">
        <v>0</v>
      </c>
      <c r="L27" s="71">
        <v>0</v>
      </c>
      <c r="M27" s="71">
        <f>N27+Q27+T27</f>
        <v>20183</v>
      </c>
      <c r="N27" s="71">
        <f>O27+P27</f>
        <v>10599</v>
      </c>
      <c r="O27" s="71">
        <v>461</v>
      </c>
      <c r="P27" s="71">
        <v>10138</v>
      </c>
      <c r="Q27" s="71">
        <f>R27+S27</f>
        <v>3289</v>
      </c>
      <c r="R27" s="71">
        <v>0</v>
      </c>
      <c r="S27" s="71">
        <v>3289</v>
      </c>
      <c r="T27" s="71">
        <f>U27+V27</f>
        <v>6295</v>
      </c>
      <c r="U27" s="71">
        <v>0</v>
      </c>
      <c r="V27" s="71">
        <v>6295</v>
      </c>
    </row>
    <row r="28" spans="1:58" ht="18.600000000000001" customHeight="1">
      <c r="A28" s="41" t="s">
        <v>143</v>
      </c>
      <c r="B28" s="71">
        <f>C28+M28</f>
        <v>21135</v>
      </c>
      <c r="C28" s="69">
        <v>507</v>
      </c>
      <c r="D28" s="71">
        <v>491</v>
      </c>
      <c r="E28" s="71">
        <v>81</v>
      </c>
      <c r="F28" s="71">
        <f>D28-E28</f>
        <v>410</v>
      </c>
      <c r="G28" s="71">
        <v>16</v>
      </c>
      <c r="H28" s="71">
        <v>1</v>
      </c>
      <c r="I28" s="71">
        <f>G28-H28</f>
        <v>15</v>
      </c>
      <c r="J28" s="71">
        <v>0</v>
      </c>
      <c r="K28" s="71">
        <v>0</v>
      </c>
      <c r="L28" s="71">
        <v>0</v>
      </c>
      <c r="M28" s="71">
        <f>N28+Q28+T28</f>
        <v>20628</v>
      </c>
      <c r="N28" s="71">
        <v>10815</v>
      </c>
      <c r="O28" s="71">
        <v>454</v>
      </c>
      <c r="P28" s="71">
        <f>N28-O28</f>
        <v>10361</v>
      </c>
      <c r="Q28" s="71">
        <v>3411</v>
      </c>
      <c r="R28" s="71">
        <v>0</v>
      </c>
      <c r="S28" s="71">
        <f>Q28-R28</f>
        <v>3411</v>
      </c>
      <c r="T28" s="71">
        <v>6402</v>
      </c>
      <c r="U28" s="71">
        <v>0</v>
      </c>
      <c r="V28" s="71">
        <f>T28-U28</f>
        <v>6402</v>
      </c>
    </row>
    <row r="29" spans="1:58" ht="18.600000000000001" customHeight="1">
      <c r="A29" s="41" t="s">
        <v>157</v>
      </c>
      <c r="B29" s="72">
        <v>21437</v>
      </c>
      <c r="C29" s="69">
        <v>502</v>
      </c>
      <c r="D29" s="71">
        <v>488</v>
      </c>
      <c r="E29" s="71">
        <v>81</v>
      </c>
      <c r="F29" s="71">
        <v>407</v>
      </c>
      <c r="G29" s="71">
        <v>14</v>
      </c>
      <c r="H29" s="71">
        <v>1</v>
      </c>
      <c r="I29" s="71">
        <v>13</v>
      </c>
      <c r="J29" s="71">
        <v>0</v>
      </c>
      <c r="K29" s="71">
        <v>0</v>
      </c>
      <c r="L29" s="71">
        <v>0</v>
      </c>
      <c r="M29" s="71">
        <v>20935</v>
      </c>
      <c r="N29" s="71">
        <v>10997</v>
      </c>
      <c r="O29" s="71">
        <v>447</v>
      </c>
      <c r="P29" s="71">
        <v>10550</v>
      </c>
      <c r="Q29" s="71">
        <v>3462</v>
      </c>
      <c r="R29" s="71">
        <v>0</v>
      </c>
      <c r="S29" s="71">
        <v>3462</v>
      </c>
      <c r="T29" s="71">
        <v>6476</v>
      </c>
      <c r="U29" s="71">
        <v>0</v>
      </c>
      <c r="V29" s="71">
        <v>6476</v>
      </c>
    </row>
    <row r="30" spans="1:58" s="1" customFormat="1" ht="18.600000000000001" customHeight="1">
      <c r="A30" s="41" t="s">
        <v>158</v>
      </c>
      <c r="B30" s="72">
        <v>21713</v>
      </c>
      <c r="C30" s="69">
        <v>495</v>
      </c>
      <c r="D30" s="71">
        <v>482</v>
      </c>
      <c r="E30" s="71">
        <v>80</v>
      </c>
      <c r="F30" s="71">
        <v>402</v>
      </c>
      <c r="G30" s="71">
        <v>13</v>
      </c>
      <c r="H30" s="71">
        <v>1</v>
      </c>
      <c r="I30" s="71">
        <v>12</v>
      </c>
      <c r="J30" s="71">
        <v>0</v>
      </c>
      <c r="K30" s="71">
        <v>0</v>
      </c>
      <c r="L30" s="71">
        <v>0</v>
      </c>
      <c r="M30" s="71">
        <v>21218</v>
      </c>
      <c r="N30" s="71">
        <v>11105</v>
      </c>
      <c r="O30" s="71">
        <v>444</v>
      </c>
      <c r="P30" s="71">
        <v>10661</v>
      </c>
      <c r="Q30" s="71">
        <v>3548</v>
      </c>
      <c r="R30" s="71">
        <v>0</v>
      </c>
      <c r="S30" s="71">
        <v>3548</v>
      </c>
      <c r="T30" s="71">
        <v>6565</v>
      </c>
      <c r="U30" s="71">
        <v>0</v>
      </c>
      <c r="V30" s="71">
        <v>6565</v>
      </c>
    </row>
    <row r="31" spans="1:58" s="1" customFormat="1" ht="18.600000000000001" customHeight="1">
      <c r="A31" s="41" t="s">
        <v>159</v>
      </c>
      <c r="B31" s="72">
        <v>22041</v>
      </c>
      <c r="C31" s="69">
        <v>497</v>
      </c>
      <c r="D31" s="71">
        <v>486</v>
      </c>
      <c r="E31" s="71">
        <v>80</v>
      </c>
      <c r="F31" s="71">
        <v>406</v>
      </c>
      <c r="G31" s="71">
        <v>11</v>
      </c>
      <c r="H31" s="71">
        <v>1</v>
      </c>
      <c r="I31" s="71">
        <v>10</v>
      </c>
      <c r="J31" s="71">
        <v>0</v>
      </c>
      <c r="K31" s="71">
        <v>0</v>
      </c>
      <c r="L31" s="71">
        <v>0</v>
      </c>
      <c r="M31" s="71">
        <v>21544</v>
      </c>
      <c r="N31" s="71">
        <v>11277</v>
      </c>
      <c r="O31" s="71">
        <v>445</v>
      </c>
      <c r="P31" s="71">
        <v>10832</v>
      </c>
      <c r="Q31" s="71">
        <v>3637</v>
      </c>
      <c r="R31" s="71">
        <v>1</v>
      </c>
      <c r="S31" s="71">
        <v>3636</v>
      </c>
      <c r="T31" s="71">
        <v>6630</v>
      </c>
      <c r="U31" s="71">
        <v>0</v>
      </c>
      <c r="V31" s="71">
        <v>6630</v>
      </c>
    </row>
    <row r="32" spans="1:58" s="1" customFormat="1" ht="18.600000000000001" customHeight="1">
      <c r="A32" s="41" t="s">
        <v>160</v>
      </c>
      <c r="B32" s="71">
        <v>22177</v>
      </c>
      <c r="C32" s="69">
        <v>494</v>
      </c>
      <c r="D32" s="71">
        <v>486</v>
      </c>
      <c r="E32" s="71">
        <v>80</v>
      </c>
      <c r="F32" s="71">
        <v>406</v>
      </c>
      <c r="G32" s="71">
        <v>8</v>
      </c>
      <c r="H32" s="71">
        <v>1</v>
      </c>
      <c r="I32" s="71">
        <v>7</v>
      </c>
      <c r="J32" s="71">
        <v>0</v>
      </c>
      <c r="K32" s="71">
        <v>0</v>
      </c>
      <c r="L32" s="71">
        <v>0</v>
      </c>
      <c r="M32" s="71">
        <v>21683</v>
      </c>
      <c r="N32" s="71">
        <v>11313</v>
      </c>
      <c r="O32" s="71">
        <v>441</v>
      </c>
      <c r="P32" s="71">
        <v>10872</v>
      </c>
      <c r="Q32" s="71">
        <v>3705</v>
      </c>
      <c r="R32" s="71">
        <v>2</v>
      </c>
      <c r="S32" s="71">
        <v>3703</v>
      </c>
      <c r="T32" s="71">
        <v>6665</v>
      </c>
      <c r="U32" s="71">
        <v>0</v>
      </c>
      <c r="V32" s="71">
        <v>6665</v>
      </c>
    </row>
    <row r="33" spans="1:22" ht="18.600000000000001" customHeight="1">
      <c r="A33" s="41" t="s">
        <v>161</v>
      </c>
      <c r="B33" s="72">
        <v>22384</v>
      </c>
      <c r="C33" s="69">
        <v>490</v>
      </c>
      <c r="D33" s="71">
        <v>485</v>
      </c>
      <c r="E33" s="71">
        <v>80</v>
      </c>
      <c r="F33" s="71">
        <v>405</v>
      </c>
      <c r="G33" s="71">
        <v>5</v>
      </c>
      <c r="H33" s="71">
        <v>1</v>
      </c>
      <c r="I33" s="71">
        <v>4</v>
      </c>
      <c r="J33" s="71">
        <v>0</v>
      </c>
      <c r="K33" s="71">
        <v>0</v>
      </c>
      <c r="L33" s="71">
        <v>0</v>
      </c>
      <c r="M33" s="71">
        <v>21894</v>
      </c>
      <c r="N33" s="71">
        <v>11395</v>
      </c>
      <c r="O33" s="71">
        <v>437</v>
      </c>
      <c r="P33" s="71">
        <v>10958</v>
      </c>
      <c r="Q33" s="71">
        <v>3772</v>
      </c>
      <c r="R33" s="71">
        <v>3</v>
      </c>
      <c r="S33" s="71">
        <v>3769</v>
      </c>
      <c r="T33" s="71">
        <v>6727</v>
      </c>
      <c r="U33" s="71">
        <v>0</v>
      </c>
      <c r="V33" s="71">
        <v>6727</v>
      </c>
    </row>
    <row r="34" spans="1:22" ht="18.600000000000001" customHeight="1">
      <c r="A34" s="41" t="s">
        <v>162</v>
      </c>
      <c r="B34" s="72">
        <v>22612</v>
      </c>
      <c r="C34" s="69">
        <v>483</v>
      </c>
      <c r="D34" s="71">
        <v>478</v>
      </c>
      <c r="E34" s="71">
        <v>79</v>
      </c>
      <c r="F34" s="71">
        <v>399</v>
      </c>
      <c r="G34" s="71">
        <v>5</v>
      </c>
      <c r="H34" s="71">
        <v>1</v>
      </c>
      <c r="I34" s="71">
        <v>4</v>
      </c>
      <c r="J34" s="71">
        <v>0</v>
      </c>
      <c r="K34" s="71">
        <v>0</v>
      </c>
      <c r="L34" s="71">
        <v>0</v>
      </c>
      <c r="M34" s="71">
        <v>22129</v>
      </c>
      <c r="N34" s="71">
        <v>11499</v>
      </c>
      <c r="O34" s="71">
        <v>432</v>
      </c>
      <c r="P34" s="71">
        <v>11067</v>
      </c>
      <c r="Q34" s="71">
        <v>3839</v>
      </c>
      <c r="R34" s="71">
        <v>3</v>
      </c>
      <c r="S34" s="71">
        <v>3836</v>
      </c>
      <c r="T34" s="71">
        <v>6791</v>
      </c>
      <c r="U34" s="71">
        <v>1</v>
      </c>
      <c r="V34" s="71">
        <v>6790</v>
      </c>
    </row>
    <row r="35" spans="1:22" s="1" customFormat="1" ht="18.600000000000001" customHeight="1">
      <c r="A35" s="41" t="s">
        <v>163</v>
      </c>
      <c r="B35" s="71">
        <v>22816</v>
      </c>
      <c r="C35" s="69">
        <v>483</v>
      </c>
      <c r="D35" s="71">
        <v>478</v>
      </c>
      <c r="E35" s="71">
        <v>80</v>
      </c>
      <c r="F35" s="71">
        <v>398</v>
      </c>
      <c r="G35" s="71">
        <v>5</v>
      </c>
      <c r="H35" s="71">
        <v>1</v>
      </c>
      <c r="I35" s="71">
        <v>4</v>
      </c>
      <c r="J35" s="71">
        <v>0</v>
      </c>
      <c r="K35" s="71">
        <v>0</v>
      </c>
      <c r="L35" s="71">
        <v>0</v>
      </c>
      <c r="M35" s="71">
        <v>22333</v>
      </c>
      <c r="N35" s="71">
        <v>11580</v>
      </c>
      <c r="O35" s="71">
        <v>424</v>
      </c>
      <c r="P35" s="71">
        <v>11156</v>
      </c>
      <c r="Q35" s="71">
        <v>3917</v>
      </c>
      <c r="R35" s="71">
        <v>2</v>
      </c>
      <c r="S35" s="71">
        <v>3915</v>
      </c>
      <c r="T35" s="71">
        <v>6836</v>
      </c>
      <c r="U35" s="71">
        <v>3</v>
      </c>
      <c r="V35" s="71">
        <v>6833</v>
      </c>
    </row>
    <row r="36" spans="1:22" s="1" customFormat="1" ht="18.600000000000001" customHeight="1">
      <c r="A36" s="41" t="s">
        <v>164</v>
      </c>
      <c r="B36" s="71">
        <v>22992</v>
      </c>
      <c r="C36" s="69">
        <v>480</v>
      </c>
      <c r="D36" s="71">
        <v>476</v>
      </c>
      <c r="E36" s="71">
        <v>81</v>
      </c>
      <c r="F36" s="71">
        <v>395</v>
      </c>
      <c r="G36" s="71">
        <v>4</v>
      </c>
      <c r="H36" s="71">
        <v>1</v>
      </c>
      <c r="I36" s="71">
        <v>3</v>
      </c>
      <c r="J36" s="71">
        <v>0</v>
      </c>
      <c r="K36" s="71">
        <v>0</v>
      </c>
      <c r="L36" s="71">
        <v>0</v>
      </c>
      <c r="M36" s="71">
        <v>22512</v>
      </c>
      <c r="N36" s="71">
        <v>11663</v>
      </c>
      <c r="O36" s="71">
        <v>424</v>
      </c>
      <c r="P36" s="71">
        <v>11239</v>
      </c>
      <c r="Q36" s="71">
        <v>3975</v>
      </c>
      <c r="R36" s="71">
        <v>2</v>
      </c>
      <c r="S36" s="71">
        <v>3973</v>
      </c>
      <c r="T36" s="71">
        <v>6874</v>
      </c>
      <c r="U36" s="71">
        <v>2</v>
      </c>
      <c r="V36" s="71">
        <v>6872</v>
      </c>
    </row>
    <row r="37" spans="1:22" s="1" customFormat="1" ht="18.600000000000001" customHeight="1">
      <c r="A37" s="41" t="s">
        <v>165</v>
      </c>
      <c r="B37" s="71">
        <v>23132</v>
      </c>
      <c r="C37" s="69">
        <v>479</v>
      </c>
      <c r="D37" s="71">
        <v>475</v>
      </c>
      <c r="E37" s="71">
        <v>81</v>
      </c>
      <c r="F37" s="71">
        <v>394</v>
      </c>
      <c r="G37" s="71">
        <v>4</v>
      </c>
      <c r="H37" s="71">
        <v>1</v>
      </c>
      <c r="I37" s="71">
        <v>3</v>
      </c>
      <c r="J37" s="71">
        <v>0</v>
      </c>
      <c r="K37" s="71">
        <v>0</v>
      </c>
      <c r="L37" s="71">
        <v>0</v>
      </c>
      <c r="M37" s="71">
        <v>22653</v>
      </c>
      <c r="N37" s="71">
        <v>11724</v>
      </c>
      <c r="O37" s="71">
        <v>422</v>
      </c>
      <c r="P37" s="71">
        <v>11302</v>
      </c>
      <c r="Q37" s="71">
        <v>4036</v>
      </c>
      <c r="R37" s="71">
        <v>2</v>
      </c>
      <c r="S37" s="71">
        <v>4034</v>
      </c>
      <c r="T37" s="71">
        <v>6893</v>
      </c>
      <c r="U37" s="71">
        <v>2</v>
      </c>
      <c r="V37" s="71">
        <v>6891</v>
      </c>
    </row>
    <row r="38" spans="1:22" s="1" customFormat="1" ht="18.600000000000001" customHeight="1">
      <c r="A38" s="41" t="s">
        <v>166</v>
      </c>
      <c r="B38" s="71">
        <v>23278</v>
      </c>
      <c r="C38" s="70">
        <v>478</v>
      </c>
      <c r="D38" s="71">
        <v>473</v>
      </c>
      <c r="E38" s="71">
        <v>80</v>
      </c>
      <c r="F38" s="71">
        <v>393</v>
      </c>
      <c r="G38" s="71">
        <v>4</v>
      </c>
      <c r="H38" s="71">
        <v>1</v>
      </c>
      <c r="I38" s="71">
        <v>3</v>
      </c>
      <c r="J38" s="71">
        <v>1</v>
      </c>
      <c r="K38" s="71">
        <v>0</v>
      </c>
      <c r="L38" s="71">
        <v>1</v>
      </c>
      <c r="M38" s="71">
        <v>22800</v>
      </c>
      <c r="N38" s="71">
        <v>11835</v>
      </c>
      <c r="O38" s="71">
        <v>421</v>
      </c>
      <c r="P38" s="71">
        <v>11414</v>
      </c>
      <c r="Q38" s="71">
        <v>4043</v>
      </c>
      <c r="R38" s="71">
        <v>1</v>
      </c>
      <c r="S38" s="71">
        <v>4042</v>
      </c>
      <c r="T38" s="71">
        <v>6922</v>
      </c>
      <c r="U38" s="71">
        <v>1</v>
      </c>
      <c r="V38" s="71">
        <v>6921</v>
      </c>
    </row>
    <row r="39" spans="1:22" s="1" customFormat="1" ht="18.600000000000001" customHeight="1">
      <c r="A39" s="41" t="s">
        <v>174</v>
      </c>
      <c r="B39" s="71">
        <v>23578</v>
      </c>
      <c r="C39" s="70">
        <v>480</v>
      </c>
      <c r="D39" s="71">
        <v>475</v>
      </c>
      <c r="E39" s="71">
        <v>81</v>
      </c>
      <c r="F39" s="71">
        <v>394</v>
      </c>
      <c r="G39" s="71">
        <v>4</v>
      </c>
      <c r="H39" s="71">
        <v>1</v>
      </c>
      <c r="I39" s="71">
        <v>3</v>
      </c>
      <c r="J39" s="71">
        <v>1</v>
      </c>
      <c r="K39" s="71">
        <v>0</v>
      </c>
      <c r="L39" s="71">
        <v>1</v>
      </c>
      <c r="M39" s="71">
        <v>23098</v>
      </c>
      <c r="N39" s="71">
        <v>11998</v>
      </c>
      <c r="O39" s="71">
        <v>420</v>
      </c>
      <c r="P39" s="71">
        <v>11578</v>
      </c>
      <c r="Q39" s="71">
        <v>4131</v>
      </c>
      <c r="R39" s="71">
        <v>0</v>
      </c>
      <c r="S39" s="71">
        <v>4131</v>
      </c>
      <c r="T39" s="71">
        <v>6969</v>
      </c>
      <c r="U39" s="71">
        <v>1</v>
      </c>
      <c r="V39" s="71">
        <v>6968</v>
      </c>
    </row>
    <row r="40" spans="1:22" s="1" customFormat="1" ht="18.600000000000001" customHeight="1">
      <c r="A40" s="41" t="s">
        <v>178</v>
      </c>
      <c r="B40" s="71">
        <v>23896</v>
      </c>
      <c r="C40" s="70">
        <v>476</v>
      </c>
      <c r="D40" s="71">
        <v>471</v>
      </c>
      <c r="E40" s="71">
        <v>81</v>
      </c>
      <c r="F40" s="71">
        <v>390</v>
      </c>
      <c r="G40" s="71">
        <v>4</v>
      </c>
      <c r="H40" s="71">
        <v>1</v>
      </c>
      <c r="I40" s="71">
        <v>3</v>
      </c>
      <c r="J40" s="71">
        <v>1</v>
      </c>
      <c r="K40" s="71">
        <v>0</v>
      </c>
      <c r="L40" s="71">
        <v>1</v>
      </c>
      <c r="M40" s="71">
        <v>23420</v>
      </c>
      <c r="N40" s="71">
        <v>12200</v>
      </c>
      <c r="O40" s="71">
        <v>420</v>
      </c>
      <c r="P40" s="71">
        <v>11780</v>
      </c>
      <c r="Q40" s="71">
        <v>4194</v>
      </c>
      <c r="R40" s="71">
        <v>0</v>
      </c>
      <c r="S40" s="71">
        <v>4194</v>
      </c>
      <c r="T40" s="71">
        <v>7026</v>
      </c>
      <c r="U40" s="71">
        <v>1</v>
      </c>
      <c r="V40" s="71">
        <v>7025</v>
      </c>
    </row>
    <row r="41" spans="1:22" s="1" customFormat="1" ht="18.600000000000001" customHeight="1">
      <c r="A41" s="41" t="s">
        <v>180</v>
      </c>
      <c r="B41" s="29">
        <v>24268</v>
      </c>
      <c r="C41" s="70">
        <v>468</v>
      </c>
      <c r="D41" s="29">
        <v>463</v>
      </c>
      <c r="E41" s="29">
        <v>81</v>
      </c>
      <c r="F41" s="29">
        <v>382</v>
      </c>
      <c r="G41" s="29">
        <v>4</v>
      </c>
      <c r="H41" s="29">
        <v>1</v>
      </c>
      <c r="I41" s="29">
        <v>3</v>
      </c>
      <c r="J41" s="29">
        <v>1</v>
      </c>
      <c r="K41" s="29">
        <v>0</v>
      </c>
      <c r="L41" s="29">
        <v>1</v>
      </c>
      <c r="M41" s="29">
        <v>23800</v>
      </c>
      <c r="N41" s="29">
        <v>12454</v>
      </c>
      <c r="O41" s="29">
        <v>405</v>
      </c>
      <c r="P41" s="29">
        <v>12049</v>
      </c>
      <c r="Q41" s="29">
        <v>4249</v>
      </c>
      <c r="R41" s="29">
        <v>0</v>
      </c>
      <c r="S41" s="29">
        <v>4249</v>
      </c>
      <c r="T41" s="29">
        <v>7097</v>
      </c>
      <c r="U41" s="29">
        <v>1</v>
      </c>
      <c r="V41" s="29">
        <v>7096</v>
      </c>
    </row>
    <row r="42" spans="1:22" ht="18.600000000000001" customHeight="1">
      <c r="A42" s="13" t="s">
        <v>3</v>
      </c>
      <c r="B42" s="73">
        <f>IF(B41=0,0,(B41/B40-1)*100)</f>
        <v>1.5567458988952065</v>
      </c>
      <c r="C42" s="73">
        <f t="shared" ref="C42:V42" si="0">IF(C41=0,0,(C41/C40-1)*100)</f>
        <v>-1.6806722689075682</v>
      </c>
      <c r="D42" s="73">
        <f t="shared" si="0"/>
        <v>-1.6985138004246281</v>
      </c>
      <c r="E42" s="86">
        <f t="shared" si="0"/>
        <v>0</v>
      </c>
      <c r="F42" s="73">
        <f t="shared" si="0"/>
        <v>-2.0512820512820551</v>
      </c>
      <c r="G42" s="86">
        <f t="shared" si="0"/>
        <v>0</v>
      </c>
      <c r="H42" s="86">
        <f t="shared" si="0"/>
        <v>0</v>
      </c>
      <c r="I42" s="86">
        <f t="shared" si="0"/>
        <v>0</v>
      </c>
      <c r="J42" s="86">
        <f t="shared" si="0"/>
        <v>0</v>
      </c>
      <c r="K42" s="86">
        <f t="shared" si="0"/>
        <v>0</v>
      </c>
      <c r="L42" s="86">
        <f t="shared" si="0"/>
        <v>0</v>
      </c>
      <c r="M42" s="73">
        <f t="shared" si="0"/>
        <v>1.6225448334756587</v>
      </c>
      <c r="N42" s="73">
        <f t="shared" si="0"/>
        <v>2.0819672131147549</v>
      </c>
      <c r="O42" s="73">
        <f t="shared" si="0"/>
        <v>-3.5714285714285698</v>
      </c>
      <c r="P42" s="73">
        <f t="shared" si="0"/>
        <v>2.2835314091680825</v>
      </c>
      <c r="Q42" s="73">
        <f t="shared" si="0"/>
        <v>1.3113972341440183</v>
      </c>
      <c r="R42" s="86">
        <f t="shared" si="0"/>
        <v>0</v>
      </c>
      <c r="S42" s="73">
        <f t="shared" si="0"/>
        <v>1.3113972341440183</v>
      </c>
      <c r="T42" s="73">
        <f t="shared" si="0"/>
        <v>1.0105323085681794</v>
      </c>
      <c r="U42" s="86">
        <f t="shared" si="0"/>
        <v>0</v>
      </c>
      <c r="V42" s="73">
        <f t="shared" si="0"/>
        <v>1.0106761565836342</v>
      </c>
    </row>
    <row r="43" spans="1:22" ht="19.5" customHeight="1">
      <c r="A43" s="2" t="s">
        <v>144</v>
      </c>
    </row>
    <row r="44" spans="1:22" ht="19.5" customHeight="1">
      <c r="A44" s="35"/>
    </row>
  </sheetData>
  <mergeCells count="5">
    <mergeCell ref="A1:V1"/>
    <mergeCell ref="B3:B5"/>
    <mergeCell ref="C4:C5"/>
    <mergeCell ref="M4:M5"/>
    <mergeCell ref="A3:A5"/>
  </mergeCells>
  <phoneticPr fontId="5" type="noConversion"/>
  <printOptions horizontalCentered="1"/>
  <pageMargins left="0.62992125984251968" right="0.6692913385826772" top="0.35433070866141736" bottom="0.31496062992125984" header="0.70866141732283472" footer="0.39370078740157483"/>
  <pageSetup paperSize="9" scale="70" orientation="landscape" horizontalDpi="4294967292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U45"/>
  <sheetViews>
    <sheetView workbookViewId="0">
      <pane xSplit="1" ySplit="12" topLeftCell="B13" activePane="bottomRight" state="frozen"/>
      <selection activeCell="A2" sqref="A2:IV2"/>
      <selection pane="topRight" activeCell="A2" sqref="A2:IV2"/>
      <selection pane="bottomLeft" activeCell="A2" sqref="A2:IV2"/>
      <selection pane="bottomRight" sqref="A1:T1"/>
    </sheetView>
  </sheetViews>
  <sheetFormatPr defaultColWidth="8.69921875" defaultRowHeight="13.5" customHeight="1"/>
  <cols>
    <col min="1" max="1" width="10.59765625" style="14" customWidth="1"/>
    <col min="2" max="2" width="10.59765625" style="31" customWidth="1"/>
    <col min="3" max="4" width="10.59765625" style="14" customWidth="1"/>
    <col min="5" max="20" width="10.09765625" style="14" customWidth="1"/>
    <col min="21" max="21" width="10.59765625" style="14" customWidth="1"/>
    <col min="22" max="36" width="8.8984375" style="14" customWidth="1"/>
    <col min="37" max="42" width="9.5" style="14" customWidth="1"/>
    <col min="43" max="16384" width="8.69921875" style="14"/>
  </cols>
  <sheetData>
    <row r="1" spans="1:42" ht="22.5" customHeight="1">
      <c r="A1" s="87" t="s">
        <v>123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 t="s">
        <v>124</v>
      </c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</row>
    <row r="2" spans="1:42" ht="16.5" customHeight="1">
      <c r="A2" s="115" t="s">
        <v>181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 t="s">
        <v>181</v>
      </c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</row>
    <row r="3" spans="1:42" s="15" customFormat="1" ht="15.9" customHeight="1">
      <c r="B3" s="16"/>
      <c r="T3" s="18" t="s">
        <v>16</v>
      </c>
      <c r="AL3" s="17"/>
      <c r="AM3" s="18"/>
      <c r="AN3" s="18"/>
      <c r="AO3" s="18"/>
      <c r="AP3" s="18" t="s">
        <v>16</v>
      </c>
    </row>
    <row r="4" spans="1:42" s="15" customFormat="1" ht="17.25" customHeight="1">
      <c r="A4" s="19"/>
      <c r="B4" s="94" t="s">
        <v>35</v>
      </c>
      <c r="C4" s="88" t="s">
        <v>36</v>
      </c>
      <c r="D4" s="102" t="s">
        <v>116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47"/>
      <c r="V4" s="110" t="s">
        <v>147</v>
      </c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03"/>
      <c r="AK4" s="102" t="s">
        <v>117</v>
      </c>
      <c r="AL4" s="110"/>
      <c r="AM4" s="110"/>
      <c r="AN4" s="110"/>
      <c r="AO4" s="110"/>
      <c r="AP4" s="110"/>
    </row>
    <row r="5" spans="1:42" s="15" customFormat="1" ht="17.25" customHeight="1">
      <c r="A5" s="20" t="s">
        <v>37</v>
      </c>
      <c r="B5" s="95"/>
      <c r="C5" s="97"/>
      <c r="D5" s="102" t="s">
        <v>38</v>
      </c>
      <c r="E5" s="105"/>
      <c r="F5" s="105"/>
      <c r="G5" s="105"/>
      <c r="H5" s="105"/>
      <c r="I5" s="105"/>
      <c r="J5" s="106"/>
      <c r="K5" s="64" t="s">
        <v>119</v>
      </c>
      <c r="L5" s="102" t="s">
        <v>39</v>
      </c>
      <c r="M5" s="110"/>
      <c r="N5" s="110"/>
      <c r="O5" s="110"/>
      <c r="P5" s="110"/>
      <c r="Q5" s="110"/>
      <c r="R5" s="110"/>
      <c r="S5" s="110"/>
      <c r="T5" s="110"/>
      <c r="U5" s="20" t="s">
        <v>37</v>
      </c>
      <c r="V5" s="110" t="s">
        <v>148</v>
      </c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03"/>
      <c r="AK5" s="88" t="s">
        <v>40</v>
      </c>
      <c r="AL5" s="88" t="s">
        <v>41</v>
      </c>
      <c r="AM5" s="88" t="s">
        <v>17</v>
      </c>
      <c r="AN5" s="111" t="s">
        <v>76</v>
      </c>
      <c r="AO5" s="88" t="s">
        <v>113</v>
      </c>
      <c r="AP5" s="111" t="s">
        <v>42</v>
      </c>
    </row>
    <row r="6" spans="1:42" s="15" customFormat="1" ht="17.25" customHeight="1">
      <c r="A6" s="21"/>
      <c r="B6" s="95"/>
      <c r="C6" s="97"/>
      <c r="D6" s="88" t="s">
        <v>43</v>
      </c>
      <c r="E6" s="102" t="s">
        <v>44</v>
      </c>
      <c r="F6" s="103"/>
      <c r="G6" s="102" t="s">
        <v>45</v>
      </c>
      <c r="H6" s="110"/>
      <c r="I6" s="110"/>
      <c r="J6" s="103"/>
      <c r="K6" s="107" t="s">
        <v>120</v>
      </c>
      <c r="L6" s="88" t="s">
        <v>43</v>
      </c>
      <c r="M6" s="88" t="s">
        <v>46</v>
      </c>
      <c r="N6" s="88" t="s">
        <v>47</v>
      </c>
      <c r="O6" s="88" t="s">
        <v>106</v>
      </c>
      <c r="P6" s="88" t="s">
        <v>48</v>
      </c>
      <c r="Q6" s="111" t="s">
        <v>49</v>
      </c>
      <c r="R6" s="94" t="s">
        <v>99</v>
      </c>
      <c r="S6" s="114" t="s">
        <v>114</v>
      </c>
      <c r="T6" s="114" t="s">
        <v>115</v>
      </c>
      <c r="U6" s="21"/>
      <c r="V6" s="88" t="s">
        <v>98</v>
      </c>
      <c r="W6" s="88" t="s">
        <v>107</v>
      </c>
      <c r="X6" s="88" t="s">
        <v>108</v>
      </c>
      <c r="Y6" s="88" t="s">
        <v>109</v>
      </c>
      <c r="Z6" s="88" t="s">
        <v>110</v>
      </c>
      <c r="AA6" s="88" t="s">
        <v>111</v>
      </c>
      <c r="AB6" s="118" t="s">
        <v>145</v>
      </c>
      <c r="AC6" s="118" t="s">
        <v>146</v>
      </c>
      <c r="AD6" s="94" t="s">
        <v>173</v>
      </c>
      <c r="AE6" s="94" t="s">
        <v>176</v>
      </c>
      <c r="AF6" s="88" t="s">
        <v>50</v>
      </c>
      <c r="AG6" s="88" t="s">
        <v>51</v>
      </c>
      <c r="AH6" s="88" t="s">
        <v>77</v>
      </c>
      <c r="AI6" s="88" t="s">
        <v>112</v>
      </c>
      <c r="AJ6" s="88" t="s">
        <v>52</v>
      </c>
      <c r="AK6" s="97"/>
      <c r="AL6" s="97"/>
      <c r="AM6" s="97"/>
      <c r="AN6" s="116"/>
      <c r="AO6" s="97"/>
      <c r="AP6" s="116"/>
    </row>
    <row r="7" spans="1:42" s="15" customFormat="1" ht="17.25" customHeight="1">
      <c r="A7" s="22"/>
      <c r="B7" s="95"/>
      <c r="C7" s="97"/>
      <c r="D7" s="97"/>
      <c r="E7" s="99" t="s">
        <v>53</v>
      </c>
      <c r="F7" s="104" t="s">
        <v>54</v>
      </c>
      <c r="G7" s="99" t="s">
        <v>55</v>
      </c>
      <c r="H7" s="104" t="s">
        <v>56</v>
      </c>
      <c r="I7" s="99" t="s">
        <v>57</v>
      </c>
      <c r="J7" s="88" t="s">
        <v>97</v>
      </c>
      <c r="K7" s="108"/>
      <c r="L7" s="97"/>
      <c r="M7" s="97"/>
      <c r="N7" s="97"/>
      <c r="O7" s="97"/>
      <c r="P7" s="97"/>
      <c r="Q7" s="112"/>
      <c r="R7" s="95"/>
      <c r="S7" s="95"/>
      <c r="T7" s="95"/>
      <c r="U7" s="22"/>
      <c r="V7" s="97"/>
      <c r="W7" s="97"/>
      <c r="X7" s="97"/>
      <c r="Y7" s="97"/>
      <c r="Z7" s="97"/>
      <c r="AA7" s="97"/>
      <c r="AB7" s="97"/>
      <c r="AC7" s="97"/>
      <c r="AD7" s="95"/>
      <c r="AE7" s="95"/>
      <c r="AF7" s="97"/>
      <c r="AG7" s="97"/>
      <c r="AH7" s="97"/>
      <c r="AI7" s="97"/>
      <c r="AJ7" s="97"/>
      <c r="AK7" s="97"/>
      <c r="AL7" s="97"/>
      <c r="AM7" s="97"/>
      <c r="AN7" s="116"/>
      <c r="AO7" s="97"/>
      <c r="AP7" s="116"/>
    </row>
    <row r="8" spans="1:42" s="15" customFormat="1" ht="17.25" customHeight="1">
      <c r="A8" s="23"/>
      <c r="B8" s="95"/>
      <c r="C8" s="97"/>
      <c r="D8" s="97"/>
      <c r="E8" s="100"/>
      <c r="F8" s="100"/>
      <c r="G8" s="100"/>
      <c r="H8" s="100"/>
      <c r="I8" s="100"/>
      <c r="J8" s="97"/>
      <c r="K8" s="108"/>
      <c r="L8" s="97"/>
      <c r="M8" s="97"/>
      <c r="N8" s="97"/>
      <c r="O8" s="97"/>
      <c r="P8" s="97"/>
      <c r="Q8" s="112"/>
      <c r="R8" s="95"/>
      <c r="S8" s="95"/>
      <c r="T8" s="95"/>
      <c r="U8" s="23"/>
      <c r="V8" s="97"/>
      <c r="W8" s="97"/>
      <c r="X8" s="97"/>
      <c r="Y8" s="97"/>
      <c r="Z8" s="97"/>
      <c r="AA8" s="97"/>
      <c r="AB8" s="97"/>
      <c r="AC8" s="97"/>
      <c r="AD8" s="95"/>
      <c r="AE8" s="95"/>
      <c r="AF8" s="97"/>
      <c r="AG8" s="97"/>
      <c r="AH8" s="97"/>
      <c r="AI8" s="97"/>
      <c r="AJ8" s="97"/>
      <c r="AK8" s="97"/>
      <c r="AL8" s="97"/>
      <c r="AM8" s="97"/>
      <c r="AN8" s="116"/>
      <c r="AO8" s="97"/>
      <c r="AP8" s="116"/>
    </row>
    <row r="9" spans="1:42" s="15" customFormat="1" ht="17.25" customHeight="1">
      <c r="A9" s="23"/>
      <c r="B9" s="95"/>
      <c r="C9" s="97"/>
      <c r="D9" s="97"/>
      <c r="E9" s="100"/>
      <c r="F9" s="100"/>
      <c r="G9" s="100"/>
      <c r="H9" s="100"/>
      <c r="I9" s="100"/>
      <c r="J9" s="97"/>
      <c r="K9" s="108"/>
      <c r="L9" s="97"/>
      <c r="M9" s="97"/>
      <c r="N9" s="97"/>
      <c r="O9" s="97"/>
      <c r="P9" s="97"/>
      <c r="Q9" s="112"/>
      <c r="R9" s="95"/>
      <c r="S9" s="95"/>
      <c r="T9" s="95"/>
      <c r="U9" s="23"/>
      <c r="V9" s="97"/>
      <c r="W9" s="97"/>
      <c r="X9" s="97"/>
      <c r="Y9" s="97"/>
      <c r="Z9" s="97"/>
      <c r="AA9" s="97"/>
      <c r="AB9" s="97"/>
      <c r="AC9" s="97"/>
      <c r="AD9" s="95"/>
      <c r="AE9" s="95"/>
      <c r="AF9" s="97"/>
      <c r="AG9" s="97"/>
      <c r="AH9" s="97"/>
      <c r="AI9" s="97"/>
      <c r="AJ9" s="97"/>
      <c r="AK9" s="97"/>
      <c r="AL9" s="97"/>
      <c r="AM9" s="97"/>
      <c r="AN9" s="116"/>
      <c r="AO9" s="97"/>
      <c r="AP9" s="116"/>
    </row>
    <row r="10" spans="1:42" s="15" customFormat="1" ht="17.25" customHeight="1">
      <c r="A10" s="23"/>
      <c r="B10" s="95"/>
      <c r="C10" s="97"/>
      <c r="D10" s="97"/>
      <c r="E10" s="100"/>
      <c r="F10" s="100"/>
      <c r="G10" s="100"/>
      <c r="H10" s="100"/>
      <c r="I10" s="100"/>
      <c r="J10" s="97"/>
      <c r="K10" s="108"/>
      <c r="L10" s="97"/>
      <c r="M10" s="97"/>
      <c r="N10" s="97"/>
      <c r="O10" s="97"/>
      <c r="P10" s="97"/>
      <c r="Q10" s="112"/>
      <c r="R10" s="95"/>
      <c r="S10" s="95"/>
      <c r="T10" s="95"/>
      <c r="U10" s="23"/>
      <c r="V10" s="97"/>
      <c r="W10" s="97"/>
      <c r="X10" s="97"/>
      <c r="Y10" s="97"/>
      <c r="Z10" s="97"/>
      <c r="AA10" s="97"/>
      <c r="AB10" s="97"/>
      <c r="AC10" s="97"/>
      <c r="AD10" s="95"/>
      <c r="AE10" s="95"/>
      <c r="AF10" s="97"/>
      <c r="AG10" s="97"/>
      <c r="AH10" s="97"/>
      <c r="AI10" s="97"/>
      <c r="AJ10" s="97"/>
      <c r="AK10" s="97"/>
      <c r="AL10" s="97"/>
      <c r="AM10" s="97"/>
      <c r="AN10" s="116"/>
      <c r="AO10" s="97"/>
      <c r="AP10" s="116"/>
    </row>
    <row r="11" spans="1:42" s="15" customFormat="1" ht="17.25" customHeight="1">
      <c r="A11" s="23" t="s">
        <v>58</v>
      </c>
      <c r="B11" s="95"/>
      <c r="C11" s="97"/>
      <c r="D11" s="97"/>
      <c r="E11" s="100"/>
      <c r="F11" s="100"/>
      <c r="G11" s="100"/>
      <c r="H11" s="100"/>
      <c r="I11" s="100"/>
      <c r="J11" s="97"/>
      <c r="K11" s="108"/>
      <c r="L11" s="97"/>
      <c r="M11" s="97"/>
      <c r="N11" s="97"/>
      <c r="O11" s="97"/>
      <c r="P11" s="97"/>
      <c r="Q11" s="112"/>
      <c r="R11" s="95"/>
      <c r="S11" s="95"/>
      <c r="T11" s="95"/>
      <c r="U11" s="23" t="s">
        <v>58</v>
      </c>
      <c r="V11" s="97"/>
      <c r="W11" s="97"/>
      <c r="X11" s="97"/>
      <c r="Y11" s="97"/>
      <c r="Z11" s="97"/>
      <c r="AA11" s="97"/>
      <c r="AB11" s="97"/>
      <c r="AC11" s="97"/>
      <c r="AD11" s="95"/>
      <c r="AE11" s="95"/>
      <c r="AF11" s="97"/>
      <c r="AG11" s="97"/>
      <c r="AH11" s="97"/>
      <c r="AI11" s="97"/>
      <c r="AJ11" s="97"/>
      <c r="AK11" s="97"/>
      <c r="AL11" s="97"/>
      <c r="AM11" s="97"/>
      <c r="AN11" s="116"/>
      <c r="AO11" s="97"/>
      <c r="AP11" s="116"/>
    </row>
    <row r="12" spans="1:42" s="15" customFormat="1" ht="17.25" customHeight="1">
      <c r="A12" s="24"/>
      <c r="B12" s="96"/>
      <c r="C12" s="98"/>
      <c r="D12" s="98"/>
      <c r="E12" s="101"/>
      <c r="F12" s="101"/>
      <c r="G12" s="101"/>
      <c r="H12" s="101"/>
      <c r="I12" s="101"/>
      <c r="J12" s="98"/>
      <c r="K12" s="109"/>
      <c r="L12" s="98"/>
      <c r="M12" s="98"/>
      <c r="N12" s="98"/>
      <c r="O12" s="98"/>
      <c r="P12" s="98"/>
      <c r="Q12" s="113"/>
      <c r="R12" s="96"/>
      <c r="S12" s="96"/>
      <c r="T12" s="96"/>
      <c r="U12" s="24"/>
      <c r="V12" s="98"/>
      <c r="W12" s="98"/>
      <c r="X12" s="98"/>
      <c r="Y12" s="98"/>
      <c r="Z12" s="98"/>
      <c r="AA12" s="98"/>
      <c r="AB12" s="98"/>
      <c r="AC12" s="98"/>
      <c r="AD12" s="96"/>
      <c r="AE12" s="96"/>
      <c r="AF12" s="98"/>
      <c r="AG12" s="98"/>
      <c r="AH12" s="98"/>
      <c r="AI12" s="98"/>
      <c r="AJ12" s="98"/>
      <c r="AK12" s="98"/>
      <c r="AL12" s="98"/>
      <c r="AM12" s="98"/>
      <c r="AN12" s="117"/>
      <c r="AO12" s="98"/>
      <c r="AP12" s="117"/>
    </row>
    <row r="13" spans="1:42" s="26" customFormat="1" ht="21" customHeight="1">
      <c r="A13" s="39" t="s">
        <v>101</v>
      </c>
      <c r="B13" s="25">
        <f>SUM(B14:B35)</f>
        <v>153199</v>
      </c>
      <c r="C13" s="25">
        <v>170659</v>
      </c>
      <c r="D13" s="25">
        <v>99803</v>
      </c>
      <c r="E13" s="25">
        <v>76300</v>
      </c>
      <c r="F13" s="25">
        <v>7384</v>
      </c>
      <c r="G13" s="25">
        <v>2836</v>
      </c>
      <c r="H13" s="25">
        <v>13113</v>
      </c>
      <c r="I13" s="25">
        <v>2</v>
      </c>
      <c r="J13" s="25">
        <v>168</v>
      </c>
      <c r="K13" s="25">
        <v>3</v>
      </c>
      <c r="L13" s="25">
        <v>37766</v>
      </c>
      <c r="M13" s="25">
        <v>7443</v>
      </c>
      <c r="N13" s="25">
        <v>146</v>
      </c>
      <c r="O13" s="25">
        <v>139</v>
      </c>
      <c r="P13" s="25">
        <v>1524</v>
      </c>
      <c r="Q13" s="25">
        <v>3871</v>
      </c>
      <c r="R13" s="25">
        <v>893</v>
      </c>
      <c r="S13" s="25">
        <v>4663</v>
      </c>
      <c r="T13" s="25">
        <v>718</v>
      </c>
      <c r="U13" s="39" t="s">
        <v>101</v>
      </c>
      <c r="V13" s="25">
        <v>172</v>
      </c>
      <c r="W13" s="25">
        <v>497</v>
      </c>
      <c r="X13" s="25">
        <v>147</v>
      </c>
      <c r="Y13" s="25">
        <v>1099</v>
      </c>
      <c r="Z13" s="25">
        <v>121</v>
      </c>
      <c r="AA13" s="25">
        <v>0</v>
      </c>
      <c r="AB13" s="25">
        <v>70</v>
      </c>
      <c r="AC13" s="25">
        <v>458</v>
      </c>
      <c r="AD13" s="25">
        <v>62</v>
      </c>
      <c r="AE13" s="25">
        <v>110</v>
      </c>
      <c r="AF13" s="25">
        <v>1714</v>
      </c>
      <c r="AG13" s="25">
        <v>2508</v>
      </c>
      <c r="AH13" s="25">
        <v>10707</v>
      </c>
      <c r="AI13" s="25">
        <v>44</v>
      </c>
      <c r="AJ13" s="25">
        <v>660</v>
      </c>
      <c r="AK13" s="25">
        <v>33087</v>
      </c>
      <c r="AL13" s="25">
        <v>17963</v>
      </c>
      <c r="AM13" s="25">
        <v>1609</v>
      </c>
      <c r="AN13" s="25">
        <v>12583</v>
      </c>
      <c r="AO13" s="25">
        <v>4</v>
      </c>
      <c r="AP13" s="25">
        <v>928</v>
      </c>
    </row>
    <row r="14" spans="1:42" ht="21" customHeight="1">
      <c r="A14" s="37" t="s">
        <v>102</v>
      </c>
      <c r="B14" s="27">
        <v>17477</v>
      </c>
      <c r="C14" s="28">
        <v>20142</v>
      </c>
      <c r="D14" s="28">
        <v>10232</v>
      </c>
      <c r="E14" s="27">
        <v>7675</v>
      </c>
      <c r="F14" s="27">
        <v>657</v>
      </c>
      <c r="G14" s="27">
        <v>274</v>
      </c>
      <c r="H14" s="27">
        <v>1458</v>
      </c>
      <c r="I14" s="27">
        <v>0</v>
      </c>
      <c r="J14" s="27">
        <v>168</v>
      </c>
      <c r="K14" s="27">
        <v>0</v>
      </c>
      <c r="L14" s="28">
        <v>4251</v>
      </c>
      <c r="M14" s="27">
        <v>754</v>
      </c>
      <c r="N14" s="27">
        <v>16</v>
      </c>
      <c r="O14" s="27">
        <v>0</v>
      </c>
      <c r="P14" s="27">
        <v>128</v>
      </c>
      <c r="Q14" s="27">
        <v>420</v>
      </c>
      <c r="R14" s="27">
        <v>116</v>
      </c>
      <c r="S14" s="27">
        <v>834</v>
      </c>
      <c r="T14" s="27">
        <v>91</v>
      </c>
      <c r="U14" s="37" t="s">
        <v>102</v>
      </c>
      <c r="V14" s="27">
        <v>0</v>
      </c>
      <c r="W14" s="27">
        <v>45</v>
      </c>
      <c r="X14" s="27">
        <v>0</v>
      </c>
      <c r="Y14" s="27">
        <v>86</v>
      </c>
      <c r="Z14" s="27">
        <v>15</v>
      </c>
      <c r="AA14" s="27">
        <v>0</v>
      </c>
      <c r="AB14" s="27">
        <v>11</v>
      </c>
      <c r="AC14" s="27">
        <v>40</v>
      </c>
      <c r="AD14" s="27">
        <v>0</v>
      </c>
      <c r="AE14" s="27">
        <v>45</v>
      </c>
      <c r="AF14" s="27">
        <v>165</v>
      </c>
      <c r="AG14" s="27">
        <v>186</v>
      </c>
      <c r="AH14" s="27">
        <v>1127</v>
      </c>
      <c r="AI14" s="27">
        <v>6</v>
      </c>
      <c r="AJ14" s="28">
        <v>166</v>
      </c>
      <c r="AK14" s="27">
        <v>5659</v>
      </c>
      <c r="AL14" s="27">
        <v>2673</v>
      </c>
      <c r="AM14" s="27">
        <v>343</v>
      </c>
      <c r="AN14" s="27">
        <v>2406</v>
      </c>
      <c r="AO14" s="27">
        <v>0</v>
      </c>
      <c r="AP14" s="27">
        <v>237</v>
      </c>
    </row>
    <row r="15" spans="1:42" ht="21" customHeight="1">
      <c r="A15" s="37" t="s">
        <v>18</v>
      </c>
      <c r="B15" s="27">
        <v>21079</v>
      </c>
      <c r="C15" s="28">
        <v>26236</v>
      </c>
      <c r="D15" s="28">
        <v>14657</v>
      </c>
      <c r="E15" s="27">
        <v>12975</v>
      </c>
      <c r="F15" s="27">
        <v>1132</v>
      </c>
      <c r="G15" s="27">
        <v>146</v>
      </c>
      <c r="H15" s="27">
        <v>404</v>
      </c>
      <c r="I15" s="27">
        <v>0</v>
      </c>
      <c r="J15" s="27">
        <v>0</v>
      </c>
      <c r="K15" s="27">
        <v>0</v>
      </c>
      <c r="L15" s="28">
        <v>5185</v>
      </c>
      <c r="M15" s="27">
        <v>1225</v>
      </c>
      <c r="N15" s="27">
        <v>36</v>
      </c>
      <c r="O15" s="27">
        <v>31</v>
      </c>
      <c r="P15" s="27">
        <v>279</v>
      </c>
      <c r="Q15" s="27">
        <v>583</v>
      </c>
      <c r="R15" s="27">
        <v>131</v>
      </c>
      <c r="S15" s="27">
        <v>504</v>
      </c>
      <c r="T15" s="27">
        <v>77</v>
      </c>
      <c r="U15" s="37" t="s">
        <v>18</v>
      </c>
      <c r="V15" s="27">
        <v>12</v>
      </c>
      <c r="W15" s="27">
        <v>196</v>
      </c>
      <c r="X15" s="27">
        <v>44</v>
      </c>
      <c r="Y15" s="27">
        <v>171</v>
      </c>
      <c r="Z15" s="27">
        <v>60</v>
      </c>
      <c r="AA15" s="27">
        <v>0</v>
      </c>
      <c r="AB15" s="27">
        <v>0</v>
      </c>
      <c r="AC15" s="27">
        <v>40</v>
      </c>
      <c r="AD15" s="27">
        <v>0</v>
      </c>
      <c r="AE15" s="27">
        <v>0</v>
      </c>
      <c r="AF15" s="27">
        <v>305</v>
      </c>
      <c r="AG15" s="27">
        <v>320</v>
      </c>
      <c r="AH15" s="27">
        <v>1149</v>
      </c>
      <c r="AI15" s="27">
        <v>3</v>
      </c>
      <c r="AJ15" s="28">
        <v>19</v>
      </c>
      <c r="AK15" s="27">
        <v>6394</v>
      </c>
      <c r="AL15" s="27">
        <v>4905</v>
      </c>
      <c r="AM15" s="27">
        <v>110</v>
      </c>
      <c r="AN15" s="27">
        <v>1286</v>
      </c>
      <c r="AO15" s="27">
        <v>0</v>
      </c>
      <c r="AP15" s="27">
        <v>93</v>
      </c>
    </row>
    <row r="16" spans="1:42" ht="21" customHeight="1">
      <c r="A16" s="37" t="s">
        <v>121</v>
      </c>
      <c r="B16" s="27">
        <v>12869</v>
      </c>
      <c r="C16" s="28">
        <v>14442</v>
      </c>
      <c r="D16" s="28">
        <v>8293</v>
      </c>
      <c r="E16" s="27">
        <v>6500</v>
      </c>
      <c r="F16" s="27">
        <v>576</v>
      </c>
      <c r="G16" s="27">
        <v>304</v>
      </c>
      <c r="H16" s="27">
        <v>913</v>
      </c>
      <c r="I16" s="27">
        <v>0</v>
      </c>
      <c r="J16" s="27">
        <v>0</v>
      </c>
      <c r="K16" s="27">
        <v>0</v>
      </c>
      <c r="L16" s="28">
        <v>3373</v>
      </c>
      <c r="M16" s="27">
        <v>620</v>
      </c>
      <c r="N16" s="27">
        <v>8</v>
      </c>
      <c r="O16" s="27">
        <v>17</v>
      </c>
      <c r="P16" s="27">
        <v>131</v>
      </c>
      <c r="Q16" s="27">
        <v>329</v>
      </c>
      <c r="R16" s="27">
        <v>49</v>
      </c>
      <c r="S16" s="27">
        <v>184</v>
      </c>
      <c r="T16" s="27">
        <v>57</v>
      </c>
      <c r="U16" s="37" t="s">
        <v>121</v>
      </c>
      <c r="V16" s="27">
        <v>59</v>
      </c>
      <c r="W16" s="27">
        <v>19</v>
      </c>
      <c r="X16" s="27">
        <v>38</v>
      </c>
      <c r="Y16" s="27">
        <v>157</v>
      </c>
      <c r="Z16" s="27">
        <v>5</v>
      </c>
      <c r="AA16" s="27">
        <v>0</v>
      </c>
      <c r="AB16" s="27">
        <v>0</v>
      </c>
      <c r="AC16" s="27">
        <v>0</v>
      </c>
      <c r="AD16" s="27">
        <v>23</v>
      </c>
      <c r="AE16" s="27">
        <v>0</v>
      </c>
      <c r="AF16" s="27">
        <v>155</v>
      </c>
      <c r="AG16" s="27">
        <v>290</v>
      </c>
      <c r="AH16" s="27">
        <v>1099</v>
      </c>
      <c r="AI16" s="27">
        <v>9</v>
      </c>
      <c r="AJ16" s="28">
        <v>124</v>
      </c>
      <c r="AK16" s="27">
        <v>2776</v>
      </c>
      <c r="AL16" s="27">
        <v>1529</v>
      </c>
      <c r="AM16" s="27">
        <v>168</v>
      </c>
      <c r="AN16" s="27">
        <v>974</v>
      </c>
      <c r="AO16" s="27">
        <v>0</v>
      </c>
      <c r="AP16" s="27">
        <v>105</v>
      </c>
    </row>
    <row r="17" spans="1:42" ht="21" customHeight="1">
      <c r="A17" s="40" t="s">
        <v>32</v>
      </c>
      <c r="B17" s="27">
        <v>20544</v>
      </c>
      <c r="C17" s="28">
        <v>21991</v>
      </c>
      <c r="D17" s="28">
        <v>13306</v>
      </c>
      <c r="E17" s="27">
        <v>10533</v>
      </c>
      <c r="F17" s="27">
        <v>852</v>
      </c>
      <c r="G17" s="27">
        <v>339</v>
      </c>
      <c r="H17" s="27">
        <v>1582</v>
      </c>
      <c r="I17" s="27">
        <v>0</v>
      </c>
      <c r="J17" s="27">
        <v>0</v>
      </c>
      <c r="K17" s="27">
        <v>0</v>
      </c>
      <c r="L17" s="28">
        <v>5174</v>
      </c>
      <c r="M17" s="27">
        <v>1074</v>
      </c>
      <c r="N17" s="27">
        <v>2</v>
      </c>
      <c r="O17" s="27">
        <v>33</v>
      </c>
      <c r="P17" s="27">
        <v>269</v>
      </c>
      <c r="Q17" s="27">
        <v>422</v>
      </c>
      <c r="R17" s="27">
        <v>99</v>
      </c>
      <c r="S17" s="27">
        <v>660</v>
      </c>
      <c r="T17" s="27">
        <v>151</v>
      </c>
      <c r="U17" s="40" t="s">
        <v>32</v>
      </c>
      <c r="V17" s="27">
        <v>0</v>
      </c>
      <c r="W17" s="27">
        <v>2</v>
      </c>
      <c r="X17" s="27">
        <v>18</v>
      </c>
      <c r="Y17" s="27">
        <v>77</v>
      </c>
      <c r="Z17" s="27">
        <v>18</v>
      </c>
      <c r="AA17" s="27">
        <v>0</v>
      </c>
      <c r="AB17" s="27">
        <v>42</v>
      </c>
      <c r="AC17" s="27">
        <v>219</v>
      </c>
      <c r="AD17" s="27">
        <v>0</v>
      </c>
      <c r="AE17" s="27">
        <v>0</v>
      </c>
      <c r="AF17" s="27">
        <v>248</v>
      </c>
      <c r="AG17" s="27">
        <v>349</v>
      </c>
      <c r="AH17" s="27">
        <v>1421</v>
      </c>
      <c r="AI17" s="27">
        <v>1</v>
      </c>
      <c r="AJ17" s="28">
        <v>69</v>
      </c>
      <c r="AK17" s="27">
        <v>3511</v>
      </c>
      <c r="AL17" s="27">
        <v>1718</v>
      </c>
      <c r="AM17" s="27">
        <v>298</v>
      </c>
      <c r="AN17" s="27">
        <v>1367</v>
      </c>
      <c r="AO17" s="27">
        <v>2</v>
      </c>
      <c r="AP17" s="27">
        <v>126</v>
      </c>
    </row>
    <row r="18" spans="1:42" ht="21" customHeight="1">
      <c r="A18" s="37" t="s">
        <v>34</v>
      </c>
      <c r="B18" s="27">
        <v>11746</v>
      </c>
      <c r="C18" s="28">
        <v>13377</v>
      </c>
      <c r="D18" s="28">
        <v>7145</v>
      </c>
      <c r="E18" s="27">
        <v>5499</v>
      </c>
      <c r="F18" s="27">
        <v>412</v>
      </c>
      <c r="G18" s="27">
        <v>198</v>
      </c>
      <c r="H18" s="27">
        <v>1036</v>
      </c>
      <c r="I18" s="27">
        <v>0</v>
      </c>
      <c r="J18" s="27">
        <v>0</v>
      </c>
      <c r="K18" s="27">
        <v>0</v>
      </c>
      <c r="L18" s="28">
        <v>2740</v>
      </c>
      <c r="M18" s="27">
        <v>575</v>
      </c>
      <c r="N18" s="27">
        <v>4</v>
      </c>
      <c r="O18" s="27">
        <v>18</v>
      </c>
      <c r="P18" s="27">
        <v>97</v>
      </c>
      <c r="Q18" s="27">
        <v>306</v>
      </c>
      <c r="R18" s="27">
        <v>99</v>
      </c>
      <c r="S18" s="27">
        <v>362</v>
      </c>
      <c r="T18" s="27">
        <v>60</v>
      </c>
      <c r="U18" s="37" t="s">
        <v>34</v>
      </c>
      <c r="V18" s="27">
        <v>15</v>
      </c>
      <c r="W18" s="27">
        <v>38</v>
      </c>
      <c r="X18" s="27">
        <v>8</v>
      </c>
      <c r="Y18" s="27">
        <v>101</v>
      </c>
      <c r="Z18" s="27">
        <v>4</v>
      </c>
      <c r="AA18" s="27">
        <v>0</v>
      </c>
      <c r="AB18" s="27">
        <v>8</v>
      </c>
      <c r="AC18" s="27">
        <v>0</v>
      </c>
      <c r="AD18" s="27">
        <v>0</v>
      </c>
      <c r="AE18" s="27">
        <v>0</v>
      </c>
      <c r="AF18" s="27">
        <v>113</v>
      </c>
      <c r="AG18" s="27">
        <v>178</v>
      </c>
      <c r="AH18" s="27">
        <v>669</v>
      </c>
      <c r="AI18" s="27">
        <v>1</v>
      </c>
      <c r="AJ18" s="28">
        <v>84</v>
      </c>
      <c r="AK18" s="27">
        <v>3492</v>
      </c>
      <c r="AL18" s="27">
        <v>1590</v>
      </c>
      <c r="AM18" s="27">
        <v>238</v>
      </c>
      <c r="AN18" s="27">
        <v>1536</v>
      </c>
      <c r="AO18" s="27">
        <v>0</v>
      </c>
      <c r="AP18" s="27">
        <v>128</v>
      </c>
    </row>
    <row r="19" spans="1:42" ht="21" customHeight="1">
      <c r="A19" s="37" t="s">
        <v>103</v>
      </c>
      <c r="B19" s="27">
        <v>20355</v>
      </c>
      <c r="C19" s="28">
        <v>22532</v>
      </c>
      <c r="D19" s="28">
        <v>12678</v>
      </c>
      <c r="E19" s="27">
        <v>10354</v>
      </c>
      <c r="F19" s="27">
        <v>1015</v>
      </c>
      <c r="G19" s="27">
        <v>541</v>
      </c>
      <c r="H19" s="27">
        <v>768</v>
      </c>
      <c r="I19" s="27">
        <v>0</v>
      </c>
      <c r="J19" s="27">
        <v>0</v>
      </c>
      <c r="K19" s="27">
        <v>3</v>
      </c>
      <c r="L19" s="28">
        <v>5028</v>
      </c>
      <c r="M19" s="27">
        <v>951</v>
      </c>
      <c r="N19" s="27">
        <v>34</v>
      </c>
      <c r="O19" s="27">
        <v>21</v>
      </c>
      <c r="P19" s="27">
        <v>178</v>
      </c>
      <c r="Q19" s="27">
        <v>582</v>
      </c>
      <c r="R19" s="27">
        <v>94</v>
      </c>
      <c r="S19" s="27">
        <v>497</v>
      </c>
      <c r="T19" s="27">
        <v>80</v>
      </c>
      <c r="U19" s="37" t="s">
        <v>103</v>
      </c>
      <c r="V19" s="27">
        <v>58</v>
      </c>
      <c r="W19" s="27">
        <v>64</v>
      </c>
      <c r="X19" s="27">
        <v>10</v>
      </c>
      <c r="Y19" s="27">
        <v>195</v>
      </c>
      <c r="Z19" s="27">
        <v>6</v>
      </c>
      <c r="AA19" s="27">
        <v>0</v>
      </c>
      <c r="AB19" s="27">
        <v>0</v>
      </c>
      <c r="AC19" s="27">
        <v>89</v>
      </c>
      <c r="AD19" s="27">
        <v>22</v>
      </c>
      <c r="AE19" s="27">
        <v>50</v>
      </c>
      <c r="AF19" s="27">
        <v>279</v>
      </c>
      <c r="AG19" s="27">
        <v>463</v>
      </c>
      <c r="AH19" s="27">
        <v>1274</v>
      </c>
      <c r="AI19" s="27">
        <v>5</v>
      </c>
      <c r="AJ19" s="28">
        <v>76</v>
      </c>
      <c r="AK19" s="27">
        <v>4823</v>
      </c>
      <c r="AL19" s="27">
        <v>2659</v>
      </c>
      <c r="AM19" s="27">
        <v>91</v>
      </c>
      <c r="AN19" s="27">
        <v>2015</v>
      </c>
      <c r="AO19" s="27">
        <v>0</v>
      </c>
      <c r="AP19" s="27">
        <v>58</v>
      </c>
    </row>
    <row r="20" spans="1:42" ht="21" customHeight="1">
      <c r="A20" s="37" t="s">
        <v>19</v>
      </c>
      <c r="B20" s="27">
        <v>3358</v>
      </c>
      <c r="C20" s="28">
        <v>3613</v>
      </c>
      <c r="D20" s="28">
        <v>2424</v>
      </c>
      <c r="E20" s="27">
        <v>1572</v>
      </c>
      <c r="F20" s="27">
        <v>160</v>
      </c>
      <c r="G20" s="27">
        <v>126</v>
      </c>
      <c r="H20" s="27">
        <v>566</v>
      </c>
      <c r="I20" s="27">
        <v>0</v>
      </c>
      <c r="J20" s="27">
        <v>0</v>
      </c>
      <c r="K20" s="27">
        <v>0</v>
      </c>
      <c r="L20" s="28">
        <v>807</v>
      </c>
      <c r="M20" s="27">
        <v>151</v>
      </c>
      <c r="N20" s="27">
        <v>2</v>
      </c>
      <c r="O20" s="27">
        <v>0</v>
      </c>
      <c r="P20" s="27">
        <v>38</v>
      </c>
      <c r="Q20" s="27">
        <v>80</v>
      </c>
      <c r="R20" s="27">
        <v>49</v>
      </c>
      <c r="S20" s="27">
        <v>63</v>
      </c>
      <c r="T20" s="27">
        <v>20</v>
      </c>
      <c r="U20" s="37" t="s">
        <v>19</v>
      </c>
      <c r="V20" s="27">
        <v>0</v>
      </c>
      <c r="W20" s="27">
        <v>0</v>
      </c>
      <c r="X20" s="27">
        <v>0</v>
      </c>
      <c r="Y20" s="27">
        <v>23</v>
      </c>
      <c r="Z20" s="27">
        <v>0</v>
      </c>
      <c r="AA20" s="27">
        <v>0</v>
      </c>
      <c r="AB20" s="27">
        <v>0</v>
      </c>
      <c r="AC20" s="27">
        <v>0</v>
      </c>
      <c r="AD20" s="27">
        <v>14</v>
      </c>
      <c r="AE20" s="27">
        <v>0</v>
      </c>
      <c r="AF20" s="27">
        <v>31</v>
      </c>
      <c r="AG20" s="27">
        <v>48</v>
      </c>
      <c r="AH20" s="27">
        <v>266</v>
      </c>
      <c r="AI20" s="27">
        <v>0</v>
      </c>
      <c r="AJ20" s="28">
        <v>22</v>
      </c>
      <c r="AK20" s="27">
        <v>382</v>
      </c>
      <c r="AL20" s="27">
        <v>214</v>
      </c>
      <c r="AM20" s="27">
        <v>5</v>
      </c>
      <c r="AN20" s="27">
        <v>159</v>
      </c>
      <c r="AO20" s="27">
        <v>0</v>
      </c>
      <c r="AP20" s="27">
        <v>4</v>
      </c>
    </row>
    <row r="21" spans="1:42" ht="21" customHeight="1">
      <c r="A21" s="40" t="s">
        <v>20</v>
      </c>
      <c r="B21" s="27">
        <v>3223</v>
      </c>
      <c r="C21" s="28">
        <v>3460</v>
      </c>
      <c r="D21" s="28">
        <v>2232</v>
      </c>
      <c r="E21" s="27">
        <v>1590</v>
      </c>
      <c r="F21" s="27">
        <v>200</v>
      </c>
      <c r="G21" s="27">
        <v>0</v>
      </c>
      <c r="H21" s="27">
        <v>442</v>
      </c>
      <c r="I21" s="27">
        <v>0</v>
      </c>
      <c r="J21" s="27">
        <v>0</v>
      </c>
      <c r="K21" s="27">
        <v>0</v>
      </c>
      <c r="L21" s="28">
        <v>818</v>
      </c>
      <c r="M21" s="27">
        <v>124</v>
      </c>
      <c r="N21" s="27">
        <v>0</v>
      </c>
      <c r="O21" s="27">
        <v>0</v>
      </c>
      <c r="P21" s="27">
        <v>40</v>
      </c>
      <c r="Q21" s="27">
        <v>86</v>
      </c>
      <c r="R21" s="27">
        <v>12</v>
      </c>
      <c r="S21" s="27">
        <v>140</v>
      </c>
      <c r="T21" s="27">
        <v>0</v>
      </c>
      <c r="U21" s="40" t="s">
        <v>20</v>
      </c>
      <c r="V21" s="27">
        <v>0</v>
      </c>
      <c r="W21" s="27">
        <v>13</v>
      </c>
      <c r="X21" s="27">
        <v>0</v>
      </c>
      <c r="Y21" s="27">
        <v>20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41</v>
      </c>
      <c r="AG21" s="27">
        <v>77</v>
      </c>
      <c r="AH21" s="27">
        <v>261</v>
      </c>
      <c r="AI21" s="27">
        <v>4</v>
      </c>
      <c r="AJ21" s="28">
        <v>0</v>
      </c>
      <c r="AK21" s="27">
        <v>410</v>
      </c>
      <c r="AL21" s="27">
        <v>226</v>
      </c>
      <c r="AM21" s="27">
        <v>32</v>
      </c>
      <c r="AN21" s="27">
        <v>124</v>
      </c>
      <c r="AO21" s="27">
        <v>0</v>
      </c>
      <c r="AP21" s="27">
        <v>28</v>
      </c>
    </row>
    <row r="22" spans="1:42" ht="21" customHeight="1">
      <c r="A22" s="37" t="s">
        <v>21</v>
      </c>
      <c r="B22" s="27">
        <v>3114</v>
      </c>
      <c r="C22" s="28">
        <v>3252</v>
      </c>
      <c r="D22" s="28">
        <v>2082</v>
      </c>
      <c r="E22" s="27">
        <v>1333</v>
      </c>
      <c r="F22" s="27">
        <v>246</v>
      </c>
      <c r="G22" s="27">
        <v>0</v>
      </c>
      <c r="H22" s="27">
        <v>503</v>
      </c>
      <c r="I22" s="27">
        <v>0</v>
      </c>
      <c r="J22" s="27">
        <v>0</v>
      </c>
      <c r="K22" s="27">
        <v>0</v>
      </c>
      <c r="L22" s="28">
        <v>734</v>
      </c>
      <c r="M22" s="27">
        <v>125</v>
      </c>
      <c r="N22" s="27">
        <v>4</v>
      </c>
      <c r="O22" s="27">
        <v>0</v>
      </c>
      <c r="P22" s="27">
        <v>15</v>
      </c>
      <c r="Q22" s="27">
        <v>80</v>
      </c>
      <c r="R22" s="27">
        <v>16</v>
      </c>
      <c r="S22" s="27">
        <v>80</v>
      </c>
      <c r="T22" s="27">
        <v>8</v>
      </c>
      <c r="U22" s="37" t="s">
        <v>21</v>
      </c>
      <c r="V22" s="27">
        <v>0</v>
      </c>
      <c r="W22" s="27">
        <v>6</v>
      </c>
      <c r="X22" s="27">
        <v>0</v>
      </c>
      <c r="Y22" s="27">
        <v>10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23</v>
      </c>
      <c r="AG22" s="27">
        <v>45</v>
      </c>
      <c r="AH22" s="27">
        <v>314</v>
      </c>
      <c r="AI22" s="27">
        <v>0</v>
      </c>
      <c r="AJ22" s="28">
        <v>8</v>
      </c>
      <c r="AK22" s="27">
        <v>436</v>
      </c>
      <c r="AL22" s="27">
        <v>159</v>
      </c>
      <c r="AM22" s="27">
        <v>22</v>
      </c>
      <c r="AN22" s="27">
        <v>234</v>
      </c>
      <c r="AO22" s="27">
        <v>1</v>
      </c>
      <c r="AP22" s="27">
        <v>20</v>
      </c>
    </row>
    <row r="23" spans="1:42" ht="21" customHeight="1">
      <c r="A23" s="37" t="s">
        <v>22</v>
      </c>
      <c r="B23" s="27">
        <v>7689</v>
      </c>
      <c r="C23" s="28">
        <v>7898</v>
      </c>
      <c r="D23" s="28">
        <v>5227</v>
      </c>
      <c r="E23" s="27">
        <v>3744</v>
      </c>
      <c r="F23" s="27">
        <v>356</v>
      </c>
      <c r="G23" s="27">
        <v>257</v>
      </c>
      <c r="H23" s="27">
        <v>870</v>
      </c>
      <c r="I23" s="27">
        <v>0</v>
      </c>
      <c r="J23" s="27">
        <v>0</v>
      </c>
      <c r="K23" s="27">
        <v>0</v>
      </c>
      <c r="L23" s="28">
        <v>1920</v>
      </c>
      <c r="M23" s="27">
        <v>421</v>
      </c>
      <c r="N23" s="27">
        <v>16</v>
      </c>
      <c r="O23" s="27">
        <v>0</v>
      </c>
      <c r="P23" s="27">
        <v>102</v>
      </c>
      <c r="Q23" s="27">
        <v>220</v>
      </c>
      <c r="R23" s="27">
        <v>34</v>
      </c>
      <c r="S23" s="27">
        <v>169</v>
      </c>
      <c r="T23" s="27">
        <v>63</v>
      </c>
      <c r="U23" s="37" t="s">
        <v>22</v>
      </c>
      <c r="V23" s="27">
        <v>0</v>
      </c>
      <c r="W23" s="27">
        <v>1</v>
      </c>
      <c r="X23" s="27">
        <v>4</v>
      </c>
      <c r="Y23" s="27">
        <v>33</v>
      </c>
      <c r="Z23" s="27">
        <v>4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91</v>
      </c>
      <c r="AG23" s="27">
        <v>121</v>
      </c>
      <c r="AH23" s="27">
        <v>626</v>
      </c>
      <c r="AI23" s="27">
        <v>3</v>
      </c>
      <c r="AJ23" s="28">
        <v>12</v>
      </c>
      <c r="AK23" s="27">
        <v>751</v>
      </c>
      <c r="AL23" s="27">
        <v>243</v>
      </c>
      <c r="AM23" s="27">
        <v>70</v>
      </c>
      <c r="AN23" s="27">
        <v>419</v>
      </c>
      <c r="AO23" s="27">
        <v>0</v>
      </c>
      <c r="AP23" s="27">
        <v>19</v>
      </c>
    </row>
    <row r="24" spans="1:42" ht="21" customHeight="1">
      <c r="A24" s="37" t="s">
        <v>23</v>
      </c>
      <c r="B24" s="27">
        <v>3438</v>
      </c>
      <c r="C24" s="28">
        <v>3558</v>
      </c>
      <c r="D24" s="28">
        <v>2395</v>
      </c>
      <c r="E24" s="27">
        <v>1261</v>
      </c>
      <c r="F24" s="27">
        <v>260</v>
      </c>
      <c r="G24" s="27">
        <v>24</v>
      </c>
      <c r="H24" s="27">
        <v>850</v>
      </c>
      <c r="I24" s="27">
        <v>0</v>
      </c>
      <c r="J24" s="27">
        <v>0</v>
      </c>
      <c r="K24" s="27">
        <v>0</v>
      </c>
      <c r="L24" s="28">
        <v>729</v>
      </c>
      <c r="M24" s="27">
        <v>129</v>
      </c>
      <c r="N24" s="27">
        <v>0</v>
      </c>
      <c r="O24" s="27">
        <v>0</v>
      </c>
      <c r="P24" s="27">
        <v>21</v>
      </c>
      <c r="Q24" s="27">
        <v>68</v>
      </c>
      <c r="R24" s="27">
        <v>22</v>
      </c>
      <c r="S24" s="27">
        <v>103</v>
      </c>
      <c r="T24" s="27">
        <v>0</v>
      </c>
      <c r="U24" s="37" t="s">
        <v>23</v>
      </c>
      <c r="V24" s="27">
        <v>24</v>
      </c>
      <c r="W24" s="27">
        <v>17</v>
      </c>
      <c r="X24" s="27">
        <v>0</v>
      </c>
      <c r="Y24" s="27">
        <v>7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18</v>
      </c>
      <c r="AG24" s="27">
        <v>34</v>
      </c>
      <c r="AH24" s="27">
        <v>276</v>
      </c>
      <c r="AI24" s="27">
        <v>0</v>
      </c>
      <c r="AJ24" s="28">
        <v>10</v>
      </c>
      <c r="AK24" s="27">
        <v>434</v>
      </c>
      <c r="AL24" s="27">
        <v>186</v>
      </c>
      <c r="AM24" s="27">
        <v>16</v>
      </c>
      <c r="AN24" s="27">
        <v>222</v>
      </c>
      <c r="AO24" s="27">
        <v>0</v>
      </c>
      <c r="AP24" s="27">
        <v>10</v>
      </c>
    </row>
    <row r="25" spans="1:42" ht="21" customHeight="1">
      <c r="A25" s="37" t="s">
        <v>24</v>
      </c>
      <c r="B25" s="27">
        <v>3666</v>
      </c>
      <c r="C25" s="28">
        <v>4002</v>
      </c>
      <c r="D25" s="28">
        <v>2297</v>
      </c>
      <c r="E25" s="27">
        <v>1835</v>
      </c>
      <c r="F25" s="27">
        <v>142</v>
      </c>
      <c r="G25" s="27">
        <v>0</v>
      </c>
      <c r="H25" s="27">
        <v>320</v>
      </c>
      <c r="I25" s="27">
        <v>0</v>
      </c>
      <c r="J25" s="27">
        <v>0</v>
      </c>
      <c r="K25" s="27">
        <v>0</v>
      </c>
      <c r="L25" s="28">
        <v>1013</v>
      </c>
      <c r="M25" s="27">
        <v>164</v>
      </c>
      <c r="N25" s="27">
        <v>4</v>
      </c>
      <c r="O25" s="27">
        <v>2</v>
      </c>
      <c r="P25" s="27">
        <v>24</v>
      </c>
      <c r="Q25" s="27">
        <v>94</v>
      </c>
      <c r="R25" s="27">
        <v>8</v>
      </c>
      <c r="S25" s="27">
        <v>215</v>
      </c>
      <c r="T25" s="27">
        <v>18</v>
      </c>
      <c r="U25" s="37" t="s">
        <v>24</v>
      </c>
      <c r="V25" s="27">
        <v>0</v>
      </c>
      <c r="W25" s="27">
        <v>40</v>
      </c>
      <c r="X25" s="27">
        <v>0</v>
      </c>
      <c r="Y25" s="27">
        <v>21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42</v>
      </c>
      <c r="AG25" s="27">
        <v>37</v>
      </c>
      <c r="AH25" s="27">
        <v>343</v>
      </c>
      <c r="AI25" s="27">
        <v>1</v>
      </c>
      <c r="AJ25" s="28">
        <v>0</v>
      </c>
      <c r="AK25" s="27">
        <v>692</v>
      </c>
      <c r="AL25" s="27">
        <v>345</v>
      </c>
      <c r="AM25" s="27">
        <v>52</v>
      </c>
      <c r="AN25" s="27">
        <v>271</v>
      </c>
      <c r="AO25" s="27">
        <v>0</v>
      </c>
      <c r="AP25" s="27">
        <v>24</v>
      </c>
    </row>
    <row r="26" spans="1:42" ht="21" customHeight="1">
      <c r="A26" s="40" t="s">
        <v>25</v>
      </c>
      <c r="B26" s="27">
        <v>3038</v>
      </c>
      <c r="C26" s="28">
        <v>3239</v>
      </c>
      <c r="D26" s="28">
        <v>2222</v>
      </c>
      <c r="E26" s="27">
        <v>1618</v>
      </c>
      <c r="F26" s="27">
        <v>147</v>
      </c>
      <c r="G26" s="27">
        <v>40</v>
      </c>
      <c r="H26" s="27">
        <v>417</v>
      </c>
      <c r="I26" s="27">
        <v>0</v>
      </c>
      <c r="J26" s="27">
        <v>0</v>
      </c>
      <c r="K26" s="27">
        <v>0</v>
      </c>
      <c r="L26" s="28">
        <v>699</v>
      </c>
      <c r="M26" s="27">
        <v>173</v>
      </c>
      <c r="N26" s="27">
        <v>2</v>
      </c>
      <c r="O26" s="27">
        <v>7</v>
      </c>
      <c r="P26" s="27">
        <v>19</v>
      </c>
      <c r="Q26" s="27">
        <v>51</v>
      </c>
      <c r="R26" s="27">
        <v>20</v>
      </c>
      <c r="S26" s="27">
        <v>86</v>
      </c>
      <c r="T26" s="27">
        <v>26</v>
      </c>
      <c r="U26" s="40" t="s">
        <v>25</v>
      </c>
      <c r="V26" s="27">
        <v>0</v>
      </c>
      <c r="W26" s="27">
        <v>8</v>
      </c>
      <c r="X26" s="27">
        <v>11</v>
      </c>
      <c r="Y26" s="27">
        <v>47</v>
      </c>
      <c r="Z26" s="27">
        <v>2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30</v>
      </c>
      <c r="AG26" s="27">
        <v>25</v>
      </c>
      <c r="AH26" s="27">
        <v>188</v>
      </c>
      <c r="AI26" s="27">
        <v>0</v>
      </c>
      <c r="AJ26" s="28">
        <v>4</v>
      </c>
      <c r="AK26" s="27">
        <v>318</v>
      </c>
      <c r="AL26" s="27">
        <v>157</v>
      </c>
      <c r="AM26" s="27">
        <v>0</v>
      </c>
      <c r="AN26" s="27">
        <v>161</v>
      </c>
      <c r="AO26" s="27">
        <v>0</v>
      </c>
      <c r="AP26" s="27">
        <v>0</v>
      </c>
    </row>
    <row r="27" spans="1:42" ht="21" customHeight="1">
      <c r="A27" s="37" t="s">
        <v>26</v>
      </c>
      <c r="B27" s="27">
        <v>5803</v>
      </c>
      <c r="C27" s="28">
        <v>6174</v>
      </c>
      <c r="D27" s="28">
        <v>3866</v>
      </c>
      <c r="E27" s="27">
        <v>2838</v>
      </c>
      <c r="F27" s="27">
        <v>354</v>
      </c>
      <c r="G27" s="27">
        <v>74</v>
      </c>
      <c r="H27" s="27">
        <v>600</v>
      </c>
      <c r="I27" s="27">
        <v>0</v>
      </c>
      <c r="J27" s="27">
        <v>0</v>
      </c>
      <c r="K27" s="27">
        <v>0</v>
      </c>
      <c r="L27" s="28">
        <v>1454</v>
      </c>
      <c r="M27" s="27">
        <v>275</v>
      </c>
      <c r="N27" s="27">
        <v>0</v>
      </c>
      <c r="O27" s="27">
        <v>2</v>
      </c>
      <c r="P27" s="27">
        <v>38</v>
      </c>
      <c r="Q27" s="27">
        <v>141</v>
      </c>
      <c r="R27" s="27">
        <v>42</v>
      </c>
      <c r="S27" s="27">
        <v>161</v>
      </c>
      <c r="T27" s="27">
        <v>20</v>
      </c>
      <c r="U27" s="37" t="s">
        <v>26</v>
      </c>
      <c r="V27" s="27">
        <v>4</v>
      </c>
      <c r="W27" s="27">
        <v>4</v>
      </c>
      <c r="X27" s="27">
        <v>0</v>
      </c>
      <c r="Y27" s="27">
        <v>33</v>
      </c>
      <c r="Z27" s="27">
        <v>0</v>
      </c>
      <c r="AA27" s="27">
        <v>0</v>
      </c>
      <c r="AB27" s="27">
        <v>9</v>
      </c>
      <c r="AC27" s="27">
        <v>0</v>
      </c>
      <c r="AD27" s="27">
        <v>0</v>
      </c>
      <c r="AE27" s="27">
        <v>0</v>
      </c>
      <c r="AF27" s="27">
        <v>43</v>
      </c>
      <c r="AG27" s="27">
        <v>107</v>
      </c>
      <c r="AH27" s="27">
        <v>544</v>
      </c>
      <c r="AI27" s="27">
        <v>6</v>
      </c>
      <c r="AJ27" s="28">
        <v>25</v>
      </c>
      <c r="AK27" s="27">
        <v>854</v>
      </c>
      <c r="AL27" s="27">
        <v>307</v>
      </c>
      <c r="AM27" s="27">
        <v>3</v>
      </c>
      <c r="AN27" s="27">
        <v>539</v>
      </c>
      <c r="AO27" s="27">
        <v>1</v>
      </c>
      <c r="AP27" s="27">
        <v>4</v>
      </c>
    </row>
    <row r="28" spans="1:42" ht="21" customHeight="1">
      <c r="A28" s="37" t="s">
        <v>27</v>
      </c>
      <c r="B28" s="27">
        <v>1398</v>
      </c>
      <c r="C28" s="28">
        <v>1564</v>
      </c>
      <c r="D28" s="28">
        <v>911</v>
      </c>
      <c r="E28" s="27">
        <v>648</v>
      </c>
      <c r="F28" s="27">
        <v>97</v>
      </c>
      <c r="G28" s="27">
        <v>0</v>
      </c>
      <c r="H28" s="27">
        <v>166</v>
      </c>
      <c r="I28" s="27">
        <v>0</v>
      </c>
      <c r="J28" s="27">
        <v>0</v>
      </c>
      <c r="K28" s="27">
        <v>0</v>
      </c>
      <c r="L28" s="28">
        <v>379</v>
      </c>
      <c r="M28" s="27">
        <v>63</v>
      </c>
      <c r="N28" s="27">
        <v>2</v>
      </c>
      <c r="O28" s="27">
        <v>0</v>
      </c>
      <c r="P28" s="27">
        <v>13</v>
      </c>
      <c r="Q28" s="27">
        <v>27</v>
      </c>
      <c r="R28" s="27">
        <v>14</v>
      </c>
      <c r="S28" s="27">
        <v>60</v>
      </c>
      <c r="T28" s="27">
        <v>5</v>
      </c>
      <c r="U28" s="37" t="s">
        <v>27</v>
      </c>
      <c r="V28" s="27">
        <v>0</v>
      </c>
      <c r="W28" s="27">
        <v>0</v>
      </c>
      <c r="X28" s="27">
        <v>0</v>
      </c>
      <c r="Y28" s="27">
        <v>17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14</v>
      </c>
      <c r="AG28" s="27">
        <v>19</v>
      </c>
      <c r="AH28" s="27">
        <v>128</v>
      </c>
      <c r="AI28" s="27">
        <v>1</v>
      </c>
      <c r="AJ28" s="28">
        <v>16</v>
      </c>
      <c r="AK28" s="27">
        <v>274</v>
      </c>
      <c r="AL28" s="27">
        <v>184</v>
      </c>
      <c r="AM28" s="27">
        <v>0</v>
      </c>
      <c r="AN28" s="27">
        <v>90</v>
      </c>
      <c r="AO28" s="27">
        <v>0</v>
      </c>
      <c r="AP28" s="27">
        <v>0</v>
      </c>
    </row>
    <row r="29" spans="1:42" ht="21" customHeight="1">
      <c r="A29" s="40" t="s">
        <v>28</v>
      </c>
      <c r="B29" s="27">
        <v>4311</v>
      </c>
      <c r="C29" s="28">
        <v>4381</v>
      </c>
      <c r="D29" s="28">
        <v>3371</v>
      </c>
      <c r="E29" s="27">
        <v>1342</v>
      </c>
      <c r="F29" s="27">
        <v>358</v>
      </c>
      <c r="G29" s="27">
        <v>173</v>
      </c>
      <c r="H29" s="27">
        <v>1496</v>
      </c>
      <c r="I29" s="27">
        <v>2</v>
      </c>
      <c r="J29" s="27">
        <v>0</v>
      </c>
      <c r="K29" s="27">
        <v>0</v>
      </c>
      <c r="L29" s="28">
        <v>806</v>
      </c>
      <c r="M29" s="27">
        <v>147</v>
      </c>
      <c r="N29" s="27">
        <v>2</v>
      </c>
      <c r="O29" s="27">
        <v>4</v>
      </c>
      <c r="P29" s="27">
        <v>26</v>
      </c>
      <c r="Q29" s="27">
        <v>77</v>
      </c>
      <c r="R29" s="27">
        <v>35</v>
      </c>
      <c r="S29" s="27">
        <v>54</v>
      </c>
      <c r="T29" s="27">
        <v>20</v>
      </c>
      <c r="U29" s="40" t="s">
        <v>28</v>
      </c>
      <c r="V29" s="27">
        <v>0</v>
      </c>
      <c r="W29" s="27">
        <v>27</v>
      </c>
      <c r="X29" s="27">
        <v>6</v>
      </c>
      <c r="Y29" s="27">
        <v>23</v>
      </c>
      <c r="Z29" s="27">
        <v>4</v>
      </c>
      <c r="AA29" s="27">
        <v>0</v>
      </c>
      <c r="AB29" s="27">
        <v>0</v>
      </c>
      <c r="AC29" s="27">
        <v>70</v>
      </c>
      <c r="AD29" s="27">
        <v>0</v>
      </c>
      <c r="AE29" s="27">
        <v>15</v>
      </c>
      <c r="AF29" s="27">
        <v>25</v>
      </c>
      <c r="AG29" s="27">
        <v>34</v>
      </c>
      <c r="AH29" s="27">
        <v>231</v>
      </c>
      <c r="AI29" s="27">
        <v>0</v>
      </c>
      <c r="AJ29" s="28">
        <v>6</v>
      </c>
      <c r="AK29" s="27">
        <v>204</v>
      </c>
      <c r="AL29" s="27">
        <v>82</v>
      </c>
      <c r="AM29" s="27">
        <v>0</v>
      </c>
      <c r="AN29" s="27">
        <v>122</v>
      </c>
      <c r="AO29" s="27">
        <v>0</v>
      </c>
      <c r="AP29" s="27">
        <v>0</v>
      </c>
    </row>
    <row r="30" spans="1:42" ht="21" customHeight="1">
      <c r="A30" s="37" t="s">
        <v>29</v>
      </c>
      <c r="B30" s="27">
        <v>520</v>
      </c>
      <c r="C30" s="28">
        <v>552</v>
      </c>
      <c r="D30" s="28">
        <v>353</v>
      </c>
      <c r="E30" s="27">
        <v>237</v>
      </c>
      <c r="F30" s="27">
        <v>36</v>
      </c>
      <c r="G30" s="27">
        <v>0</v>
      </c>
      <c r="H30" s="27">
        <v>80</v>
      </c>
      <c r="I30" s="27">
        <v>0</v>
      </c>
      <c r="J30" s="27">
        <v>0</v>
      </c>
      <c r="K30" s="27">
        <v>0</v>
      </c>
      <c r="L30" s="28">
        <v>130</v>
      </c>
      <c r="M30" s="27">
        <v>23</v>
      </c>
      <c r="N30" s="27">
        <v>4</v>
      </c>
      <c r="O30" s="27">
        <v>0</v>
      </c>
      <c r="P30" s="27">
        <v>6</v>
      </c>
      <c r="Q30" s="27">
        <v>23</v>
      </c>
      <c r="R30" s="27">
        <v>2</v>
      </c>
      <c r="S30" s="27">
        <v>0</v>
      </c>
      <c r="T30" s="27">
        <v>0</v>
      </c>
      <c r="U30" s="37" t="s">
        <v>29</v>
      </c>
      <c r="V30" s="27">
        <v>0</v>
      </c>
      <c r="W30" s="27">
        <v>0</v>
      </c>
      <c r="X30" s="27">
        <v>0</v>
      </c>
      <c r="Y30" s="27">
        <v>6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7</v>
      </c>
      <c r="AG30" s="27">
        <v>10</v>
      </c>
      <c r="AH30" s="27">
        <v>49</v>
      </c>
      <c r="AI30" s="27">
        <v>0</v>
      </c>
      <c r="AJ30" s="28">
        <v>0</v>
      </c>
      <c r="AK30" s="27">
        <v>69</v>
      </c>
      <c r="AL30" s="27">
        <v>51</v>
      </c>
      <c r="AM30" s="27">
        <v>3</v>
      </c>
      <c r="AN30" s="27">
        <v>15</v>
      </c>
      <c r="AO30" s="27">
        <v>0</v>
      </c>
      <c r="AP30" s="27">
        <v>0</v>
      </c>
    </row>
    <row r="31" spans="1:42" ht="21" customHeight="1">
      <c r="A31" s="37" t="s">
        <v>30</v>
      </c>
      <c r="B31" s="27">
        <v>2646</v>
      </c>
      <c r="C31" s="28">
        <v>2932</v>
      </c>
      <c r="D31" s="28">
        <v>1758</v>
      </c>
      <c r="E31" s="27">
        <v>1237</v>
      </c>
      <c r="F31" s="27">
        <v>147</v>
      </c>
      <c r="G31" s="27">
        <v>27</v>
      </c>
      <c r="H31" s="27">
        <v>347</v>
      </c>
      <c r="I31" s="27">
        <v>0</v>
      </c>
      <c r="J31" s="27">
        <v>0</v>
      </c>
      <c r="K31" s="27">
        <v>0</v>
      </c>
      <c r="L31" s="28">
        <v>579</v>
      </c>
      <c r="M31" s="27">
        <v>107</v>
      </c>
      <c r="N31" s="27">
        <v>2</v>
      </c>
      <c r="O31" s="27">
        <v>0</v>
      </c>
      <c r="P31" s="27">
        <v>12</v>
      </c>
      <c r="Q31" s="27">
        <v>52</v>
      </c>
      <c r="R31" s="27">
        <v>12</v>
      </c>
      <c r="S31" s="27">
        <v>128</v>
      </c>
      <c r="T31" s="27">
        <v>10</v>
      </c>
      <c r="U31" s="37" t="s">
        <v>30</v>
      </c>
      <c r="V31" s="27">
        <v>0</v>
      </c>
      <c r="W31" s="27">
        <v>0</v>
      </c>
      <c r="X31" s="27">
        <v>3</v>
      </c>
      <c r="Y31" s="27">
        <v>30</v>
      </c>
      <c r="Z31" s="27">
        <v>2</v>
      </c>
      <c r="AA31" s="27">
        <v>0</v>
      </c>
      <c r="AB31" s="27">
        <v>0</v>
      </c>
      <c r="AC31" s="27">
        <v>0</v>
      </c>
      <c r="AD31" s="27">
        <v>3</v>
      </c>
      <c r="AE31" s="27">
        <v>0</v>
      </c>
      <c r="AF31" s="27">
        <v>15</v>
      </c>
      <c r="AG31" s="27">
        <v>15</v>
      </c>
      <c r="AH31" s="27">
        <v>186</v>
      </c>
      <c r="AI31" s="27">
        <v>1</v>
      </c>
      <c r="AJ31" s="28">
        <v>1</v>
      </c>
      <c r="AK31" s="27">
        <v>595</v>
      </c>
      <c r="AL31" s="27">
        <v>329</v>
      </c>
      <c r="AM31" s="27">
        <v>27</v>
      </c>
      <c r="AN31" s="27">
        <v>214</v>
      </c>
      <c r="AO31" s="27">
        <v>0</v>
      </c>
      <c r="AP31" s="27">
        <v>25</v>
      </c>
    </row>
    <row r="32" spans="1:42" ht="21" customHeight="1">
      <c r="A32" s="37" t="s">
        <v>31</v>
      </c>
      <c r="B32" s="27">
        <v>2779</v>
      </c>
      <c r="C32" s="28">
        <v>2943</v>
      </c>
      <c r="D32" s="28">
        <v>1714</v>
      </c>
      <c r="E32" s="27">
        <v>1561</v>
      </c>
      <c r="F32" s="27">
        <v>103</v>
      </c>
      <c r="G32" s="27">
        <v>50</v>
      </c>
      <c r="H32" s="27">
        <v>0</v>
      </c>
      <c r="I32" s="27">
        <v>0</v>
      </c>
      <c r="J32" s="27">
        <v>0</v>
      </c>
      <c r="K32" s="27">
        <v>0</v>
      </c>
      <c r="L32" s="28">
        <v>753</v>
      </c>
      <c r="M32" s="27">
        <v>129</v>
      </c>
      <c r="N32" s="27">
        <v>0</v>
      </c>
      <c r="O32" s="27">
        <v>4</v>
      </c>
      <c r="P32" s="27">
        <v>57</v>
      </c>
      <c r="Q32" s="27">
        <v>133</v>
      </c>
      <c r="R32" s="27">
        <v>6</v>
      </c>
      <c r="S32" s="27">
        <v>63</v>
      </c>
      <c r="T32" s="27">
        <v>12</v>
      </c>
      <c r="U32" s="37" t="s">
        <v>31</v>
      </c>
      <c r="V32" s="27">
        <v>0</v>
      </c>
      <c r="W32" s="27">
        <v>5</v>
      </c>
      <c r="X32" s="27">
        <v>0</v>
      </c>
      <c r="Y32" s="27">
        <v>14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34</v>
      </c>
      <c r="AG32" s="27">
        <v>85</v>
      </c>
      <c r="AH32" s="27">
        <v>203</v>
      </c>
      <c r="AI32" s="27">
        <v>0</v>
      </c>
      <c r="AJ32" s="28">
        <v>8</v>
      </c>
      <c r="AK32" s="27">
        <v>476</v>
      </c>
      <c r="AL32" s="27">
        <v>147</v>
      </c>
      <c r="AM32" s="27">
        <v>62</v>
      </c>
      <c r="AN32" s="27">
        <v>240</v>
      </c>
      <c r="AO32" s="27">
        <v>0</v>
      </c>
      <c r="AP32" s="27">
        <v>27</v>
      </c>
    </row>
    <row r="33" spans="1:255" ht="21" customHeight="1">
      <c r="A33" s="37" t="s">
        <v>33</v>
      </c>
      <c r="B33" s="27">
        <v>3774</v>
      </c>
      <c r="C33" s="28">
        <v>3977</v>
      </c>
      <c r="D33" s="28">
        <v>2405</v>
      </c>
      <c r="E33" s="27">
        <v>1809</v>
      </c>
      <c r="F33" s="27">
        <v>108</v>
      </c>
      <c r="G33" s="27">
        <v>263</v>
      </c>
      <c r="H33" s="27">
        <v>225</v>
      </c>
      <c r="I33" s="27">
        <v>0</v>
      </c>
      <c r="J33" s="27">
        <v>0</v>
      </c>
      <c r="K33" s="27">
        <v>0</v>
      </c>
      <c r="L33" s="28">
        <v>1082</v>
      </c>
      <c r="M33" s="27">
        <v>202</v>
      </c>
      <c r="N33" s="27">
        <v>8</v>
      </c>
      <c r="O33" s="27">
        <v>0</v>
      </c>
      <c r="P33" s="27">
        <v>26</v>
      </c>
      <c r="Q33" s="27">
        <v>77</v>
      </c>
      <c r="R33" s="27">
        <v>31</v>
      </c>
      <c r="S33" s="27">
        <v>300</v>
      </c>
      <c r="T33" s="27">
        <v>0</v>
      </c>
      <c r="U33" s="37" t="s">
        <v>33</v>
      </c>
      <c r="V33" s="27">
        <v>0</v>
      </c>
      <c r="W33" s="27">
        <v>1</v>
      </c>
      <c r="X33" s="27">
        <v>5</v>
      </c>
      <c r="Y33" s="27">
        <v>22</v>
      </c>
      <c r="Z33" s="27">
        <v>1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32</v>
      </c>
      <c r="AG33" s="27">
        <v>45</v>
      </c>
      <c r="AH33" s="27">
        <v>319</v>
      </c>
      <c r="AI33" s="27">
        <v>3</v>
      </c>
      <c r="AJ33" s="28">
        <v>10</v>
      </c>
      <c r="AK33" s="27">
        <v>490</v>
      </c>
      <c r="AL33" s="27">
        <v>227</v>
      </c>
      <c r="AM33" s="27">
        <v>69</v>
      </c>
      <c r="AN33" s="27">
        <v>174</v>
      </c>
      <c r="AO33" s="27">
        <v>0</v>
      </c>
      <c r="AP33" s="27">
        <v>20</v>
      </c>
    </row>
    <row r="34" spans="1:255" s="26" customFormat="1" ht="21" customHeight="1">
      <c r="A34" s="40" t="s">
        <v>104</v>
      </c>
      <c r="B34" s="27">
        <v>320</v>
      </c>
      <c r="C34" s="28">
        <v>342</v>
      </c>
      <c r="D34" s="28">
        <v>209</v>
      </c>
      <c r="E34" s="27">
        <v>113</v>
      </c>
      <c r="F34" s="27">
        <v>26</v>
      </c>
      <c r="G34" s="27">
        <v>0</v>
      </c>
      <c r="H34" s="27">
        <v>70</v>
      </c>
      <c r="I34" s="27">
        <v>0</v>
      </c>
      <c r="J34" s="27">
        <v>0</v>
      </c>
      <c r="K34" s="27">
        <v>0</v>
      </c>
      <c r="L34" s="28">
        <v>95</v>
      </c>
      <c r="M34" s="27">
        <v>10</v>
      </c>
      <c r="N34" s="27">
        <v>0</v>
      </c>
      <c r="O34" s="27">
        <v>0</v>
      </c>
      <c r="P34" s="27">
        <v>5</v>
      </c>
      <c r="Q34" s="27">
        <v>14</v>
      </c>
      <c r="R34" s="27">
        <v>2</v>
      </c>
      <c r="S34" s="27">
        <v>0</v>
      </c>
      <c r="T34" s="27">
        <v>0</v>
      </c>
      <c r="U34" s="40" t="s">
        <v>104</v>
      </c>
      <c r="V34" s="27">
        <v>0</v>
      </c>
      <c r="W34" s="27">
        <v>7</v>
      </c>
      <c r="X34" s="27">
        <v>0</v>
      </c>
      <c r="Y34" s="27">
        <v>4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3</v>
      </c>
      <c r="AG34" s="27">
        <v>20</v>
      </c>
      <c r="AH34" s="27">
        <v>30</v>
      </c>
      <c r="AI34" s="27">
        <v>0</v>
      </c>
      <c r="AJ34" s="28">
        <v>0</v>
      </c>
      <c r="AK34" s="27">
        <v>38</v>
      </c>
      <c r="AL34" s="27">
        <v>23</v>
      </c>
      <c r="AM34" s="27">
        <v>0</v>
      </c>
      <c r="AN34" s="27">
        <v>15</v>
      </c>
      <c r="AO34" s="27">
        <v>0</v>
      </c>
      <c r="AP34" s="27">
        <v>0</v>
      </c>
    </row>
    <row r="35" spans="1:255" s="26" customFormat="1" ht="21" customHeight="1">
      <c r="A35" s="38" t="s">
        <v>105</v>
      </c>
      <c r="B35" s="27">
        <v>52</v>
      </c>
      <c r="C35" s="28">
        <v>52</v>
      </c>
      <c r="D35" s="28">
        <v>26</v>
      </c>
      <c r="E35" s="27">
        <v>26</v>
      </c>
      <c r="F35" s="27">
        <v>0</v>
      </c>
      <c r="G35" s="27">
        <v>0</v>
      </c>
      <c r="H35" s="29">
        <v>0</v>
      </c>
      <c r="I35" s="27">
        <v>0</v>
      </c>
      <c r="J35" s="27">
        <v>0</v>
      </c>
      <c r="K35" s="27">
        <v>0</v>
      </c>
      <c r="L35" s="30">
        <v>17</v>
      </c>
      <c r="M35" s="27">
        <v>1</v>
      </c>
      <c r="N35" s="27">
        <v>0</v>
      </c>
      <c r="O35" s="27">
        <v>0</v>
      </c>
      <c r="P35" s="27">
        <v>0</v>
      </c>
      <c r="Q35" s="27">
        <v>6</v>
      </c>
      <c r="R35" s="29">
        <v>0</v>
      </c>
      <c r="S35" s="29">
        <v>0</v>
      </c>
      <c r="T35" s="29">
        <v>0</v>
      </c>
      <c r="U35" s="38" t="s">
        <v>105</v>
      </c>
      <c r="V35" s="29">
        <v>0</v>
      </c>
      <c r="W35" s="29">
        <v>4</v>
      </c>
      <c r="X35" s="29">
        <v>0</v>
      </c>
      <c r="Y35" s="29">
        <v>2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4</v>
      </c>
      <c r="AI35" s="29">
        <v>0</v>
      </c>
      <c r="AJ35" s="30">
        <v>0</v>
      </c>
      <c r="AK35" s="29">
        <v>9</v>
      </c>
      <c r="AL35" s="29">
        <v>9</v>
      </c>
      <c r="AM35" s="29">
        <v>0</v>
      </c>
      <c r="AN35" s="29">
        <v>0</v>
      </c>
      <c r="AO35" s="29">
        <v>0</v>
      </c>
      <c r="AP35" s="29">
        <v>0</v>
      </c>
    </row>
    <row r="36" spans="1:255" s="43" customFormat="1" ht="15.75" customHeight="1">
      <c r="A36" s="74" t="s">
        <v>149</v>
      </c>
      <c r="B36" s="75"/>
      <c r="C36" s="75"/>
      <c r="D36" s="75"/>
      <c r="E36" s="75"/>
      <c r="F36" s="75"/>
      <c r="G36" s="75"/>
      <c r="H36" s="76"/>
      <c r="I36" s="77"/>
      <c r="J36" s="77"/>
      <c r="K36" s="77"/>
      <c r="L36" s="25"/>
      <c r="M36" s="77"/>
      <c r="N36" s="77"/>
      <c r="O36" s="77"/>
      <c r="P36" s="77"/>
      <c r="Q36" s="77"/>
      <c r="R36" s="76"/>
      <c r="S36" s="76"/>
      <c r="T36" s="76"/>
      <c r="U36" s="76"/>
      <c r="V36" s="76"/>
      <c r="W36" s="76"/>
      <c r="X36" s="78"/>
      <c r="Y36" s="78"/>
      <c r="Z36" s="78"/>
      <c r="AA36" s="78"/>
      <c r="AB36" s="78"/>
      <c r="AC36" s="78"/>
      <c r="AD36" s="78"/>
      <c r="AE36" s="78"/>
      <c r="AF36" s="78"/>
      <c r="AG36" s="76"/>
      <c r="AH36" s="76"/>
      <c r="AI36" s="76"/>
      <c r="AJ36" s="78"/>
      <c r="AK36" s="76"/>
      <c r="AL36" s="76"/>
      <c r="AM36" s="76"/>
      <c r="AN36" s="76"/>
      <c r="AO36" s="76"/>
      <c r="AP36" s="78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  <c r="DB36" s="76"/>
      <c r="DC36" s="76"/>
      <c r="DD36" s="76"/>
      <c r="DE36" s="76"/>
      <c r="DF36" s="76"/>
      <c r="DG36" s="76"/>
      <c r="DH36" s="76"/>
      <c r="DI36" s="76"/>
      <c r="DJ36" s="76"/>
      <c r="DK36" s="76"/>
      <c r="DL36" s="76"/>
      <c r="DM36" s="76"/>
      <c r="DN36" s="76"/>
      <c r="DO36" s="76"/>
      <c r="DP36" s="76"/>
      <c r="DQ36" s="76"/>
      <c r="DR36" s="76"/>
      <c r="DS36" s="76"/>
      <c r="DT36" s="76"/>
      <c r="DU36" s="76"/>
      <c r="DV36" s="76"/>
      <c r="DW36" s="76"/>
      <c r="DX36" s="76"/>
      <c r="DY36" s="76"/>
      <c r="DZ36" s="76"/>
      <c r="EA36" s="76"/>
      <c r="EB36" s="76"/>
      <c r="EC36" s="76"/>
      <c r="ED36" s="76"/>
      <c r="EE36" s="76"/>
      <c r="EF36" s="76"/>
      <c r="EG36" s="76"/>
      <c r="EH36" s="76"/>
      <c r="EI36" s="76"/>
      <c r="EJ36" s="76"/>
      <c r="EK36" s="76"/>
      <c r="EL36" s="76"/>
      <c r="EM36" s="76"/>
      <c r="EN36" s="76"/>
      <c r="EO36" s="76"/>
      <c r="EP36" s="76"/>
      <c r="EQ36" s="76"/>
      <c r="ER36" s="76"/>
      <c r="ES36" s="76"/>
      <c r="ET36" s="76"/>
      <c r="EU36" s="76"/>
      <c r="EV36" s="76"/>
      <c r="EW36" s="76"/>
      <c r="EX36" s="76"/>
      <c r="EY36" s="76"/>
      <c r="EZ36" s="76"/>
      <c r="FA36" s="76"/>
      <c r="FB36" s="76"/>
      <c r="FC36" s="76"/>
      <c r="FD36" s="76"/>
      <c r="FE36" s="76"/>
      <c r="FF36" s="76"/>
      <c r="FG36" s="76"/>
      <c r="FH36" s="76"/>
      <c r="FI36" s="76"/>
      <c r="FJ36" s="76"/>
      <c r="FK36" s="76"/>
      <c r="FL36" s="76"/>
      <c r="FM36" s="76"/>
      <c r="FN36" s="76"/>
      <c r="FO36" s="76"/>
      <c r="FP36" s="76"/>
      <c r="FQ36" s="76"/>
      <c r="FR36" s="76"/>
      <c r="FS36" s="76"/>
      <c r="FT36" s="76"/>
      <c r="FU36" s="76"/>
      <c r="FV36" s="76"/>
      <c r="FW36" s="76"/>
      <c r="FX36" s="76"/>
      <c r="FY36" s="76"/>
      <c r="FZ36" s="76"/>
      <c r="GA36" s="76"/>
      <c r="GB36" s="76"/>
      <c r="GC36" s="76"/>
      <c r="GD36" s="76"/>
      <c r="GE36" s="76"/>
      <c r="GF36" s="76"/>
      <c r="GG36" s="76"/>
      <c r="GH36" s="76"/>
      <c r="GI36" s="76"/>
      <c r="GJ36" s="76"/>
      <c r="GK36" s="76"/>
      <c r="GL36" s="76"/>
      <c r="GM36" s="76"/>
      <c r="GN36" s="76"/>
      <c r="GO36" s="76"/>
      <c r="GP36" s="76"/>
      <c r="GQ36" s="76"/>
      <c r="GR36" s="76"/>
      <c r="GS36" s="76"/>
      <c r="GT36" s="76"/>
      <c r="GU36" s="76"/>
      <c r="GV36" s="76"/>
      <c r="GW36" s="76"/>
      <c r="GX36" s="76"/>
      <c r="GY36" s="76"/>
      <c r="GZ36" s="76"/>
      <c r="HA36" s="76"/>
      <c r="HB36" s="76"/>
      <c r="HC36" s="76"/>
      <c r="HD36" s="76"/>
      <c r="HE36" s="76"/>
      <c r="HF36" s="76"/>
      <c r="HG36" s="76"/>
      <c r="HH36" s="76"/>
      <c r="HI36" s="76"/>
      <c r="HJ36" s="76"/>
      <c r="HK36" s="76"/>
      <c r="HL36" s="76"/>
      <c r="HM36" s="76"/>
      <c r="HN36" s="76"/>
      <c r="HO36" s="76"/>
      <c r="HP36" s="76"/>
      <c r="HQ36" s="76"/>
      <c r="HR36" s="76"/>
      <c r="HS36" s="76"/>
      <c r="HT36" s="76"/>
      <c r="HU36" s="76"/>
      <c r="HV36" s="76"/>
      <c r="HW36" s="76"/>
      <c r="HX36" s="76"/>
      <c r="HY36" s="76"/>
      <c r="HZ36" s="76"/>
      <c r="IA36" s="76"/>
      <c r="IB36" s="76"/>
      <c r="IC36" s="76"/>
      <c r="ID36" s="76"/>
      <c r="IE36" s="76"/>
      <c r="IF36" s="76"/>
      <c r="IG36" s="76"/>
      <c r="IH36" s="76"/>
      <c r="II36" s="76"/>
      <c r="IJ36" s="76"/>
      <c r="IK36" s="76"/>
      <c r="IL36" s="76"/>
      <c r="IM36" s="76"/>
      <c r="IN36" s="76"/>
      <c r="IO36" s="76"/>
      <c r="IP36" s="76"/>
      <c r="IQ36" s="76"/>
      <c r="IR36" s="76"/>
      <c r="IS36" s="76"/>
      <c r="IT36" s="76"/>
      <c r="IU36" s="76"/>
    </row>
    <row r="37" spans="1:255" s="43" customFormat="1" ht="15.75" customHeight="1">
      <c r="A37" s="74" t="s">
        <v>150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25"/>
      <c r="M37" s="79"/>
      <c r="N37" s="79"/>
      <c r="O37" s="80"/>
      <c r="P37" s="79"/>
      <c r="Q37" s="79"/>
      <c r="R37" s="79"/>
      <c r="S37" s="79"/>
      <c r="T37" s="79"/>
      <c r="U37" s="79"/>
      <c r="V37" s="79"/>
      <c r="W37" s="79"/>
      <c r="X37" s="80"/>
      <c r="Y37" s="80"/>
      <c r="Z37" s="80"/>
      <c r="AA37" s="80"/>
      <c r="AB37" s="80"/>
      <c r="AC37" s="80"/>
      <c r="AD37" s="80"/>
      <c r="AE37" s="80"/>
      <c r="AF37" s="80"/>
      <c r="AG37" s="79"/>
      <c r="AH37" s="79"/>
      <c r="AI37" s="79"/>
      <c r="AJ37" s="80"/>
      <c r="AK37" s="79"/>
      <c r="AL37" s="79"/>
      <c r="AM37" s="79"/>
      <c r="AN37" s="79"/>
      <c r="AO37" s="79"/>
      <c r="AP37" s="80"/>
      <c r="AQ37" s="81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  <c r="DU37" s="79"/>
      <c r="DV37" s="79"/>
      <c r="DW37" s="79"/>
      <c r="DX37" s="79"/>
      <c r="DY37" s="79"/>
      <c r="DZ37" s="79"/>
      <c r="EA37" s="79"/>
      <c r="EB37" s="79"/>
      <c r="EC37" s="79"/>
      <c r="ED37" s="79"/>
      <c r="EE37" s="79"/>
      <c r="EF37" s="79"/>
      <c r="EG37" s="79"/>
      <c r="EH37" s="79"/>
      <c r="EI37" s="79"/>
      <c r="EJ37" s="79"/>
      <c r="EK37" s="79"/>
      <c r="EL37" s="79"/>
      <c r="EM37" s="79"/>
      <c r="EN37" s="79"/>
      <c r="EO37" s="79"/>
      <c r="EP37" s="79"/>
      <c r="EQ37" s="79"/>
      <c r="ER37" s="79"/>
      <c r="ES37" s="79"/>
      <c r="ET37" s="79"/>
      <c r="EU37" s="79"/>
      <c r="EV37" s="79"/>
      <c r="EW37" s="79"/>
      <c r="EX37" s="79"/>
      <c r="EY37" s="79"/>
      <c r="EZ37" s="79"/>
      <c r="FA37" s="79"/>
      <c r="FB37" s="79"/>
      <c r="FC37" s="79"/>
      <c r="FD37" s="79"/>
      <c r="FE37" s="79"/>
      <c r="FF37" s="79"/>
      <c r="FG37" s="79"/>
      <c r="FH37" s="79"/>
      <c r="FI37" s="79"/>
      <c r="FJ37" s="79"/>
      <c r="FK37" s="79"/>
      <c r="FL37" s="79"/>
      <c r="FM37" s="79"/>
      <c r="FN37" s="79"/>
      <c r="FO37" s="79"/>
      <c r="FP37" s="79"/>
      <c r="FQ37" s="79"/>
      <c r="FR37" s="79"/>
      <c r="FS37" s="79"/>
      <c r="FT37" s="79"/>
      <c r="FU37" s="79"/>
      <c r="FV37" s="79"/>
      <c r="FW37" s="79"/>
      <c r="FX37" s="79"/>
      <c r="FY37" s="79"/>
      <c r="FZ37" s="79"/>
      <c r="GA37" s="79"/>
      <c r="GB37" s="79"/>
      <c r="GC37" s="79"/>
      <c r="GD37" s="79"/>
      <c r="GE37" s="79"/>
      <c r="GF37" s="79"/>
      <c r="GG37" s="79"/>
      <c r="GH37" s="79"/>
      <c r="GI37" s="79"/>
      <c r="GJ37" s="79"/>
      <c r="GK37" s="79"/>
      <c r="GL37" s="79"/>
      <c r="GM37" s="79"/>
      <c r="GN37" s="79"/>
      <c r="GO37" s="79"/>
      <c r="GP37" s="79"/>
      <c r="GQ37" s="79"/>
      <c r="GR37" s="79"/>
      <c r="GS37" s="79"/>
      <c r="GT37" s="79"/>
      <c r="GU37" s="79"/>
      <c r="GV37" s="79"/>
      <c r="GW37" s="79"/>
      <c r="GX37" s="79"/>
      <c r="GY37" s="79"/>
      <c r="GZ37" s="79"/>
      <c r="HA37" s="79"/>
      <c r="HB37" s="79"/>
      <c r="HC37" s="79"/>
      <c r="HD37" s="79"/>
      <c r="HE37" s="79"/>
      <c r="HF37" s="79"/>
      <c r="HG37" s="79"/>
      <c r="HH37" s="79"/>
      <c r="HI37" s="79"/>
      <c r="HJ37" s="79"/>
      <c r="HK37" s="79"/>
      <c r="HL37" s="79"/>
      <c r="HM37" s="79"/>
      <c r="HN37" s="79"/>
      <c r="HO37" s="79"/>
      <c r="HP37" s="79"/>
      <c r="HQ37" s="79"/>
      <c r="HR37" s="79"/>
      <c r="HS37" s="79"/>
      <c r="HT37" s="79"/>
      <c r="HU37" s="79"/>
      <c r="HV37" s="79"/>
      <c r="HW37" s="79"/>
      <c r="HX37" s="79"/>
      <c r="HY37" s="79"/>
      <c r="HZ37" s="79"/>
      <c r="IA37" s="79"/>
      <c r="IB37" s="79"/>
      <c r="IC37" s="79"/>
      <c r="ID37" s="79"/>
      <c r="IE37" s="79"/>
      <c r="IF37" s="79"/>
      <c r="IG37" s="79"/>
      <c r="IH37" s="79"/>
      <c r="II37" s="79"/>
      <c r="IJ37" s="79"/>
      <c r="IK37" s="79"/>
      <c r="IL37" s="79"/>
      <c r="IM37" s="79"/>
      <c r="IN37" s="79"/>
      <c r="IO37" s="79"/>
      <c r="IP37" s="79"/>
      <c r="IQ37" s="79"/>
      <c r="IR37" s="79"/>
      <c r="IS37" s="79"/>
      <c r="IT37" s="79"/>
      <c r="IU37" s="79"/>
    </row>
    <row r="38" spans="1:255" s="43" customFormat="1" ht="15.75" customHeight="1">
      <c r="A38" s="74" t="s">
        <v>151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25"/>
      <c r="M38" s="79"/>
      <c r="N38" s="79"/>
      <c r="O38" s="80"/>
      <c r="P38" s="79"/>
      <c r="Q38" s="79"/>
      <c r="R38" s="79"/>
      <c r="S38" s="79"/>
      <c r="T38" s="79"/>
      <c r="U38" s="79"/>
      <c r="V38" s="79"/>
      <c r="W38" s="79"/>
      <c r="X38" s="80"/>
      <c r="Y38" s="80"/>
      <c r="Z38" s="80"/>
      <c r="AA38" s="80"/>
      <c r="AB38" s="80"/>
      <c r="AC38" s="80"/>
      <c r="AD38" s="80"/>
      <c r="AE38" s="80"/>
      <c r="AF38" s="80"/>
      <c r="AG38" s="79"/>
      <c r="AH38" s="79"/>
      <c r="AI38" s="79"/>
      <c r="AJ38" s="80"/>
      <c r="AK38" s="79"/>
      <c r="AL38" s="79"/>
      <c r="AM38" s="79"/>
      <c r="AN38" s="79"/>
      <c r="AO38" s="79"/>
      <c r="AP38" s="80"/>
      <c r="AQ38" s="81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  <c r="CS38" s="79"/>
      <c r="CT38" s="79"/>
      <c r="CU38" s="79"/>
      <c r="CV38" s="79"/>
      <c r="CW38" s="79"/>
      <c r="CX38" s="79"/>
      <c r="CY38" s="79"/>
      <c r="CZ38" s="79"/>
      <c r="DA38" s="79"/>
      <c r="DB38" s="79"/>
      <c r="DC38" s="79"/>
      <c r="DD38" s="79"/>
      <c r="DE38" s="79"/>
      <c r="DF38" s="79"/>
      <c r="DG38" s="79"/>
      <c r="DH38" s="79"/>
      <c r="DI38" s="79"/>
      <c r="DJ38" s="79"/>
      <c r="DK38" s="79"/>
      <c r="DL38" s="79"/>
      <c r="DM38" s="79"/>
      <c r="DN38" s="79"/>
      <c r="DO38" s="79"/>
      <c r="DP38" s="79"/>
      <c r="DQ38" s="79"/>
      <c r="DR38" s="79"/>
      <c r="DS38" s="79"/>
      <c r="DT38" s="79"/>
      <c r="DU38" s="79"/>
      <c r="DV38" s="79"/>
      <c r="DW38" s="79"/>
      <c r="DX38" s="79"/>
      <c r="DY38" s="79"/>
      <c r="DZ38" s="79"/>
      <c r="EA38" s="79"/>
      <c r="EB38" s="79"/>
      <c r="EC38" s="79"/>
      <c r="ED38" s="79"/>
      <c r="EE38" s="79"/>
      <c r="EF38" s="79"/>
      <c r="EG38" s="79"/>
      <c r="EH38" s="79"/>
      <c r="EI38" s="79"/>
      <c r="EJ38" s="79"/>
      <c r="EK38" s="79"/>
      <c r="EL38" s="79"/>
      <c r="EM38" s="79"/>
      <c r="EN38" s="79"/>
      <c r="EO38" s="79"/>
      <c r="EP38" s="79"/>
      <c r="EQ38" s="79"/>
      <c r="ER38" s="79"/>
      <c r="ES38" s="79"/>
      <c r="ET38" s="79"/>
      <c r="EU38" s="79"/>
      <c r="EV38" s="79"/>
      <c r="EW38" s="79"/>
      <c r="EX38" s="79"/>
      <c r="EY38" s="79"/>
      <c r="EZ38" s="79"/>
      <c r="FA38" s="79"/>
      <c r="FB38" s="79"/>
      <c r="FC38" s="79"/>
      <c r="FD38" s="79"/>
      <c r="FE38" s="79"/>
      <c r="FF38" s="79"/>
      <c r="FG38" s="79"/>
      <c r="FH38" s="79"/>
      <c r="FI38" s="79"/>
      <c r="FJ38" s="79"/>
      <c r="FK38" s="79"/>
      <c r="FL38" s="79"/>
      <c r="FM38" s="79"/>
      <c r="FN38" s="79"/>
      <c r="FO38" s="79"/>
      <c r="FP38" s="79"/>
      <c r="FQ38" s="79"/>
      <c r="FR38" s="79"/>
      <c r="FS38" s="79"/>
      <c r="FT38" s="79"/>
      <c r="FU38" s="79"/>
      <c r="FV38" s="79"/>
      <c r="FW38" s="79"/>
      <c r="FX38" s="79"/>
      <c r="FY38" s="79"/>
      <c r="FZ38" s="79"/>
      <c r="GA38" s="79"/>
      <c r="GB38" s="79"/>
      <c r="GC38" s="79"/>
      <c r="GD38" s="79"/>
      <c r="GE38" s="79"/>
      <c r="GF38" s="79"/>
      <c r="GG38" s="79"/>
      <c r="GH38" s="79"/>
      <c r="GI38" s="79"/>
      <c r="GJ38" s="79"/>
      <c r="GK38" s="79"/>
      <c r="GL38" s="79"/>
      <c r="GM38" s="79"/>
      <c r="GN38" s="79"/>
      <c r="GO38" s="79"/>
      <c r="GP38" s="79"/>
      <c r="GQ38" s="79"/>
      <c r="GR38" s="79"/>
      <c r="GS38" s="79"/>
      <c r="GT38" s="79"/>
      <c r="GU38" s="79"/>
      <c r="GV38" s="79"/>
      <c r="GW38" s="79"/>
      <c r="GX38" s="79"/>
      <c r="GY38" s="79"/>
      <c r="GZ38" s="79"/>
      <c r="HA38" s="79"/>
      <c r="HB38" s="79"/>
      <c r="HC38" s="79"/>
      <c r="HD38" s="79"/>
      <c r="HE38" s="79"/>
      <c r="HF38" s="79"/>
      <c r="HG38" s="79"/>
      <c r="HH38" s="79"/>
      <c r="HI38" s="79"/>
      <c r="HJ38" s="79"/>
      <c r="HK38" s="79"/>
      <c r="HL38" s="79"/>
      <c r="HM38" s="79"/>
      <c r="HN38" s="79"/>
      <c r="HO38" s="79"/>
      <c r="HP38" s="79"/>
      <c r="HQ38" s="79"/>
      <c r="HR38" s="79"/>
      <c r="HS38" s="79"/>
      <c r="HT38" s="79"/>
      <c r="HU38" s="79"/>
      <c r="HV38" s="79"/>
      <c r="HW38" s="79"/>
      <c r="HX38" s="79"/>
      <c r="HY38" s="79"/>
      <c r="HZ38" s="79"/>
      <c r="IA38" s="79"/>
      <c r="IB38" s="79"/>
      <c r="IC38" s="79"/>
      <c r="ID38" s="79"/>
      <c r="IE38" s="79"/>
      <c r="IF38" s="79"/>
      <c r="IG38" s="79"/>
      <c r="IH38" s="79"/>
      <c r="II38" s="79"/>
      <c r="IJ38" s="79"/>
      <c r="IK38" s="79"/>
      <c r="IL38" s="79"/>
      <c r="IM38" s="79"/>
      <c r="IN38" s="79"/>
      <c r="IO38" s="79"/>
      <c r="IP38" s="79"/>
      <c r="IQ38" s="79"/>
      <c r="IR38" s="79"/>
      <c r="IS38" s="79"/>
      <c r="IT38" s="79"/>
      <c r="IU38" s="79"/>
    </row>
    <row r="39" spans="1:255" s="43" customFormat="1" ht="15.75" customHeight="1">
      <c r="A39" s="74" t="s">
        <v>152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25"/>
      <c r="M39" s="79"/>
      <c r="N39" s="79"/>
      <c r="O39" s="80"/>
      <c r="P39" s="79"/>
      <c r="Q39" s="79"/>
      <c r="R39" s="79"/>
      <c r="S39" s="79"/>
      <c r="T39" s="79"/>
      <c r="U39" s="79"/>
      <c r="V39" s="79"/>
      <c r="W39" s="79"/>
      <c r="X39" s="80"/>
      <c r="Y39" s="80"/>
      <c r="Z39" s="80"/>
      <c r="AA39" s="80"/>
      <c r="AB39" s="80"/>
      <c r="AC39" s="80"/>
      <c r="AD39" s="80"/>
      <c r="AE39" s="80"/>
      <c r="AF39" s="80"/>
      <c r="AG39" s="79"/>
      <c r="AH39" s="79"/>
      <c r="AI39" s="79"/>
      <c r="AJ39" s="80"/>
      <c r="AK39" s="79"/>
      <c r="AL39" s="79"/>
      <c r="AM39" s="79"/>
      <c r="AN39" s="79"/>
      <c r="AO39" s="79"/>
      <c r="AP39" s="80"/>
      <c r="AQ39" s="81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  <c r="CS39" s="79"/>
      <c r="CT39" s="79"/>
      <c r="CU39" s="79"/>
      <c r="CV39" s="79"/>
      <c r="CW39" s="79"/>
      <c r="CX39" s="79"/>
      <c r="CY39" s="79"/>
      <c r="CZ39" s="79"/>
      <c r="DA39" s="79"/>
      <c r="DB39" s="79"/>
      <c r="DC39" s="79"/>
      <c r="DD39" s="79"/>
      <c r="DE39" s="79"/>
      <c r="DF39" s="79"/>
      <c r="DG39" s="79"/>
      <c r="DH39" s="79"/>
      <c r="DI39" s="79"/>
      <c r="DJ39" s="79"/>
      <c r="DK39" s="79"/>
      <c r="DL39" s="79"/>
      <c r="DM39" s="79"/>
      <c r="DN39" s="79"/>
      <c r="DO39" s="79"/>
      <c r="DP39" s="79"/>
      <c r="DQ39" s="79"/>
      <c r="DR39" s="79"/>
      <c r="DS39" s="79"/>
      <c r="DT39" s="79"/>
      <c r="DU39" s="79"/>
      <c r="DV39" s="79"/>
      <c r="DW39" s="79"/>
      <c r="DX39" s="79"/>
      <c r="DY39" s="79"/>
      <c r="DZ39" s="79"/>
      <c r="EA39" s="79"/>
      <c r="EB39" s="79"/>
      <c r="EC39" s="79"/>
      <c r="ED39" s="79"/>
      <c r="EE39" s="79"/>
      <c r="EF39" s="79"/>
      <c r="EG39" s="79"/>
      <c r="EH39" s="79"/>
      <c r="EI39" s="79"/>
      <c r="EJ39" s="79"/>
      <c r="EK39" s="79"/>
      <c r="EL39" s="79"/>
      <c r="EM39" s="79"/>
      <c r="EN39" s="79"/>
      <c r="EO39" s="79"/>
      <c r="EP39" s="79"/>
      <c r="EQ39" s="79"/>
      <c r="ER39" s="79"/>
      <c r="ES39" s="79"/>
      <c r="ET39" s="79"/>
      <c r="EU39" s="79"/>
      <c r="EV39" s="79"/>
      <c r="EW39" s="79"/>
      <c r="EX39" s="79"/>
      <c r="EY39" s="79"/>
      <c r="EZ39" s="79"/>
      <c r="FA39" s="79"/>
      <c r="FB39" s="79"/>
      <c r="FC39" s="79"/>
      <c r="FD39" s="79"/>
      <c r="FE39" s="79"/>
      <c r="FF39" s="79"/>
      <c r="FG39" s="79"/>
      <c r="FH39" s="79"/>
      <c r="FI39" s="79"/>
      <c r="FJ39" s="79"/>
      <c r="FK39" s="79"/>
      <c r="FL39" s="79"/>
      <c r="FM39" s="79"/>
      <c r="FN39" s="79"/>
      <c r="FO39" s="79"/>
      <c r="FP39" s="79"/>
      <c r="FQ39" s="79"/>
      <c r="FR39" s="79"/>
      <c r="FS39" s="79"/>
      <c r="FT39" s="79"/>
      <c r="FU39" s="79"/>
      <c r="FV39" s="79"/>
      <c r="FW39" s="79"/>
      <c r="FX39" s="79"/>
      <c r="FY39" s="79"/>
      <c r="FZ39" s="79"/>
      <c r="GA39" s="79"/>
      <c r="GB39" s="79"/>
      <c r="GC39" s="79"/>
      <c r="GD39" s="79"/>
      <c r="GE39" s="79"/>
      <c r="GF39" s="79"/>
      <c r="GG39" s="79"/>
      <c r="GH39" s="79"/>
      <c r="GI39" s="79"/>
      <c r="GJ39" s="79"/>
      <c r="GK39" s="79"/>
      <c r="GL39" s="79"/>
      <c r="GM39" s="79"/>
      <c r="GN39" s="79"/>
      <c r="GO39" s="79"/>
      <c r="GP39" s="79"/>
      <c r="GQ39" s="79"/>
      <c r="GR39" s="79"/>
      <c r="GS39" s="79"/>
      <c r="GT39" s="79"/>
      <c r="GU39" s="79"/>
      <c r="GV39" s="79"/>
      <c r="GW39" s="79"/>
      <c r="GX39" s="79"/>
      <c r="GY39" s="79"/>
      <c r="GZ39" s="79"/>
      <c r="HA39" s="79"/>
      <c r="HB39" s="79"/>
      <c r="HC39" s="79"/>
      <c r="HD39" s="79"/>
      <c r="HE39" s="79"/>
      <c r="HF39" s="79"/>
      <c r="HG39" s="79"/>
      <c r="HH39" s="79"/>
      <c r="HI39" s="79"/>
      <c r="HJ39" s="79"/>
      <c r="HK39" s="79"/>
      <c r="HL39" s="79"/>
      <c r="HM39" s="79"/>
      <c r="HN39" s="79"/>
      <c r="HO39" s="79"/>
      <c r="HP39" s="79"/>
      <c r="HQ39" s="79"/>
      <c r="HR39" s="79"/>
      <c r="HS39" s="79"/>
      <c r="HT39" s="79"/>
      <c r="HU39" s="79"/>
      <c r="HV39" s="79"/>
      <c r="HW39" s="79"/>
      <c r="HX39" s="79"/>
      <c r="HY39" s="79"/>
      <c r="HZ39" s="79"/>
      <c r="IA39" s="79"/>
      <c r="IB39" s="79"/>
      <c r="IC39" s="79"/>
      <c r="ID39" s="79"/>
      <c r="IE39" s="79"/>
      <c r="IF39" s="79"/>
      <c r="IG39" s="79"/>
      <c r="IH39" s="79"/>
      <c r="II39" s="79"/>
      <c r="IJ39" s="79"/>
      <c r="IK39" s="79"/>
      <c r="IL39" s="79"/>
      <c r="IM39" s="79"/>
      <c r="IN39" s="79"/>
      <c r="IO39" s="79"/>
      <c r="IP39" s="79"/>
      <c r="IQ39" s="79"/>
      <c r="IR39" s="79"/>
      <c r="IS39" s="79"/>
      <c r="IT39" s="79"/>
      <c r="IU39" s="79"/>
    </row>
    <row r="40" spans="1:255" ht="15.75" customHeight="1">
      <c r="A40" s="74" t="s">
        <v>153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25"/>
      <c r="M40" s="79"/>
      <c r="N40" s="79"/>
      <c r="O40" s="80"/>
      <c r="P40" s="79"/>
      <c r="Q40" s="79"/>
      <c r="R40" s="79"/>
      <c r="S40" s="79"/>
      <c r="T40" s="79"/>
      <c r="U40" s="79"/>
      <c r="V40" s="79"/>
      <c r="W40" s="79"/>
      <c r="X40" s="80"/>
      <c r="Y40" s="80"/>
      <c r="Z40" s="80"/>
      <c r="AA40" s="80"/>
      <c r="AB40" s="80"/>
      <c r="AC40" s="80"/>
      <c r="AD40" s="80"/>
      <c r="AE40" s="80"/>
      <c r="AF40" s="80"/>
      <c r="AG40" s="79"/>
      <c r="AH40" s="79"/>
      <c r="AI40" s="79"/>
      <c r="AJ40" s="80"/>
      <c r="AK40" s="79"/>
      <c r="AL40" s="79"/>
      <c r="AM40" s="79"/>
      <c r="AN40" s="79"/>
      <c r="AO40" s="79"/>
      <c r="AP40" s="80"/>
      <c r="AQ40" s="81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  <c r="CV40" s="79"/>
      <c r="CW40" s="79"/>
      <c r="CX40" s="79"/>
      <c r="CY40" s="79"/>
      <c r="CZ40" s="79"/>
      <c r="DA40" s="79"/>
      <c r="DB40" s="79"/>
      <c r="DC40" s="79"/>
      <c r="DD40" s="79"/>
      <c r="DE40" s="79"/>
      <c r="DF40" s="79"/>
      <c r="DG40" s="79"/>
      <c r="DH40" s="79"/>
      <c r="DI40" s="79"/>
      <c r="DJ40" s="79"/>
      <c r="DK40" s="79"/>
      <c r="DL40" s="79"/>
      <c r="DM40" s="79"/>
      <c r="DN40" s="79"/>
      <c r="DO40" s="79"/>
      <c r="DP40" s="79"/>
      <c r="DQ40" s="79"/>
      <c r="DR40" s="79"/>
      <c r="DS40" s="79"/>
      <c r="DT40" s="79"/>
      <c r="DU40" s="79"/>
      <c r="DV40" s="79"/>
      <c r="DW40" s="79"/>
      <c r="DX40" s="79"/>
      <c r="DY40" s="79"/>
      <c r="DZ40" s="79"/>
      <c r="EA40" s="79"/>
      <c r="EB40" s="79"/>
      <c r="EC40" s="79"/>
      <c r="ED40" s="79"/>
      <c r="EE40" s="79"/>
      <c r="EF40" s="79"/>
      <c r="EG40" s="79"/>
      <c r="EH40" s="79"/>
      <c r="EI40" s="79"/>
      <c r="EJ40" s="79"/>
      <c r="EK40" s="79"/>
      <c r="EL40" s="79"/>
      <c r="EM40" s="79"/>
      <c r="EN40" s="79"/>
      <c r="EO40" s="79"/>
      <c r="EP40" s="79"/>
      <c r="EQ40" s="79"/>
      <c r="ER40" s="79"/>
      <c r="ES40" s="79"/>
      <c r="ET40" s="79"/>
      <c r="EU40" s="79"/>
      <c r="EV40" s="79"/>
      <c r="EW40" s="79"/>
      <c r="EX40" s="79"/>
      <c r="EY40" s="79"/>
      <c r="EZ40" s="79"/>
      <c r="FA40" s="79"/>
      <c r="FB40" s="79"/>
      <c r="FC40" s="79"/>
      <c r="FD40" s="79"/>
      <c r="FE40" s="79"/>
      <c r="FF40" s="79"/>
      <c r="FG40" s="79"/>
      <c r="FH40" s="79"/>
      <c r="FI40" s="79"/>
      <c r="FJ40" s="79"/>
      <c r="FK40" s="79"/>
      <c r="FL40" s="79"/>
      <c r="FM40" s="79"/>
      <c r="FN40" s="79"/>
      <c r="FO40" s="79"/>
      <c r="FP40" s="79"/>
      <c r="FQ40" s="79"/>
      <c r="FR40" s="79"/>
      <c r="FS40" s="79"/>
      <c r="FT40" s="79"/>
      <c r="FU40" s="79"/>
      <c r="FV40" s="79"/>
      <c r="FW40" s="79"/>
      <c r="FX40" s="79"/>
      <c r="FY40" s="79"/>
      <c r="FZ40" s="79"/>
      <c r="GA40" s="79"/>
      <c r="GB40" s="79"/>
      <c r="GC40" s="79"/>
      <c r="GD40" s="79"/>
      <c r="GE40" s="79"/>
      <c r="GF40" s="79"/>
      <c r="GG40" s="79"/>
      <c r="GH40" s="79"/>
      <c r="GI40" s="79"/>
      <c r="GJ40" s="79"/>
      <c r="GK40" s="79"/>
      <c r="GL40" s="79"/>
      <c r="GM40" s="79"/>
      <c r="GN40" s="79"/>
      <c r="GO40" s="79"/>
      <c r="GP40" s="79"/>
      <c r="GQ40" s="79"/>
      <c r="GR40" s="79"/>
      <c r="GS40" s="79"/>
      <c r="GT40" s="79"/>
      <c r="GU40" s="79"/>
      <c r="GV40" s="79"/>
      <c r="GW40" s="79"/>
      <c r="GX40" s="79"/>
      <c r="GY40" s="79"/>
      <c r="GZ40" s="79"/>
      <c r="HA40" s="79"/>
      <c r="HB40" s="79"/>
      <c r="HC40" s="79"/>
      <c r="HD40" s="79"/>
      <c r="HE40" s="79"/>
      <c r="HF40" s="79"/>
      <c r="HG40" s="79"/>
      <c r="HH40" s="79"/>
      <c r="HI40" s="79"/>
      <c r="HJ40" s="79"/>
      <c r="HK40" s="79"/>
      <c r="HL40" s="79"/>
      <c r="HM40" s="79"/>
      <c r="HN40" s="79"/>
      <c r="HO40" s="79"/>
      <c r="HP40" s="79"/>
      <c r="HQ40" s="79"/>
      <c r="HR40" s="79"/>
      <c r="HS40" s="79"/>
      <c r="HT40" s="79"/>
      <c r="HU40" s="79"/>
      <c r="HV40" s="79"/>
      <c r="HW40" s="79"/>
      <c r="HX40" s="79"/>
      <c r="HY40" s="79"/>
      <c r="HZ40" s="79"/>
      <c r="IA40" s="79"/>
      <c r="IB40" s="79"/>
      <c r="IC40" s="79"/>
      <c r="ID40" s="79"/>
      <c r="IE40" s="79"/>
      <c r="IF40" s="79"/>
      <c r="IG40" s="79"/>
      <c r="IH40" s="79"/>
      <c r="II40" s="79"/>
      <c r="IJ40" s="79"/>
      <c r="IK40" s="79"/>
      <c r="IL40" s="79"/>
      <c r="IM40" s="79"/>
      <c r="IN40" s="79"/>
      <c r="IO40" s="79"/>
      <c r="IP40" s="79"/>
      <c r="IQ40" s="79"/>
      <c r="IR40" s="79"/>
      <c r="IS40" s="79"/>
      <c r="IT40" s="79"/>
      <c r="IU40" s="79"/>
    </row>
    <row r="41" spans="1:255" ht="15.75" customHeight="1">
      <c r="A41" s="74" t="s">
        <v>154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25"/>
      <c r="M41" s="79"/>
      <c r="N41" s="79"/>
      <c r="O41" s="80"/>
      <c r="P41" s="79"/>
      <c r="Q41" s="79"/>
      <c r="R41" s="79"/>
      <c r="S41" s="79"/>
      <c r="T41" s="79"/>
      <c r="U41" s="79"/>
      <c r="V41" s="79"/>
      <c r="W41" s="79"/>
      <c r="X41" s="80"/>
      <c r="Y41" s="80"/>
      <c r="Z41" s="80"/>
      <c r="AA41" s="80"/>
      <c r="AB41" s="80"/>
      <c r="AC41" s="80"/>
      <c r="AD41" s="80"/>
      <c r="AE41" s="80"/>
      <c r="AF41" s="80"/>
      <c r="AG41" s="79"/>
      <c r="AH41" s="79"/>
      <c r="AI41" s="79"/>
      <c r="AJ41" s="80"/>
      <c r="AK41" s="79"/>
      <c r="AL41" s="79"/>
      <c r="AM41" s="79"/>
      <c r="AN41" s="79"/>
      <c r="AO41" s="79"/>
      <c r="AP41" s="80"/>
      <c r="AQ41" s="81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  <c r="CV41" s="79"/>
      <c r="CW41" s="79"/>
      <c r="CX41" s="79"/>
      <c r="CY41" s="79"/>
      <c r="CZ41" s="79"/>
      <c r="DA41" s="79"/>
      <c r="DB41" s="79"/>
      <c r="DC41" s="79"/>
      <c r="DD41" s="79"/>
      <c r="DE41" s="79"/>
      <c r="DF41" s="79"/>
      <c r="DG41" s="79"/>
      <c r="DH41" s="79"/>
      <c r="DI41" s="79"/>
      <c r="DJ41" s="79"/>
      <c r="DK41" s="79"/>
      <c r="DL41" s="79"/>
      <c r="DM41" s="79"/>
      <c r="DN41" s="79"/>
      <c r="DO41" s="79"/>
      <c r="DP41" s="79"/>
      <c r="DQ41" s="79"/>
      <c r="DR41" s="79"/>
      <c r="DS41" s="79"/>
      <c r="DT41" s="79"/>
      <c r="DU41" s="79"/>
      <c r="DV41" s="79"/>
      <c r="DW41" s="79"/>
      <c r="DX41" s="79"/>
      <c r="DY41" s="79"/>
      <c r="DZ41" s="79"/>
      <c r="EA41" s="79"/>
      <c r="EB41" s="79"/>
      <c r="EC41" s="79"/>
      <c r="ED41" s="79"/>
      <c r="EE41" s="79"/>
      <c r="EF41" s="79"/>
      <c r="EG41" s="79"/>
      <c r="EH41" s="79"/>
      <c r="EI41" s="79"/>
      <c r="EJ41" s="79"/>
      <c r="EK41" s="79"/>
      <c r="EL41" s="79"/>
      <c r="EM41" s="79"/>
      <c r="EN41" s="79"/>
      <c r="EO41" s="79"/>
      <c r="EP41" s="79"/>
      <c r="EQ41" s="79"/>
      <c r="ER41" s="79"/>
      <c r="ES41" s="79"/>
      <c r="ET41" s="79"/>
      <c r="EU41" s="79"/>
      <c r="EV41" s="79"/>
      <c r="EW41" s="79"/>
      <c r="EX41" s="79"/>
      <c r="EY41" s="79"/>
      <c r="EZ41" s="79"/>
      <c r="FA41" s="79"/>
      <c r="FB41" s="79"/>
      <c r="FC41" s="79"/>
      <c r="FD41" s="79"/>
      <c r="FE41" s="79"/>
      <c r="FF41" s="79"/>
      <c r="FG41" s="79"/>
      <c r="FH41" s="79"/>
      <c r="FI41" s="79"/>
      <c r="FJ41" s="79"/>
      <c r="FK41" s="79"/>
      <c r="FL41" s="79"/>
      <c r="FM41" s="79"/>
      <c r="FN41" s="79"/>
      <c r="FO41" s="79"/>
      <c r="FP41" s="79"/>
      <c r="FQ41" s="79"/>
      <c r="FR41" s="79"/>
      <c r="FS41" s="79"/>
      <c r="FT41" s="79"/>
      <c r="FU41" s="79"/>
      <c r="FV41" s="79"/>
      <c r="FW41" s="79"/>
      <c r="FX41" s="79"/>
      <c r="FY41" s="79"/>
      <c r="FZ41" s="79"/>
      <c r="GA41" s="79"/>
      <c r="GB41" s="79"/>
      <c r="GC41" s="79"/>
      <c r="GD41" s="79"/>
      <c r="GE41" s="79"/>
      <c r="GF41" s="79"/>
      <c r="GG41" s="79"/>
      <c r="GH41" s="79"/>
      <c r="GI41" s="79"/>
      <c r="GJ41" s="79"/>
      <c r="GK41" s="79"/>
      <c r="GL41" s="79"/>
      <c r="GM41" s="79"/>
      <c r="GN41" s="79"/>
      <c r="GO41" s="79"/>
      <c r="GP41" s="79"/>
      <c r="GQ41" s="79"/>
      <c r="GR41" s="79"/>
      <c r="GS41" s="79"/>
      <c r="GT41" s="79"/>
      <c r="GU41" s="79"/>
      <c r="GV41" s="79"/>
      <c r="GW41" s="79"/>
      <c r="GX41" s="79"/>
      <c r="GY41" s="79"/>
      <c r="GZ41" s="79"/>
      <c r="HA41" s="79"/>
      <c r="HB41" s="79"/>
      <c r="HC41" s="79"/>
      <c r="HD41" s="79"/>
      <c r="HE41" s="79"/>
      <c r="HF41" s="79"/>
      <c r="HG41" s="79"/>
      <c r="HH41" s="79"/>
      <c r="HI41" s="79"/>
      <c r="HJ41" s="79"/>
      <c r="HK41" s="79"/>
      <c r="HL41" s="79"/>
      <c r="HM41" s="79"/>
      <c r="HN41" s="79"/>
      <c r="HO41" s="79"/>
      <c r="HP41" s="79"/>
      <c r="HQ41" s="79"/>
      <c r="HR41" s="79"/>
      <c r="HS41" s="79"/>
      <c r="HT41" s="79"/>
      <c r="HU41" s="79"/>
      <c r="HV41" s="79"/>
      <c r="HW41" s="79"/>
      <c r="HX41" s="79"/>
      <c r="HY41" s="79"/>
      <c r="HZ41" s="79"/>
      <c r="IA41" s="79"/>
      <c r="IB41" s="79"/>
      <c r="IC41" s="79"/>
      <c r="ID41" s="79"/>
      <c r="IE41" s="79"/>
      <c r="IF41" s="79"/>
      <c r="IG41" s="79"/>
      <c r="IH41" s="79"/>
      <c r="II41" s="79"/>
      <c r="IJ41" s="79"/>
      <c r="IK41" s="79"/>
      <c r="IL41" s="79"/>
      <c r="IM41" s="79"/>
      <c r="IN41" s="79"/>
      <c r="IO41" s="79"/>
      <c r="IP41" s="79"/>
      <c r="IQ41" s="79"/>
      <c r="IR41" s="79"/>
      <c r="IS41" s="79"/>
      <c r="IT41" s="79"/>
      <c r="IU41" s="79"/>
    </row>
    <row r="42" spans="1:255" ht="15.75" customHeight="1">
      <c r="A42" s="74" t="s">
        <v>155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25"/>
      <c r="M42" s="79"/>
      <c r="N42" s="79"/>
      <c r="O42" s="80"/>
      <c r="P42" s="79"/>
      <c r="Q42" s="79"/>
      <c r="R42" s="79"/>
      <c r="S42" s="79"/>
      <c r="T42" s="79"/>
      <c r="U42" s="79"/>
      <c r="V42" s="79"/>
      <c r="W42" s="79"/>
      <c r="X42" s="80"/>
      <c r="Y42" s="80"/>
      <c r="Z42" s="80"/>
      <c r="AA42" s="80"/>
      <c r="AB42" s="80"/>
      <c r="AC42" s="80"/>
      <c r="AD42" s="80"/>
      <c r="AE42" s="80"/>
      <c r="AF42" s="80"/>
      <c r="AG42" s="79"/>
      <c r="AH42" s="79"/>
      <c r="AI42" s="79"/>
      <c r="AJ42" s="80"/>
      <c r="AK42" s="79"/>
      <c r="AL42" s="79"/>
      <c r="AM42" s="79"/>
      <c r="AN42" s="79"/>
      <c r="AO42" s="79"/>
      <c r="AP42" s="80"/>
      <c r="AQ42" s="81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/>
      <c r="CV42" s="79"/>
      <c r="CW42" s="79"/>
      <c r="CX42" s="79"/>
      <c r="CY42" s="79"/>
      <c r="CZ42" s="79"/>
      <c r="DA42" s="79"/>
      <c r="DB42" s="79"/>
      <c r="DC42" s="79"/>
      <c r="DD42" s="79"/>
      <c r="DE42" s="79"/>
      <c r="DF42" s="79"/>
      <c r="DG42" s="79"/>
      <c r="DH42" s="79"/>
      <c r="DI42" s="79"/>
      <c r="DJ42" s="79"/>
      <c r="DK42" s="79"/>
      <c r="DL42" s="79"/>
      <c r="DM42" s="79"/>
      <c r="DN42" s="79"/>
      <c r="DO42" s="79"/>
      <c r="DP42" s="79"/>
      <c r="DQ42" s="79"/>
      <c r="DR42" s="79"/>
      <c r="DS42" s="79"/>
      <c r="DT42" s="79"/>
      <c r="DU42" s="79"/>
      <c r="DV42" s="79"/>
      <c r="DW42" s="79"/>
      <c r="DX42" s="79"/>
      <c r="DY42" s="79"/>
      <c r="DZ42" s="79"/>
      <c r="EA42" s="79"/>
      <c r="EB42" s="79"/>
      <c r="EC42" s="79"/>
      <c r="ED42" s="79"/>
      <c r="EE42" s="79"/>
      <c r="EF42" s="79"/>
      <c r="EG42" s="79"/>
      <c r="EH42" s="79"/>
      <c r="EI42" s="79"/>
      <c r="EJ42" s="79"/>
      <c r="EK42" s="79"/>
      <c r="EL42" s="79"/>
      <c r="EM42" s="79"/>
      <c r="EN42" s="79"/>
      <c r="EO42" s="79"/>
      <c r="EP42" s="79"/>
      <c r="EQ42" s="79"/>
      <c r="ER42" s="79"/>
      <c r="ES42" s="79"/>
      <c r="ET42" s="79"/>
      <c r="EU42" s="79"/>
      <c r="EV42" s="79"/>
      <c r="EW42" s="79"/>
      <c r="EX42" s="79"/>
      <c r="EY42" s="79"/>
      <c r="EZ42" s="79"/>
      <c r="FA42" s="79"/>
      <c r="FB42" s="79"/>
      <c r="FC42" s="79"/>
      <c r="FD42" s="79"/>
      <c r="FE42" s="79"/>
      <c r="FF42" s="79"/>
      <c r="FG42" s="79"/>
      <c r="FH42" s="79"/>
      <c r="FI42" s="79"/>
      <c r="FJ42" s="79"/>
      <c r="FK42" s="79"/>
      <c r="FL42" s="79"/>
      <c r="FM42" s="79"/>
      <c r="FN42" s="79"/>
      <c r="FO42" s="79"/>
      <c r="FP42" s="79"/>
      <c r="FQ42" s="79"/>
      <c r="FR42" s="79"/>
      <c r="FS42" s="79"/>
      <c r="FT42" s="79"/>
      <c r="FU42" s="79"/>
      <c r="FV42" s="79"/>
      <c r="FW42" s="79"/>
      <c r="FX42" s="79"/>
      <c r="FY42" s="79"/>
      <c r="FZ42" s="79"/>
      <c r="GA42" s="79"/>
      <c r="GB42" s="79"/>
      <c r="GC42" s="79"/>
      <c r="GD42" s="79"/>
      <c r="GE42" s="79"/>
      <c r="GF42" s="79"/>
      <c r="GG42" s="79"/>
      <c r="GH42" s="79"/>
      <c r="GI42" s="79"/>
      <c r="GJ42" s="79"/>
      <c r="GK42" s="79"/>
      <c r="GL42" s="79"/>
      <c r="GM42" s="79"/>
      <c r="GN42" s="79"/>
      <c r="GO42" s="79"/>
      <c r="GP42" s="79"/>
      <c r="GQ42" s="79"/>
      <c r="GR42" s="79"/>
      <c r="GS42" s="79"/>
      <c r="GT42" s="79"/>
      <c r="GU42" s="79"/>
      <c r="GV42" s="79"/>
      <c r="GW42" s="79"/>
      <c r="GX42" s="79"/>
      <c r="GY42" s="79"/>
      <c r="GZ42" s="79"/>
      <c r="HA42" s="79"/>
      <c r="HB42" s="79"/>
      <c r="HC42" s="79"/>
      <c r="HD42" s="79"/>
      <c r="HE42" s="79"/>
      <c r="HF42" s="79"/>
      <c r="HG42" s="79"/>
      <c r="HH42" s="79"/>
      <c r="HI42" s="79"/>
      <c r="HJ42" s="79"/>
      <c r="HK42" s="79"/>
      <c r="HL42" s="79"/>
      <c r="HM42" s="79"/>
      <c r="HN42" s="79"/>
      <c r="HO42" s="79"/>
      <c r="HP42" s="79"/>
      <c r="HQ42" s="79"/>
      <c r="HR42" s="79"/>
      <c r="HS42" s="79"/>
      <c r="HT42" s="79"/>
      <c r="HU42" s="79"/>
      <c r="HV42" s="79"/>
      <c r="HW42" s="79"/>
      <c r="HX42" s="79"/>
      <c r="HY42" s="79"/>
      <c r="HZ42" s="79"/>
      <c r="IA42" s="79"/>
      <c r="IB42" s="79"/>
      <c r="IC42" s="79"/>
      <c r="ID42" s="79"/>
      <c r="IE42" s="79"/>
      <c r="IF42" s="79"/>
      <c r="IG42" s="79"/>
      <c r="IH42" s="79"/>
      <c r="II42" s="79"/>
      <c r="IJ42" s="79"/>
      <c r="IK42" s="79"/>
      <c r="IL42" s="79"/>
      <c r="IM42" s="79"/>
      <c r="IN42" s="79"/>
      <c r="IO42" s="79"/>
      <c r="IP42" s="79"/>
      <c r="IQ42" s="79"/>
      <c r="IR42" s="79"/>
      <c r="IS42" s="79"/>
      <c r="IT42" s="79"/>
      <c r="IU42" s="79"/>
    </row>
    <row r="43" spans="1:255" ht="15.75" customHeight="1">
      <c r="A43" s="74" t="s">
        <v>156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25"/>
      <c r="M43" s="79"/>
      <c r="N43" s="79"/>
      <c r="O43" s="80"/>
      <c r="P43" s="79"/>
      <c r="Q43" s="79"/>
      <c r="R43" s="79"/>
      <c r="S43" s="79"/>
      <c r="T43" s="79"/>
      <c r="U43" s="79"/>
      <c r="V43" s="79"/>
      <c r="W43" s="79"/>
      <c r="X43" s="80"/>
      <c r="Y43" s="80"/>
      <c r="Z43" s="80"/>
      <c r="AA43" s="80"/>
      <c r="AB43" s="80"/>
      <c r="AC43" s="80"/>
      <c r="AD43" s="80"/>
      <c r="AE43" s="80"/>
      <c r="AF43" s="80"/>
      <c r="AG43" s="79"/>
      <c r="AH43" s="79"/>
      <c r="AI43" s="79"/>
      <c r="AJ43" s="80"/>
      <c r="AK43" s="79"/>
      <c r="AL43" s="79"/>
      <c r="AM43" s="79"/>
      <c r="AN43" s="79"/>
      <c r="AO43" s="79"/>
      <c r="AP43" s="80"/>
      <c r="AQ43" s="81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  <c r="CM43" s="79"/>
      <c r="CN43" s="79"/>
      <c r="CO43" s="79"/>
      <c r="CP43" s="79"/>
      <c r="CQ43" s="79"/>
      <c r="CR43" s="79"/>
      <c r="CS43" s="79"/>
      <c r="CT43" s="79"/>
      <c r="CU43" s="79"/>
      <c r="CV43" s="79"/>
      <c r="CW43" s="79"/>
      <c r="CX43" s="79"/>
      <c r="CY43" s="79"/>
      <c r="CZ43" s="79"/>
      <c r="DA43" s="79"/>
      <c r="DB43" s="79"/>
      <c r="DC43" s="79"/>
      <c r="DD43" s="79"/>
      <c r="DE43" s="79"/>
      <c r="DF43" s="79"/>
      <c r="DG43" s="79"/>
      <c r="DH43" s="79"/>
      <c r="DI43" s="79"/>
      <c r="DJ43" s="79"/>
      <c r="DK43" s="79"/>
      <c r="DL43" s="79"/>
      <c r="DM43" s="79"/>
      <c r="DN43" s="79"/>
      <c r="DO43" s="79"/>
      <c r="DP43" s="79"/>
      <c r="DQ43" s="79"/>
      <c r="DR43" s="79"/>
      <c r="DS43" s="79"/>
      <c r="DT43" s="79"/>
      <c r="DU43" s="79"/>
      <c r="DV43" s="79"/>
      <c r="DW43" s="79"/>
      <c r="DX43" s="79"/>
      <c r="DY43" s="79"/>
      <c r="DZ43" s="79"/>
      <c r="EA43" s="79"/>
      <c r="EB43" s="79"/>
      <c r="EC43" s="79"/>
      <c r="ED43" s="79"/>
      <c r="EE43" s="79"/>
      <c r="EF43" s="79"/>
      <c r="EG43" s="79"/>
      <c r="EH43" s="79"/>
      <c r="EI43" s="79"/>
      <c r="EJ43" s="79"/>
      <c r="EK43" s="79"/>
      <c r="EL43" s="79"/>
      <c r="EM43" s="79"/>
      <c r="EN43" s="79"/>
      <c r="EO43" s="79"/>
      <c r="EP43" s="79"/>
      <c r="EQ43" s="79"/>
      <c r="ER43" s="79"/>
      <c r="ES43" s="79"/>
      <c r="ET43" s="79"/>
      <c r="EU43" s="79"/>
      <c r="EV43" s="79"/>
      <c r="EW43" s="79"/>
      <c r="EX43" s="79"/>
      <c r="EY43" s="79"/>
      <c r="EZ43" s="79"/>
      <c r="FA43" s="79"/>
      <c r="FB43" s="79"/>
      <c r="FC43" s="79"/>
      <c r="FD43" s="79"/>
      <c r="FE43" s="79"/>
      <c r="FF43" s="79"/>
      <c r="FG43" s="79"/>
      <c r="FH43" s="79"/>
      <c r="FI43" s="79"/>
      <c r="FJ43" s="79"/>
      <c r="FK43" s="79"/>
      <c r="FL43" s="79"/>
      <c r="FM43" s="79"/>
      <c r="FN43" s="79"/>
      <c r="FO43" s="79"/>
      <c r="FP43" s="79"/>
      <c r="FQ43" s="79"/>
      <c r="FR43" s="79"/>
      <c r="FS43" s="79"/>
      <c r="FT43" s="79"/>
      <c r="FU43" s="79"/>
      <c r="FV43" s="79"/>
      <c r="FW43" s="79"/>
      <c r="FX43" s="79"/>
      <c r="FY43" s="79"/>
      <c r="FZ43" s="79"/>
      <c r="GA43" s="79"/>
      <c r="GB43" s="79"/>
      <c r="GC43" s="79"/>
      <c r="GD43" s="79"/>
      <c r="GE43" s="79"/>
      <c r="GF43" s="79"/>
      <c r="GG43" s="79"/>
      <c r="GH43" s="79"/>
      <c r="GI43" s="79"/>
      <c r="GJ43" s="79"/>
      <c r="GK43" s="79"/>
      <c r="GL43" s="79"/>
      <c r="GM43" s="79"/>
      <c r="GN43" s="79"/>
      <c r="GO43" s="79"/>
      <c r="GP43" s="79"/>
      <c r="GQ43" s="79"/>
      <c r="GR43" s="79"/>
      <c r="GS43" s="79"/>
      <c r="GT43" s="79"/>
      <c r="GU43" s="79"/>
      <c r="GV43" s="79"/>
      <c r="GW43" s="79"/>
      <c r="GX43" s="79"/>
      <c r="GY43" s="79"/>
      <c r="GZ43" s="79"/>
      <c r="HA43" s="79"/>
      <c r="HB43" s="79"/>
      <c r="HC43" s="79"/>
      <c r="HD43" s="79"/>
      <c r="HE43" s="79"/>
      <c r="HF43" s="79"/>
      <c r="HG43" s="79"/>
      <c r="HH43" s="79"/>
      <c r="HI43" s="79"/>
      <c r="HJ43" s="79"/>
      <c r="HK43" s="79"/>
      <c r="HL43" s="79"/>
      <c r="HM43" s="79"/>
      <c r="HN43" s="79"/>
      <c r="HO43" s="79"/>
      <c r="HP43" s="79"/>
      <c r="HQ43" s="79"/>
      <c r="HR43" s="79"/>
      <c r="HS43" s="79"/>
      <c r="HT43" s="79"/>
      <c r="HU43" s="79"/>
      <c r="HV43" s="79"/>
      <c r="HW43" s="79"/>
      <c r="HX43" s="79"/>
      <c r="HY43" s="79"/>
      <c r="HZ43" s="79"/>
      <c r="IA43" s="79"/>
      <c r="IB43" s="79"/>
      <c r="IC43" s="79"/>
      <c r="ID43" s="79"/>
      <c r="IE43" s="79"/>
      <c r="IF43" s="79"/>
      <c r="IG43" s="79"/>
      <c r="IH43" s="79"/>
      <c r="II43" s="79"/>
      <c r="IJ43" s="79"/>
      <c r="IK43" s="79"/>
      <c r="IL43" s="79"/>
      <c r="IM43" s="79"/>
      <c r="IN43" s="79"/>
      <c r="IO43" s="79"/>
      <c r="IP43" s="79"/>
      <c r="IQ43" s="79"/>
      <c r="IR43" s="79"/>
      <c r="IS43" s="79"/>
      <c r="IT43" s="79"/>
      <c r="IU43" s="79"/>
    </row>
    <row r="44" spans="1:255" ht="15.75" customHeight="1">
      <c r="A44" s="74" t="s">
        <v>171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25"/>
      <c r="M44" s="79"/>
      <c r="N44" s="79"/>
      <c r="O44" s="80"/>
      <c r="P44" s="79"/>
      <c r="Q44" s="79"/>
      <c r="R44" s="79"/>
      <c r="S44" s="79"/>
      <c r="T44" s="79"/>
      <c r="U44" s="79"/>
      <c r="V44" s="79"/>
      <c r="W44" s="79"/>
      <c r="X44" s="80"/>
      <c r="Y44" s="80"/>
      <c r="Z44" s="80"/>
      <c r="AA44" s="80"/>
      <c r="AB44" s="80"/>
      <c r="AC44" s="80"/>
      <c r="AD44" s="80"/>
      <c r="AE44" s="80"/>
      <c r="AF44" s="80"/>
      <c r="AG44" s="79"/>
      <c r="AH44" s="79"/>
      <c r="AI44" s="79"/>
      <c r="AJ44" s="80"/>
      <c r="AK44" s="79"/>
      <c r="AL44" s="79"/>
      <c r="AM44" s="79"/>
      <c r="AN44" s="79"/>
      <c r="AO44" s="79"/>
      <c r="AP44" s="80"/>
      <c r="AQ44" s="81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79"/>
      <c r="DQ44" s="79"/>
      <c r="DR44" s="79"/>
      <c r="DS44" s="79"/>
      <c r="DT44" s="79"/>
      <c r="DU44" s="79"/>
      <c r="DV44" s="79"/>
      <c r="DW44" s="79"/>
      <c r="DX44" s="79"/>
      <c r="DY44" s="79"/>
      <c r="DZ44" s="79"/>
      <c r="EA44" s="79"/>
      <c r="EB44" s="79"/>
      <c r="EC44" s="79"/>
      <c r="ED44" s="79"/>
      <c r="EE44" s="79"/>
      <c r="EF44" s="79"/>
      <c r="EG44" s="79"/>
      <c r="EH44" s="79"/>
      <c r="EI44" s="79"/>
      <c r="EJ44" s="79"/>
      <c r="EK44" s="79"/>
      <c r="EL44" s="79"/>
      <c r="EM44" s="79"/>
      <c r="EN44" s="79"/>
      <c r="EO44" s="79"/>
      <c r="EP44" s="79"/>
      <c r="EQ44" s="79"/>
      <c r="ER44" s="79"/>
      <c r="ES44" s="79"/>
      <c r="ET44" s="79"/>
      <c r="EU44" s="79"/>
      <c r="EV44" s="79"/>
      <c r="EW44" s="79"/>
      <c r="EX44" s="79"/>
      <c r="EY44" s="79"/>
      <c r="EZ44" s="79"/>
      <c r="FA44" s="79"/>
      <c r="FB44" s="79"/>
      <c r="FC44" s="79"/>
      <c r="FD44" s="79"/>
      <c r="FE44" s="79"/>
      <c r="FF44" s="79"/>
      <c r="FG44" s="79"/>
      <c r="FH44" s="79"/>
      <c r="FI44" s="79"/>
      <c r="FJ44" s="79"/>
      <c r="FK44" s="79"/>
      <c r="FL44" s="79"/>
      <c r="FM44" s="79"/>
      <c r="FN44" s="79"/>
      <c r="FO44" s="79"/>
      <c r="FP44" s="79"/>
      <c r="FQ44" s="79"/>
      <c r="FR44" s="79"/>
      <c r="FS44" s="79"/>
      <c r="FT44" s="79"/>
      <c r="FU44" s="79"/>
      <c r="FV44" s="79"/>
      <c r="FW44" s="79"/>
      <c r="FX44" s="79"/>
      <c r="FY44" s="79"/>
      <c r="FZ44" s="79"/>
      <c r="GA44" s="79"/>
      <c r="GB44" s="79"/>
      <c r="GC44" s="79"/>
      <c r="GD44" s="79"/>
      <c r="GE44" s="79"/>
      <c r="GF44" s="79"/>
      <c r="GG44" s="79"/>
      <c r="GH44" s="79"/>
      <c r="GI44" s="79"/>
      <c r="GJ44" s="79"/>
      <c r="GK44" s="79"/>
      <c r="GL44" s="79"/>
      <c r="GM44" s="79"/>
      <c r="GN44" s="79"/>
      <c r="GO44" s="79"/>
      <c r="GP44" s="79"/>
      <c r="GQ44" s="79"/>
      <c r="GR44" s="79"/>
      <c r="GS44" s="79"/>
      <c r="GT44" s="79"/>
      <c r="GU44" s="79"/>
      <c r="GV44" s="79"/>
      <c r="GW44" s="79"/>
      <c r="GX44" s="79"/>
      <c r="GY44" s="79"/>
      <c r="GZ44" s="79"/>
      <c r="HA44" s="79"/>
      <c r="HB44" s="79"/>
      <c r="HC44" s="79"/>
      <c r="HD44" s="79"/>
      <c r="HE44" s="79"/>
      <c r="HF44" s="79"/>
      <c r="HG44" s="79"/>
      <c r="HH44" s="79"/>
      <c r="HI44" s="79"/>
      <c r="HJ44" s="79"/>
      <c r="HK44" s="79"/>
      <c r="HL44" s="79"/>
      <c r="HM44" s="79"/>
      <c r="HN44" s="79"/>
      <c r="HO44" s="79"/>
      <c r="HP44" s="79"/>
      <c r="HQ44" s="79"/>
      <c r="HR44" s="79"/>
      <c r="HS44" s="79"/>
      <c r="HT44" s="79"/>
      <c r="HU44" s="79"/>
      <c r="HV44" s="79"/>
      <c r="HW44" s="79"/>
      <c r="HX44" s="79"/>
      <c r="HY44" s="79"/>
      <c r="HZ44" s="79"/>
      <c r="IA44" s="79"/>
      <c r="IB44" s="79"/>
      <c r="IC44" s="79"/>
      <c r="ID44" s="79"/>
      <c r="IE44" s="79"/>
      <c r="IF44" s="79"/>
      <c r="IG44" s="79"/>
      <c r="IH44" s="79"/>
      <c r="II44" s="79"/>
      <c r="IJ44" s="79"/>
      <c r="IK44" s="79"/>
      <c r="IL44" s="79"/>
      <c r="IM44" s="79"/>
      <c r="IN44" s="79"/>
      <c r="IO44" s="79"/>
      <c r="IP44" s="79"/>
      <c r="IQ44" s="79"/>
      <c r="IR44" s="79"/>
      <c r="IS44" s="79"/>
      <c r="IT44" s="79"/>
      <c r="IU44" s="79"/>
    </row>
    <row r="45" spans="1:255" ht="15.75" customHeight="1">
      <c r="A45" s="74" t="s">
        <v>175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25"/>
      <c r="M45" s="79"/>
      <c r="N45" s="79"/>
      <c r="O45" s="80"/>
      <c r="P45" s="79"/>
      <c r="Q45" s="79"/>
      <c r="R45" s="79"/>
      <c r="S45" s="79"/>
      <c r="T45" s="79"/>
      <c r="U45" s="79"/>
      <c r="V45" s="79"/>
      <c r="W45" s="79"/>
      <c r="X45" s="80"/>
      <c r="Y45" s="80"/>
      <c r="Z45" s="80"/>
      <c r="AA45" s="80"/>
      <c r="AB45" s="80"/>
      <c r="AC45" s="80"/>
      <c r="AD45" s="80"/>
      <c r="AE45" s="80"/>
      <c r="AF45" s="80"/>
      <c r="AG45" s="79"/>
      <c r="AH45" s="79"/>
      <c r="AI45" s="79"/>
      <c r="AJ45" s="80"/>
      <c r="AK45" s="79"/>
      <c r="AL45" s="79"/>
      <c r="AM45" s="79"/>
      <c r="AN45" s="79"/>
      <c r="AO45" s="79"/>
      <c r="AP45" s="80"/>
      <c r="AQ45" s="81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79"/>
      <c r="DN45" s="79"/>
      <c r="DO45" s="79"/>
      <c r="DP45" s="79"/>
      <c r="DQ45" s="79"/>
      <c r="DR45" s="79"/>
      <c r="DS45" s="79"/>
      <c r="DT45" s="79"/>
      <c r="DU45" s="79"/>
      <c r="DV45" s="79"/>
      <c r="DW45" s="79"/>
      <c r="DX45" s="79"/>
      <c r="DY45" s="79"/>
      <c r="DZ45" s="79"/>
      <c r="EA45" s="79"/>
      <c r="EB45" s="79"/>
      <c r="EC45" s="79"/>
      <c r="ED45" s="79"/>
      <c r="EE45" s="79"/>
      <c r="EF45" s="79"/>
      <c r="EG45" s="79"/>
      <c r="EH45" s="79"/>
      <c r="EI45" s="79"/>
      <c r="EJ45" s="79"/>
      <c r="EK45" s="79"/>
      <c r="EL45" s="79"/>
      <c r="EM45" s="79"/>
      <c r="EN45" s="79"/>
      <c r="EO45" s="79"/>
      <c r="EP45" s="79"/>
      <c r="EQ45" s="79"/>
      <c r="ER45" s="79"/>
      <c r="ES45" s="79"/>
      <c r="ET45" s="79"/>
      <c r="EU45" s="79"/>
      <c r="EV45" s="79"/>
      <c r="EW45" s="79"/>
      <c r="EX45" s="79"/>
      <c r="EY45" s="79"/>
      <c r="EZ45" s="79"/>
      <c r="FA45" s="79"/>
      <c r="FB45" s="79"/>
      <c r="FC45" s="79"/>
      <c r="FD45" s="79"/>
      <c r="FE45" s="79"/>
      <c r="FF45" s="79"/>
      <c r="FG45" s="79"/>
      <c r="FH45" s="79"/>
      <c r="FI45" s="79"/>
      <c r="FJ45" s="79"/>
      <c r="FK45" s="79"/>
      <c r="FL45" s="79"/>
      <c r="FM45" s="79"/>
      <c r="FN45" s="79"/>
      <c r="FO45" s="79"/>
      <c r="FP45" s="79"/>
      <c r="FQ45" s="79"/>
      <c r="FR45" s="79"/>
      <c r="FS45" s="79"/>
      <c r="FT45" s="79"/>
      <c r="FU45" s="79"/>
      <c r="FV45" s="79"/>
      <c r="FW45" s="79"/>
      <c r="FX45" s="79"/>
      <c r="FY45" s="79"/>
      <c r="FZ45" s="79"/>
      <c r="GA45" s="79"/>
      <c r="GB45" s="79"/>
      <c r="GC45" s="79"/>
      <c r="GD45" s="79"/>
      <c r="GE45" s="79"/>
      <c r="GF45" s="79"/>
      <c r="GG45" s="79"/>
      <c r="GH45" s="79"/>
      <c r="GI45" s="79"/>
      <c r="GJ45" s="79"/>
      <c r="GK45" s="79"/>
      <c r="GL45" s="79"/>
      <c r="GM45" s="79"/>
      <c r="GN45" s="79"/>
      <c r="GO45" s="79"/>
      <c r="GP45" s="79"/>
      <c r="GQ45" s="79"/>
      <c r="GR45" s="79"/>
      <c r="GS45" s="79"/>
      <c r="GT45" s="79"/>
      <c r="GU45" s="79"/>
      <c r="GV45" s="79"/>
      <c r="GW45" s="79"/>
      <c r="GX45" s="79"/>
      <c r="GY45" s="79"/>
      <c r="GZ45" s="79"/>
      <c r="HA45" s="79"/>
      <c r="HB45" s="79"/>
      <c r="HC45" s="79"/>
      <c r="HD45" s="79"/>
      <c r="HE45" s="79"/>
      <c r="HF45" s="79"/>
      <c r="HG45" s="79"/>
      <c r="HH45" s="79"/>
      <c r="HI45" s="79"/>
      <c r="HJ45" s="79"/>
      <c r="HK45" s="79"/>
      <c r="HL45" s="79"/>
      <c r="HM45" s="79"/>
      <c r="HN45" s="79"/>
      <c r="HO45" s="79"/>
      <c r="HP45" s="79"/>
      <c r="HQ45" s="79"/>
      <c r="HR45" s="79"/>
      <c r="HS45" s="79"/>
      <c r="HT45" s="79"/>
      <c r="HU45" s="79"/>
      <c r="HV45" s="79"/>
      <c r="HW45" s="79"/>
      <c r="HX45" s="79"/>
      <c r="HY45" s="79"/>
      <c r="HZ45" s="79"/>
      <c r="IA45" s="79"/>
      <c r="IB45" s="79"/>
      <c r="IC45" s="79"/>
      <c r="ID45" s="79"/>
      <c r="IE45" s="79"/>
      <c r="IF45" s="79"/>
      <c r="IG45" s="79"/>
      <c r="IH45" s="79"/>
      <c r="II45" s="79"/>
      <c r="IJ45" s="79"/>
      <c r="IK45" s="79"/>
      <c r="IL45" s="79"/>
      <c r="IM45" s="79"/>
      <c r="IN45" s="79"/>
      <c r="IO45" s="79"/>
      <c r="IP45" s="79"/>
      <c r="IQ45" s="79"/>
      <c r="IR45" s="79"/>
      <c r="IS45" s="79"/>
      <c r="IT45" s="79"/>
      <c r="IU45" s="79"/>
    </row>
  </sheetData>
  <mergeCells count="52">
    <mergeCell ref="AN5:AN12"/>
    <mergeCell ref="AC6:AC12"/>
    <mergeCell ref="AO5:AO12"/>
    <mergeCell ref="AG6:AG12"/>
    <mergeCell ref="Z6:Z12"/>
    <mergeCell ref="AB6:AB12"/>
    <mergeCell ref="AA6:AA12"/>
    <mergeCell ref="AE6:AE12"/>
    <mergeCell ref="AM5:AM12"/>
    <mergeCell ref="AL5:AL12"/>
    <mergeCell ref="AK5:AK12"/>
    <mergeCell ref="V5:AJ5"/>
    <mergeCell ref="Y6:Y12"/>
    <mergeCell ref="AD6:AD12"/>
    <mergeCell ref="X6:X12"/>
    <mergeCell ref="A1:T1"/>
    <mergeCell ref="A2:T2"/>
    <mergeCell ref="U1:AP1"/>
    <mergeCell ref="U2:AP2"/>
    <mergeCell ref="V6:V12"/>
    <mergeCell ref="P6:P12"/>
    <mergeCell ref="AK4:AP4"/>
    <mergeCell ref="L5:T5"/>
    <mergeCell ref="AI6:AI12"/>
    <mergeCell ref="AP5:AP12"/>
    <mergeCell ref="V4:AJ4"/>
    <mergeCell ref="AH6:AH12"/>
    <mergeCell ref="AJ6:AJ12"/>
    <mergeCell ref="AF6:AF12"/>
    <mergeCell ref="D4:T4"/>
    <mergeCell ref="E7:E12"/>
    <mergeCell ref="K6:K12"/>
    <mergeCell ref="G6:J6"/>
    <mergeCell ref="W6:W12"/>
    <mergeCell ref="Q6:Q12"/>
    <mergeCell ref="R6:R12"/>
    <mergeCell ref="M6:M12"/>
    <mergeCell ref="I7:I12"/>
    <mergeCell ref="L6:L12"/>
    <mergeCell ref="T6:T12"/>
    <mergeCell ref="N6:N12"/>
    <mergeCell ref="O6:O12"/>
    <mergeCell ref="S6:S12"/>
    <mergeCell ref="B4:B12"/>
    <mergeCell ref="C4:C12"/>
    <mergeCell ref="G7:G12"/>
    <mergeCell ref="J7:J12"/>
    <mergeCell ref="E6:F6"/>
    <mergeCell ref="D6:D12"/>
    <mergeCell ref="H7:H12"/>
    <mergeCell ref="D5:J5"/>
    <mergeCell ref="F7:F12"/>
  </mergeCells>
  <phoneticPr fontId="5" type="noConversion"/>
  <printOptions horizontalCentered="1"/>
  <pageMargins left="0.15748031496062992" right="0.19685039370078741" top="0.55118110236220474" bottom="0.27559055118110237" header="0.39370078740157483" footer="0.31496062992125984"/>
  <pageSetup paperSize="9" scale="65" orientation="landscape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45"/>
  <sheetViews>
    <sheetView workbookViewId="0">
      <pane xSplit="1" ySplit="12" topLeftCell="B13" activePane="bottomRight" state="frozen"/>
      <selection activeCell="A2" sqref="A2:IV2"/>
      <selection pane="topRight" activeCell="A2" sqref="A2:IV2"/>
      <selection pane="bottomLeft" activeCell="A2" sqref="A2:IV2"/>
      <selection pane="bottomRight" sqref="A1:S1"/>
    </sheetView>
  </sheetViews>
  <sheetFormatPr defaultColWidth="8.69921875" defaultRowHeight="13.5" customHeight="1"/>
  <cols>
    <col min="1" max="1" width="12.59765625" style="14" customWidth="1"/>
    <col min="2" max="9" width="10.59765625" style="14" customWidth="1"/>
    <col min="10" max="10" width="10.09765625" style="14" customWidth="1"/>
    <col min="11" max="19" width="10.59765625" style="14" customWidth="1"/>
    <col min="20" max="20" width="12.59765625" style="14" customWidth="1"/>
    <col min="21" max="35" width="8.69921875" style="14" customWidth="1"/>
    <col min="36" max="41" width="10" style="14" customWidth="1"/>
    <col min="42" max="16384" width="8.69921875" style="14"/>
  </cols>
  <sheetData>
    <row r="1" spans="1:41" ht="22.5" customHeight="1">
      <c r="A1" s="87" t="s">
        <v>125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 t="s">
        <v>126</v>
      </c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</row>
    <row r="2" spans="1:41" ht="16.5" customHeight="1">
      <c r="A2" s="115" t="s">
        <v>181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 t="s">
        <v>181</v>
      </c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</row>
    <row r="3" spans="1:41" s="15" customFormat="1" ht="15.9" customHeight="1">
      <c r="S3" s="18" t="s">
        <v>16</v>
      </c>
      <c r="T3" s="48"/>
      <c r="AL3" s="17"/>
      <c r="AM3" s="18"/>
      <c r="AN3" s="18"/>
      <c r="AO3" s="18" t="s">
        <v>16</v>
      </c>
    </row>
    <row r="4" spans="1:41" s="15" customFormat="1" ht="17.25" customHeight="1">
      <c r="A4" s="32" t="s">
        <v>59</v>
      </c>
      <c r="B4" s="88" t="s">
        <v>60</v>
      </c>
      <c r="C4" s="102" t="s">
        <v>118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32" t="s">
        <v>37</v>
      </c>
      <c r="U4" s="110" t="s">
        <v>147</v>
      </c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03"/>
      <c r="AJ4" s="102" t="s">
        <v>117</v>
      </c>
      <c r="AK4" s="110"/>
      <c r="AL4" s="110"/>
      <c r="AM4" s="110"/>
      <c r="AN4" s="110"/>
      <c r="AO4" s="110"/>
    </row>
    <row r="5" spans="1:41" s="15" customFormat="1" ht="17.25" customHeight="1">
      <c r="A5" s="23" t="s">
        <v>61</v>
      </c>
      <c r="B5" s="97"/>
      <c r="C5" s="102" t="s">
        <v>62</v>
      </c>
      <c r="D5" s="110"/>
      <c r="E5" s="110"/>
      <c r="F5" s="110"/>
      <c r="G5" s="110"/>
      <c r="H5" s="110"/>
      <c r="I5" s="103"/>
      <c r="J5" s="64" t="s">
        <v>119</v>
      </c>
      <c r="K5" s="102" t="s">
        <v>39</v>
      </c>
      <c r="L5" s="110"/>
      <c r="M5" s="110"/>
      <c r="N5" s="110"/>
      <c r="O5" s="110"/>
      <c r="P5" s="110"/>
      <c r="Q5" s="110"/>
      <c r="R5" s="110"/>
      <c r="S5" s="110"/>
      <c r="T5" s="49"/>
      <c r="U5" s="110" t="s">
        <v>148</v>
      </c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03"/>
      <c r="AJ5" s="88" t="s">
        <v>63</v>
      </c>
      <c r="AK5" s="88" t="s">
        <v>64</v>
      </c>
      <c r="AL5" s="88" t="s">
        <v>17</v>
      </c>
      <c r="AM5" s="111" t="s">
        <v>76</v>
      </c>
      <c r="AN5" s="88" t="s">
        <v>112</v>
      </c>
      <c r="AO5" s="111" t="s">
        <v>42</v>
      </c>
    </row>
    <row r="6" spans="1:41" s="15" customFormat="1" ht="17.25" customHeight="1">
      <c r="A6" s="21"/>
      <c r="B6" s="97"/>
      <c r="C6" s="88" t="s">
        <v>65</v>
      </c>
      <c r="D6" s="102" t="s">
        <v>66</v>
      </c>
      <c r="E6" s="103"/>
      <c r="F6" s="102" t="s">
        <v>67</v>
      </c>
      <c r="G6" s="110"/>
      <c r="H6" s="110"/>
      <c r="I6" s="103"/>
      <c r="J6" s="107" t="s">
        <v>120</v>
      </c>
      <c r="K6" s="88" t="s">
        <v>65</v>
      </c>
      <c r="L6" s="88" t="s">
        <v>68</v>
      </c>
      <c r="M6" s="88" t="s">
        <v>69</v>
      </c>
      <c r="N6" s="88" t="s">
        <v>106</v>
      </c>
      <c r="O6" s="88" t="s">
        <v>48</v>
      </c>
      <c r="P6" s="111" t="s">
        <v>49</v>
      </c>
      <c r="Q6" s="94" t="s">
        <v>99</v>
      </c>
      <c r="R6" s="114" t="s">
        <v>114</v>
      </c>
      <c r="S6" s="114" t="s">
        <v>115</v>
      </c>
      <c r="T6" s="21"/>
      <c r="U6" s="88" t="s">
        <v>98</v>
      </c>
      <c r="V6" s="88" t="s">
        <v>107</v>
      </c>
      <c r="W6" s="88" t="s">
        <v>108</v>
      </c>
      <c r="X6" s="88" t="s">
        <v>109</v>
      </c>
      <c r="Y6" s="88" t="s">
        <v>110</v>
      </c>
      <c r="Z6" s="88" t="s">
        <v>111</v>
      </c>
      <c r="AA6" s="118" t="s">
        <v>145</v>
      </c>
      <c r="AB6" s="118" t="s">
        <v>146</v>
      </c>
      <c r="AC6" s="94" t="s">
        <v>173</v>
      </c>
      <c r="AD6" s="94" t="s">
        <v>176</v>
      </c>
      <c r="AE6" s="88" t="s">
        <v>50</v>
      </c>
      <c r="AF6" s="88" t="s">
        <v>51</v>
      </c>
      <c r="AG6" s="88" t="s">
        <v>77</v>
      </c>
      <c r="AH6" s="88" t="s">
        <v>112</v>
      </c>
      <c r="AI6" s="88" t="s">
        <v>52</v>
      </c>
      <c r="AJ6" s="97"/>
      <c r="AK6" s="97"/>
      <c r="AL6" s="97"/>
      <c r="AM6" s="116"/>
      <c r="AN6" s="97"/>
      <c r="AO6" s="116"/>
    </row>
    <row r="7" spans="1:41" s="15" customFormat="1" ht="17.25" customHeight="1">
      <c r="A7" s="22"/>
      <c r="B7" s="97"/>
      <c r="C7" s="97"/>
      <c r="D7" s="99" t="s">
        <v>70</v>
      </c>
      <c r="E7" s="104" t="s">
        <v>71</v>
      </c>
      <c r="F7" s="99" t="s">
        <v>72</v>
      </c>
      <c r="G7" s="104" t="s">
        <v>73</v>
      </c>
      <c r="H7" s="99" t="s">
        <v>74</v>
      </c>
      <c r="I7" s="88" t="s">
        <v>97</v>
      </c>
      <c r="J7" s="108"/>
      <c r="K7" s="97"/>
      <c r="L7" s="97"/>
      <c r="M7" s="97"/>
      <c r="N7" s="97"/>
      <c r="O7" s="97"/>
      <c r="P7" s="112"/>
      <c r="Q7" s="95"/>
      <c r="R7" s="95"/>
      <c r="S7" s="95"/>
      <c r="T7" s="22"/>
      <c r="U7" s="97"/>
      <c r="V7" s="97"/>
      <c r="W7" s="97"/>
      <c r="X7" s="97"/>
      <c r="Y7" s="97"/>
      <c r="Z7" s="97"/>
      <c r="AA7" s="97"/>
      <c r="AB7" s="97"/>
      <c r="AC7" s="95"/>
      <c r="AD7" s="95"/>
      <c r="AE7" s="97"/>
      <c r="AF7" s="97"/>
      <c r="AG7" s="97"/>
      <c r="AH7" s="97"/>
      <c r="AI7" s="97"/>
      <c r="AJ7" s="97"/>
      <c r="AK7" s="97"/>
      <c r="AL7" s="97"/>
      <c r="AM7" s="116"/>
      <c r="AN7" s="97"/>
      <c r="AO7" s="116"/>
    </row>
    <row r="8" spans="1:41" s="15" customFormat="1" ht="17.25" customHeight="1">
      <c r="A8" s="23"/>
      <c r="B8" s="97"/>
      <c r="C8" s="97"/>
      <c r="D8" s="100"/>
      <c r="E8" s="100"/>
      <c r="F8" s="100"/>
      <c r="G8" s="100"/>
      <c r="H8" s="100"/>
      <c r="I8" s="97"/>
      <c r="J8" s="108"/>
      <c r="K8" s="97"/>
      <c r="L8" s="97"/>
      <c r="M8" s="97"/>
      <c r="N8" s="97"/>
      <c r="O8" s="97"/>
      <c r="P8" s="112"/>
      <c r="Q8" s="95"/>
      <c r="R8" s="95"/>
      <c r="S8" s="95"/>
      <c r="T8" s="23"/>
      <c r="U8" s="97"/>
      <c r="V8" s="97"/>
      <c r="W8" s="97"/>
      <c r="X8" s="97"/>
      <c r="Y8" s="97"/>
      <c r="Z8" s="97"/>
      <c r="AA8" s="97"/>
      <c r="AB8" s="97"/>
      <c r="AC8" s="95"/>
      <c r="AD8" s="95"/>
      <c r="AE8" s="97"/>
      <c r="AF8" s="97"/>
      <c r="AG8" s="97"/>
      <c r="AH8" s="97"/>
      <c r="AI8" s="97"/>
      <c r="AJ8" s="97"/>
      <c r="AK8" s="97"/>
      <c r="AL8" s="97"/>
      <c r="AM8" s="116"/>
      <c r="AN8" s="97"/>
      <c r="AO8" s="116"/>
    </row>
    <row r="9" spans="1:41" s="15" customFormat="1" ht="17.25" customHeight="1">
      <c r="A9" s="23"/>
      <c r="B9" s="97"/>
      <c r="C9" s="97"/>
      <c r="D9" s="100"/>
      <c r="E9" s="100"/>
      <c r="F9" s="100"/>
      <c r="G9" s="100"/>
      <c r="H9" s="100"/>
      <c r="I9" s="97"/>
      <c r="J9" s="108"/>
      <c r="K9" s="97"/>
      <c r="L9" s="97"/>
      <c r="M9" s="97"/>
      <c r="N9" s="97"/>
      <c r="O9" s="97"/>
      <c r="P9" s="112"/>
      <c r="Q9" s="95"/>
      <c r="R9" s="95"/>
      <c r="S9" s="95"/>
      <c r="T9" s="23"/>
      <c r="U9" s="97"/>
      <c r="V9" s="97"/>
      <c r="W9" s="97"/>
      <c r="X9" s="97"/>
      <c r="Y9" s="97"/>
      <c r="Z9" s="97"/>
      <c r="AA9" s="97"/>
      <c r="AB9" s="97"/>
      <c r="AC9" s="95"/>
      <c r="AD9" s="95"/>
      <c r="AE9" s="97"/>
      <c r="AF9" s="97"/>
      <c r="AG9" s="97"/>
      <c r="AH9" s="97"/>
      <c r="AI9" s="97"/>
      <c r="AJ9" s="97"/>
      <c r="AK9" s="97"/>
      <c r="AL9" s="97"/>
      <c r="AM9" s="116"/>
      <c r="AN9" s="97"/>
      <c r="AO9" s="116"/>
    </row>
    <row r="10" spans="1:41" s="15" customFormat="1" ht="17.25" customHeight="1">
      <c r="A10" s="23"/>
      <c r="B10" s="97"/>
      <c r="C10" s="97"/>
      <c r="D10" s="100"/>
      <c r="E10" s="100"/>
      <c r="F10" s="100"/>
      <c r="G10" s="100"/>
      <c r="H10" s="100"/>
      <c r="I10" s="97"/>
      <c r="J10" s="108"/>
      <c r="K10" s="97"/>
      <c r="L10" s="97"/>
      <c r="M10" s="97"/>
      <c r="N10" s="97"/>
      <c r="O10" s="97"/>
      <c r="P10" s="112"/>
      <c r="Q10" s="95"/>
      <c r="R10" s="95"/>
      <c r="S10" s="95"/>
      <c r="T10" s="23"/>
      <c r="U10" s="97"/>
      <c r="V10" s="97"/>
      <c r="W10" s="97"/>
      <c r="X10" s="97"/>
      <c r="Y10" s="97"/>
      <c r="Z10" s="97"/>
      <c r="AA10" s="97"/>
      <c r="AB10" s="97"/>
      <c r="AC10" s="95"/>
      <c r="AD10" s="95"/>
      <c r="AE10" s="97"/>
      <c r="AF10" s="97"/>
      <c r="AG10" s="97"/>
      <c r="AH10" s="97"/>
      <c r="AI10" s="97"/>
      <c r="AJ10" s="97"/>
      <c r="AK10" s="97"/>
      <c r="AL10" s="97"/>
      <c r="AM10" s="116"/>
      <c r="AN10" s="97"/>
      <c r="AO10" s="116"/>
    </row>
    <row r="11" spans="1:41" s="15" customFormat="1" ht="17.25" customHeight="1">
      <c r="A11" s="23"/>
      <c r="B11" s="97"/>
      <c r="C11" s="97"/>
      <c r="D11" s="100"/>
      <c r="E11" s="100"/>
      <c r="F11" s="100"/>
      <c r="G11" s="100"/>
      <c r="H11" s="100"/>
      <c r="I11" s="97"/>
      <c r="J11" s="108"/>
      <c r="K11" s="97"/>
      <c r="L11" s="97"/>
      <c r="M11" s="97"/>
      <c r="N11" s="97"/>
      <c r="O11" s="97"/>
      <c r="P11" s="112"/>
      <c r="Q11" s="95"/>
      <c r="R11" s="95"/>
      <c r="S11" s="95"/>
      <c r="T11" s="23"/>
      <c r="U11" s="97"/>
      <c r="V11" s="97"/>
      <c r="W11" s="97"/>
      <c r="X11" s="97"/>
      <c r="Y11" s="97"/>
      <c r="Z11" s="97"/>
      <c r="AA11" s="97"/>
      <c r="AB11" s="97"/>
      <c r="AC11" s="95"/>
      <c r="AD11" s="95"/>
      <c r="AE11" s="97"/>
      <c r="AF11" s="97"/>
      <c r="AG11" s="97"/>
      <c r="AH11" s="97"/>
      <c r="AI11" s="97"/>
      <c r="AJ11" s="97"/>
      <c r="AK11" s="97"/>
      <c r="AL11" s="97"/>
      <c r="AM11" s="116"/>
      <c r="AN11" s="97"/>
      <c r="AO11" s="116"/>
    </row>
    <row r="12" spans="1:41" s="15" customFormat="1" ht="17.25" customHeight="1">
      <c r="A12" s="33" t="s">
        <v>75</v>
      </c>
      <c r="B12" s="98"/>
      <c r="C12" s="98"/>
      <c r="D12" s="101"/>
      <c r="E12" s="101"/>
      <c r="F12" s="101"/>
      <c r="G12" s="101"/>
      <c r="H12" s="101"/>
      <c r="I12" s="98"/>
      <c r="J12" s="109"/>
      <c r="K12" s="98"/>
      <c r="L12" s="98"/>
      <c r="M12" s="98"/>
      <c r="N12" s="98"/>
      <c r="O12" s="98"/>
      <c r="P12" s="113"/>
      <c r="Q12" s="96"/>
      <c r="R12" s="96"/>
      <c r="S12" s="96"/>
      <c r="T12" s="33" t="s">
        <v>58</v>
      </c>
      <c r="U12" s="98"/>
      <c r="V12" s="98"/>
      <c r="W12" s="98"/>
      <c r="X12" s="98"/>
      <c r="Y12" s="98"/>
      <c r="Z12" s="98"/>
      <c r="AA12" s="98"/>
      <c r="AB12" s="98"/>
      <c r="AC12" s="96"/>
      <c r="AD12" s="96"/>
      <c r="AE12" s="98"/>
      <c r="AF12" s="98"/>
      <c r="AG12" s="98"/>
      <c r="AH12" s="98"/>
      <c r="AI12" s="98"/>
      <c r="AJ12" s="98"/>
      <c r="AK12" s="98"/>
      <c r="AL12" s="98"/>
      <c r="AM12" s="117"/>
      <c r="AN12" s="98"/>
      <c r="AO12" s="117"/>
    </row>
    <row r="13" spans="1:41" s="26" customFormat="1" ht="21.6" customHeight="1">
      <c r="A13" s="39" t="s">
        <v>101</v>
      </c>
      <c r="B13" s="62">
        <f>sheet1!AQ10</f>
        <v>72.930510909726493</v>
      </c>
      <c r="C13" s="63">
        <f>sheet1!AR10</f>
        <v>42.650453713683035</v>
      </c>
      <c r="D13" s="63">
        <f>sheet1!AS10</f>
        <v>32.606531049708082</v>
      </c>
      <c r="E13" s="63">
        <f>sheet1!AT10</f>
        <v>3.1555258882181447</v>
      </c>
      <c r="F13" s="63">
        <f>sheet1!AU10</f>
        <v>1.2119544175225703</v>
      </c>
      <c r="G13" s="63">
        <f>sheet1!AV10</f>
        <v>5.6037934686084148</v>
      </c>
      <c r="H13" s="63">
        <f>sheet1!AW10</f>
        <v>8.5469281912734147E-4</v>
      </c>
      <c r="I13" s="63">
        <f>sheet1!AX10</f>
        <v>7.1794196806696686E-2</v>
      </c>
      <c r="J13" s="63">
        <f>sheet1!AY10</f>
        <v>1.2820392286910123E-3</v>
      </c>
      <c r="K13" s="63">
        <f>sheet1!AZ10</f>
        <v>16.13916450358159</v>
      </c>
      <c r="L13" s="63">
        <f>sheet1!BA10</f>
        <v>3.1807393263824015</v>
      </c>
      <c r="M13" s="63">
        <f>sheet1!BB10</f>
        <v>6.2392575796295931E-2</v>
      </c>
      <c r="N13" s="63">
        <f>sheet1!BC10</f>
        <v>5.9401150929350235E-2</v>
      </c>
      <c r="O13" s="63">
        <f>sheet1!BD10</f>
        <v>0.65127592817503421</v>
      </c>
      <c r="P13" s="63">
        <f>sheet1!BE10</f>
        <v>1.6542579514209697</v>
      </c>
      <c r="Q13" s="63">
        <f>sheet1!BF10</f>
        <v>0.38162034374035803</v>
      </c>
      <c r="R13" s="63">
        <f>sheet1!BG10</f>
        <v>1.9927163077953969</v>
      </c>
      <c r="S13" s="63">
        <f>sheet1!BH10</f>
        <v>0.30683472206671564</v>
      </c>
      <c r="T13" s="39" t="s">
        <v>101</v>
      </c>
      <c r="U13" s="63">
        <f>sheet1!BI10</f>
        <v>7.3503582444951365E-2</v>
      </c>
      <c r="V13" s="63">
        <f>sheet1!BJ10</f>
        <v>0.21239116555314436</v>
      </c>
      <c r="W13" s="63">
        <f>sheet1!BK10</f>
        <v>6.2819922205859594E-2</v>
      </c>
      <c r="X13" s="63">
        <f>sheet1!BL10</f>
        <v>0.46965370411047419</v>
      </c>
      <c r="Y13" s="63">
        <f>sheet1!BM10</f>
        <v>5.1708915557204166E-2</v>
      </c>
      <c r="Z13" s="66">
        <f>sheet1!BN10</f>
        <v>0</v>
      </c>
      <c r="AA13" s="63">
        <f>sheet1!BO10</f>
        <v>2.9914248669456953E-2</v>
      </c>
      <c r="AB13" s="63">
        <f>sheet1!BP10</f>
        <v>0.19572465558016119</v>
      </c>
      <c r="AC13" s="63">
        <f>sheet1!BQ10</f>
        <v>2.6495477392947588E-2</v>
      </c>
      <c r="AD13" s="63">
        <f>sheet1!BR10</f>
        <v>4.7008105052003785E-2</v>
      </c>
      <c r="AE13" s="63">
        <f>sheet1!BS10</f>
        <v>0.73247174599213161</v>
      </c>
      <c r="AF13" s="63">
        <f>sheet1!BT10</f>
        <v>1.0717847951856863</v>
      </c>
      <c r="AG13" s="63">
        <f>sheet1!BU10</f>
        <v>4.5755980071982227</v>
      </c>
      <c r="AH13" s="63">
        <f>sheet1!BV10</f>
        <v>1.8803242020801515E-2</v>
      </c>
      <c r="AI13" s="63">
        <f>sheet1!BW10</f>
        <v>0.28204863031202271</v>
      </c>
      <c r="AJ13" s="63">
        <f>sheet1!BX10</f>
        <v>14.139610653233175</v>
      </c>
      <c r="AK13" s="63">
        <f>sheet1!BY10</f>
        <v>7.6764235549922173</v>
      </c>
      <c r="AL13" s="63">
        <f>sheet1!BZ10</f>
        <v>0.6876003729879463</v>
      </c>
      <c r="AM13" s="63">
        <f>sheet1!CA10</f>
        <v>5.3772998715396687</v>
      </c>
      <c r="AN13" s="63">
        <f>sheet1!CB10</f>
        <v>1.7093856382546829E-3</v>
      </c>
      <c r="AO13" s="63">
        <f>sheet1!CC10</f>
        <v>0.39657746807508648</v>
      </c>
    </row>
    <row r="14" spans="1:41" ht="21.6" customHeight="1">
      <c r="A14" s="37" t="s">
        <v>102</v>
      </c>
      <c r="B14" s="65">
        <f>sheet1!AQ11</f>
        <v>49.770187850213034</v>
      </c>
      <c r="C14" s="66">
        <f>sheet1!AR11</f>
        <v>25.282919376595164</v>
      </c>
      <c r="D14" s="66">
        <f>sheet1!AS11</f>
        <v>18.964660497983569</v>
      </c>
      <c r="E14" s="66">
        <f>sheet1!AT11</f>
        <v>1.6234243579381373</v>
      </c>
      <c r="F14" s="66">
        <f>sheet1!AU11</f>
        <v>0.67704455719185641</v>
      </c>
      <c r="G14" s="66">
        <f>sheet1!AV11</f>
        <v>3.6026677532325788</v>
      </c>
      <c r="H14" s="66">
        <f>sheet1!AW11</f>
        <v>0</v>
      </c>
      <c r="I14" s="66">
        <f>sheet1!AX11</f>
        <v>0.41512221024902141</v>
      </c>
      <c r="J14" s="66">
        <f>sheet1!AY11</f>
        <v>0</v>
      </c>
      <c r="K14" s="66">
        <f>sheet1!AZ11</f>
        <v>10.504074498622561</v>
      </c>
      <c r="L14" s="66">
        <f>sheet1!BA11</f>
        <v>1.8631080150462034</v>
      </c>
      <c r="M14" s="66">
        <f>sheet1!BB11</f>
        <v>3.9535448595144899E-2</v>
      </c>
      <c r="N14" s="66">
        <f>sheet1!BC11</f>
        <v>0</v>
      </c>
      <c r="O14" s="66">
        <f>sheet1!BD11</f>
        <v>0.3162835887611592</v>
      </c>
      <c r="P14" s="66">
        <f>sheet1!BE11</f>
        <v>1.0378055256225536</v>
      </c>
      <c r="Q14" s="66">
        <f>sheet1!BF11</f>
        <v>0.28663200231480052</v>
      </c>
      <c r="R14" s="66">
        <f>sheet1!BG11</f>
        <v>2.0607852580219279</v>
      </c>
      <c r="S14" s="66">
        <f>sheet1!BH11</f>
        <v>0.22485786388488663</v>
      </c>
      <c r="T14" s="37" t="s">
        <v>102</v>
      </c>
      <c r="U14" s="66">
        <f>sheet1!BI11</f>
        <v>0</v>
      </c>
      <c r="V14" s="66">
        <f>sheet1!BJ11</f>
        <v>0.11119344917384502</v>
      </c>
      <c r="W14" s="66">
        <f>sheet1!BK11</f>
        <v>0</v>
      </c>
      <c r="X14" s="66">
        <f>sheet1!BL11</f>
        <v>0.21250303619890384</v>
      </c>
      <c r="Y14" s="66">
        <f>sheet1!BM11</f>
        <v>3.7064483057948343E-2</v>
      </c>
      <c r="Z14" s="66">
        <f>sheet1!BN11</f>
        <v>0</v>
      </c>
      <c r="AA14" s="66">
        <f>sheet1!BO11</f>
        <v>2.7180620909162116E-2</v>
      </c>
      <c r="AB14" s="66">
        <f>sheet1!BP11</f>
        <v>9.8838621487862238E-2</v>
      </c>
      <c r="AC14" s="84">
        <f>sheet1!BQ11</f>
        <v>0</v>
      </c>
      <c r="AD14" s="84">
        <f>sheet1!BR11</f>
        <v>0.11119344917384502</v>
      </c>
      <c r="AE14" s="84">
        <f>sheet1!BS11</f>
        <v>0.40770931363743179</v>
      </c>
      <c r="AF14" s="84">
        <f>sheet1!BT11</f>
        <v>0.45959958991855943</v>
      </c>
      <c r="AG14" s="84">
        <f>sheet1!BU11</f>
        <v>2.7847781604205188</v>
      </c>
      <c r="AH14" s="84">
        <f>sheet1!BV11</f>
        <v>1.4825793223179338E-2</v>
      </c>
      <c r="AI14" s="84">
        <f>sheet1!BW11</f>
        <v>0.41018027917462835</v>
      </c>
      <c r="AJ14" s="84">
        <f>sheet1!BX11</f>
        <v>13.983193974995311</v>
      </c>
      <c r="AK14" s="84">
        <f>sheet1!BY11</f>
        <v>6.6048908809263942</v>
      </c>
      <c r="AL14" s="84">
        <f>sheet1!BZ11</f>
        <v>0.84754117925841865</v>
      </c>
      <c r="AM14" s="84">
        <f>sheet1!CA11</f>
        <v>5.9451430824949147</v>
      </c>
      <c r="AN14" s="84">
        <f>sheet1!CB11</f>
        <v>0</v>
      </c>
      <c r="AO14" s="84">
        <f>sheet1!CC11</f>
        <v>0.58561883231558387</v>
      </c>
    </row>
    <row r="15" spans="1:41" ht="21.6" customHeight="1">
      <c r="A15" s="37" t="s">
        <v>18</v>
      </c>
      <c r="B15" s="65">
        <f>sheet1!AQ12</f>
        <v>105.32870255320533</v>
      </c>
      <c r="C15" s="66">
        <f>sheet1!AR12</f>
        <v>58.842917873240225</v>
      </c>
      <c r="D15" s="66">
        <f>sheet1!AS12</f>
        <v>52.09025444533615</v>
      </c>
      <c r="E15" s="66">
        <f>sheet1!AT12</f>
        <v>4.5445986922636239</v>
      </c>
      <c r="F15" s="66">
        <f>sheet1!AU12</f>
        <v>0.58614082073364759</v>
      </c>
      <c r="G15" s="66">
        <f>sheet1!AV12</f>
        <v>1.6219239149068054</v>
      </c>
      <c r="H15" s="66">
        <f>sheet1!AW12</f>
        <v>0</v>
      </c>
      <c r="I15" s="66">
        <f>sheet1!AX12</f>
        <v>0</v>
      </c>
      <c r="J15" s="66">
        <f>sheet1!AY12</f>
        <v>0</v>
      </c>
      <c r="K15" s="66">
        <f>sheet1!AZ12</f>
        <v>20.816028462355909</v>
      </c>
      <c r="L15" s="66">
        <f>sheet1!BA12</f>
        <v>4.9179623657446463</v>
      </c>
      <c r="M15" s="66">
        <f>sheet1!BB12</f>
        <v>0.14452787360555694</v>
      </c>
      <c r="N15" s="66">
        <f>sheet1!BC12</f>
        <v>0.12445455782700736</v>
      </c>
      <c r="O15" s="66">
        <f>sheet1!BD12</f>
        <v>1.1200910204430663</v>
      </c>
      <c r="P15" s="66">
        <f>sheet1!BE12</f>
        <v>2.3405486197788803</v>
      </c>
      <c r="Q15" s="66">
        <f>sheet1!BF12</f>
        <v>0.52592087339799887</v>
      </c>
      <c r="R15" s="66">
        <f>sheet1!BG12</f>
        <v>2.0233902304777973</v>
      </c>
      <c r="S15" s="66">
        <f>sheet1!BH12</f>
        <v>0.30912906298966347</v>
      </c>
      <c r="T15" s="37" t="s">
        <v>18</v>
      </c>
      <c r="U15" s="66">
        <f>sheet1!BI12</f>
        <v>4.8175957868518977E-2</v>
      </c>
      <c r="V15" s="66">
        <f>sheet1!BJ12</f>
        <v>0.78687397851914342</v>
      </c>
      <c r="W15" s="66">
        <f>sheet1!BK12</f>
        <v>0.17664517885123626</v>
      </c>
      <c r="X15" s="66">
        <f>sheet1!BL12</f>
        <v>0.6865073996263954</v>
      </c>
      <c r="Y15" s="66">
        <f>sheet1!BM12</f>
        <v>0.24087978934259488</v>
      </c>
      <c r="Z15" s="66">
        <f>sheet1!BN12</f>
        <v>0</v>
      </c>
      <c r="AA15" s="66">
        <f>sheet1!BO12</f>
        <v>0</v>
      </c>
      <c r="AB15" s="66">
        <f>sheet1!BP12</f>
        <v>0.16058652622839659</v>
      </c>
      <c r="AC15" s="84">
        <f>sheet1!BQ12</f>
        <v>0</v>
      </c>
      <c r="AD15" s="84">
        <f>sheet1!BR12</f>
        <v>0</v>
      </c>
      <c r="AE15" s="84">
        <f>sheet1!BS12</f>
        <v>1.2244722624915241</v>
      </c>
      <c r="AF15" s="84">
        <f>sheet1!BT12</f>
        <v>1.2846922098271727</v>
      </c>
      <c r="AG15" s="84">
        <f>sheet1!BU12</f>
        <v>4.6128479659106922</v>
      </c>
      <c r="AH15" s="84">
        <f>sheet1!BV12</f>
        <v>1.2043989467129744E-2</v>
      </c>
      <c r="AI15" s="84">
        <f>sheet1!BW12</f>
        <v>7.6278599958488374E-2</v>
      </c>
      <c r="AJ15" s="84">
        <f>sheet1!BX12</f>
        <v>25.669756217609198</v>
      </c>
      <c r="AK15" s="84">
        <f>sheet1!BY12</f>
        <v>19.691922778757132</v>
      </c>
      <c r="AL15" s="84">
        <f>sheet1!BZ12</f>
        <v>0.44161294712809063</v>
      </c>
      <c r="AM15" s="84">
        <f>sheet1!CA12</f>
        <v>5.1628568182429504</v>
      </c>
      <c r="AN15" s="84">
        <f>sheet1!CB12</f>
        <v>0</v>
      </c>
      <c r="AO15" s="84">
        <f>sheet1!CC12</f>
        <v>0.37336367348102212</v>
      </c>
    </row>
    <row r="16" spans="1:41" ht="21.6" customHeight="1">
      <c r="A16" s="37" t="s">
        <v>121</v>
      </c>
      <c r="B16" s="65">
        <f>sheet1!AQ13</f>
        <v>61.753628592246457</v>
      </c>
      <c r="C16" s="66">
        <f>sheet1!AR13</f>
        <v>35.460659321112026</v>
      </c>
      <c r="D16" s="66">
        <f>sheet1!AS13</f>
        <v>27.793836438831324</v>
      </c>
      <c r="E16" s="66">
        <f>sheet1!AT13</f>
        <v>2.4629615059641297</v>
      </c>
      <c r="F16" s="66">
        <f>sheet1!AU13</f>
        <v>1.2998963503699572</v>
      </c>
      <c r="G16" s="66">
        <f>sheet1!AV13</f>
        <v>3.903965025946615</v>
      </c>
      <c r="H16" s="66">
        <f>sheet1!AW13</f>
        <v>0</v>
      </c>
      <c r="I16" s="66">
        <f>sheet1!AX13</f>
        <v>0</v>
      </c>
      <c r="J16" s="66">
        <f>sheet1!AY13</f>
        <v>0</v>
      </c>
      <c r="K16" s="66">
        <f>sheet1!AZ13</f>
        <v>14.422863124335086</v>
      </c>
      <c r="L16" s="66">
        <f>sheet1!BA13</f>
        <v>2.6511043987808338</v>
      </c>
      <c r="M16" s="66">
        <f>sheet1!BB13</f>
        <v>3.4207798693946245E-2</v>
      </c>
      <c r="N16" s="66">
        <f>sheet1!BC13</f>
        <v>7.2691572224635778E-2</v>
      </c>
      <c r="O16" s="66">
        <f>sheet1!BD13</f>
        <v>0.56015270361336977</v>
      </c>
      <c r="P16" s="66">
        <f>sheet1!BE13</f>
        <v>1.4067957212885396</v>
      </c>
      <c r="Q16" s="66">
        <f>sheet1!BF13</f>
        <v>0.20952276700042075</v>
      </c>
      <c r="R16" s="66">
        <f>sheet1!BG13</f>
        <v>0.7867793699607637</v>
      </c>
      <c r="S16" s="66">
        <f>sheet1!BH13</f>
        <v>0.24373056569436702</v>
      </c>
      <c r="T16" s="37" t="s">
        <v>121</v>
      </c>
      <c r="U16" s="66">
        <f>sheet1!BI13</f>
        <v>0.25228251536785357</v>
      </c>
      <c r="V16" s="66">
        <f>sheet1!BJ13</f>
        <v>8.1243521898122326E-2</v>
      </c>
      <c r="W16" s="66">
        <f>sheet1!BK13</f>
        <v>0.16248704379624465</v>
      </c>
      <c r="X16" s="66">
        <f>sheet1!BL13</f>
        <v>0.67132804936869517</v>
      </c>
      <c r="Y16" s="66">
        <f>sheet1!BM13</f>
        <v>2.1379874183716403E-2</v>
      </c>
      <c r="Z16" s="66">
        <f>sheet1!BN13</f>
        <v>0</v>
      </c>
      <c r="AA16" s="66">
        <f>sheet1!BO13</f>
        <v>0</v>
      </c>
      <c r="AB16" s="66">
        <f>sheet1!BP13</f>
        <v>0</v>
      </c>
      <c r="AC16" s="84">
        <f>sheet1!BQ13</f>
        <v>9.8347421245095462E-2</v>
      </c>
      <c r="AD16" s="84">
        <f>sheet1!BR13</f>
        <v>0</v>
      </c>
      <c r="AE16" s="84">
        <f>sheet1!BS13</f>
        <v>0.66277609969520845</v>
      </c>
      <c r="AF16" s="84">
        <f>sheet1!BT13</f>
        <v>1.2400327026555513</v>
      </c>
      <c r="AG16" s="84">
        <f>sheet1!BU13</f>
        <v>4.6992963455808656</v>
      </c>
      <c r="AH16" s="84">
        <f>sheet1!BV13</f>
        <v>3.8483773530689526E-2</v>
      </c>
      <c r="AI16" s="84">
        <f>sheet1!BW13</f>
        <v>0.53022087975616683</v>
      </c>
      <c r="AJ16" s="84">
        <f>sheet1!BX13</f>
        <v>11.870106146799348</v>
      </c>
      <c r="AK16" s="84">
        <f>sheet1!BY13</f>
        <v>6.5379655253804767</v>
      </c>
      <c r="AL16" s="84">
        <f>sheet1!BZ13</f>
        <v>0.71836377257287121</v>
      </c>
      <c r="AM16" s="84">
        <f>sheet1!CA13</f>
        <v>4.1647994909879555</v>
      </c>
      <c r="AN16" s="84">
        <f>sheet1!CB13</f>
        <v>0</v>
      </c>
      <c r="AO16" s="84">
        <f>sheet1!CC13</f>
        <v>0.44897735785804449</v>
      </c>
    </row>
    <row r="17" spans="1:41" ht="21.6" customHeight="1">
      <c r="A17" s="40" t="s">
        <v>32</v>
      </c>
      <c r="B17" s="65">
        <f>sheet1!AQ14</f>
        <v>76.875453794499819</v>
      </c>
      <c r="C17" s="66">
        <f>sheet1!AR14</f>
        <v>46.514700931727283</v>
      </c>
      <c r="D17" s="66">
        <f>sheet1!AS14</f>
        <v>36.820933782795997</v>
      </c>
      <c r="E17" s="66">
        <f>sheet1!AT14</f>
        <v>2.9783950994913306</v>
      </c>
      <c r="F17" s="66">
        <f>sheet1!AU14</f>
        <v>1.1850656557835224</v>
      </c>
      <c r="G17" s="66">
        <f>sheet1!AV14</f>
        <v>5.5303063936564376</v>
      </c>
      <c r="H17" s="66">
        <f>sheet1!AW14</f>
        <v>0</v>
      </c>
      <c r="I17" s="66">
        <f>sheet1!AX14</f>
        <v>0</v>
      </c>
      <c r="J17" s="66">
        <f>sheet1!AY14</f>
        <v>0</v>
      </c>
      <c r="K17" s="66">
        <f>sheet1!AZ14</f>
        <v>18.087108268507212</v>
      </c>
      <c r="L17" s="66">
        <f>sheet1!BA14</f>
        <v>3.7544557944292123</v>
      </c>
      <c r="M17" s="66">
        <f>sheet1!BB14</f>
        <v>6.9915377922331705E-3</v>
      </c>
      <c r="N17" s="66">
        <f>sheet1!BC14</f>
        <v>0.11536037357184731</v>
      </c>
      <c r="O17" s="66">
        <f>sheet1!BD14</f>
        <v>0.94036183305536147</v>
      </c>
      <c r="P17" s="66">
        <f>sheet1!BE14</f>
        <v>1.475214474161199</v>
      </c>
      <c r="Q17" s="66">
        <f>sheet1!BF14</f>
        <v>0.34608112071554198</v>
      </c>
      <c r="R17" s="66">
        <f>sheet1!BG14</f>
        <v>2.3072074714369464</v>
      </c>
      <c r="S17" s="66">
        <f>sheet1!BH14</f>
        <v>0.52786110331360436</v>
      </c>
      <c r="T17" s="40" t="s">
        <v>32</v>
      </c>
      <c r="U17" s="66">
        <f>sheet1!BI14</f>
        <v>0</v>
      </c>
      <c r="V17" s="66">
        <f>sheet1!BJ14</f>
        <v>6.9915377922331705E-3</v>
      </c>
      <c r="W17" s="66">
        <f>sheet1!BK14</f>
        <v>6.2923840130098538E-2</v>
      </c>
      <c r="X17" s="66">
        <f>sheet1!BL14</f>
        <v>0.26917420500097705</v>
      </c>
      <c r="Y17" s="66">
        <f>sheet1!BM14</f>
        <v>6.2923840130098538E-2</v>
      </c>
      <c r="Z17" s="66">
        <f>sheet1!BN14</f>
        <v>0</v>
      </c>
      <c r="AA17" s="66">
        <f>sheet1!BO14</f>
        <v>0.14682229363689658</v>
      </c>
      <c r="AB17" s="66">
        <f>sheet1!BP14</f>
        <v>0.76557338824953225</v>
      </c>
      <c r="AC17" s="84">
        <f>sheet1!BQ14</f>
        <v>0</v>
      </c>
      <c r="AD17" s="84">
        <f>sheet1!BR14</f>
        <v>0</v>
      </c>
      <c r="AE17" s="84">
        <f>sheet1!BS14</f>
        <v>0.86695068623691318</v>
      </c>
      <c r="AF17" s="84">
        <f>sheet1!BT14</f>
        <v>1.2200233447446882</v>
      </c>
      <c r="AG17" s="84">
        <f>sheet1!BU14</f>
        <v>4.9674876013816682</v>
      </c>
      <c r="AH17" s="84">
        <f>sheet1!BV14</f>
        <v>3.4957688961165852E-3</v>
      </c>
      <c r="AI17" s="84">
        <f>sheet1!BW14</f>
        <v>0.24120805383204438</v>
      </c>
      <c r="AJ17" s="84">
        <f>sheet1!BX14</f>
        <v>12.273644594265331</v>
      </c>
      <c r="AK17" s="84">
        <f>sheet1!BY14</f>
        <v>6.0057309635282934</v>
      </c>
      <c r="AL17" s="84">
        <f>sheet1!BZ14</f>
        <v>1.0417391310427424</v>
      </c>
      <c r="AM17" s="84">
        <f>sheet1!CA14</f>
        <v>4.778716080991372</v>
      </c>
      <c r="AN17" s="84">
        <f>sheet1!CB14</f>
        <v>6.9915377922331705E-3</v>
      </c>
      <c r="AO17" s="84">
        <f>sheet1!CC14</f>
        <v>0.44046688091068975</v>
      </c>
    </row>
    <row r="18" spans="1:41" ht="21.6" customHeight="1">
      <c r="A18" s="37" t="s">
        <v>34</v>
      </c>
      <c r="B18" s="65">
        <f>sheet1!AQ15</f>
        <v>71.971553562234106</v>
      </c>
      <c r="C18" s="66">
        <f>sheet1!AR15</f>
        <v>38.441859176359628</v>
      </c>
      <c r="D18" s="66">
        <f>sheet1!AS15</f>
        <v>29.585973913338226</v>
      </c>
      <c r="E18" s="66">
        <f>sheet1!AT15</f>
        <v>2.2166614388607648</v>
      </c>
      <c r="F18" s="66">
        <f>sheet1!AU15</f>
        <v>1.0652887497437658</v>
      </c>
      <c r="G18" s="66">
        <f>sheet1!AV15</f>
        <v>5.573935074416875</v>
      </c>
      <c r="H18" s="66">
        <f>sheet1!AW15</f>
        <v>0</v>
      </c>
      <c r="I18" s="66">
        <f>sheet1!AX15</f>
        <v>0</v>
      </c>
      <c r="J18" s="66">
        <f>sheet1!AY15</f>
        <v>0</v>
      </c>
      <c r="K18" s="66">
        <f>sheet1!AZ15</f>
        <v>14.741874617666255</v>
      </c>
      <c r="L18" s="66">
        <f>sheet1!BA15</f>
        <v>3.0936415712255827</v>
      </c>
      <c r="M18" s="66">
        <f>sheet1!BB15</f>
        <v>2.1520984843308399E-2</v>
      </c>
      <c r="N18" s="66">
        <f>sheet1!BC15</f>
        <v>9.6844431794887789E-2</v>
      </c>
      <c r="O18" s="66">
        <f>sheet1!BD15</f>
        <v>0.52188388245022876</v>
      </c>
      <c r="P18" s="66">
        <f>sheet1!BE15</f>
        <v>1.6463553405130924</v>
      </c>
      <c r="Q18" s="66">
        <f>sheet1!BF15</f>
        <v>0.53264437487188288</v>
      </c>
      <c r="R18" s="66">
        <f>sheet1!BG15</f>
        <v>1.9476491283194102</v>
      </c>
      <c r="S18" s="66">
        <f>sheet1!BH15</f>
        <v>0.32281477264962599</v>
      </c>
      <c r="T18" s="37" t="s">
        <v>34</v>
      </c>
      <c r="U18" s="66">
        <f>sheet1!BI15</f>
        <v>8.0703693162406498E-2</v>
      </c>
      <c r="V18" s="66">
        <f>sheet1!BJ15</f>
        <v>0.2044493560114298</v>
      </c>
      <c r="W18" s="66">
        <f>sheet1!BK15</f>
        <v>4.3041969686616798E-2</v>
      </c>
      <c r="X18" s="66">
        <f>sheet1!BL15</f>
        <v>0.5434048672935371</v>
      </c>
      <c r="Y18" s="66">
        <f>sheet1!BM15</f>
        <v>2.1520984843308399E-2</v>
      </c>
      <c r="Z18" s="66">
        <f>sheet1!BN15</f>
        <v>0</v>
      </c>
      <c r="AA18" s="66">
        <f>sheet1!BO15</f>
        <v>4.3041969686616798E-2</v>
      </c>
      <c r="AB18" s="66">
        <f>sheet1!BP15</f>
        <v>0</v>
      </c>
      <c r="AC18" s="84">
        <f>sheet1!BQ15</f>
        <v>0</v>
      </c>
      <c r="AD18" s="84">
        <f>sheet1!BR15</f>
        <v>0</v>
      </c>
      <c r="AE18" s="84">
        <f>sheet1!BS15</f>
        <v>0.60796782182346232</v>
      </c>
      <c r="AF18" s="84">
        <f>sheet1!BT15</f>
        <v>0.95768382552722375</v>
      </c>
      <c r="AG18" s="84">
        <f>sheet1!BU15</f>
        <v>3.59938471504333</v>
      </c>
      <c r="AH18" s="84">
        <f>sheet1!BV15</f>
        <v>5.3802462108270997E-3</v>
      </c>
      <c r="AI18" s="84">
        <f>sheet1!BW15</f>
        <v>0.45194068170947643</v>
      </c>
      <c r="AJ18" s="84">
        <f>sheet1!BX15</f>
        <v>18.78781976820823</v>
      </c>
      <c r="AK18" s="84">
        <f>sheet1!BY15</f>
        <v>8.5545914752150889</v>
      </c>
      <c r="AL18" s="84">
        <f>sheet1!BZ15</f>
        <v>1.2804985981768497</v>
      </c>
      <c r="AM18" s="84">
        <f>sheet1!CA15</f>
        <v>8.2640581798304247</v>
      </c>
      <c r="AN18" s="84">
        <f>sheet1!CB15</f>
        <v>0</v>
      </c>
      <c r="AO18" s="84">
        <f>sheet1!CC15</f>
        <v>0.68867151498586876</v>
      </c>
    </row>
    <row r="19" spans="1:41" ht="21.6" customHeight="1">
      <c r="A19" s="37" t="s">
        <v>103</v>
      </c>
      <c r="B19" s="65">
        <f>sheet1!AQ16</f>
        <v>82.492132274442667</v>
      </c>
      <c r="C19" s="66">
        <f>sheet1!AR16</f>
        <v>46.415553567165993</v>
      </c>
      <c r="D19" s="66">
        <f>sheet1!AS16</f>
        <v>37.90713374620892</v>
      </c>
      <c r="E19" s="66">
        <f>sheet1!AT16</f>
        <v>3.7160267290324569</v>
      </c>
      <c r="F19" s="66">
        <f>sheet1!AU16</f>
        <v>1.9806605521246887</v>
      </c>
      <c r="G19" s="66">
        <f>sheet1!AV16</f>
        <v>2.8117325397999275</v>
      </c>
      <c r="H19" s="66">
        <f>sheet1!AW16</f>
        <v>0</v>
      </c>
      <c r="I19" s="66">
        <f>sheet1!AX16</f>
        <v>0</v>
      </c>
      <c r="J19" s="66">
        <f>sheet1!AY16</f>
        <v>1.0983330233593467E-2</v>
      </c>
      <c r="K19" s="66">
        <f>sheet1!AZ16</f>
        <v>18.408061471502652</v>
      </c>
      <c r="L19" s="66">
        <f>sheet1!BA16</f>
        <v>3.4817156840491292</v>
      </c>
      <c r="M19" s="66">
        <f>sheet1!BB16</f>
        <v>0.12447774264739264</v>
      </c>
      <c r="N19" s="66">
        <f>sheet1!BC16</f>
        <v>7.6883311635154272E-2</v>
      </c>
      <c r="O19" s="66">
        <f>sheet1!BD16</f>
        <v>0.65167759385987911</v>
      </c>
      <c r="P19" s="66">
        <f>sheet1!BE16</f>
        <v>2.1307660653171325</v>
      </c>
      <c r="Q19" s="66">
        <f>sheet1!BF16</f>
        <v>0.34414434731926197</v>
      </c>
      <c r="R19" s="66">
        <f>sheet1!BG16</f>
        <v>1.8195717086986511</v>
      </c>
      <c r="S19" s="66">
        <f>sheet1!BH16</f>
        <v>0.29288880622915914</v>
      </c>
      <c r="T19" s="37" t="s">
        <v>103</v>
      </c>
      <c r="U19" s="66">
        <f>sheet1!BI16</f>
        <v>0.21234438451614035</v>
      </c>
      <c r="V19" s="66">
        <f>sheet1!BJ16</f>
        <v>0.2343110449833273</v>
      </c>
      <c r="W19" s="66">
        <f>sheet1!BK16</f>
        <v>3.6611100778644892E-2</v>
      </c>
      <c r="X19" s="66">
        <f>sheet1!BL16</f>
        <v>0.71391646518357532</v>
      </c>
      <c r="Y19" s="66">
        <f>sheet1!BM16</f>
        <v>2.1966660467186934E-2</v>
      </c>
      <c r="Z19" s="66">
        <f>sheet1!BN16</f>
        <v>0</v>
      </c>
      <c r="AA19" s="66">
        <f>sheet1!BO16</f>
        <v>0</v>
      </c>
      <c r="AB19" s="66">
        <f>sheet1!BP16</f>
        <v>0.32583879692993956</v>
      </c>
      <c r="AC19" s="84">
        <f>sheet1!BQ16</f>
        <v>8.0544421713018774E-2</v>
      </c>
      <c r="AD19" s="84">
        <f>sheet1!BR16</f>
        <v>0.18305550389322445</v>
      </c>
      <c r="AE19" s="84">
        <f>sheet1!BS16</f>
        <v>1.0214497117241925</v>
      </c>
      <c r="AF19" s="84">
        <f>sheet1!BT16</f>
        <v>1.6950939660512583</v>
      </c>
      <c r="AG19" s="84">
        <f>sheet1!BU16</f>
        <v>4.6642542391993587</v>
      </c>
      <c r="AH19" s="84">
        <f>sheet1!BV16</f>
        <v>1.8305550389322446E-2</v>
      </c>
      <c r="AI19" s="84">
        <f>sheet1!BW16</f>
        <v>0.27824436591770119</v>
      </c>
      <c r="AJ19" s="84">
        <f>sheet1!BX16</f>
        <v>17.657533905540433</v>
      </c>
      <c r="AK19" s="84">
        <f>sheet1!BY16</f>
        <v>9.734891697041677</v>
      </c>
      <c r="AL19" s="84">
        <f>sheet1!BZ16</f>
        <v>0.33316101708566853</v>
      </c>
      <c r="AM19" s="84">
        <f>sheet1!CA16</f>
        <v>7.3771368068969458</v>
      </c>
      <c r="AN19" s="84">
        <f>sheet1!CB16</f>
        <v>0</v>
      </c>
      <c r="AO19" s="84">
        <f>sheet1!CC16</f>
        <v>0.21234438451614035</v>
      </c>
    </row>
    <row r="20" spans="1:41" ht="21.6" customHeight="1">
      <c r="A20" s="37" t="s">
        <v>19</v>
      </c>
      <c r="B20" s="65">
        <f>sheet1!AQ17</f>
        <v>80.429730283251573</v>
      </c>
      <c r="C20" s="66">
        <f>sheet1!AR17</f>
        <v>53.96115865114912</v>
      </c>
      <c r="D20" s="66">
        <f>sheet1!AS17</f>
        <v>34.994612788616507</v>
      </c>
      <c r="E20" s="66">
        <f>sheet1!AT17</f>
        <v>3.5617926502408666</v>
      </c>
      <c r="F20" s="66">
        <f>sheet1!AU17</f>
        <v>2.8049117120646825</v>
      </c>
      <c r="G20" s="66">
        <f>sheet1!AV17</f>
        <v>12.599841500227065</v>
      </c>
      <c r="H20" s="66">
        <f>sheet1!AW17</f>
        <v>0</v>
      </c>
      <c r="I20" s="66">
        <f>sheet1!AX17</f>
        <v>0</v>
      </c>
      <c r="J20" s="66">
        <f>sheet1!AY17</f>
        <v>0</v>
      </c>
      <c r="K20" s="66">
        <f>sheet1!AZ17</f>
        <v>17.964791679652368</v>
      </c>
      <c r="L20" s="66">
        <f>sheet1!BA17</f>
        <v>3.3614418136648174</v>
      </c>
      <c r="M20" s="66">
        <f>sheet1!BB17</f>
        <v>4.4522408128010831E-2</v>
      </c>
      <c r="N20" s="66">
        <f>sheet1!BC17</f>
        <v>0</v>
      </c>
      <c r="O20" s="66">
        <f>sheet1!BD17</f>
        <v>0.84592575443220575</v>
      </c>
      <c r="P20" s="66">
        <f>sheet1!BE17</f>
        <v>1.7808963251204333</v>
      </c>
      <c r="Q20" s="66">
        <f>sheet1!BF17</f>
        <v>1.0907989991362652</v>
      </c>
      <c r="R20" s="66">
        <f>sheet1!BG17</f>
        <v>1.4024558560323412</v>
      </c>
      <c r="S20" s="66">
        <f>sheet1!BH17</f>
        <v>0.44522408128010832</v>
      </c>
      <c r="T20" s="37" t="s">
        <v>19</v>
      </c>
      <c r="U20" s="66">
        <f>sheet1!BI17</f>
        <v>0</v>
      </c>
      <c r="V20" s="66">
        <f>sheet1!BJ17</f>
        <v>0</v>
      </c>
      <c r="W20" s="66">
        <f>sheet1!BK17</f>
        <v>0</v>
      </c>
      <c r="X20" s="66">
        <f>sheet1!BL17</f>
        <v>0.51200769347212449</v>
      </c>
      <c r="Y20" s="66">
        <f>sheet1!BM17</f>
        <v>0</v>
      </c>
      <c r="Z20" s="66">
        <f>sheet1!BN17</f>
        <v>0</v>
      </c>
      <c r="AA20" s="66">
        <f>sheet1!BO17</f>
        <v>0</v>
      </c>
      <c r="AB20" s="66">
        <f>sheet1!BP17</f>
        <v>0</v>
      </c>
      <c r="AC20" s="84">
        <f>sheet1!BQ17</f>
        <v>0.31165685689607581</v>
      </c>
      <c r="AD20" s="84">
        <f>sheet1!BR17</f>
        <v>0</v>
      </c>
      <c r="AE20" s="84">
        <f>sheet1!BS17</f>
        <v>0.69009732598416784</v>
      </c>
      <c r="AF20" s="84">
        <f>sheet1!BT17</f>
        <v>1.0685377950722599</v>
      </c>
      <c r="AG20" s="84">
        <f>sheet1!BU17</f>
        <v>5.9214802810254401</v>
      </c>
      <c r="AH20" s="84">
        <f>sheet1!BV17</f>
        <v>0</v>
      </c>
      <c r="AI20" s="84">
        <f>sheet1!BW17</f>
        <v>0.4897464894081191</v>
      </c>
      <c r="AJ20" s="84">
        <f>sheet1!BX17</f>
        <v>8.503779952450067</v>
      </c>
      <c r="AK20" s="84">
        <f>sheet1!BY17</f>
        <v>4.7638976696971582</v>
      </c>
      <c r="AL20" s="84">
        <f>sheet1!BZ17</f>
        <v>0.11130602032002708</v>
      </c>
      <c r="AM20" s="84">
        <f>sheet1!CA17</f>
        <v>3.539531446176861</v>
      </c>
      <c r="AN20" s="84">
        <f>sheet1!CB17</f>
        <v>0</v>
      </c>
      <c r="AO20" s="84">
        <f>sheet1!CC17</f>
        <v>8.9044816256021661E-2</v>
      </c>
    </row>
    <row r="21" spans="1:41" ht="21.6" customHeight="1">
      <c r="A21" s="40" t="s">
        <v>20</v>
      </c>
      <c r="B21" s="65">
        <f>sheet1!AQ18</f>
        <v>58.186367909377253</v>
      </c>
      <c r="C21" s="66">
        <f>sheet1!AR18</f>
        <v>37.535252362349716</v>
      </c>
      <c r="D21" s="66">
        <f>sheet1!AS18</f>
        <v>26.738822247372784</v>
      </c>
      <c r="E21" s="66">
        <f>sheet1!AT18</f>
        <v>3.3633738675940612</v>
      </c>
      <c r="F21" s="66">
        <f>sheet1!AU18</f>
        <v>0</v>
      </c>
      <c r="G21" s="66">
        <f>sheet1!AV18</f>
        <v>7.4330562473828747</v>
      </c>
      <c r="H21" s="66">
        <f>sheet1!AW18</f>
        <v>0</v>
      </c>
      <c r="I21" s="66">
        <f>sheet1!AX18</f>
        <v>0</v>
      </c>
      <c r="J21" s="66">
        <f>sheet1!AY18</f>
        <v>0</v>
      </c>
      <c r="K21" s="66">
        <f>sheet1!AZ18</f>
        <v>13.75619911845971</v>
      </c>
      <c r="L21" s="66">
        <f>sheet1!BA18</f>
        <v>2.0852917979083179</v>
      </c>
      <c r="M21" s="66">
        <f>sheet1!BB18</f>
        <v>0</v>
      </c>
      <c r="N21" s="66">
        <f>sheet1!BC18</f>
        <v>0</v>
      </c>
      <c r="O21" s="66">
        <f>sheet1!BD18</f>
        <v>0.67267477351881211</v>
      </c>
      <c r="P21" s="66">
        <f>sheet1!BE18</f>
        <v>1.4462507630654462</v>
      </c>
      <c r="Q21" s="66">
        <f>sheet1!BF18</f>
        <v>0.20180243205564366</v>
      </c>
      <c r="R21" s="66">
        <f>sheet1!BG18</f>
        <v>2.3543617073158427</v>
      </c>
      <c r="S21" s="66">
        <f>sheet1!BH18</f>
        <v>0</v>
      </c>
      <c r="T21" s="40" t="s">
        <v>20</v>
      </c>
      <c r="U21" s="66">
        <f>sheet1!BI18</f>
        <v>0</v>
      </c>
      <c r="V21" s="66">
        <f>sheet1!BJ18</f>
        <v>0.21861930139361396</v>
      </c>
      <c r="W21" s="66">
        <f>sheet1!BK18</f>
        <v>0</v>
      </c>
      <c r="X21" s="66">
        <f>sheet1!BL18</f>
        <v>0.33633738675940605</v>
      </c>
      <c r="Y21" s="66">
        <f>sheet1!BM18</f>
        <v>0</v>
      </c>
      <c r="Z21" s="66">
        <f>sheet1!BN18</f>
        <v>0</v>
      </c>
      <c r="AA21" s="66">
        <f>sheet1!BO18</f>
        <v>0</v>
      </c>
      <c r="AB21" s="66">
        <f>sheet1!BP18</f>
        <v>0</v>
      </c>
      <c r="AC21" s="84">
        <f>sheet1!BQ18</f>
        <v>0</v>
      </c>
      <c r="AD21" s="84">
        <f>sheet1!BR18</f>
        <v>0</v>
      </c>
      <c r="AE21" s="84">
        <f>sheet1!BS18</f>
        <v>0.68949164285678244</v>
      </c>
      <c r="AF21" s="84">
        <f>sheet1!BT18</f>
        <v>1.2948989390237133</v>
      </c>
      <c r="AG21" s="84">
        <f>sheet1!BU18</f>
        <v>4.3892028972102501</v>
      </c>
      <c r="AH21" s="84">
        <f>sheet1!BV18</f>
        <v>6.7267477351881225E-2</v>
      </c>
      <c r="AI21" s="84">
        <f>sheet1!BW18</f>
        <v>0</v>
      </c>
      <c r="AJ21" s="84">
        <f>sheet1!BX18</f>
        <v>6.8949164285678251</v>
      </c>
      <c r="AK21" s="84">
        <f>sheet1!BY18</f>
        <v>3.8006124703812891</v>
      </c>
      <c r="AL21" s="84">
        <f>sheet1!BZ18</f>
        <v>0.5381398188150498</v>
      </c>
      <c r="AM21" s="84">
        <f>sheet1!CA18</f>
        <v>2.0852917979083179</v>
      </c>
      <c r="AN21" s="84">
        <f>sheet1!CB18</f>
        <v>0</v>
      </c>
      <c r="AO21" s="84">
        <f>sheet1!CC18</f>
        <v>0.47087234146316859</v>
      </c>
    </row>
    <row r="22" spans="1:41" ht="21.6" customHeight="1">
      <c r="A22" s="37" t="s">
        <v>21</v>
      </c>
      <c r="B22" s="65">
        <f>sheet1!AQ19</f>
        <v>61.02985057820716</v>
      </c>
      <c r="C22" s="66">
        <f>sheet1!AR19</f>
        <v>39.07261651409204</v>
      </c>
      <c r="D22" s="66">
        <f>sheet1!AS19</f>
        <v>25.016233339714066</v>
      </c>
      <c r="E22" s="66">
        <f>sheet1!AT19</f>
        <v>4.6166492134806161</v>
      </c>
      <c r="F22" s="66">
        <f>sheet1!AU19</f>
        <v>0</v>
      </c>
      <c r="G22" s="66">
        <f>sheet1!AV19</f>
        <v>9.4397339608973567</v>
      </c>
      <c r="H22" s="66">
        <f>sheet1!AW19</f>
        <v>0</v>
      </c>
      <c r="I22" s="66">
        <f>sheet1!AX19</f>
        <v>0</v>
      </c>
      <c r="J22" s="66">
        <f>sheet1!AY19</f>
        <v>0</v>
      </c>
      <c r="K22" s="66">
        <f>sheet1!AZ19</f>
        <v>13.774880173555983</v>
      </c>
      <c r="L22" s="66">
        <f>sheet1!BA19</f>
        <v>2.3458583401832396</v>
      </c>
      <c r="M22" s="66">
        <f>sheet1!BB19</f>
        <v>7.506746688586366E-2</v>
      </c>
      <c r="N22" s="66">
        <f>sheet1!BC19</f>
        <v>0</v>
      </c>
      <c r="O22" s="66">
        <f>sheet1!BD19</f>
        <v>0.28150300082198876</v>
      </c>
      <c r="P22" s="66">
        <f>sheet1!BE19</f>
        <v>1.5013493377172735</v>
      </c>
      <c r="Q22" s="66">
        <f>sheet1!BF19</f>
        <v>0.30026986754345464</v>
      </c>
      <c r="R22" s="66">
        <f>sheet1!BG19</f>
        <v>1.5013493377172735</v>
      </c>
      <c r="S22" s="66">
        <f>sheet1!BH19</f>
        <v>0.15013493377172732</v>
      </c>
      <c r="T22" s="37" t="s">
        <v>21</v>
      </c>
      <c r="U22" s="66">
        <f>sheet1!BI19</f>
        <v>0</v>
      </c>
      <c r="V22" s="66">
        <f>sheet1!BJ19</f>
        <v>0.11260120032879552</v>
      </c>
      <c r="W22" s="66">
        <f>sheet1!BK19</f>
        <v>0</v>
      </c>
      <c r="X22" s="66">
        <f>sheet1!BL19</f>
        <v>0.18766866721465919</v>
      </c>
      <c r="Y22" s="66">
        <f>sheet1!BM19</f>
        <v>0</v>
      </c>
      <c r="Z22" s="66">
        <f>sheet1!BN19</f>
        <v>0</v>
      </c>
      <c r="AA22" s="66">
        <f>sheet1!BO19</f>
        <v>0</v>
      </c>
      <c r="AB22" s="66">
        <f>sheet1!BP19</f>
        <v>0</v>
      </c>
      <c r="AC22" s="84">
        <f>sheet1!BQ19</f>
        <v>0</v>
      </c>
      <c r="AD22" s="84">
        <f>sheet1!BR19</f>
        <v>0</v>
      </c>
      <c r="AE22" s="84">
        <f>sheet1!BS19</f>
        <v>0.43163793459371613</v>
      </c>
      <c r="AF22" s="84">
        <f>sheet1!BT19</f>
        <v>0.84450900246596627</v>
      </c>
      <c r="AG22" s="84">
        <f>sheet1!BU19</f>
        <v>5.8927961505402982</v>
      </c>
      <c r="AH22" s="84">
        <f>sheet1!BV19</f>
        <v>0</v>
      </c>
      <c r="AI22" s="84">
        <f>sheet1!BW19</f>
        <v>0.15013493377172732</v>
      </c>
      <c r="AJ22" s="84">
        <f>sheet1!BX19</f>
        <v>8.1823538905591402</v>
      </c>
      <c r="AK22" s="84">
        <f>sheet1!BY19</f>
        <v>2.9839318087130811</v>
      </c>
      <c r="AL22" s="84">
        <f>sheet1!BZ19</f>
        <v>0.4128710678722502</v>
      </c>
      <c r="AM22" s="84">
        <f>sheet1!CA19</f>
        <v>4.3914468128230251</v>
      </c>
      <c r="AN22" s="84">
        <f>sheet1!CB19</f>
        <v>1.8766866721465915E-2</v>
      </c>
      <c r="AO22" s="84">
        <f>sheet1!CC19</f>
        <v>0.37533733442931838</v>
      </c>
    </row>
    <row r="23" spans="1:41" ht="21.6" customHeight="1">
      <c r="A23" s="37" t="s">
        <v>22</v>
      </c>
      <c r="B23" s="65">
        <f>sheet1!AQ20</f>
        <v>64.437962755216518</v>
      </c>
      <c r="C23" s="66">
        <f>sheet1!AR20</f>
        <v>42.645888999938812</v>
      </c>
      <c r="D23" s="66">
        <f>sheet1!AS20</f>
        <v>30.546433597813451</v>
      </c>
      <c r="E23" s="66">
        <f>sheet1!AT20</f>
        <v>2.9045219980826888</v>
      </c>
      <c r="F23" s="66">
        <f>sheet1!AU20</f>
        <v>2.0968038019866606</v>
      </c>
      <c r="G23" s="66">
        <f>sheet1!AV20</f>
        <v>7.0981296020560096</v>
      </c>
      <c r="H23" s="66">
        <f>sheet1!AW20</f>
        <v>0</v>
      </c>
      <c r="I23" s="66">
        <f>sheet1!AX20</f>
        <v>0</v>
      </c>
      <c r="J23" s="66">
        <f>sheet1!AY20</f>
        <v>0</v>
      </c>
      <c r="K23" s="66">
        <f>sheet1!AZ20</f>
        <v>15.664837742468436</v>
      </c>
      <c r="L23" s="66">
        <f>sheet1!BA20</f>
        <v>3.4348420258225056</v>
      </c>
      <c r="M23" s="66">
        <f>sheet1!BB20</f>
        <v>0.1305403145205703</v>
      </c>
      <c r="N23" s="66">
        <f>sheet1!BC20</f>
        <v>0</v>
      </c>
      <c r="O23" s="66">
        <f>sheet1!BD20</f>
        <v>0.83219450506863557</v>
      </c>
      <c r="P23" s="66">
        <f>sheet1!BE20</f>
        <v>1.7949293246578415</v>
      </c>
      <c r="Q23" s="66">
        <f>sheet1!BF20</f>
        <v>0.27739816835621189</v>
      </c>
      <c r="R23" s="66">
        <f>sheet1!BG20</f>
        <v>1.3788320721235239</v>
      </c>
      <c r="S23" s="66">
        <f>sheet1!BH20</f>
        <v>0.51400248842474561</v>
      </c>
      <c r="T23" s="37" t="s">
        <v>22</v>
      </c>
      <c r="U23" s="66">
        <f>sheet1!BI20</f>
        <v>0</v>
      </c>
      <c r="V23" s="66">
        <f>sheet1!BJ20</f>
        <v>8.1587696575356437E-3</v>
      </c>
      <c r="W23" s="66">
        <f>sheet1!BK20</f>
        <v>3.2635078630142575E-2</v>
      </c>
      <c r="X23" s="66">
        <f>sheet1!BL20</f>
        <v>0.26923939869867625</v>
      </c>
      <c r="Y23" s="66">
        <f>sheet1!BM20</f>
        <v>3.2635078630142575E-2</v>
      </c>
      <c r="Z23" s="66">
        <f>sheet1!BN20</f>
        <v>0</v>
      </c>
      <c r="AA23" s="66">
        <f>sheet1!BO20</f>
        <v>0</v>
      </c>
      <c r="AB23" s="66">
        <f>sheet1!BP20</f>
        <v>0</v>
      </c>
      <c r="AC23" s="84">
        <f>sheet1!BQ20</f>
        <v>0</v>
      </c>
      <c r="AD23" s="84">
        <f>sheet1!BR20</f>
        <v>0</v>
      </c>
      <c r="AE23" s="84">
        <f>sheet1!BS20</f>
        <v>0.74244803883574362</v>
      </c>
      <c r="AF23" s="84">
        <f>sheet1!BT20</f>
        <v>0.98721112856181292</v>
      </c>
      <c r="AG23" s="84">
        <f>sheet1!BU20</f>
        <v>5.1073898056173128</v>
      </c>
      <c r="AH23" s="84">
        <f>sheet1!BV20</f>
        <v>2.4476308972606931E-2</v>
      </c>
      <c r="AI23" s="84">
        <f>sheet1!BW20</f>
        <v>9.7905235890427725E-2</v>
      </c>
      <c r="AJ23" s="84">
        <f>sheet1!BX20</f>
        <v>6.1272360128092691</v>
      </c>
      <c r="AK23" s="84">
        <f>sheet1!BY20</f>
        <v>1.9825810267811612</v>
      </c>
      <c r="AL23" s="84">
        <f>sheet1!BZ20</f>
        <v>0.57111387602749508</v>
      </c>
      <c r="AM23" s="84">
        <f>sheet1!CA20</f>
        <v>3.4185244865074349</v>
      </c>
      <c r="AN23" s="84">
        <f>sheet1!CB20</f>
        <v>0</v>
      </c>
      <c r="AO23" s="84">
        <f>sheet1!CC20</f>
        <v>0.15501662349317724</v>
      </c>
    </row>
    <row r="24" spans="1:41" ht="21.6" customHeight="1">
      <c r="A24" s="37" t="s">
        <v>23</v>
      </c>
      <c r="B24" s="65">
        <f>sheet1!AQ21</f>
        <v>75.333633990332387</v>
      </c>
      <c r="C24" s="66">
        <f>sheet1!AR21</f>
        <v>50.709402306589681</v>
      </c>
      <c r="D24" s="66">
        <f>sheet1!AS21</f>
        <v>26.699188437832813</v>
      </c>
      <c r="E24" s="66">
        <f>sheet1!AT21</f>
        <v>5.5049873067696522</v>
      </c>
      <c r="F24" s="66">
        <f>sheet1!AU21</f>
        <v>0.50815267447104484</v>
      </c>
      <c r="G24" s="66">
        <f>sheet1!AV21</f>
        <v>17.997073887516169</v>
      </c>
      <c r="H24" s="66">
        <f>sheet1!AW21</f>
        <v>0</v>
      </c>
      <c r="I24" s="66">
        <f>sheet1!AX21</f>
        <v>0</v>
      </c>
      <c r="J24" s="66">
        <f>sheet1!AY21</f>
        <v>0</v>
      </c>
      <c r="K24" s="66">
        <f>sheet1!AZ21</f>
        <v>15.435137487057986</v>
      </c>
      <c r="L24" s="66">
        <f>sheet1!BA21</f>
        <v>2.731320625281866</v>
      </c>
      <c r="M24" s="66">
        <f>sheet1!BB21</f>
        <v>0</v>
      </c>
      <c r="N24" s="66">
        <f>sheet1!BC21</f>
        <v>0</v>
      </c>
      <c r="O24" s="66">
        <f>sheet1!BD21</f>
        <v>0.44463359016216425</v>
      </c>
      <c r="P24" s="66">
        <f>sheet1!BE21</f>
        <v>1.4397659110012937</v>
      </c>
      <c r="Q24" s="66">
        <f>sheet1!BF21</f>
        <v>0.46580661826512443</v>
      </c>
      <c r="R24" s="66">
        <f>sheet1!BG21</f>
        <v>2.1808218946049007</v>
      </c>
      <c r="S24" s="66">
        <f>sheet1!BH21</f>
        <v>0</v>
      </c>
      <c r="T24" s="37" t="s">
        <v>23</v>
      </c>
      <c r="U24" s="66">
        <f>sheet1!BI21</f>
        <v>0.50815267447104484</v>
      </c>
      <c r="V24" s="66">
        <f>sheet1!BJ21</f>
        <v>0.35994147775032342</v>
      </c>
      <c r="W24" s="66">
        <f>sheet1!BK21</f>
        <v>0</v>
      </c>
      <c r="X24" s="66">
        <f>sheet1!BL21</f>
        <v>0.14821119672072142</v>
      </c>
      <c r="Y24" s="66">
        <f>sheet1!BM21</f>
        <v>0</v>
      </c>
      <c r="Z24" s="66">
        <f>sheet1!BN21</f>
        <v>0</v>
      </c>
      <c r="AA24" s="66">
        <f>sheet1!BO21</f>
        <v>0</v>
      </c>
      <c r="AB24" s="66">
        <f>sheet1!BP21</f>
        <v>0</v>
      </c>
      <c r="AC24" s="84">
        <f>sheet1!BQ21</f>
        <v>0</v>
      </c>
      <c r="AD24" s="84">
        <f>sheet1!BR21</f>
        <v>0</v>
      </c>
      <c r="AE24" s="84">
        <f>sheet1!BS21</f>
        <v>0.3811145058532836</v>
      </c>
      <c r="AF24" s="84">
        <f>sheet1!BT21</f>
        <v>0.71988295550064685</v>
      </c>
      <c r="AG24" s="84">
        <f>sheet1!BU21</f>
        <v>5.8437557564170159</v>
      </c>
      <c r="AH24" s="84">
        <f>sheet1!BV21</f>
        <v>0</v>
      </c>
      <c r="AI24" s="84">
        <f>sheet1!BW21</f>
        <v>0.21173028102960201</v>
      </c>
      <c r="AJ24" s="84">
        <f>sheet1!BX21</f>
        <v>9.1890941966847262</v>
      </c>
      <c r="AK24" s="84">
        <f>sheet1!BY21</f>
        <v>3.9381832271505974</v>
      </c>
      <c r="AL24" s="84">
        <f>sheet1!BZ21</f>
        <v>0.33876844964736319</v>
      </c>
      <c r="AM24" s="84">
        <f>sheet1!CA21</f>
        <v>4.7004122388571652</v>
      </c>
      <c r="AN24" s="84">
        <f>sheet1!CB21</f>
        <v>0</v>
      </c>
      <c r="AO24" s="84">
        <f>sheet1!CC21</f>
        <v>0.21173028102960201</v>
      </c>
    </row>
    <row r="25" spans="1:41" ht="21.6" customHeight="1">
      <c r="A25" s="37" t="s">
        <v>24</v>
      </c>
      <c r="B25" s="65">
        <f>sheet1!AQ22</f>
        <v>60.781225557275143</v>
      </c>
      <c r="C25" s="66">
        <f>sheet1!AR22</f>
        <v>34.886175688421041</v>
      </c>
      <c r="D25" s="66">
        <f>sheet1!AS22</f>
        <v>27.869452498150896</v>
      </c>
      <c r="E25" s="66">
        <f>sheet1!AT22</f>
        <v>2.1566551796934208</v>
      </c>
      <c r="F25" s="66">
        <f>sheet1!AU22</f>
        <v>0</v>
      </c>
      <c r="G25" s="66">
        <f>sheet1!AV22</f>
        <v>4.8600680105767236</v>
      </c>
      <c r="H25" s="66">
        <f>sheet1!AW22</f>
        <v>0</v>
      </c>
      <c r="I25" s="66">
        <f>sheet1!AX22</f>
        <v>0</v>
      </c>
      <c r="J25" s="66">
        <f>sheet1!AY22</f>
        <v>0</v>
      </c>
      <c r="K25" s="66">
        <f>sheet1!AZ22</f>
        <v>15.385152795981938</v>
      </c>
      <c r="L25" s="66">
        <f>sheet1!BA22</f>
        <v>2.4907848554205705</v>
      </c>
      <c r="M25" s="66">
        <f>sheet1!BB22</f>
        <v>6.0750850132209037E-2</v>
      </c>
      <c r="N25" s="66">
        <f>sheet1!BC22</f>
        <v>3.0375425066104519E-2</v>
      </c>
      <c r="O25" s="66">
        <f>sheet1!BD22</f>
        <v>0.36450510079325421</v>
      </c>
      <c r="P25" s="66">
        <f>sheet1!BE22</f>
        <v>1.4276449781069125</v>
      </c>
      <c r="Q25" s="66">
        <f>sheet1!BF22</f>
        <v>0.12150170026441807</v>
      </c>
      <c r="R25" s="66">
        <f>sheet1!BG22</f>
        <v>3.2653581946062356</v>
      </c>
      <c r="S25" s="66">
        <f>sheet1!BH22</f>
        <v>0.27337882559494064</v>
      </c>
      <c r="T25" s="37" t="s">
        <v>24</v>
      </c>
      <c r="U25" s="66">
        <f>sheet1!BI22</f>
        <v>0</v>
      </c>
      <c r="V25" s="66">
        <f>sheet1!BJ22</f>
        <v>0.60750850132209044</v>
      </c>
      <c r="W25" s="66">
        <f>sheet1!BK22</f>
        <v>0</v>
      </c>
      <c r="X25" s="66">
        <f>sheet1!BL22</f>
        <v>0.31894196319409746</v>
      </c>
      <c r="Y25" s="66">
        <f>sheet1!BM22</f>
        <v>0</v>
      </c>
      <c r="Z25" s="66">
        <f>sheet1!BN22</f>
        <v>0</v>
      </c>
      <c r="AA25" s="66">
        <f>sheet1!BO22</f>
        <v>0</v>
      </c>
      <c r="AB25" s="66">
        <f>sheet1!BP22</f>
        <v>0</v>
      </c>
      <c r="AC25" s="84">
        <f>sheet1!BQ22</f>
        <v>0</v>
      </c>
      <c r="AD25" s="84">
        <f>sheet1!BR22</f>
        <v>0</v>
      </c>
      <c r="AE25" s="84">
        <f>sheet1!BS22</f>
        <v>0.63788392638819491</v>
      </c>
      <c r="AF25" s="84">
        <f>sheet1!BT22</f>
        <v>0.56194536372293358</v>
      </c>
      <c r="AG25" s="84">
        <f>sheet1!BU22</f>
        <v>5.2093853988369254</v>
      </c>
      <c r="AH25" s="84">
        <f>sheet1!BV22</f>
        <v>1.5187712533052259E-2</v>
      </c>
      <c r="AI25" s="84">
        <f>sheet1!BW22</f>
        <v>0</v>
      </c>
      <c r="AJ25" s="84">
        <f>sheet1!BX22</f>
        <v>10.509897072872164</v>
      </c>
      <c r="AK25" s="84">
        <f>sheet1!BY22</f>
        <v>5.2397608239030289</v>
      </c>
      <c r="AL25" s="84">
        <f>sheet1!BZ22</f>
        <v>0.78976105171871747</v>
      </c>
      <c r="AM25" s="84">
        <f>sheet1!CA22</f>
        <v>4.1158700964571624</v>
      </c>
      <c r="AN25" s="84">
        <f>sheet1!CB22</f>
        <v>0</v>
      </c>
      <c r="AO25" s="84">
        <f>sheet1!CC22</f>
        <v>0.36450510079325421</v>
      </c>
    </row>
    <row r="26" spans="1:41" ht="21.6" customHeight="1">
      <c r="A26" s="40" t="s">
        <v>25</v>
      </c>
      <c r="B26" s="65">
        <f>sheet1!AQ23</f>
        <v>67.650265463067001</v>
      </c>
      <c r="C26" s="66">
        <f>sheet1!AR23</f>
        <v>46.409042870927721</v>
      </c>
      <c r="D26" s="66">
        <f>sheet1!AS23</f>
        <v>33.793803494671941</v>
      </c>
      <c r="E26" s="66">
        <f>sheet1!AT23</f>
        <v>3.070265212433112</v>
      </c>
      <c r="F26" s="66">
        <f>sheet1!AU23</f>
        <v>0.83544631630832977</v>
      </c>
      <c r="G26" s="66">
        <f>sheet1!AV23</f>
        <v>8.7095278475143374</v>
      </c>
      <c r="H26" s="66">
        <f>sheet1!AW23</f>
        <v>0</v>
      </c>
      <c r="I26" s="66">
        <f>sheet1!AX23</f>
        <v>0</v>
      </c>
      <c r="J26" s="66">
        <f>sheet1!AY23</f>
        <v>0</v>
      </c>
      <c r="K26" s="66">
        <f>sheet1!AZ23</f>
        <v>14.599424377488063</v>
      </c>
      <c r="L26" s="66">
        <f>sheet1!BA23</f>
        <v>3.6133053180335266</v>
      </c>
      <c r="M26" s="66">
        <f>sheet1!BB23</f>
        <v>4.1772315815416496E-2</v>
      </c>
      <c r="N26" s="66">
        <f>sheet1!BC23</f>
        <v>0.14620310535395772</v>
      </c>
      <c r="O26" s="66">
        <f>sheet1!BD23</f>
        <v>0.39683700024645663</v>
      </c>
      <c r="P26" s="66">
        <f>sheet1!BE23</f>
        <v>1.0651940532931206</v>
      </c>
      <c r="Q26" s="66">
        <f>sheet1!BF23</f>
        <v>0.41772315815416489</v>
      </c>
      <c r="R26" s="66">
        <f>sheet1!BG23</f>
        <v>1.796209580062909</v>
      </c>
      <c r="S26" s="66">
        <f>sheet1!BH23</f>
        <v>0.54304010560041438</v>
      </c>
      <c r="T26" s="40" t="s">
        <v>25</v>
      </c>
      <c r="U26" s="66">
        <f>sheet1!BI23</f>
        <v>0</v>
      </c>
      <c r="V26" s="66">
        <f>sheet1!BJ23</f>
        <v>0.16708926326166598</v>
      </c>
      <c r="W26" s="66">
        <f>sheet1!BK23</f>
        <v>0.2297477369847907</v>
      </c>
      <c r="X26" s="66">
        <f>sheet1!BL23</f>
        <v>0.98164942166228764</v>
      </c>
      <c r="Y26" s="66">
        <f>sheet1!BM23</f>
        <v>4.1772315815416496E-2</v>
      </c>
      <c r="Z26" s="66">
        <f>sheet1!BN23</f>
        <v>0</v>
      </c>
      <c r="AA26" s="66">
        <f>sheet1!BO23</f>
        <v>0</v>
      </c>
      <c r="AB26" s="66">
        <f>sheet1!BP23</f>
        <v>0</v>
      </c>
      <c r="AC26" s="84">
        <f>sheet1!BQ23</f>
        <v>0</v>
      </c>
      <c r="AD26" s="84">
        <f>sheet1!BR23</f>
        <v>0</v>
      </c>
      <c r="AE26" s="84">
        <f>sheet1!BS23</f>
        <v>0.62658473723124741</v>
      </c>
      <c r="AF26" s="84">
        <f>sheet1!BT23</f>
        <v>0.52215394769270607</v>
      </c>
      <c r="AG26" s="84">
        <f>sheet1!BU23</f>
        <v>3.9265976866491505</v>
      </c>
      <c r="AH26" s="84">
        <f>sheet1!BV23</f>
        <v>0</v>
      </c>
      <c r="AI26" s="84">
        <f>sheet1!BW23</f>
        <v>8.3544631630832991E-2</v>
      </c>
      <c r="AJ26" s="84">
        <f>sheet1!BX23</f>
        <v>6.6417982146512227</v>
      </c>
      <c r="AK26" s="84">
        <f>sheet1!BY23</f>
        <v>3.2791267915101945</v>
      </c>
      <c r="AL26" s="84">
        <f>sheet1!BZ23</f>
        <v>0</v>
      </c>
      <c r="AM26" s="84">
        <f>sheet1!CA23</f>
        <v>3.3626714231410273</v>
      </c>
      <c r="AN26" s="84">
        <f>sheet1!CB23</f>
        <v>0</v>
      </c>
      <c r="AO26" s="84">
        <f>sheet1!CC23</f>
        <v>0</v>
      </c>
    </row>
    <row r="27" spans="1:41" ht="21.6" customHeight="1">
      <c r="A27" s="37" t="s">
        <v>26</v>
      </c>
      <c r="B27" s="65">
        <f>sheet1!AQ24</f>
        <v>78.227254355144638</v>
      </c>
      <c r="C27" s="66">
        <f>sheet1!AR24</f>
        <v>48.983894612405116</v>
      </c>
      <c r="D27" s="66">
        <f>sheet1!AS24</f>
        <v>35.958689319711773</v>
      </c>
      <c r="E27" s="66">
        <f>sheet1!AT24</f>
        <v>4.4853333400908983</v>
      </c>
      <c r="F27" s="66">
        <f>sheet1!AU24</f>
        <v>0.93761205414329496</v>
      </c>
      <c r="G27" s="66">
        <f>sheet1!AV24</f>
        <v>7.602259898459149</v>
      </c>
      <c r="H27" s="66">
        <f>sheet1!AW24</f>
        <v>0</v>
      </c>
      <c r="I27" s="66">
        <f>sheet1!AX24</f>
        <v>0</v>
      </c>
      <c r="J27" s="66">
        <f>sheet1!AY24</f>
        <v>0</v>
      </c>
      <c r="K27" s="66">
        <f>sheet1!AZ24</f>
        <v>18.422809820599337</v>
      </c>
      <c r="L27" s="66">
        <f>sheet1!BA24</f>
        <v>3.4843691201271101</v>
      </c>
      <c r="M27" s="66">
        <f>sheet1!BB24</f>
        <v>0</v>
      </c>
      <c r="N27" s="66">
        <f>sheet1!BC24</f>
        <v>2.5340866328197164E-2</v>
      </c>
      <c r="O27" s="66">
        <f>sheet1!BD24</f>
        <v>0.48147646023574608</v>
      </c>
      <c r="P27" s="66">
        <f>sheet1!BE24</f>
        <v>1.7865310761379001</v>
      </c>
      <c r="Q27" s="66">
        <f>sheet1!BF24</f>
        <v>0.53215819289214039</v>
      </c>
      <c r="R27" s="66">
        <f>sheet1!BG24</f>
        <v>2.0399397394198715</v>
      </c>
      <c r="S27" s="66">
        <f>sheet1!BH24</f>
        <v>0.25340866328197165</v>
      </c>
      <c r="T27" s="37" t="s">
        <v>26</v>
      </c>
      <c r="U27" s="66">
        <f>sheet1!BI24</f>
        <v>5.0681732656394328E-2</v>
      </c>
      <c r="V27" s="66">
        <f>sheet1!BJ24</f>
        <v>5.0681732656394328E-2</v>
      </c>
      <c r="W27" s="66">
        <f>sheet1!BK24</f>
        <v>0</v>
      </c>
      <c r="X27" s="66">
        <f>sheet1!BL24</f>
        <v>0.41812429441525317</v>
      </c>
      <c r="Y27" s="66">
        <f>sheet1!BM24</f>
        <v>0</v>
      </c>
      <c r="Z27" s="66">
        <f>sheet1!BN24</f>
        <v>0</v>
      </c>
      <c r="AA27" s="66">
        <f>sheet1!BO24</f>
        <v>0.11403389847688723</v>
      </c>
      <c r="AB27" s="66">
        <f>sheet1!BP24</f>
        <v>0</v>
      </c>
      <c r="AC27" s="84">
        <f>sheet1!BQ24</f>
        <v>0</v>
      </c>
      <c r="AD27" s="84">
        <f>sheet1!BR24</f>
        <v>0</v>
      </c>
      <c r="AE27" s="84">
        <f>sheet1!BS24</f>
        <v>0.54482862605623894</v>
      </c>
      <c r="AF27" s="84">
        <f>sheet1!BT24</f>
        <v>1.3557363485585481</v>
      </c>
      <c r="AG27" s="84">
        <f>sheet1!BU24</f>
        <v>6.8927156412696275</v>
      </c>
      <c r="AH27" s="84">
        <f>sheet1!BV24</f>
        <v>7.6022598984591488E-2</v>
      </c>
      <c r="AI27" s="84">
        <f>sheet1!BW24</f>
        <v>0.3167608291024645</v>
      </c>
      <c r="AJ27" s="84">
        <f>sheet1!BX24</f>
        <v>10.82054992214019</v>
      </c>
      <c r="AK27" s="84">
        <f>sheet1!BY24</f>
        <v>3.8898229813782645</v>
      </c>
      <c r="AL27" s="84">
        <f>sheet1!BZ24</f>
        <v>3.8011299492295744E-2</v>
      </c>
      <c r="AM27" s="84">
        <f>sheet1!CA24</f>
        <v>6.829363475449135</v>
      </c>
      <c r="AN27" s="84">
        <f>sheet1!CB24</f>
        <v>1.2670433164098582E-2</v>
      </c>
      <c r="AO27" s="84">
        <f>sheet1!CC24</f>
        <v>5.0681732656394328E-2</v>
      </c>
    </row>
    <row r="28" spans="1:41" ht="21.6" customHeight="1">
      <c r="A28" s="37" t="s">
        <v>27</v>
      </c>
      <c r="B28" s="65">
        <f>sheet1!AQ25</f>
        <v>74.398603361256605</v>
      </c>
      <c r="C28" s="66">
        <f>sheet1!AR25</f>
        <v>43.33575937474729</v>
      </c>
      <c r="D28" s="66">
        <f>sheet1!AS25</f>
        <v>30.824996789062833</v>
      </c>
      <c r="E28" s="66">
        <f>sheet1!AT25</f>
        <v>4.6142356304615664</v>
      </c>
      <c r="F28" s="66">
        <f>sheet1!AU25</f>
        <v>0</v>
      </c>
      <c r="G28" s="66">
        <f>sheet1!AV25</f>
        <v>7.8965269552228872</v>
      </c>
      <c r="H28" s="66">
        <f>sheet1!AW25</f>
        <v>0</v>
      </c>
      <c r="I28" s="66">
        <f>sheet1!AX25</f>
        <v>0</v>
      </c>
      <c r="J28" s="66">
        <f>sheet1!AY25</f>
        <v>0</v>
      </c>
      <c r="K28" s="66">
        <f>sheet1!AZ25</f>
        <v>18.028817566442616</v>
      </c>
      <c r="L28" s="66">
        <f>sheet1!BA25</f>
        <v>2.9968746878255534</v>
      </c>
      <c r="M28" s="66">
        <f>sheet1!BB25</f>
        <v>9.5138878978588998E-2</v>
      </c>
      <c r="N28" s="66">
        <f>sheet1!BC25</f>
        <v>0</v>
      </c>
      <c r="O28" s="66">
        <f>sheet1!BD25</f>
        <v>0.61840271336082853</v>
      </c>
      <c r="P28" s="66">
        <f>sheet1!BE25</f>
        <v>1.2843748662109513</v>
      </c>
      <c r="Q28" s="66">
        <f>sheet1!BF25</f>
        <v>0.66597215285012301</v>
      </c>
      <c r="R28" s="66">
        <f>sheet1!BG25</f>
        <v>2.8541663693576695</v>
      </c>
      <c r="S28" s="66">
        <f>sheet1!BH25</f>
        <v>0.23784719744647248</v>
      </c>
      <c r="T28" s="37" t="s">
        <v>27</v>
      </c>
      <c r="U28" s="66">
        <f>sheet1!BI25</f>
        <v>0</v>
      </c>
      <c r="V28" s="66">
        <f>sheet1!BJ25</f>
        <v>0</v>
      </c>
      <c r="W28" s="66">
        <f>sheet1!BK25</f>
        <v>0</v>
      </c>
      <c r="X28" s="66">
        <f>sheet1!BL25</f>
        <v>0.80868047131800647</v>
      </c>
      <c r="Y28" s="66">
        <f>sheet1!BM25</f>
        <v>0</v>
      </c>
      <c r="Z28" s="66">
        <f>sheet1!BN25</f>
        <v>0</v>
      </c>
      <c r="AA28" s="66">
        <f>sheet1!BO25</f>
        <v>0</v>
      </c>
      <c r="AB28" s="66">
        <f>sheet1!BP25</f>
        <v>0</v>
      </c>
      <c r="AC28" s="84">
        <f>sheet1!BQ25</f>
        <v>0</v>
      </c>
      <c r="AD28" s="84">
        <f>sheet1!BR25</f>
        <v>0</v>
      </c>
      <c r="AE28" s="84">
        <f>sheet1!BS25</f>
        <v>0.66597215285012301</v>
      </c>
      <c r="AF28" s="84">
        <f>sheet1!BT25</f>
        <v>0.90381935029659544</v>
      </c>
      <c r="AG28" s="84">
        <f>sheet1!BU25</f>
        <v>6.0888882546296959</v>
      </c>
      <c r="AH28" s="84">
        <f>sheet1!BV25</f>
        <v>4.7569439489294499E-2</v>
      </c>
      <c r="AI28" s="84">
        <f>sheet1!BW25</f>
        <v>0.76111103182871198</v>
      </c>
      <c r="AJ28" s="84">
        <f>sheet1!BX25</f>
        <v>13.034026420066692</v>
      </c>
      <c r="AK28" s="84">
        <f>sheet1!BY25</f>
        <v>8.752776866030187</v>
      </c>
      <c r="AL28" s="84">
        <f>sheet1!BZ25</f>
        <v>0</v>
      </c>
      <c r="AM28" s="84">
        <f>sheet1!CA25</f>
        <v>4.2812495540365054</v>
      </c>
      <c r="AN28" s="84">
        <f>sheet1!CB25</f>
        <v>0</v>
      </c>
      <c r="AO28" s="84">
        <f>sheet1!CC25</f>
        <v>0</v>
      </c>
    </row>
    <row r="29" spans="1:41" ht="21.6" customHeight="1">
      <c r="A29" s="40" t="s">
        <v>28</v>
      </c>
      <c r="B29" s="65">
        <f>sheet1!AQ26</f>
        <v>138.91443175404441</v>
      </c>
      <c r="C29" s="66">
        <f>sheet1!AR26</f>
        <v>106.88896357974976</v>
      </c>
      <c r="D29" s="66">
        <f>sheet1!AS26</f>
        <v>42.552651772181598</v>
      </c>
      <c r="E29" s="66">
        <f>sheet1!AT26</f>
        <v>11.351601590492558</v>
      </c>
      <c r="F29" s="66">
        <f>sheet1!AU26</f>
        <v>5.4855504892603699</v>
      </c>
      <c r="G29" s="66">
        <f>sheet1!AV26</f>
        <v>47.435742959153259</v>
      </c>
      <c r="H29" s="66">
        <f>sheet1!AW26</f>
        <v>6.3416768661969602E-2</v>
      </c>
      <c r="I29" s="66">
        <f>sheet1!AX26</f>
        <v>0</v>
      </c>
      <c r="J29" s="66">
        <f>sheet1!AY26</f>
        <v>0</v>
      </c>
      <c r="K29" s="66">
        <f>sheet1!AZ26</f>
        <v>25.556957770773749</v>
      </c>
      <c r="L29" s="66">
        <f>sheet1!BA26</f>
        <v>4.6611324966547656</v>
      </c>
      <c r="M29" s="66">
        <f>sheet1!BB26</f>
        <v>6.3416768661969602E-2</v>
      </c>
      <c r="N29" s="66">
        <f>sheet1!BC26</f>
        <v>0.1268335373239392</v>
      </c>
      <c r="O29" s="66">
        <f>sheet1!BD26</f>
        <v>0.82441799260560478</v>
      </c>
      <c r="P29" s="66">
        <f>sheet1!BE26</f>
        <v>2.4415455934858299</v>
      </c>
      <c r="Q29" s="66">
        <f>sheet1!BF26</f>
        <v>1.1097934515844678</v>
      </c>
      <c r="R29" s="66">
        <f>sheet1!BG26</f>
        <v>1.7122527538731791</v>
      </c>
      <c r="S29" s="66">
        <f>sheet1!BH26</f>
        <v>0.63416768661969591</v>
      </c>
      <c r="T29" s="40" t="s">
        <v>28</v>
      </c>
      <c r="U29" s="66">
        <f>sheet1!BI26</f>
        <v>0</v>
      </c>
      <c r="V29" s="66">
        <f>sheet1!BJ26</f>
        <v>0.85612637693658955</v>
      </c>
      <c r="W29" s="66">
        <f>sheet1!BK26</f>
        <v>0.19025030598590881</v>
      </c>
      <c r="X29" s="66">
        <f>sheet1!BL26</f>
        <v>0.72929283961265046</v>
      </c>
      <c r="Y29" s="66">
        <f>sheet1!BM26</f>
        <v>0.1268335373239392</v>
      </c>
      <c r="Z29" s="66">
        <f>sheet1!BN26</f>
        <v>0</v>
      </c>
      <c r="AA29" s="66">
        <f>sheet1!BO26</f>
        <v>0</v>
      </c>
      <c r="AB29" s="66">
        <f>sheet1!BP26</f>
        <v>2.2195869031689357</v>
      </c>
      <c r="AC29" s="84">
        <f>sheet1!BQ26</f>
        <v>0</v>
      </c>
      <c r="AD29" s="84">
        <f>sheet1!BR26</f>
        <v>0.47562576496477199</v>
      </c>
      <c r="AE29" s="84">
        <f>sheet1!BS26</f>
        <v>0.79270960827461989</v>
      </c>
      <c r="AF29" s="84">
        <f>sheet1!BT26</f>
        <v>1.0780850672534832</v>
      </c>
      <c r="AG29" s="84">
        <f>sheet1!BU26</f>
        <v>7.3246367804574879</v>
      </c>
      <c r="AH29" s="84">
        <f>sheet1!BV26</f>
        <v>0</v>
      </c>
      <c r="AI29" s="84">
        <f>sheet1!BW26</f>
        <v>0.19025030598590881</v>
      </c>
      <c r="AJ29" s="84">
        <f>sheet1!BX26</f>
        <v>6.4685104035208987</v>
      </c>
      <c r="AK29" s="84">
        <f>sheet1!BY26</f>
        <v>2.6000875151407534</v>
      </c>
      <c r="AL29" s="84">
        <f>sheet1!BZ26</f>
        <v>0</v>
      </c>
      <c r="AM29" s="84">
        <f>sheet1!CA26</f>
        <v>3.8684228883801453</v>
      </c>
      <c r="AN29" s="84">
        <f>sheet1!CB26</f>
        <v>0</v>
      </c>
      <c r="AO29" s="84">
        <f>sheet1!CC26</f>
        <v>0</v>
      </c>
    </row>
    <row r="30" spans="1:41" ht="21.6" customHeight="1">
      <c r="A30" s="37" t="s">
        <v>29</v>
      </c>
      <c r="B30" s="65">
        <f>sheet1!AQ27</f>
        <v>51.158005949898516</v>
      </c>
      <c r="C30" s="66">
        <f>sheet1!AR27</f>
        <v>32.71517409477206</v>
      </c>
      <c r="D30" s="66">
        <f>sheet1!AS27</f>
        <v>21.964578641532519</v>
      </c>
      <c r="E30" s="66">
        <f>sheet1!AT27</f>
        <v>3.3363916923846859</v>
      </c>
      <c r="F30" s="66">
        <f>sheet1!AU27</f>
        <v>0</v>
      </c>
      <c r="G30" s="66">
        <f>sheet1!AV27</f>
        <v>7.4142037608548579</v>
      </c>
      <c r="H30" s="66">
        <f>sheet1!AW27</f>
        <v>0</v>
      </c>
      <c r="I30" s="66">
        <f>sheet1!AX27</f>
        <v>0</v>
      </c>
      <c r="J30" s="66">
        <f>sheet1!AY27</f>
        <v>0</v>
      </c>
      <c r="K30" s="66">
        <f>sheet1!AZ27</f>
        <v>12.048081111389145</v>
      </c>
      <c r="L30" s="66">
        <f>sheet1!BA27</f>
        <v>2.1315835812457715</v>
      </c>
      <c r="M30" s="66">
        <f>sheet1!BB27</f>
        <v>0.37071018804274292</v>
      </c>
      <c r="N30" s="66">
        <f>sheet1!BC27</f>
        <v>0</v>
      </c>
      <c r="O30" s="66">
        <f>sheet1!BD27</f>
        <v>0.55606528206411432</v>
      </c>
      <c r="P30" s="66">
        <f>sheet1!BE27</f>
        <v>2.1315835812457715</v>
      </c>
      <c r="Q30" s="66">
        <f>sheet1!BF27</f>
        <v>0.18535509402137146</v>
      </c>
      <c r="R30" s="66">
        <f>sheet1!BG27</f>
        <v>0</v>
      </c>
      <c r="S30" s="66">
        <f>sheet1!BH27</f>
        <v>0</v>
      </c>
      <c r="T30" s="37" t="s">
        <v>29</v>
      </c>
      <c r="U30" s="66">
        <f>sheet1!BI27</f>
        <v>0</v>
      </c>
      <c r="V30" s="66">
        <f>sheet1!BJ27</f>
        <v>0</v>
      </c>
      <c r="W30" s="66">
        <f>sheet1!BK27</f>
        <v>0</v>
      </c>
      <c r="X30" s="66">
        <f>sheet1!BL27</f>
        <v>0.55606528206411432</v>
      </c>
      <c r="Y30" s="66">
        <f>sheet1!BM27</f>
        <v>0</v>
      </c>
      <c r="Z30" s="66">
        <f>sheet1!BN27</f>
        <v>0</v>
      </c>
      <c r="AA30" s="66">
        <f>sheet1!BO27</f>
        <v>0</v>
      </c>
      <c r="AB30" s="66">
        <f>sheet1!BP27</f>
        <v>0</v>
      </c>
      <c r="AC30" s="84">
        <f>sheet1!BQ27</f>
        <v>0</v>
      </c>
      <c r="AD30" s="84">
        <f>sheet1!BR27</f>
        <v>0</v>
      </c>
      <c r="AE30" s="84">
        <f>sheet1!BS27</f>
        <v>0.64874282907480008</v>
      </c>
      <c r="AF30" s="84">
        <f>sheet1!BT27</f>
        <v>0.92677547010685724</v>
      </c>
      <c r="AG30" s="84">
        <f>sheet1!BU27</f>
        <v>4.5411998035236003</v>
      </c>
      <c r="AH30" s="84">
        <f>sheet1!BV27</f>
        <v>0</v>
      </c>
      <c r="AI30" s="84">
        <f>sheet1!BW27</f>
        <v>0</v>
      </c>
      <c r="AJ30" s="84">
        <f>sheet1!BX27</f>
        <v>6.3947507437373146</v>
      </c>
      <c r="AK30" s="84">
        <f>sheet1!BY27</f>
        <v>4.7265548975449718</v>
      </c>
      <c r="AL30" s="84">
        <f>sheet1!BZ27</f>
        <v>0.27803264103205716</v>
      </c>
      <c r="AM30" s="84">
        <f>sheet1!CA27</f>
        <v>1.3901632051602859</v>
      </c>
      <c r="AN30" s="84">
        <f>sheet1!CB27</f>
        <v>0</v>
      </c>
      <c r="AO30" s="84">
        <f>sheet1!CC27</f>
        <v>0</v>
      </c>
    </row>
    <row r="31" spans="1:41" ht="21.6" customHeight="1">
      <c r="A31" s="37" t="s">
        <v>30</v>
      </c>
      <c r="B31" s="65">
        <f>sheet1!AQ28</f>
        <v>81.119740151228001</v>
      </c>
      <c r="C31" s="66">
        <f>sheet1!AR28</f>
        <v>48.638643651384321</v>
      </c>
      <c r="D31" s="66">
        <f>sheet1!AS28</f>
        <v>34.224119565848923</v>
      </c>
      <c r="E31" s="66">
        <f>sheet1!AT28</f>
        <v>4.0670538206788933</v>
      </c>
      <c r="F31" s="66">
        <f>sheet1!AU28</f>
        <v>0.74700988543081714</v>
      </c>
      <c r="G31" s="66">
        <f>sheet1!AV28</f>
        <v>9.6004603794256873</v>
      </c>
      <c r="H31" s="66">
        <f>sheet1!AW28</f>
        <v>0</v>
      </c>
      <c r="I31" s="66">
        <f>sheet1!AX28</f>
        <v>0</v>
      </c>
      <c r="J31" s="66">
        <f>sheet1!AY28</f>
        <v>0</v>
      </c>
      <c r="K31" s="66">
        <f>sheet1!AZ28</f>
        <v>16.019211987571971</v>
      </c>
      <c r="L31" s="66">
        <f>sheet1!BA28</f>
        <v>2.9603725089295345</v>
      </c>
      <c r="M31" s="66">
        <f>sheet1!BB28</f>
        <v>5.5334065587467937E-2</v>
      </c>
      <c r="N31" s="66">
        <f>sheet1!BC28</f>
        <v>0</v>
      </c>
      <c r="O31" s="66">
        <f>sheet1!BD28</f>
        <v>0.3320043935248076</v>
      </c>
      <c r="P31" s="66">
        <f>sheet1!BE28</f>
        <v>1.4386857052741664</v>
      </c>
      <c r="Q31" s="66">
        <f>sheet1!BF28</f>
        <v>0.3320043935248076</v>
      </c>
      <c r="R31" s="66">
        <f>sheet1!BG28</f>
        <v>3.541380197597948</v>
      </c>
      <c r="S31" s="66">
        <f>sheet1!BH28</f>
        <v>0.2766703279373397</v>
      </c>
      <c r="T31" s="37" t="s">
        <v>30</v>
      </c>
      <c r="U31" s="66">
        <f>sheet1!BI28</f>
        <v>0</v>
      </c>
      <c r="V31" s="66">
        <f>sheet1!BJ28</f>
        <v>0</v>
      </c>
      <c r="W31" s="66">
        <f>sheet1!BK28</f>
        <v>8.3001098381201899E-2</v>
      </c>
      <c r="X31" s="66">
        <f>sheet1!BL28</f>
        <v>0.8300109838120191</v>
      </c>
      <c r="Y31" s="66">
        <f>sheet1!BM28</f>
        <v>5.5334065587467937E-2</v>
      </c>
      <c r="Z31" s="66">
        <f>sheet1!BN28</f>
        <v>0</v>
      </c>
      <c r="AA31" s="66">
        <f>sheet1!BO28</f>
        <v>0</v>
      </c>
      <c r="AB31" s="66">
        <f>sheet1!BP28</f>
        <v>0</v>
      </c>
      <c r="AC31" s="84">
        <f>sheet1!BQ28</f>
        <v>8.3001098381201899E-2</v>
      </c>
      <c r="AD31" s="84">
        <f>sheet1!BR28</f>
        <v>0</v>
      </c>
      <c r="AE31" s="84">
        <f>sheet1!BS28</f>
        <v>0.41500549190600955</v>
      </c>
      <c r="AF31" s="84">
        <f>sheet1!BT28</f>
        <v>0.41500549190600955</v>
      </c>
      <c r="AG31" s="84">
        <f>sheet1!BU28</f>
        <v>5.1460680996345181</v>
      </c>
      <c r="AH31" s="84">
        <f>sheet1!BV28</f>
        <v>2.7667032793733969E-2</v>
      </c>
      <c r="AI31" s="84">
        <f>sheet1!BW28</f>
        <v>2.7667032793733969E-2</v>
      </c>
      <c r="AJ31" s="84">
        <f>sheet1!BX28</f>
        <v>16.461884512271713</v>
      </c>
      <c r="AK31" s="84">
        <f>sheet1!BY28</f>
        <v>9.102453789138476</v>
      </c>
      <c r="AL31" s="84">
        <f>sheet1!BZ28</f>
        <v>0.74700988543081714</v>
      </c>
      <c r="AM31" s="84">
        <f>sheet1!CA28</f>
        <v>5.920745017859069</v>
      </c>
      <c r="AN31" s="84">
        <f>sheet1!CB28</f>
        <v>0</v>
      </c>
      <c r="AO31" s="84">
        <f>sheet1!CC28</f>
        <v>0.69167581984334925</v>
      </c>
    </row>
    <row r="32" spans="1:41" ht="21.6" customHeight="1">
      <c r="A32" s="37" t="s">
        <v>31</v>
      </c>
      <c r="B32" s="65">
        <f>sheet1!AQ29</f>
        <v>64.364166021494086</v>
      </c>
      <c r="C32" s="66">
        <f>sheet1!AR29</f>
        <v>37.485620306096116</v>
      </c>
      <c r="D32" s="66">
        <f>sheet1!AS29</f>
        <v>34.139471002226394</v>
      </c>
      <c r="E32" s="66">
        <f>sheet1!AT29</f>
        <v>2.252636459467853</v>
      </c>
      <c r="F32" s="66">
        <f>sheet1!AU29</f>
        <v>1.0935128444018705</v>
      </c>
      <c r="G32" s="66">
        <f>sheet1!AV29</f>
        <v>0</v>
      </c>
      <c r="H32" s="66">
        <f>sheet1!AW29</f>
        <v>0</v>
      </c>
      <c r="I32" s="66">
        <f>sheet1!AX29</f>
        <v>0</v>
      </c>
      <c r="J32" s="66">
        <f>sheet1!AY29</f>
        <v>0</v>
      </c>
      <c r="K32" s="66">
        <f>sheet1!AZ29</f>
        <v>16.468303436692167</v>
      </c>
      <c r="L32" s="66">
        <f>sheet1!BA29</f>
        <v>2.8212631385568256</v>
      </c>
      <c r="M32" s="66">
        <f>sheet1!BB29</f>
        <v>0</v>
      </c>
      <c r="N32" s="66">
        <f>sheet1!BC29</f>
        <v>8.7481027552149621E-2</v>
      </c>
      <c r="O32" s="66">
        <f>sheet1!BD29</f>
        <v>1.2466046426181323</v>
      </c>
      <c r="P32" s="66">
        <f>sheet1!BE29</f>
        <v>2.908744166108975</v>
      </c>
      <c r="Q32" s="66">
        <f>sheet1!BF29</f>
        <v>0.13122154132822444</v>
      </c>
      <c r="R32" s="66">
        <f>sheet1!BG29</f>
        <v>1.3778261839463566</v>
      </c>
      <c r="S32" s="66">
        <f>sheet1!BH29</f>
        <v>0.26244308265644889</v>
      </c>
      <c r="T32" s="37" t="s">
        <v>31</v>
      </c>
      <c r="U32" s="66">
        <f>sheet1!BI29</f>
        <v>0</v>
      </c>
      <c r="V32" s="66">
        <f>sheet1!BJ29</f>
        <v>0.10935128444018705</v>
      </c>
      <c r="W32" s="66">
        <f>sheet1!BK29</f>
        <v>0</v>
      </c>
      <c r="X32" s="66">
        <f>sheet1!BL29</f>
        <v>0.30618359643252369</v>
      </c>
      <c r="Y32" s="66">
        <f>sheet1!BM29</f>
        <v>0</v>
      </c>
      <c r="Z32" s="66">
        <f>sheet1!BN29</f>
        <v>0</v>
      </c>
      <c r="AA32" s="66">
        <f>sheet1!BO29</f>
        <v>0</v>
      </c>
      <c r="AB32" s="66">
        <f>sheet1!BP29</f>
        <v>0</v>
      </c>
      <c r="AC32" s="84">
        <f>sheet1!BQ29</f>
        <v>0</v>
      </c>
      <c r="AD32" s="84">
        <f>sheet1!BR29</f>
        <v>0</v>
      </c>
      <c r="AE32" s="84">
        <f>sheet1!BS29</f>
        <v>0.74358873419327187</v>
      </c>
      <c r="AF32" s="84">
        <f>sheet1!BT29</f>
        <v>1.8589718354831795</v>
      </c>
      <c r="AG32" s="84">
        <f>sheet1!BU29</f>
        <v>4.4396621482715934</v>
      </c>
      <c r="AH32" s="84">
        <f>sheet1!BV29</f>
        <v>0</v>
      </c>
      <c r="AI32" s="84">
        <f>sheet1!BW29</f>
        <v>0.17496205510429924</v>
      </c>
      <c r="AJ32" s="84">
        <f>sheet1!BX29</f>
        <v>10.410242278705805</v>
      </c>
      <c r="AK32" s="84">
        <f>sheet1!BY29</f>
        <v>3.2149277625414987</v>
      </c>
      <c r="AL32" s="84">
        <f>sheet1!BZ29</f>
        <v>1.3559559270583192</v>
      </c>
      <c r="AM32" s="84">
        <f>sheet1!CA29</f>
        <v>5.2488616531289773</v>
      </c>
      <c r="AN32" s="84">
        <f>sheet1!CB29</f>
        <v>0</v>
      </c>
      <c r="AO32" s="84">
        <f>sheet1!CC29</f>
        <v>0.59049693597701003</v>
      </c>
    </row>
    <row r="33" spans="1:256" ht="21.6" customHeight="1">
      <c r="A33" s="37" t="s">
        <v>33</v>
      </c>
      <c r="B33" s="65">
        <f>sheet1!AQ30</f>
        <v>151.69141457870066</v>
      </c>
      <c r="C33" s="66">
        <f>sheet1!AR30</f>
        <v>91.73192156443929</v>
      </c>
      <c r="D33" s="66">
        <f>sheet1!AS30</f>
        <v>68.999187571754959</v>
      </c>
      <c r="E33" s="66">
        <f>sheet1!AT30</f>
        <v>4.1193544818958188</v>
      </c>
      <c r="F33" s="66">
        <f>sheet1!AU30</f>
        <v>10.031391006838891</v>
      </c>
      <c r="G33" s="66">
        <f>sheet1!AV30</f>
        <v>8.5819885039496207</v>
      </c>
      <c r="H33" s="66">
        <f>sheet1!AW30</f>
        <v>0</v>
      </c>
      <c r="I33" s="66">
        <f>sheet1!AX30</f>
        <v>0</v>
      </c>
      <c r="J33" s="66">
        <f>sheet1!AY30</f>
        <v>0</v>
      </c>
      <c r="K33" s="66">
        <f>sheet1!AZ30</f>
        <v>41.269829161215512</v>
      </c>
      <c r="L33" s="66">
        <f>sheet1!BA30</f>
        <v>7.7047185679903274</v>
      </c>
      <c r="M33" s="66">
        <f>sheet1!BB30</f>
        <v>0.30513736902931987</v>
      </c>
      <c r="N33" s="66">
        <f>sheet1!BC30</f>
        <v>0</v>
      </c>
      <c r="O33" s="66">
        <f>sheet1!BD30</f>
        <v>0.99169644934528955</v>
      </c>
      <c r="P33" s="66">
        <f>sheet1!BE30</f>
        <v>2.936947176907204</v>
      </c>
      <c r="Q33" s="66">
        <f>sheet1!BF30</f>
        <v>1.1824073049886146</v>
      </c>
      <c r="R33" s="66">
        <f>sheet1!BG30</f>
        <v>11.442651338599497</v>
      </c>
      <c r="S33" s="66">
        <f>sheet1!BH30</f>
        <v>0</v>
      </c>
      <c r="T33" s="37" t="s">
        <v>33</v>
      </c>
      <c r="U33" s="66">
        <f>sheet1!BI30</f>
        <v>0</v>
      </c>
      <c r="V33" s="66">
        <f>sheet1!BJ30</f>
        <v>3.8142171128664984E-2</v>
      </c>
      <c r="W33" s="66">
        <f>sheet1!BK30</f>
        <v>0.19071085564332493</v>
      </c>
      <c r="X33" s="66">
        <f>sheet1!BL30</f>
        <v>0.83912776483062967</v>
      </c>
      <c r="Y33" s="66">
        <f>sheet1!BM30</f>
        <v>3.8142171128664984E-2</v>
      </c>
      <c r="Z33" s="66">
        <f>sheet1!BN30</f>
        <v>0</v>
      </c>
      <c r="AA33" s="66">
        <f>sheet1!BO30</f>
        <v>0</v>
      </c>
      <c r="AB33" s="66">
        <f>sheet1!BP30</f>
        <v>0</v>
      </c>
      <c r="AC33" s="84">
        <f>sheet1!BQ30</f>
        <v>0</v>
      </c>
      <c r="AD33" s="84">
        <f>sheet1!BR30</f>
        <v>0</v>
      </c>
      <c r="AE33" s="84">
        <f>sheet1!BS30</f>
        <v>1.2205494761172795</v>
      </c>
      <c r="AF33" s="84">
        <f>sheet1!BT30</f>
        <v>1.7163977007899243</v>
      </c>
      <c r="AG33" s="84">
        <f>sheet1!BU30</f>
        <v>12.16735259004413</v>
      </c>
      <c r="AH33" s="84">
        <f>sheet1!BV30</f>
        <v>0.11442651338599495</v>
      </c>
      <c r="AI33" s="84">
        <f>sheet1!BW30</f>
        <v>0.38142171128664987</v>
      </c>
      <c r="AJ33" s="84">
        <f>sheet1!BX30</f>
        <v>18.689663853045843</v>
      </c>
      <c r="AK33" s="84">
        <f>sheet1!BY30</f>
        <v>8.6582728462069518</v>
      </c>
      <c r="AL33" s="84">
        <f>sheet1!BZ30</f>
        <v>2.6318098078778838</v>
      </c>
      <c r="AM33" s="84">
        <f>sheet1!CA30</f>
        <v>6.636737776387708</v>
      </c>
      <c r="AN33" s="84">
        <f>sheet1!CB30</f>
        <v>0</v>
      </c>
      <c r="AO33" s="84">
        <f>sheet1!CC30</f>
        <v>0.76284342257329973</v>
      </c>
    </row>
    <row r="34" spans="1:256" s="26" customFormat="1" ht="21.6" customHeight="1">
      <c r="A34" s="40" t="s">
        <v>104</v>
      </c>
      <c r="B34" s="65">
        <f>sheet1!AQ31</f>
        <v>23.815990139344432</v>
      </c>
      <c r="C34" s="66">
        <f>sheet1!AR31</f>
        <v>14.554216196266044</v>
      </c>
      <c r="D34" s="66">
        <f>sheet1!AS31</f>
        <v>7.8690259817132198</v>
      </c>
      <c r="E34" s="66">
        <f>sheet1!AT31</f>
        <v>1.810572349774723</v>
      </c>
      <c r="F34" s="66">
        <f>sheet1!AU31</f>
        <v>0</v>
      </c>
      <c r="G34" s="66">
        <f>sheet1!AV31</f>
        <v>4.8746178647781004</v>
      </c>
      <c r="H34" s="66">
        <f>sheet1!AW31</f>
        <v>0</v>
      </c>
      <c r="I34" s="66">
        <f>sheet1!AX31</f>
        <v>0</v>
      </c>
      <c r="J34" s="66">
        <f>sheet1!AY31</f>
        <v>0</v>
      </c>
      <c r="K34" s="66">
        <f>sheet1!AZ31</f>
        <v>6.6155528164845645</v>
      </c>
      <c r="L34" s="66">
        <f>sheet1!BA31</f>
        <v>0.69637398068258582</v>
      </c>
      <c r="M34" s="66">
        <f>sheet1!BB31</f>
        <v>0</v>
      </c>
      <c r="N34" s="66">
        <f>sheet1!BC31</f>
        <v>0</v>
      </c>
      <c r="O34" s="66">
        <f>sheet1!BD31</f>
        <v>0.34818699034129291</v>
      </c>
      <c r="P34" s="66">
        <f>sheet1!BE31</f>
        <v>0.97492357295562015</v>
      </c>
      <c r="Q34" s="66">
        <f>sheet1!BF31</f>
        <v>0.13927479613651716</v>
      </c>
      <c r="R34" s="66">
        <f>sheet1!BG31</f>
        <v>0</v>
      </c>
      <c r="S34" s="66">
        <f>sheet1!BH31</f>
        <v>0</v>
      </c>
      <c r="T34" s="40" t="s">
        <v>104</v>
      </c>
      <c r="U34" s="66">
        <f>sheet1!BI31</f>
        <v>0</v>
      </c>
      <c r="V34" s="66">
        <f>sheet1!BJ31</f>
        <v>0.48746178647781008</v>
      </c>
      <c r="W34" s="66">
        <f>sheet1!BK31</f>
        <v>0</v>
      </c>
      <c r="X34" s="66">
        <f>sheet1!BL31</f>
        <v>0.27854959227303433</v>
      </c>
      <c r="Y34" s="66">
        <f>sheet1!BM31</f>
        <v>0</v>
      </c>
      <c r="Z34" s="66">
        <f>sheet1!BN31</f>
        <v>0</v>
      </c>
      <c r="AA34" s="66">
        <f>sheet1!BO31</f>
        <v>0</v>
      </c>
      <c r="AB34" s="66">
        <f>sheet1!BP31</f>
        <v>0</v>
      </c>
      <c r="AC34" s="84">
        <f>sheet1!BQ31</f>
        <v>0</v>
      </c>
      <c r="AD34" s="84">
        <f>sheet1!BR31</f>
        <v>0</v>
      </c>
      <c r="AE34" s="84">
        <f>sheet1!BS31</f>
        <v>0.20891219420477572</v>
      </c>
      <c r="AF34" s="84">
        <f>sheet1!BT31</f>
        <v>1.3927479613651716</v>
      </c>
      <c r="AG34" s="84">
        <f>sheet1!BU31</f>
        <v>2.0891219420477571</v>
      </c>
      <c r="AH34" s="84">
        <f>sheet1!BV31</f>
        <v>0</v>
      </c>
      <c r="AI34" s="84">
        <f>sheet1!BW31</f>
        <v>0</v>
      </c>
      <c r="AJ34" s="84">
        <f>sheet1!BX31</f>
        <v>2.6462211265938258</v>
      </c>
      <c r="AK34" s="84">
        <f>sheet1!BY31</f>
        <v>1.6016601555699475</v>
      </c>
      <c r="AL34" s="84">
        <f>sheet1!BZ31</f>
        <v>0</v>
      </c>
      <c r="AM34" s="84">
        <f>sheet1!CA31</f>
        <v>1.0445609710238786</v>
      </c>
      <c r="AN34" s="84">
        <f>sheet1!CB31</f>
        <v>0</v>
      </c>
      <c r="AO34" s="84">
        <f>sheet1!CC31</f>
        <v>0</v>
      </c>
    </row>
    <row r="35" spans="1:256" s="26" customFormat="1" ht="21.6" customHeight="1">
      <c r="A35" s="38" t="s">
        <v>105</v>
      </c>
      <c r="B35" s="67">
        <f>sheet1!AQ32</f>
        <v>37.275985663082437</v>
      </c>
      <c r="C35" s="68">
        <f>sheet1!AR32</f>
        <v>18.637992831541219</v>
      </c>
      <c r="D35" s="68">
        <f>sheet1!AS32</f>
        <v>18.637992831541219</v>
      </c>
      <c r="E35" s="68">
        <f>sheet1!AT32</f>
        <v>0</v>
      </c>
      <c r="F35" s="68">
        <f>sheet1!AU32</f>
        <v>0</v>
      </c>
      <c r="G35" s="68">
        <f>sheet1!AV32</f>
        <v>0</v>
      </c>
      <c r="H35" s="68">
        <f>sheet1!AW32</f>
        <v>0</v>
      </c>
      <c r="I35" s="68">
        <f>sheet1!AX32</f>
        <v>0</v>
      </c>
      <c r="J35" s="68">
        <f>sheet1!AY32</f>
        <v>0</v>
      </c>
      <c r="K35" s="68">
        <f>sheet1!AZ32</f>
        <v>12.186379928315413</v>
      </c>
      <c r="L35" s="68">
        <f>sheet1!BA32</f>
        <v>0.71684587813620071</v>
      </c>
      <c r="M35" s="68">
        <f>sheet1!BB32</f>
        <v>0</v>
      </c>
      <c r="N35" s="68">
        <f>sheet1!BC32</f>
        <v>0</v>
      </c>
      <c r="O35" s="68">
        <f>sheet1!BD32</f>
        <v>0</v>
      </c>
      <c r="P35" s="68">
        <f>sheet1!BE32</f>
        <v>4.301075268817204</v>
      </c>
      <c r="Q35" s="68">
        <f>sheet1!BF32</f>
        <v>0</v>
      </c>
      <c r="R35" s="68">
        <f>sheet1!BG32</f>
        <v>0</v>
      </c>
      <c r="S35" s="68">
        <f>sheet1!BH32</f>
        <v>0</v>
      </c>
      <c r="T35" s="38" t="s">
        <v>105</v>
      </c>
      <c r="U35" s="68">
        <f>sheet1!BI32</f>
        <v>0</v>
      </c>
      <c r="V35" s="68">
        <f>sheet1!BJ32</f>
        <v>2.8673835125448028</v>
      </c>
      <c r="W35" s="68">
        <f>sheet1!BK32</f>
        <v>0</v>
      </c>
      <c r="X35" s="68">
        <f>sheet1!BL32</f>
        <v>1.4336917562724014</v>
      </c>
      <c r="Y35" s="68">
        <f>sheet1!BM32</f>
        <v>0</v>
      </c>
      <c r="Z35" s="68">
        <f>sheet1!BN32</f>
        <v>0</v>
      </c>
      <c r="AA35" s="68">
        <f>sheet1!BO32</f>
        <v>0</v>
      </c>
      <c r="AB35" s="68">
        <f>sheet1!BP32</f>
        <v>0</v>
      </c>
      <c r="AC35" s="85">
        <f>sheet1!BQ32</f>
        <v>0</v>
      </c>
      <c r="AD35" s="85">
        <f>sheet1!BR32</f>
        <v>0</v>
      </c>
      <c r="AE35" s="85">
        <f>sheet1!BS32</f>
        <v>0</v>
      </c>
      <c r="AF35" s="85">
        <f>sheet1!BT32</f>
        <v>0</v>
      </c>
      <c r="AG35" s="85">
        <f>sheet1!BU32</f>
        <v>2.8673835125448028</v>
      </c>
      <c r="AH35" s="85">
        <f>sheet1!BV32</f>
        <v>0</v>
      </c>
      <c r="AI35" s="85">
        <f>sheet1!BW32</f>
        <v>0</v>
      </c>
      <c r="AJ35" s="85">
        <f>sheet1!BX32</f>
        <v>6.4516129032258061</v>
      </c>
      <c r="AK35" s="85">
        <f>sheet1!BY32</f>
        <v>6.4516129032258061</v>
      </c>
      <c r="AL35" s="85">
        <f>sheet1!BZ32</f>
        <v>0</v>
      </c>
      <c r="AM35" s="85">
        <f>sheet1!CA32</f>
        <v>0</v>
      </c>
      <c r="AN35" s="85">
        <f>sheet1!CB32</f>
        <v>0</v>
      </c>
      <c r="AO35" s="85">
        <f>sheet1!CC32</f>
        <v>0</v>
      </c>
    </row>
    <row r="36" spans="1:256" s="43" customFormat="1" ht="15.75" customHeight="1">
      <c r="A36" s="74" t="s">
        <v>149</v>
      </c>
      <c r="B36" s="75"/>
      <c r="C36" s="75"/>
      <c r="D36" s="75"/>
      <c r="E36" s="75"/>
      <c r="F36" s="75"/>
      <c r="G36" s="75"/>
      <c r="H36" s="76"/>
      <c r="I36" s="77"/>
      <c r="J36" s="77"/>
      <c r="K36" s="77"/>
      <c r="L36" s="77"/>
      <c r="M36" s="77"/>
      <c r="N36" s="77"/>
      <c r="O36" s="77"/>
      <c r="P36" s="77"/>
      <c r="Q36" s="77"/>
      <c r="R36" s="76"/>
      <c r="S36" s="76"/>
      <c r="T36" s="76"/>
      <c r="U36" s="76"/>
      <c r="V36" s="76"/>
      <c r="W36" s="76"/>
      <c r="X36" s="78"/>
      <c r="Y36" s="78"/>
      <c r="Z36" s="78"/>
      <c r="AA36" s="78"/>
      <c r="AB36" s="78"/>
      <c r="AC36" s="78"/>
      <c r="AD36" s="78"/>
      <c r="AE36" s="78"/>
      <c r="AF36" s="78"/>
      <c r="AG36" s="76"/>
      <c r="AH36" s="76"/>
      <c r="AI36" s="76"/>
      <c r="AJ36" s="78"/>
      <c r="AK36" s="76"/>
      <c r="AL36" s="76"/>
      <c r="AM36" s="76"/>
      <c r="AN36" s="76"/>
      <c r="AO36" s="76"/>
      <c r="AP36" s="78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  <c r="DB36" s="76"/>
      <c r="DC36" s="76"/>
      <c r="DD36" s="76"/>
      <c r="DE36" s="76"/>
      <c r="DF36" s="76"/>
      <c r="DG36" s="76"/>
      <c r="DH36" s="76"/>
      <c r="DI36" s="76"/>
      <c r="DJ36" s="76"/>
      <c r="DK36" s="76"/>
      <c r="DL36" s="76"/>
      <c r="DM36" s="76"/>
      <c r="DN36" s="76"/>
      <c r="DO36" s="76"/>
      <c r="DP36" s="76"/>
      <c r="DQ36" s="76"/>
      <c r="DR36" s="76"/>
      <c r="DS36" s="76"/>
      <c r="DT36" s="76"/>
      <c r="DU36" s="76"/>
      <c r="DV36" s="76"/>
      <c r="DW36" s="76"/>
      <c r="DX36" s="76"/>
      <c r="DY36" s="76"/>
      <c r="DZ36" s="76"/>
      <c r="EA36" s="76"/>
      <c r="EB36" s="76"/>
      <c r="EC36" s="76"/>
      <c r="ED36" s="76"/>
      <c r="EE36" s="76"/>
      <c r="EF36" s="76"/>
      <c r="EG36" s="76"/>
      <c r="EH36" s="76"/>
      <c r="EI36" s="76"/>
      <c r="EJ36" s="76"/>
      <c r="EK36" s="76"/>
      <c r="EL36" s="76"/>
      <c r="EM36" s="76"/>
      <c r="EN36" s="76"/>
      <c r="EO36" s="76"/>
      <c r="EP36" s="76"/>
      <c r="EQ36" s="76"/>
      <c r="ER36" s="76"/>
      <c r="ES36" s="76"/>
      <c r="ET36" s="76"/>
      <c r="EU36" s="76"/>
      <c r="EV36" s="76"/>
      <c r="EW36" s="76"/>
      <c r="EX36" s="76"/>
      <c r="EY36" s="76"/>
      <c r="EZ36" s="76"/>
      <c r="FA36" s="76"/>
      <c r="FB36" s="76"/>
      <c r="FC36" s="76"/>
      <c r="FD36" s="76"/>
      <c r="FE36" s="76"/>
      <c r="FF36" s="76"/>
      <c r="FG36" s="76"/>
      <c r="FH36" s="76"/>
      <c r="FI36" s="76"/>
      <c r="FJ36" s="76"/>
      <c r="FK36" s="76"/>
      <c r="FL36" s="76"/>
      <c r="FM36" s="76"/>
      <c r="FN36" s="76"/>
      <c r="FO36" s="76"/>
      <c r="FP36" s="76"/>
      <c r="FQ36" s="76"/>
      <c r="FR36" s="76"/>
      <c r="FS36" s="76"/>
      <c r="FT36" s="76"/>
      <c r="FU36" s="76"/>
      <c r="FV36" s="76"/>
      <c r="FW36" s="76"/>
      <c r="FX36" s="76"/>
      <c r="FY36" s="76"/>
      <c r="FZ36" s="76"/>
      <c r="GA36" s="76"/>
      <c r="GB36" s="76"/>
      <c r="GC36" s="76"/>
      <c r="GD36" s="76"/>
      <c r="GE36" s="76"/>
      <c r="GF36" s="76"/>
      <c r="GG36" s="76"/>
      <c r="GH36" s="76"/>
      <c r="GI36" s="76"/>
      <c r="GJ36" s="76"/>
      <c r="GK36" s="76"/>
      <c r="GL36" s="76"/>
      <c r="GM36" s="76"/>
      <c r="GN36" s="76"/>
      <c r="GO36" s="76"/>
      <c r="GP36" s="76"/>
      <c r="GQ36" s="76"/>
      <c r="GR36" s="76"/>
      <c r="GS36" s="76"/>
      <c r="GT36" s="76"/>
      <c r="GU36" s="76"/>
      <c r="GV36" s="76"/>
      <c r="GW36" s="76"/>
      <c r="GX36" s="76"/>
      <c r="GY36" s="76"/>
      <c r="GZ36" s="76"/>
      <c r="HA36" s="76"/>
      <c r="HB36" s="76"/>
      <c r="HC36" s="76"/>
      <c r="HD36" s="76"/>
      <c r="HE36" s="76"/>
      <c r="HF36" s="76"/>
      <c r="HG36" s="76"/>
      <c r="HH36" s="76"/>
      <c r="HI36" s="76"/>
      <c r="HJ36" s="76"/>
      <c r="HK36" s="76"/>
      <c r="HL36" s="76"/>
      <c r="HM36" s="76"/>
      <c r="HN36" s="76"/>
      <c r="HO36" s="76"/>
      <c r="HP36" s="76"/>
      <c r="HQ36" s="76"/>
      <c r="HR36" s="76"/>
      <c r="HS36" s="76"/>
      <c r="HT36" s="76"/>
      <c r="HU36" s="76"/>
      <c r="HV36" s="76"/>
      <c r="HW36" s="76"/>
      <c r="HX36" s="76"/>
      <c r="HY36" s="76"/>
      <c r="HZ36" s="76"/>
      <c r="IA36" s="76"/>
      <c r="IB36" s="76"/>
      <c r="IC36" s="76"/>
      <c r="ID36" s="76"/>
      <c r="IE36" s="76"/>
      <c r="IF36" s="76"/>
      <c r="IG36" s="76"/>
      <c r="IH36" s="76"/>
      <c r="II36" s="76"/>
      <c r="IJ36" s="76"/>
      <c r="IK36" s="76"/>
      <c r="IL36" s="76"/>
      <c r="IM36" s="76"/>
      <c r="IN36" s="76"/>
      <c r="IO36" s="76"/>
      <c r="IP36" s="76"/>
      <c r="IQ36" s="76"/>
      <c r="IR36" s="76"/>
      <c r="IS36" s="76"/>
      <c r="IT36" s="76"/>
      <c r="IU36" s="76"/>
      <c r="IV36" s="76"/>
    </row>
    <row r="37" spans="1:256" s="43" customFormat="1" ht="15.75" customHeight="1">
      <c r="A37" s="74" t="s">
        <v>150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80"/>
      <c r="P37" s="79"/>
      <c r="Q37" s="79"/>
      <c r="R37" s="79"/>
      <c r="S37" s="79"/>
      <c r="T37" s="79"/>
      <c r="U37" s="79"/>
      <c r="V37" s="79"/>
      <c r="W37" s="79"/>
      <c r="X37" s="80"/>
      <c r="Y37" s="80"/>
      <c r="Z37" s="80"/>
      <c r="AA37" s="80"/>
      <c r="AB37" s="80"/>
      <c r="AC37" s="80"/>
      <c r="AD37" s="80"/>
      <c r="AE37" s="80"/>
      <c r="AF37" s="80"/>
      <c r="AG37" s="79"/>
      <c r="AH37" s="79"/>
      <c r="AI37" s="79"/>
      <c r="AJ37" s="80"/>
      <c r="AK37" s="79"/>
      <c r="AL37" s="79"/>
      <c r="AM37" s="79"/>
      <c r="AN37" s="79"/>
      <c r="AO37" s="79"/>
      <c r="AP37" s="80"/>
      <c r="AQ37" s="79"/>
      <c r="AR37" s="81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  <c r="DU37" s="79"/>
      <c r="DV37" s="79"/>
      <c r="DW37" s="79"/>
      <c r="DX37" s="79"/>
      <c r="DY37" s="79"/>
      <c r="DZ37" s="79"/>
      <c r="EA37" s="79"/>
      <c r="EB37" s="79"/>
      <c r="EC37" s="79"/>
      <c r="ED37" s="79"/>
      <c r="EE37" s="79"/>
      <c r="EF37" s="79"/>
      <c r="EG37" s="79"/>
      <c r="EH37" s="79"/>
      <c r="EI37" s="79"/>
      <c r="EJ37" s="79"/>
      <c r="EK37" s="79"/>
      <c r="EL37" s="79"/>
      <c r="EM37" s="79"/>
      <c r="EN37" s="79"/>
      <c r="EO37" s="79"/>
      <c r="EP37" s="79"/>
      <c r="EQ37" s="79"/>
      <c r="ER37" s="79"/>
      <c r="ES37" s="79"/>
      <c r="ET37" s="79"/>
      <c r="EU37" s="79"/>
      <c r="EV37" s="79"/>
      <c r="EW37" s="79"/>
      <c r="EX37" s="79"/>
      <c r="EY37" s="79"/>
      <c r="EZ37" s="79"/>
      <c r="FA37" s="79"/>
      <c r="FB37" s="79"/>
      <c r="FC37" s="79"/>
      <c r="FD37" s="79"/>
      <c r="FE37" s="79"/>
      <c r="FF37" s="79"/>
      <c r="FG37" s="79"/>
      <c r="FH37" s="79"/>
      <c r="FI37" s="79"/>
      <c r="FJ37" s="79"/>
      <c r="FK37" s="79"/>
      <c r="FL37" s="79"/>
      <c r="FM37" s="79"/>
      <c r="FN37" s="79"/>
      <c r="FO37" s="79"/>
      <c r="FP37" s="79"/>
      <c r="FQ37" s="79"/>
      <c r="FR37" s="79"/>
      <c r="FS37" s="79"/>
      <c r="FT37" s="79"/>
      <c r="FU37" s="79"/>
      <c r="FV37" s="79"/>
      <c r="FW37" s="79"/>
      <c r="FX37" s="79"/>
      <c r="FY37" s="79"/>
      <c r="FZ37" s="79"/>
      <c r="GA37" s="79"/>
      <c r="GB37" s="79"/>
      <c r="GC37" s="79"/>
      <c r="GD37" s="79"/>
      <c r="GE37" s="79"/>
      <c r="GF37" s="79"/>
      <c r="GG37" s="79"/>
      <c r="GH37" s="79"/>
      <c r="GI37" s="79"/>
      <c r="GJ37" s="79"/>
      <c r="GK37" s="79"/>
      <c r="GL37" s="79"/>
      <c r="GM37" s="79"/>
      <c r="GN37" s="79"/>
      <c r="GO37" s="79"/>
      <c r="GP37" s="79"/>
      <c r="GQ37" s="79"/>
      <c r="GR37" s="79"/>
      <c r="GS37" s="79"/>
      <c r="GT37" s="79"/>
      <c r="GU37" s="79"/>
      <c r="GV37" s="79"/>
      <c r="GW37" s="79"/>
      <c r="GX37" s="79"/>
      <c r="GY37" s="79"/>
      <c r="GZ37" s="79"/>
      <c r="HA37" s="79"/>
      <c r="HB37" s="79"/>
      <c r="HC37" s="79"/>
      <c r="HD37" s="79"/>
      <c r="HE37" s="79"/>
      <c r="HF37" s="79"/>
      <c r="HG37" s="79"/>
      <c r="HH37" s="79"/>
      <c r="HI37" s="79"/>
      <c r="HJ37" s="79"/>
      <c r="HK37" s="79"/>
      <c r="HL37" s="79"/>
      <c r="HM37" s="79"/>
      <c r="HN37" s="79"/>
      <c r="HO37" s="79"/>
      <c r="HP37" s="79"/>
      <c r="HQ37" s="79"/>
      <c r="HR37" s="79"/>
      <c r="HS37" s="79"/>
      <c r="HT37" s="79"/>
      <c r="HU37" s="79"/>
      <c r="HV37" s="79"/>
      <c r="HW37" s="79"/>
      <c r="HX37" s="79"/>
      <c r="HY37" s="79"/>
      <c r="HZ37" s="79"/>
      <c r="IA37" s="79"/>
      <c r="IB37" s="79"/>
      <c r="IC37" s="79"/>
      <c r="ID37" s="79"/>
      <c r="IE37" s="79"/>
      <c r="IF37" s="79"/>
      <c r="IG37" s="79"/>
      <c r="IH37" s="79"/>
      <c r="II37" s="79"/>
      <c r="IJ37" s="79"/>
      <c r="IK37" s="79"/>
      <c r="IL37" s="79"/>
      <c r="IM37" s="79"/>
      <c r="IN37" s="79"/>
      <c r="IO37" s="79"/>
      <c r="IP37" s="79"/>
      <c r="IQ37" s="79"/>
      <c r="IR37" s="79"/>
      <c r="IS37" s="79"/>
      <c r="IT37" s="79"/>
      <c r="IU37" s="79"/>
      <c r="IV37" s="79"/>
    </row>
    <row r="38" spans="1:256" s="43" customFormat="1" ht="15.75" customHeight="1">
      <c r="A38" s="74" t="s">
        <v>151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80"/>
      <c r="P38" s="79"/>
      <c r="Q38" s="79"/>
      <c r="R38" s="79"/>
      <c r="S38" s="79"/>
      <c r="T38" s="79"/>
      <c r="U38" s="79"/>
      <c r="V38" s="79"/>
      <c r="W38" s="79"/>
      <c r="X38" s="80"/>
      <c r="Y38" s="80"/>
      <c r="Z38" s="80"/>
      <c r="AA38" s="80"/>
      <c r="AB38" s="80"/>
      <c r="AC38" s="80"/>
      <c r="AD38" s="80"/>
      <c r="AE38" s="80"/>
      <c r="AF38" s="80"/>
      <c r="AG38" s="79"/>
      <c r="AH38" s="79"/>
      <c r="AI38" s="79"/>
      <c r="AJ38" s="80"/>
      <c r="AK38" s="79"/>
      <c r="AL38" s="79"/>
      <c r="AM38" s="79"/>
      <c r="AN38" s="79"/>
      <c r="AO38" s="79"/>
      <c r="AP38" s="80"/>
      <c r="AQ38" s="79"/>
      <c r="AR38" s="81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  <c r="CS38" s="79"/>
      <c r="CT38" s="79"/>
      <c r="CU38" s="79"/>
      <c r="CV38" s="79"/>
      <c r="CW38" s="79"/>
      <c r="CX38" s="79"/>
      <c r="CY38" s="79"/>
      <c r="CZ38" s="79"/>
      <c r="DA38" s="79"/>
      <c r="DB38" s="79"/>
      <c r="DC38" s="79"/>
      <c r="DD38" s="79"/>
      <c r="DE38" s="79"/>
      <c r="DF38" s="79"/>
      <c r="DG38" s="79"/>
      <c r="DH38" s="79"/>
      <c r="DI38" s="79"/>
      <c r="DJ38" s="79"/>
      <c r="DK38" s="79"/>
      <c r="DL38" s="79"/>
      <c r="DM38" s="79"/>
      <c r="DN38" s="79"/>
      <c r="DO38" s="79"/>
      <c r="DP38" s="79"/>
      <c r="DQ38" s="79"/>
      <c r="DR38" s="79"/>
      <c r="DS38" s="79"/>
      <c r="DT38" s="79"/>
      <c r="DU38" s="79"/>
      <c r="DV38" s="79"/>
      <c r="DW38" s="79"/>
      <c r="DX38" s="79"/>
      <c r="DY38" s="79"/>
      <c r="DZ38" s="79"/>
      <c r="EA38" s="79"/>
      <c r="EB38" s="79"/>
      <c r="EC38" s="79"/>
      <c r="ED38" s="79"/>
      <c r="EE38" s="79"/>
      <c r="EF38" s="79"/>
      <c r="EG38" s="79"/>
      <c r="EH38" s="79"/>
      <c r="EI38" s="79"/>
      <c r="EJ38" s="79"/>
      <c r="EK38" s="79"/>
      <c r="EL38" s="79"/>
      <c r="EM38" s="79"/>
      <c r="EN38" s="79"/>
      <c r="EO38" s="79"/>
      <c r="EP38" s="79"/>
      <c r="EQ38" s="79"/>
      <c r="ER38" s="79"/>
      <c r="ES38" s="79"/>
      <c r="ET38" s="79"/>
      <c r="EU38" s="79"/>
      <c r="EV38" s="79"/>
      <c r="EW38" s="79"/>
      <c r="EX38" s="79"/>
      <c r="EY38" s="79"/>
      <c r="EZ38" s="79"/>
      <c r="FA38" s="79"/>
      <c r="FB38" s="79"/>
      <c r="FC38" s="79"/>
      <c r="FD38" s="79"/>
      <c r="FE38" s="79"/>
      <c r="FF38" s="79"/>
      <c r="FG38" s="79"/>
      <c r="FH38" s="79"/>
      <c r="FI38" s="79"/>
      <c r="FJ38" s="79"/>
      <c r="FK38" s="79"/>
      <c r="FL38" s="79"/>
      <c r="FM38" s="79"/>
      <c r="FN38" s="79"/>
      <c r="FO38" s="79"/>
      <c r="FP38" s="79"/>
      <c r="FQ38" s="79"/>
      <c r="FR38" s="79"/>
      <c r="FS38" s="79"/>
      <c r="FT38" s="79"/>
      <c r="FU38" s="79"/>
      <c r="FV38" s="79"/>
      <c r="FW38" s="79"/>
      <c r="FX38" s="79"/>
      <c r="FY38" s="79"/>
      <c r="FZ38" s="79"/>
      <c r="GA38" s="79"/>
      <c r="GB38" s="79"/>
      <c r="GC38" s="79"/>
      <c r="GD38" s="79"/>
      <c r="GE38" s="79"/>
      <c r="GF38" s="79"/>
      <c r="GG38" s="79"/>
      <c r="GH38" s="79"/>
      <c r="GI38" s="79"/>
      <c r="GJ38" s="79"/>
      <c r="GK38" s="79"/>
      <c r="GL38" s="79"/>
      <c r="GM38" s="79"/>
      <c r="GN38" s="79"/>
      <c r="GO38" s="79"/>
      <c r="GP38" s="79"/>
      <c r="GQ38" s="79"/>
      <c r="GR38" s="79"/>
      <c r="GS38" s="79"/>
      <c r="GT38" s="79"/>
      <c r="GU38" s="79"/>
      <c r="GV38" s="79"/>
      <c r="GW38" s="79"/>
      <c r="GX38" s="79"/>
      <c r="GY38" s="79"/>
      <c r="GZ38" s="79"/>
      <c r="HA38" s="79"/>
      <c r="HB38" s="79"/>
      <c r="HC38" s="79"/>
      <c r="HD38" s="79"/>
      <c r="HE38" s="79"/>
      <c r="HF38" s="79"/>
      <c r="HG38" s="79"/>
      <c r="HH38" s="79"/>
      <c r="HI38" s="79"/>
      <c r="HJ38" s="79"/>
      <c r="HK38" s="79"/>
      <c r="HL38" s="79"/>
      <c r="HM38" s="79"/>
      <c r="HN38" s="79"/>
      <c r="HO38" s="79"/>
      <c r="HP38" s="79"/>
      <c r="HQ38" s="79"/>
      <c r="HR38" s="79"/>
      <c r="HS38" s="79"/>
      <c r="HT38" s="79"/>
      <c r="HU38" s="79"/>
      <c r="HV38" s="79"/>
      <c r="HW38" s="79"/>
      <c r="HX38" s="79"/>
      <c r="HY38" s="79"/>
      <c r="HZ38" s="79"/>
      <c r="IA38" s="79"/>
      <c r="IB38" s="79"/>
      <c r="IC38" s="79"/>
      <c r="ID38" s="79"/>
      <c r="IE38" s="79"/>
      <c r="IF38" s="79"/>
      <c r="IG38" s="79"/>
      <c r="IH38" s="79"/>
      <c r="II38" s="79"/>
      <c r="IJ38" s="79"/>
      <c r="IK38" s="79"/>
      <c r="IL38" s="79"/>
      <c r="IM38" s="79"/>
      <c r="IN38" s="79"/>
      <c r="IO38" s="79"/>
      <c r="IP38" s="79"/>
      <c r="IQ38" s="79"/>
      <c r="IR38" s="79"/>
      <c r="IS38" s="79"/>
      <c r="IT38" s="79"/>
      <c r="IU38" s="79"/>
      <c r="IV38" s="79"/>
    </row>
    <row r="39" spans="1:256" s="43" customFormat="1" ht="15.75" customHeight="1">
      <c r="A39" s="74" t="s">
        <v>152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80"/>
      <c r="P39" s="79"/>
      <c r="Q39" s="79"/>
      <c r="R39" s="79"/>
      <c r="S39" s="79"/>
      <c r="T39" s="79"/>
      <c r="U39" s="79"/>
      <c r="V39" s="79"/>
      <c r="W39" s="79"/>
      <c r="X39" s="80"/>
      <c r="Y39" s="80"/>
      <c r="Z39" s="80"/>
      <c r="AA39" s="80"/>
      <c r="AB39" s="80"/>
      <c r="AC39" s="80"/>
      <c r="AD39" s="80"/>
      <c r="AE39" s="80"/>
      <c r="AF39" s="80"/>
      <c r="AG39" s="79"/>
      <c r="AH39" s="79"/>
      <c r="AI39" s="79"/>
      <c r="AJ39" s="80"/>
      <c r="AK39" s="79"/>
      <c r="AL39" s="79"/>
      <c r="AM39" s="79"/>
      <c r="AN39" s="79"/>
      <c r="AO39" s="79"/>
      <c r="AP39" s="80"/>
      <c r="AQ39" s="79"/>
      <c r="AR39" s="81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  <c r="CS39" s="79"/>
      <c r="CT39" s="79"/>
      <c r="CU39" s="79"/>
      <c r="CV39" s="79"/>
      <c r="CW39" s="79"/>
      <c r="CX39" s="79"/>
      <c r="CY39" s="79"/>
      <c r="CZ39" s="79"/>
      <c r="DA39" s="79"/>
      <c r="DB39" s="79"/>
      <c r="DC39" s="79"/>
      <c r="DD39" s="79"/>
      <c r="DE39" s="79"/>
      <c r="DF39" s="79"/>
      <c r="DG39" s="79"/>
      <c r="DH39" s="79"/>
      <c r="DI39" s="79"/>
      <c r="DJ39" s="79"/>
      <c r="DK39" s="79"/>
      <c r="DL39" s="79"/>
      <c r="DM39" s="79"/>
      <c r="DN39" s="79"/>
      <c r="DO39" s="79"/>
      <c r="DP39" s="79"/>
      <c r="DQ39" s="79"/>
      <c r="DR39" s="79"/>
      <c r="DS39" s="79"/>
      <c r="DT39" s="79"/>
      <c r="DU39" s="79"/>
      <c r="DV39" s="79"/>
      <c r="DW39" s="79"/>
      <c r="DX39" s="79"/>
      <c r="DY39" s="79"/>
      <c r="DZ39" s="79"/>
      <c r="EA39" s="79"/>
      <c r="EB39" s="79"/>
      <c r="EC39" s="79"/>
      <c r="ED39" s="79"/>
      <c r="EE39" s="79"/>
      <c r="EF39" s="79"/>
      <c r="EG39" s="79"/>
      <c r="EH39" s="79"/>
      <c r="EI39" s="79"/>
      <c r="EJ39" s="79"/>
      <c r="EK39" s="79"/>
      <c r="EL39" s="79"/>
      <c r="EM39" s="79"/>
      <c r="EN39" s="79"/>
      <c r="EO39" s="79"/>
      <c r="EP39" s="79"/>
      <c r="EQ39" s="79"/>
      <c r="ER39" s="79"/>
      <c r="ES39" s="79"/>
      <c r="ET39" s="79"/>
      <c r="EU39" s="79"/>
      <c r="EV39" s="79"/>
      <c r="EW39" s="79"/>
      <c r="EX39" s="79"/>
      <c r="EY39" s="79"/>
      <c r="EZ39" s="79"/>
      <c r="FA39" s="79"/>
      <c r="FB39" s="79"/>
      <c r="FC39" s="79"/>
      <c r="FD39" s="79"/>
      <c r="FE39" s="79"/>
      <c r="FF39" s="79"/>
      <c r="FG39" s="79"/>
      <c r="FH39" s="79"/>
      <c r="FI39" s="79"/>
      <c r="FJ39" s="79"/>
      <c r="FK39" s="79"/>
      <c r="FL39" s="79"/>
      <c r="FM39" s="79"/>
      <c r="FN39" s="79"/>
      <c r="FO39" s="79"/>
      <c r="FP39" s="79"/>
      <c r="FQ39" s="79"/>
      <c r="FR39" s="79"/>
      <c r="FS39" s="79"/>
      <c r="FT39" s="79"/>
      <c r="FU39" s="79"/>
      <c r="FV39" s="79"/>
      <c r="FW39" s="79"/>
      <c r="FX39" s="79"/>
      <c r="FY39" s="79"/>
      <c r="FZ39" s="79"/>
      <c r="GA39" s="79"/>
      <c r="GB39" s="79"/>
      <c r="GC39" s="79"/>
      <c r="GD39" s="79"/>
      <c r="GE39" s="79"/>
      <c r="GF39" s="79"/>
      <c r="GG39" s="79"/>
      <c r="GH39" s="79"/>
      <c r="GI39" s="79"/>
      <c r="GJ39" s="79"/>
      <c r="GK39" s="79"/>
      <c r="GL39" s="79"/>
      <c r="GM39" s="79"/>
      <c r="GN39" s="79"/>
      <c r="GO39" s="79"/>
      <c r="GP39" s="79"/>
      <c r="GQ39" s="79"/>
      <c r="GR39" s="79"/>
      <c r="GS39" s="79"/>
      <c r="GT39" s="79"/>
      <c r="GU39" s="79"/>
      <c r="GV39" s="79"/>
      <c r="GW39" s="79"/>
      <c r="GX39" s="79"/>
      <c r="GY39" s="79"/>
      <c r="GZ39" s="79"/>
      <c r="HA39" s="79"/>
      <c r="HB39" s="79"/>
      <c r="HC39" s="79"/>
      <c r="HD39" s="79"/>
      <c r="HE39" s="79"/>
      <c r="HF39" s="79"/>
      <c r="HG39" s="79"/>
      <c r="HH39" s="79"/>
      <c r="HI39" s="79"/>
      <c r="HJ39" s="79"/>
      <c r="HK39" s="79"/>
      <c r="HL39" s="79"/>
      <c r="HM39" s="79"/>
      <c r="HN39" s="79"/>
      <c r="HO39" s="79"/>
      <c r="HP39" s="79"/>
      <c r="HQ39" s="79"/>
      <c r="HR39" s="79"/>
      <c r="HS39" s="79"/>
      <c r="HT39" s="79"/>
      <c r="HU39" s="79"/>
      <c r="HV39" s="79"/>
      <c r="HW39" s="79"/>
      <c r="HX39" s="79"/>
      <c r="HY39" s="79"/>
      <c r="HZ39" s="79"/>
      <c r="IA39" s="79"/>
      <c r="IB39" s="79"/>
      <c r="IC39" s="79"/>
      <c r="ID39" s="79"/>
      <c r="IE39" s="79"/>
      <c r="IF39" s="79"/>
      <c r="IG39" s="79"/>
      <c r="IH39" s="79"/>
      <c r="II39" s="79"/>
      <c r="IJ39" s="79"/>
      <c r="IK39" s="79"/>
      <c r="IL39" s="79"/>
      <c r="IM39" s="79"/>
      <c r="IN39" s="79"/>
      <c r="IO39" s="79"/>
      <c r="IP39" s="79"/>
      <c r="IQ39" s="79"/>
      <c r="IR39" s="79"/>
      <c r="IS39" s="79"/>
      <c r="IT39" s="79"/>
      <c r="IU39" s="79"/>
      <c r="IV39" s="79"/>
    </row>
    <row r="40" spans="1:256" ht="15.75" customHeight="1">
      <c r="A40" s="74" t="s">
        <v>153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80"/>
      <c r="P40" s="79"/>
      <c r="Q40" s="79"/>
      <c r="R40" s="79"/>
      <c r="S40" s="79"/>
      <c r="T40" s="79"/>
      <c r="U40" s="79"/>
      <c r="V40" s="79"/>
      <c r="W40" s="79"/>
      <c r="X40" s="80"/>
      <c r="Y40" s="80"/>
      <c r="Z40" s="80"/>
      <c r="AA40" s="80"/>
      <c r="AB40" s="80"/>
      <c r="AC40" s="80"/>
      <c r="AD40" s="80"/>
      <c r="AE40" s="80"/>
      <c r="AF40" s="80"/>
      <c r="AG40" s="79"/>
      <c r="AH40" s="79"/>
      <c r="AI40" s="79"/>
      <c r="AJ40" s="80"/>
      <c r="AK40" s="79"/>
      <c r="AL40" s="79"/>
      <c r="AM40" s="79"/>
      <c r="AN40" s="79"/>
      <c r="AO40" s="79"/>
      <c r="AP40" s="80"/>
      <c r="AQ40" s="79"/>
      <c r="AR40" s="81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  <c r="CV40" s="79"/>
      <c r="CW40" s="79"/>
      <c r="CX40" s="79"/>
      <c r="CY40" s="79"/>
      <c r="CZ40" s="79"/>
      <c r="DA40" s="79"/>
      <c r="DB40" s="79"/>
      <c r="DC40" s="79"/>
      <c r="DD40" s="79"/>
      <c r="DE40" s="79"/>
      <c r="DF40" s="79"/>
      <c r="DG40" s="79"/>
      <c r="DH40" s="79"/>
      <c r="DI40" s="79"/>
      <c r="DJ40" s="79"/>
      <c r="DK40" s="79"/>
      <c r="DL40" s="79"/>
      <c r="DM40" s="79"/>
      <c r="DN40" s="79"/>
      <c r="DO40" s="79"/>
      <c r="DP40" s="79"/>
      <c r="DQ40" s="79"/>
      <c r="DR40" s="79"/>
      <c r="DS40" s="79"/>
      <c r="DT40" s="79"/>
      <c r="DU40" s="79"/>
      <c r="DV40" s="79"/>
      <c r="DW40" s="79"/>
      <c r="DX40" s="79"/>
      <c r="DY40" s="79"/>
      <c r="DZ40" s="79"/>
      <c r="EA40" s="79"/>
      <c r="EB40" s="79"/>
      <c r="EC40" s="79"/>
      <c r="ED40" s="79"/>
      <c r="EE40" s="79"/>
      <c r="EF40" s="79"/>
      <c r="EG40" s="79"/>
      <c r="EH40" s="79"/>
      <c r="EI40" s="79"/>
      <c r="EJ40" s="79"/>
      <c r="EK40" s="79"/>
      <c r="EL40" s="79"/>
      <c r="EM40" s="79"/>
      <c r="EN40" s="79"/>
      <c r="EO40" s="79"/>
      <c r="EP40" s="79"/>
      <c r="EQ40" s="79"/>
      <c r="ER40" s="79"/>
      <c r="ES40" s="79"/>
      <c r="ET40" s="79"/>
      <c r="EU40" s="79"/>
      <c r="EV40" s="79"/>
      <c r="EW40" s="79"/>
      <c r="EX40" s="79"/>
      <c r="EY40" s="79"/>
      <c r="EZ40" s="79"/>
      <c r="FA40" s="79"/>
      <c r="FB40" s="79"/>
      <c r="FC40" s="79"/>
      <c r="FD40" s="79"/>
      <c r="FE40" s="79"/>
      <c r="FF40" s="79"/>
      <c r="FG40" s="79"/>
      <c r="FH40" s="79"/>
      <c r="FI40" s="79"/>
      <c r="FJ40" s="79"/>
      <c r="FK40" s="79"/>
      <c r="FL40" s="79"/>
      <c r="FM40" s="79"/>
      <c r="FN40" s="79"/>
      <c r="FO40" s="79"/>
      <c r="FP40" s="79"/>
      <c r="FQ40" s="79"/>
      <c r="FR40" s="79"/>
      <c r="FS40" s="79"/>
      <c r="FT40" s="79"/>
      <c r="FU40" s="79"/>
      <c r="FV40" s="79"/>
      <c r="FW40" s="79"/>
      <c r="FX40" s="79"/>
      <c r="FY40" s="79"/>
      <c r="FZ40" s="79"/>
      <c r="GA40" s="79"/>
      <c r="GB40" s="79"/>
      <c r="GC40" s="79"/>
      <c r="GD40" s="79"/>
      <c r="GE40" s="79"/>
      <c r="GF40" s="79"/>
      <c r="GG40" s="79"/>
      <c r="GH40" s="79"/>
      <c r="GI40" s="79"/>
      <c r="GJ40" s="79"/>
      <c r="GK40" s="79"/>
      <c r="GL40" s="79"/>
      <c r="GM40" s="79"/>
      <c r="GN40" s="79"/>
      <c r="GO40" s="79"/>
      <c r="GP40" s="79"/>
      <c r="GQ40" s="79"/>
      <c r="GR40" s="79"/>
      <c r="GS40" s="79"/>
      <c r="GT40" s="79"/>
      <c r="GU40" s="79"/>
      <c r="GV40" s="79"/>
      <c r="GW40" s="79"/>
      <c r="GX40" s="79"/>
      <c r="GY40" s="79"/>
      <c r="GZ40" s="79"/>
      <c r="HA40" s="79"/>
      <c r="HB40" s="79"/>
      <c r="HC40" s="79"/>
      <c r="HD40" s="79"/>
      <c r="HE40" s="79"/>
      <c r="HF40" s="79"/>
      <c r="HG40" s="79"/>
      <c r="HH40" s="79"/>
      <c r="HI40" s="79"/>
      <c r="HJ40" s="79"/>
      <c r="HK40" s="79"/>
      <c r="HL40" s="79"/>
      <c r="HM40" s="79"/>
      <c r="HN40" s="79"/>
      <c r="HO40" s="79"/>
      <c r="HP40" s="79"/>
      <c r="HQ40" s="79"/>
      <c r="HR40" s="79"/>
      <c r="HS40" s="79"/>
      <c r="HT40" s="79"/>
      <c r="HU40" s="79"/>
      <c r="HV40" s="79"/>
      <c r="HW40" s="79"/>
      <c r="HX40" s="79"/>
      <c r="HY40" s="79"/>
      <c r="HZ40" s="79"/>
      <c r="IA40" s="79"/>
      <c r="IB40" s="79"/>
      <c r="IC40" s="79"/>
      <c r="ID40" s="79"/>
      <c r="IE40" s="79"/>
      <c r="IF40" s="79"/>
      <c r="IG40" s="79"/>
      <c r="IH40" s="79"/>
      <c r="II40" s="79"/>
      <c r="IJ40" s="79"/>
      <c r="IK40" s="79"/>
      <c r="IL40" s="79"/>
      <c r="IM40" s="79"/>
      <c r="IN40" s="79"/>
      <c r="IO40" s="79"/>
      <c r="IP40" s="79"/>
      <c r="IQ40" s="79"/>
      <c r="IR40" s="79"/>
      <c r="IS40" s="79"/>
      <c r="IT40" s="79"/>
      <c r="IU40" s="79"/>
      <c r="IV40" s="79"/>
    </row>
    <row r="41" spans="1:256" ht="15.75" customHeight="1">
      <c r="A41" s="74" t="s">
        <v>154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80"/>
      <c r="P41" s="79"/>
      <c r="Q41" s="79"/>
      <c r="R41" s="79"/>
      <c r="S41" s="79"/>
      <c r="T41" s="79"/>
      <c r="U41" s="79"/>
      <c r="V41" s="79"/>
      <c r="W41" s="79"/>
      <c r="X41" s="80"/>
      <c r="Y41" s="80"/>
      <c r="Z41" s="80"/>
      <c r="AA41" s="80"/>
      <c r="AB41" s="80"/>
      <c r="AC41" s="80"/>
      <c r="AD41" s="80"/>
      <c r="AE41" s="80"/>
      <c r="AF41" s="80"/>
      <c r="AG41" s="79"/>
      <c r="AH41" s="79"/>
      <c r="AI41" s="79"/>
      <c r="AJ41" s="80"/>
      <c r="AK41" s="79"/>
      <c r="AL41" s="79"/>
      <c r="AM41" s="79"/>
      <c r="AN41" s="79"/>
      <c r="AO41" s="79"/>
      <c r="AP41" s="80"/>
      <c r="AQ41" s="79"/>
      <c r="AR41" s="81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  <c r="CV41" s="79"/>
      <c r="CW41" s="79"/>
      <c r="CX41" s="79"/>
      <c r="CY41" s="79"/>
      <c r="CZ41" s="79"/>
      <c r="DA41" s="79"/>
      <c r="DB41" s="79"/>
      <c r="DC41" s="79"/>
      <c r="DD41" s="79"/>
      <c r="DE41" s="79"/>
      <c r="DF41" s="79"/>
      <c r="DG41" s="79"/>
      <c r="DH41" s="79"/>
      <c r="DI41" s="79"/>
      <c r="DJ41" s="79"/>
      <c r="DK41" s="79"/>
      <c r="DL41" s="79"/>
      <c r="DM41" s="79"/>
      <c r="DN41" s="79"/>
      <c r="DO41" s="79"/>
      <c r="DP41" s="79"/>
      <c r="DQ41" s="79"/>
      <c r="DR41" s="79"/>
      <c r="DS41" s="79"/>
      <c r="DT41" s="79"/>
      <c r="DU41" s="79"/>
      <c r="DV41" s="79"/>
      <c r="DW41" s="79"/>
      <c r="DX41" s="79"/>
      <c r="DY41" s="79"/>
      <c r="DZ41" s="79"/>
      <c r="EA41" s="79"/>
      <c r="EB41" s="79"/>
      <c r="EC41" s="79"/>
      <c r="ED41" s="79"/>
      <c r="EE41" s="79"/>
      <c r="EF41" s="79"/>
      <c r="EG41" s="79"/>
      <c r="EH41" s="79"/>
      <c r="EI41" s="79"/>
      <c r="EJ41" s="79"/>
      <c r="EK41" s="79"/>
      <c r="EL41" s="79"/>
      <c r="EM41" s="79"/>
      <c r="EN41" s="79"/>
      <c r="EO41" s="79"/>
      <c r="EP41" s="79"/>
      <c r="EQ41" s="79"/>
      <c r="ER41" s="79"/>
      <c r="ES41" s="79"/>
      <c r="ET41" s="79"/>
      <c r="EU41" s="79"/>
      <c r="EV41" s="79"/>
      <c r="EW41" s="79"/>
      <c r="EX41" s="79"/>
      <c r="EY41" s="79"/>
      <c r="EZ41" s="79"/>
      <c r="FA41" s="79"/>
      <c r="FB41" s="79"/>
      <c r="FC41" s="79"/>
      <c r="FD41" s="79"/>
      <c r="FE41" s="79"/>
      <c r="FF41" s="79"/>
      <c r="FG41" s="79"/>
      <c r="FH41" s="79"/>
      <c r="FI41" s="79"/>
      <c r="FJ41" s="79"/>
      <c r="FK41" s="79"/>
      <c r="FL41" s="79"/>
      <c r="FM41" s="79"/>
      <c r="FN41" s="79"/>
      <c r="FO41" s="79"/>
      <c r="FP41" s="79"/>
      <c r="FQ41" s="79"/>
      <c r="FR41" s="79"/>
      <c r="FS41" s="79"/>
      <c r="FT41" s="79"/>
      <c r="FU41" s="79"/>
      <c r="FV41" s="79"/>
      <c r="FW41" s="79"/>
      <c r="FX41" s="79"/>
      <c r="FY41" s="79"/>
      <c r="FZ41" s="79"/>
      <c r="GA41" s="79"/>
      <c r="GB41" s="79"/>
      <c r="GC41" s="79"/>
      <c r="GD41" s="79"/>
      <c r="GE41" s="79"/>
      <c r="GF41" s="79"/>
      <c r="GG41" s="79"/>
      <c r="GH41" s="79"/>
      <c r="GI41" s="79"/>
      <c r="GJ41" s="79"/>
      <c r="GK41" s="79"/>
      <c r="GL41" s="79"/>
      <c r="GM41" s="79"/>
      <c r="GN41" s="79"/>
      <c r="GO41" s="79"/>
      <c r="GP41" s="79"/>
      <c r="GQ41" s="79"/>
      <c r="GR41" s="79"/>
      <c r="GS41" s="79"/>
      <c r="GT41" s="79"/>
      <c r="GU41" s="79"/>
      <c r="GV41" s="79"/>
      <c r="GW41" s="79"/>
      <c r="GX41" s="79"/>
      <c r="GY41" s="79"/>
      <c r="GZ41" s="79"/>
      <c r="HA41" s="79"/>
      <c r="HB41" s="79"/>
      <c r="HC41" s="79"/>
      <c r="HD41" s="79"/>
      <c r="HE41" s="79"/>
      <c r="HF41" s="79"/>
      <c r="HG41" s="79"/>
      <c r="HH41" s="79"/>
      <c r="HI41" s="79"/>
      <c r="HJ41" s="79"/>
      <c r="HK41" s="79"/>
      <c r="HL41" s="79"/>
      <c r="HM41" s="79"/>
      <c r="HN41" s="79"/>
      <c r="HO41" s="79"/>
      <c r="HP41" s="79"/>
      <c r="HQ41" s="79"/>
      <c r="HR41" s="79"/>
      <c r="HS41" s="79"/>
      <c r="HT41" s="79"/>
      <c r="HU41" s="79"/>
      <c r="HV41" s="79"/>
      <c r="HW41" s="79"/>
      <c r="HX41" s="79"/>
      <c r="HY41" s="79"/>
      <c r="HZ41" s="79"/>
      <c r="IA41" s="79"/>
      <c r="IB41" s="79"/>
      <c r="IC41" s="79"/>
      <c r="ID41" s="79"/>
      <c r="IE41" s="79"/>
      <c r="IF41" s="79"/>
      <c r="IG41" s="79"/>
      <c r="IH41" s="79"/>
      <c r="II41" s="79"/>
      <c r="IJ41" s="79"/>
      <c r="IK41" s="79"/>
      <c r="IL41" s="79"/>
      <c r="IM41" s="79"/>
      <c r="IN41" s="79"/>
      <c r="IO41" s="79"/>
      <c r="IP41" s="79"/>
      <c r="IQ41" s="79"/>
      <c r="IR41" s="79"/>
      <c r="IS41" s="79"/>
      <c r="IT41" s="79"/>
      <c r="IU41" s="79"/>
      <c r="IV41" s="79"/>
    </row>
    <row r="42" spans="1:256" ht="15.75" customHeight="1">
      <c r="A42" s="74" t="s">
        <v>155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80"/>
      <c r="P42" s="79"/>
      <c r="Q42" s="79"/>
      <c r="R42" s="79"/>
      <c r="S42" s="79"/>
      <c r="T42" s="79"/>
      <c r="U42" s="79"/>
      <c r="V42" s="79"/>
      <c r="W42" s="79"/>
      <c r="X42" s="80"/>
      <c r="Y42" s="80"/>
      <c r="Z42" s="80"/>
      <c r="AA42" s="80"/>
      <c r="AB42" s="80"/>
      <c r="AC42" s="80"/>
      <c r="AD42" s="80"/>
      <c r="AE42" s="80"/>
      <c r="AF42" s="80"/>
      <c r="AG42" s="79"/>
      <c r="AH42" s="79"/>
      <c r="AI42" s="79"/>
      <c r="AJ42" s="80"/>
      <c r="AK42" s="79"/>
      <c r="AL42" s="79"/>
      <c r="AM42" s="79"/>
      <c r="AN42" s="79"/>
      <c r="AO42" s="79"/>
      <c r="AP42" s="80"/>
      <c r="AQ42" s="79"/>
      <c r="AR42" s="81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/>
      <c r="CV42" s="79"/>
      <c r="CW42" s="79"/>
      <c r="CX42" s="79"/>
      <c r="CY42" s="79"/>
      <c r="CZ42" s="79"/>
      <c r="DA42" s="79"/>
      <c r="DB42" s="79"/>
      <c r="DC42" s="79"/>
      <c r="DD42" s="79"/>
      <c r="DE42" s="79"/>
      <c r="DF42" s="79"/>
      <c r="DG42" s="79"/>
      <c r="DH42" s="79"/>
      <c r="DI42" s="79"/>
      <c r="DJ42" s="79"/>
      <c r="DK42" s="79"/>
      <c r="DL42" s="79"/>
      <c r="DM42" s="79"/>
      <c r="DN42" s="79"/>
      <c r="DO42" s="79"/>
      <c r="DP42" s="79"/>
      <c r="DQ42" s="79"/>
      <c r="DR42" s="79"/>
      <c r="DS42" s="79"/>
      <c r="DT42" s="79"/>
      <c r="DU42" s="79"/>
      <c r="DV42" s="79"/>
      <c r="DW42" s="79"/>
      <c r="DX42" s="79"/>
      <c r="DY42" s="79"/>
      <c r="DZ42" s="79"/>
      <c r="EA42" s="79"/>
      <c r="EB42" s="79"/>
      <c r="EC42" s="79"/>
      <c r="ED42" s="79"/>
      <c r="EE42" s="79"/>
      <c r="EF42" s="79"/>
      <c r="EG42" s="79"/>
      <c r="EH42" s="79"/>
      <c r="EI42" s="79"/>
      <c r="EJ42" s="79"/>
      <c r="EK42" s="79"/>
      <c r="EL42" s="79"/>
      <c r="EM42" s="79"/>
      <c r="EN42" s="79"/>
      <c r="EO42" s="79"/>
      <c r="EP42" s="79"/>
      <c r="EQ42" s="79"/>
      <c r="ER42" s="79"/>
      <c r="ES42" s="79"/>
      <c r="ET42" s="79"/>
      <c r="EU42" s="79"/>
      <c r="EV42" s="79"/>
      <c r="EW42" s="79"/>
      <c r="EX42" s="79"/>
      <c r="EY42" s="79"/>
      <c r="EZ42" s="79"/>
      <c r="FA42" s="79"/>
      <c r="FB42" s="79"/>
      <c r="FC42" s="79"/>
      <c r="FD42" s="79"/>
      <c r="FE42" s="79"/>
      <c r="FF42" s="79"/>
      <c r="FG42" s="79"/>
      <c r="FH42" s="79"/>
      <c r="FI42" s="79"/>
      <c r="FJ42" s="79"/>
      <c r="FK42" s="79"/>
      <c r="FL42" s="79"/>
      <c r="FM42" s="79"/>
      <c r="FN42" s="79"/>
      <c r="FO42" s="79"/>
      <c r="FP42" s="79"/>
      <c r="FQ42" s="79"/>
      <c r="FR42" s="79"/>
      <c r="FS42" s="79"/>
      <c r="FT42" s="79"/>
      <c r="FU42" s="79"/>
      <c r="FV42" s="79"/>
      <c r="FW42" s="79"/>
      <c r="FX42" s="79"/>
      <c r="FY42" s="79"/>
      <c r="FZ42" s="79"/>
      <c r="GA42" s="79"/>
      <c r="GB42" s="79"/>
      <c r="GC42" s="79"/>
      <c r="GD42" s="79"/>
      <c r="GE42" s="79"/>
      <c r="GF42" s="79"/>
      <c r="GG42" s="79"/>
      <c r="GH42" s="79"/>
      <c r="GI42" s="79"/>
      <c r="GJ42" s="79"/>
      <c r="GK42" s="79"/>
      <c r="GL42" s="79"/>
      <c r="GM42" s="79"/>
      <c r="GN42" s="79"/>
      <c r="GO42" s="79"/>
      <c r="GP42" s="79"/>
      <c r="GQ42" s="79"/>
      <c r="GR42" s="79"/>
      <c r="GS42" s="79"/>
      <c r="GT42" s="79"/>
      <c r="GU42" s="79"/>
      <c r="GV42" s="79"/>
      <c r="GW42" s="79"/>
      <c r="GX42" s="79"/>
      <c r="GY42" s="79"/>
      <c r="GZ42" s="79"/>
      <c r="HA42" s="79"/>
      <c r="HB42" s="79"/>
      <c r="HC42" s="79"/>
      <c r="HD42" s="79"/>
      <c r="HE42" s="79"/>
      <c r="HF42" s="79"/>
      <c r="HG42" s="79"/>
      <c r="HH42" s="79"/>
      <c r="HI42" s="79"/>
      <c r="HJ42" s="79"/>
      <c r="HK42" s="79"/>
      <c r="HL42" s="79"/>
      <c r="HM42" s="79"/>
      <c r="HN42" s="79"/>
      <c r="HO42" s="79"/>
      <c r="HP42" s="79"/>
      <c r="HQ42" s="79"/>
      <c r="HR42" s="79"/>
      <c r="HS42" s="79"/>
      <c r="HT42" s="79"/>
      <c r="HU42" s="79"/>
      <c r="HV42" s="79"/>
      <c r="HW42" s="79"/>
      <c r="HX42" s="79"/>
      <c r="HY42" s="79"/>
      <c r="HZ42" s="79"/>
      <c r="IA42" s="79"/>
      <c r="IB42" s="79"/>
      <c r="IC42" s="79"/>
      <c r="ID42" s="79"/>
      <c r="IE42" s="79"/>
      <c r="IF42" s="79"/>
      <c r="IG42" s="79"/>
      <c r="IH42" s="79"/>
      <c r="II42" s="79"/>
      <c r="IJ42" s="79"/>
      <c r="IK42" s="79"/>
      <c r="IL42" s="79"/>
      <c r="IM42" s="79"/>
      <c r="IN42" s="79"/>
      <c r="IO42" s="79"/>
      <c r="IP42" s="79"/>
      <c r="IQ42" s="79"/>
      <c r="IR42" s="79"/>
      <c r="IS42" s="79"/>
      <c r="IT42" s="79"/>
      <c r="IU42" s="79"/>
      <c r="IV42" s="79"/>
    </row>
    <row r="43" spans="1:256" ht="15.75" customHeight="1">
      <c r="A43" s="74" t="s">
        <v>156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80"/>
      <c r="P43" s="79"/>
      <c r="Q43" s="79"/>
      <c r="R43" s="79"/>
      <c r="S43" s="79"/>
      <c r="T43" s="79"/>
      <c r="U43" s="79"/>
      <c r="V43" s="79"/>
      <c r="W43" s="79"/>
      <c r="X43" s="80"/>
      <c r="Y43" s="80"/>
      <c r="Z43" s="80"/>
      <c r="AA43" s="80"/>
      <c r="AB43" s="80"/>
      <c r="AC43" s="80"/>
      <c r="AD43" s="80"/>
      <c r="AE43" s="80"/>
      <c r="AF43" s="80"/>
      <c r="AG43" s="79"/>
      <c r="AH43" s="79"/>
      <c r="AI43" s="79"/>
      <c r="AJ43" s="80"/>
      <c r="AK43" s="79"/>
      <c r="AL43" s="79"/>
      <c r="AM43" s="79"/>
      <c r="AN43" s="79"/>
      <c r="AO43" s="79"/>
      <c r="AP43" s="80"/>
      <c r="AQ43" s="79"/>
      <c r="AR43" s="81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  <c r="CM43" s="79"/>
      <c r="CN43" s="79"/>
      <c r="CO43" s="79"/>
      <c r="CP43" s="79"/>
      <c r="CQ43" s="79"/>
      <c r="CR43" s="79"/>
      <c r="CS43" s="79"/>
      <c r="CT43" s="79"/>
      <c r="CU43" s="79"/>
      <c r="CV43" s="79"/>
      <c r="CW43" s="79"/>
      <c r="CX43" s="79"/>
      <c r="CY43" s="79"/>
      <c r="CZ43" s="79"/>
      <c r="DA43" s="79"/>
      <c r="DB43" s="79"/>
      <c r="DC43" s="79"/>
      <c r="DD43" s="79"/>
      <c r="DE43" s="79"/>
      <c r="DF43" s="79"/>
      <c r="DG43" s="79"/>
      <c r="DH43" s="79"/>
      <c r="DI43" s="79"/>
      <c r="DJ43" s="79"/>
      <c r="DK43" s="79"/>
      <c r="DL43" s="79"/>
      <c r="DM43" s="79"/>
      <c r="DN43" s="79"/>
      <c r="DO43" s="79"/>
      <c r="DP43" s="79"/>
      <c r="DQ43" s="79"/>
      <c r="DR43" s="79"/>
      <c r="DS43" s="79"/>
      <c r="DT43" s="79"/>
      <c r="DU43" s="79"/>
      <c r="DV43" s="79"/>
      <c r="DW43" s="79"/>
      <c r="DX43" s="79"/>
      <c r="DY43" s="79"/>
      <c r="DZ43" s="79"/>
      <c r="EA43" s="79"/>
      <c r="EB43" s="79"/>
      <c r="EC43" s="79"/>
      <c r="ED43" s="79"/>
      <c r="EE43" s="79"/>
      <c r="EF43" s="79"/>
      <c r="EG43" s="79"/>
      <c r="EH43" s="79"/>
      <c r="EI43" s="79"/>
      <c r="EJ43" s="79"/>
      <c r="EK43" s="79"/>
      <c r="EL43" s="79"/>
      <c r="EM43" s="79"/>
      <c r="EN43" s="79"/>
      <c r="EO43" s="79"/>
      <c r="EP43" s="79"/>
      <c r="EQ43" s="79"/>
      <c r="ER43" s="79"/>
      <c r="ES43" s="79"/>
      <c r="ET43" s="79"/>
      <c r="EU43" s="79"/>
      <c r="EV43" s="79"/>
      <c r="EW43" s="79"/>
      <c r="EX43" s="79"/>
      <c r="EY43" s="79"/>
      <c r="EZ43" s="79"/>
      <c r="FA43" s="79"/>
      <c r="FB43" s="79"/>
      <c r="FC43" s="79"/>
      <c r="FD43" s="79"/>
      <c r="FE43" s="79"/>
      <c r="FF43" s="79"/>
      <c r="FG43" s="79"/>
      <c r="FH43" s="79"/>
      <c r="FI43" s="79"/>
      <c r="FJ43" s="79"/>
      <c r="FK43" s="79"/>
      <c r="FL43" s="79"/>
      <c r="FM43" s="79"/>
      <c r="FN43" s="79"/>
      <c r="FO43" s="79"/>
      <c r="FP43" s="79"/>
      <c r="FQ43" s="79"/>
      <c r="FR43" s="79"/>
      <c r="FS43" s="79"/>
      <c r="FT43" s="79"/>
      <c r="FU43" s="79"/>
      <c r="FV43" s="79"/>
      <c r="FW43" s="79"/>
      <c r="FX43" s="79"/>
      <c r="FY43" s="79"/>
      <c r="FZ43" s="79"/>
      <c r="GA43" s="79"/>
      <c r="GB43" s="79"/>
      <c r="GC43" s="79"/>
      <c r="GD43" s="79"/>
      <c r="GE43" s="79"/>
      <c r="GF43" s="79"/>
      <c r="GG43" s="79"/>
      <c r="GH43" s="79"/>
      <c r="GI43" s="79"/>
      <c r="GJ43" s="79"/>
      <c r="GK43" s="79"/>
      <c r="GL43" s="79"/>
      <c r="GM43" s="79"/>
      <c r="GN43" s="79"/>
      <c r="GO43" s="79"/>
      <c r="GP43" s="79"/>
      <c r="GQ43" s="79"/>
      <c r="GR43" s="79"/>
      <c r="GS43" s="79"/>
      <c r="GT43" s="79"/>
      <c r="GU43" s="79"/>
      <c r="GV43" s="79"/>
      <c r="GW43" s="79"/>
      <c r="GX43" s="79"/>
      <c r="GY43" s="79"/>
      <c r="GZ43" s="79"/>
      <c r="HA43" s="79"/>
      <c r="HB43" s="79"/>
      <c r="HC43" s="79"/>
      <c r="HD43" s="79"/>
      <c r="HE43" s="79"/>
      <c r="HF43" s="79"/>
      <c r="HG43" s="79"/>
      <c r="HH43" s="79"/>
      <c r="HI43" s="79"/>
      <c r="HJ43" s="79"/>
      <c r="HK43" s="79"/>
      <c r="HL43" s="79"/>
      <c r="HM43" s="79"/>
      <c r="HN43" s="79"/>
      <c r="HO43" s="79"/>
      <c r="HP43" s="79"/>
      <c r="HQ43" s="79"/>
      <c r="HR43" s="79"/>
      <c r="HS43" s="79"/>
      <c r="HT43" s="79"/>
      <c r="HU43" s="79"/>
      <c r="HV43" s="79"/>
      <c r="HW43" s="79"/>
      <c r="HX43" s="79"/>
      <c r="HY43" s="79"/>
      <c r="HZ43" s="79"/>
      <c r="IA43" s="79"/>
      <c r="IB43" s="79"/>
      <c r="IC43" s="79"/>
      <c r="ID43" s="79"/>
      <c r="IE43" s="79"/>
      <c r="IF43" s="79"/>
      <c r="IG43" s="79"/>
      <c r="IH43" s="79"/>
      <c r="II43" s="79"/>
      <c r="IJ43" s="79"/>
      <c r="IK43" s="79"/>
      <c r="IL43" s="79"/>
      <c r="IM43" s="79"/>
      <c r="IN43" s="79"/>
      <c r="IO43" s="79"/>
      <c r="IP43" s="79"/>
      <c r="IQ43" s="79"/>
      <c r="IR43" s="79"/>
      <c r="IS43" s="79"/>
      <c r="IT43" s="79"/>
      <c r="IU43" s="79"/>
      <c r="IV43" s="79"/>
    </row>
    <row r="44" spans="1:256" ht="15.75" customHeight="1">
      <c r="A44" s="74" t="s">
        <v>171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80"/>
      <c r="P44" s="79"/>
      <c r="Q44" s="79"/>
      <c r="R44" s="79"/>
      <c r="S44" s="79"/>
      <c r="T44" s="79"/>
      <c r="U44" s="79"/>
      <c r="V44" s="79"/>
      <c r="W44" s="79"/>
      <c r="X44" s="80"/>
      <c r="Y44" s="80"/>
      <c r="Z44" s="80"/>
      <c r="AA44" s="80"/>
      <c r="AB44" s="80"/>
      <c r="AC44" s="80"/>
      <c r="AD44" s="80"/>
      <c r="AE44" s="80"/>
      <c r="AF44" s="80"/>
      <c r="AG44" s="79"/>
      <c r="AH44" s="79"/>
      <c r="AI44" s="79"/>
      <c r="AJ44" s="80"/>
      <c r="AK44" s="79"/>
      <c r="AL44" s="79"/>
      <c r="AM44" s="79"/>
      <c r="AN44" s="79"/>
      <c r="AO44" s="79"/>
      <c r="AP44" s="80"/>
      <c r="AQ44" s="79"/>
      <c r="AR44" s="81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79"/>
      <c r="DQ44" s="79"/>
      <c r="DR44" s="79"/>
      <c r="DS44" s="79"/>
      <c r="DT44" s="79"/>
      <c r="DU44" s="79"/>
      <c r="DV44" s="79"/>
      <c r="DW44" s="79"/>
      <c r="DX44" s="79"/>
      <c r="DY44" s="79"/>
      <c r="DZ44" s="79"/>
      <c r="EA44" s="79"/>
      <c r="EB44" s="79"/>
      <c r="EC44" s="79"/>
      <c r="ED44" s="79"/>
      <c r="EE44" s="79"/>
      <c r="EF44" s="79"/>
      <c r="EG44" s="79"/>
      <c r="EH44" s="79"/>
      <c r="EI44" s="79"/>
      <c r="EJ44" s="79"/>
      <c r="EK44" s="79"/>
      <c r="EL44" s="79"/>
      <c r="EM44" s="79"/>
      <c r="EN44" s="79"/>
      <c r="EO44" s="79"/>
      <c r="EP44" s="79"/>
      <c r="EQ44" s="79"/>
      <c r="ER44" s="79"/>
      <c r="ES44" s="79"/>
      <c r="ET44" s="79"/>
      <c r="EU44" s="79"/>
      <c r="EV44" s="79"/>
      <c r="EW44" s="79"/>
      <c r="EX44" s="79"/>
      <c r="EY44" s="79"/>
      <c r="EZ44" s="79"/>
      <c r="FA44" s="79"/>
      <c r="FB44" s="79"/>
      <c r="FC44" s="79"/>
      <c r="FD44" s="79"/>
      <c r="FE44" s="79"/>
      <c r="FF44" s="79"/>
      <c r="FG44" s="79"/>
      <c r="FH44" s="79"/>
      <c r="FI44" s="79"/>
      <c r="FJ44" s="79"/>
      <c r="FK44" s="79"/>
      <c r="FL44" s="79"/>
      <c r="FM44" s="79"/>
      <c r="FN44" s="79"/>
      <c r="FO44" s="79"/>
      <c r="FP44" s="79"/>
      <c r="FQ44" s="79"/>
      <c r="FR44" s="79"/>
      <c r="FS44" s="79"/>
      <c r="FT44" s="79"/>
      <c r="FU44" s="79"/>
      <c r="FV44" s="79"/>
      <c r="FW44" s="79"/>
      <c r="FX44" s="79"/>
      <c r="FY44" s="79"/>
      <c r="FZ44" s="79"/>
      <c r="GA44" s="79"/>
      <c r="GB44" s="79"/>
      <c r="GC44" s="79"/>
      <c r="GD44" s="79"/>
      <c r="GE44" s="79"/>
      <c r="GF44" s="79"/>
      <c r="GG44" s="79"/>
      <c r="GH44" s="79"/>
      <c r="GI44" s="79"/>
      <c r="GJ44" s="79"/>
      <c r="GK44" s="79"/>
      <c r="GL44" s="79"/>
      <c r="GM44" s="79"/>
      <c r="GN44" s="79"/>
      <c r="GO44" s="79"/>
      <c r="GP44" s="79"/>
      <c r="GQ44" s="79"/>
      <c r="GR44" s="79"/>
      <c r="GS44" s="79"/>
      <c r="GT44" s="79"/>
      <c r="GU44" s="79"/>
      <c r="GV44" s="79"/>
      <c r="GW44" s="79"/>
      <c r="GX44" s="79"/>
      <c r="GY44" s="79"/>
      <c r="GZ44" s="79"/>
      <c r="HA44" s="79"/>
      <c r="HB44" s="79"/>
      <c r="HC44" s="79"/>
      <c r="HD44" s="79"/>
      <c r="HE44" s="79"/>
      <c r="HF44" s="79"/>
      <c r="HG44" s="79"/>
      <c r="HH44" s="79"/>
      <c r="HI44" s="79"/>
      <c r="HJ44" s="79"/>
      <c r="HK44" s="79"/>
      <c r="HL44" s="79"/>
      <c r="HM44" s="79"/>
      <c r="HN44" s="79"/>
      <c r="HO44" s="79"/>
      <c r="HP44" s="79"/>
      <c r="HQ44" s="79"/>
      <c r="HR44" s="79"/>
      <c r="HS44" s="79"/>
      <c r="HT44" s="79"/>
      <c r="HU44" s="79"/>
      <c r="HV44" s="79"/>
      <c r="HW44" s="79"/>
      <c r="HX44" s="79"/>
      <c r="HY44" s="79"/>
      <c r="HZ44" s="79"/>
      <c r="IA44" s="79"/>
      <c r="IB44" s="79"/>
      <c r="IC44" s="79"/>
      <c r="ID44" s="79"/>
      <c r="IE44" s="79"/>
      <c r="IF44" s="79"/>
      <c r="IG44" s="79"/>
      <c r="IH44" s="79"/>
      <c r="II44" s="79"/>
      <c r="IJ44" s="79"/>
      <c r="IK44" s="79"/>
      <c r="IL44" s="79"/>
      <c r="IM44" s="79"/>
      <c r="IN44" s="79"/>
      <c r="IO44" s="79"/>
      <c r="IP44" s="79"/>
      <c r="IQ44" s="79"/>
      <c r="IR44" s="79"/>
      <c r="IS44" s="79"/>
      <c r="IT44" s="79"/>
      <c r="IU44" s="79"/>
      <c r="IV44" s="79"/>
    </row>
    <row r="45" spans="1:256" ht="15.75" customHeight="1">
      <c r="A45" s="74" t="s">
        <v>175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80"/>
      <c r="P45" s="79"/>
      <c r="Q45" s="79"/>
      <c r="R45" s="79"/>
      <c r="S45" s="79"/>
      <c r="T45" s="79"/>
      <c r="U45" s="79"/>
      <c r="V45" s="79"/>
      <c r="W45" s="79"/>
      <c r="X45" s="80"/>
      <c r="Y45" s="80"/>
      <c r="Z45" s="80"/>
      <c r="AA45" s="80"/>
      <c r="AB45" s="80"/>
      <c r="AC45" s="80"/>
      <c r="AD45" s="80"/>
      <c r="AE45" s="80"/>
      <c r="AF45" s="80"/>
      <c r="AG45" s="79"/>
      <c r="AH45" s="79"/>
      <c r="AI45" s="79"/>
      <c r="AJ45" s="80"/>
      <c r="AK45" s="79"/>
      <c r="AL45" s="79"/>
      <c r="AM45" s="79"/>
      <c r="AN45" s="79"/>
      <c r="AO45" s="79"/>
      <c r="AP45" s="80"/>
      <c r="AQ45" s="79"/>
      <c r="AR45" s="81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79"/>
      <c r="DN45" s="79"/>
      <c r="DO45" s="79"/>
      <c r="DP45" s="79"/>
      <c r="DQ45" s="79"/>
      <c r="DR45" s="79"/>
      <c r="DS45" s="79"/>
      <c r="DT45" s="79"/>
      <c r="DU45" s="79"/>
      <c r="DV45" s="79"/>
      <c r="DW45" s="79"/>
      <c r="DX45" s="79"/>
      <c r="DY45" s="79"/>
      <c r="DZ45" s="79"/>
      <c r="EA45" s="79"/>
      <c r="EB45" s="79"/>
      <c r="EC45" s="79"/>
      <c r="ED45" s="79"/>
      <c r="EE45" s="79"/>
      <c r="EF45" s="79"/>
      <c r="EG45" s="79"/>
      <c r="EH45" s="79"/>
      <c r="EI45" s="79"/>
      <c r="EJ45" s="79"/>
      <c r="EK45" s="79"/>
      <c r="EL45" s="79"/>
      <c r="EM45" s="79"/>
      <c r="EN45" s="79"/>
      <c r="EO45" s="79"/>
      <c r="EP45" s="79"/>
      <c r="EQ45" s="79"/>
      <c r="ER45" s="79"/>
      <c r="ES45" s="79"/>
      <c r="ET45" s="79"/>
      <c r="EU45" s="79"/>
      <c r="EV45" s="79"/>
      <c r="EW45" s="79"/>
      <c r="EX45" s="79"/>
      <c r="EY45" s="79"/>
      <c r="EZ45" s="79"/>
      <c r="FA45" s="79"/>
      <c r="FB45" s="79"/>
      <c r="FC45" s="79"/>
      <c r="FD45" s="79"/>
      <c r="FE45" s="79"/>
      <c r="FF45" s="79"/>
      <c r="FG45" s="79"/>
      <c r="FH45" s="79"/>
      <c r="FI45" s="79"/>
      <c r="FJ45" s="79"/>
      <c r="FK45" s="79"/>
      <c r="FL45" s="79"/>
      <c r="FM45" s="79"/>
      <c r="FN45" s="79"/>
      <c r="FO45" s="79"/>
      <c r="FP45" s="79"/>
      <c r="FQ45" s="79"/>
      <c r="FR45" s="79"/>
      <c r="FS45" s="79"/>
      <c r="FT45" s="79"/>
      <c r="FU45" s="79"/>
      <c r="FV45" s="79"/>
      <c r="FW45" s="79"/>
      <c r="FX45" s="79"/>
      <c r="FY45" s="79"/>
      <c r="FZ45" s="79"/>
      <c r="GA45" s="79"/>
      <c r="GB45" s="79"/>
      <c r="GC45" s="79"/>
      <c r="GD45" s="79"/>
      <c r="GE45" s="79"/>
      <c r="GF45" s="79"/>
      <c r="GG45" s="79"/>
      <c r="GH45" s="79"/>
      <c r="GI45" s="79"/>
      <c r="GJ45" s="79"/>
      <c r="GK45" s="79"/>
      <c r="GL45" s="79"/>
      <c r="GM45" s="79"/>
      <c r="GN45" s="79"/>
      <c r="GO45" s="79"/>
      <c r="GP45" s="79"/>
      <c r="GQ45" s="79"/>
      <c r="GR45" s="79"/>
      <c r="GS45" s="79"/>
      <c r="GT45" s="79"/>
      <c r="GU45" s="79"/>
      <c r="GV45" s="79"/>
      <c r="GW45" s="79"/>
      <c r="GX45" s="79"/>
      <c r="GY45" s="79"/>
      <c r="GZ45" s="79"/>
      <c r="HA45" s="79"/>
      <c r="HB45" s="79"/>
      <c r="HC45" s="79"/>
      <c r="HD45" s="79"/>
      <c r="HE45" s="79"/>
      <c r="HF45" s="79"/>
      <c r="HG45" s="79"/>
      <c r="HH45" s="79"/>
      <c r="HI45" s="79"/>
      <c r="HJ45" s="79"/>
      <c r="HK45" s="79"/>
      <c r="HL45" s="79"/>
      <c r="HM45" s="79"/>
      <c r="HN45" s="79"/>
      <c r="HO45" s="79"/>
      <c r="HP45" s="79"/>
      <c r="HQ45" s="79"/>
      <c r="HR45" s="79"/>
      <c r="HS45" s="79"/>
      <c r="HT45" s="79"/>
      <c r="HU45" s="79"/>
      <c r="HV45" s="79"/>
      <c r="HW45" s="79"/>
      <c r="HX45" s="79"/>
      <c r="HY45" s="79"/>
      <c r="HZ45" s="79"/>
      <c r="IA45" s="79"/>
      <c r="IB45" s="79"/>
      <c r="IC45" s="79"/>
      <c r="ID45" s="79"/>
      <c r="IE45" s="79"/>
      <c r="IF45" s="79"/>
      <c r="IG45" s="79"/>
      <c r="IH45" s="79"/>
      <c r="II45" s="79"/>
      <c r="IJ45" s="79"/>
      <c r="IK45" s="79"/>
      <c r="IL45" s="79"/>
      <c r="IM45" s="79"/>
      <c r="IN45" s="79"/>
      <c r="IO45" s="79"/>
      <c r="IP45" s="79"/>
      <c r="IQ45" s="79"/>
      <c r="IR45" s="79"/>
      <c r="IS45" s="79"/>
      <c r="IT45" s="79"/>
      <c r="IU45" s="79"/>
      <c r="IV45" s="79"/>
    </row>
  </sheetData>
  <mergeCells count="51">
    <mergeCell ref="AJ4:AO4"/>
    <mergeCell ref="F7:F12"/>
    <mergeCell ref="AG6:AG12"/>
    <mergeCell ref="S6:S12"/>
    <mergeCell ref="AO5:AO12"/>
    <mergeCell ref="K6:K12"/>
    <mergeCell ref="L6:L12"/>
    <mergeCell ref="AK5:AK12"/>
    <mergeCell ref="AL5:AL12"/>
    <mergeCell ref="AB6:AB12"/>
    <mergeCell ref="AN5:AN12"/>
    <mergeCell ref="Y6:Y12"/>
    <mergeCell ref="Z6:Z12"/>
    <mergeCell ref="U5:AI5"/>
    <mergeCell ref="AD6:AD12"/>
    <mergeCell ref="AC6:AC12"/>
    <mergeCell ref="J6:J12"/>
    <mergeCell ref="M6:M12"/>
    <mergeCell ref="Q6:Q12"/>
    <mergeCell ref="A1:S1"/>
    <mergeCell ref="H7:H12"/>
    <mergeCell ref="T1:AO1"/>
    <mergeCell ref="T2:AO2"/>
    <mergeCell ref="AE6:AE12"/>
    <mergeCell ref="AM5:AM12"/>
    <mergeCell ref="R6:R12"/>
    <mergeCell ref="A2:S2"/>
    <mergeCell ref="W6:W12"/>
    <mergeCell ref="X6:X12"/>
    <mergeCell ref="U4:AI4"/>
    <mergeCell ref="U6:U12"/>
    <mergeCell ref="N6:N12"/>
    <mergeCell ref="V6:V12"/>
    <mergeCell ref="K5:S5"/>
    <mergeCell ref="C4:S4"/>
    <mergeCell ref="AJ5:AJ12"/>
    <mergeCell ref="B4:B12"/>
    <mergeCell ref="G7:G12"/>
    <mergeCell ref="F6:I6"/>
    <mergeCell ref="P6:P12"/>
    <mergeCell ref="C6:C12"/>
    <mergeCell ref="I7:I12"/>
    <mergeCell ref="D7:D12"/>
    <mergeCell ref="AF6:AF12"/>
    <mergeCell ref="E7:E12"/>
    <mergeCell ref="AA6:AA12"/>
    <mergeCell ref="C5:I5"/>
    <mergeCell ref="O6:O12"/>
    <mergeCell ref="D6:E6"/>
    <mergeCell ref="AH6:AH12"/>
    <mergeCell ref="AI6:AI12"/>
  </mergeCells>
  <phoneticPr fontId="5" type="noConversion"/>
  <printOptions horizontalCentered="1"/>
  <pageMargins left="0.31496062992125984" right="0.35433070866141736" top="0.35433070866141736" bottom="0.27559055118110237" header="0.39370078740157483" footer="0.31496062992125984"/>
  <pageSetup paperSize="9" scale="65" orientation="landscape" horizont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C36"/>
  <sheetViews>
    <sheetView zoomScale="7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defaultColWidth="8.69921875" defaultRowHeight="13.5" customHeight="1"/>
  <cols>
    <col min="1" max="1" width="10.09765625" style="14" customWidth="1"/>
    <col min="2" max="2" width="11.8984375" style="14" customWidth="1"/>
    <col min="3" max="4" width="9.09765625" style="14" customWidth="1"/>
    <col min="5" max="5" width="7.59765625" style="14" customWidth="1"/>
    <col min="6" max="6" width="7.8984375" style="14" customWidth="1"/>
    <col min="7" max="7" width="6.59765625" style="14" customWidth="1"/>
    <col min="8" max="8" width="8.5" style="14" customWidth="1"/>
    <col min="9" max="9" width="8.09765625" style="14" customWidth="1"/>
    <col min="10" max="10" width="6.59765625" style="14" customWidth="1"/>
    <col min="11" max="11" width="9.59765625" style="14" customWidth="1"/>
    <col min="12" max="12" width="9.5" style="14" customWidth="1"/>
    <col min="13" max="13" width="7.59765625" style="14" customWidth="1"/>
    <col min="14" max="25" width="6.59765625" style="14" customWidth="1"/>
    <col min="26" max="26" width="7.3984375" style="14" customWidth="1"/>
    <col min="27" max="32" width="6.59765625" style="14" customWidth="1"/>
    <col min="33" max="33" width="7.69921875" style="14" customWidth="1"/>
    <col min="34" max="34" width="7.5" style="14" customWidth="1"/>
    <col min="35" max="35" width="6.59765625" style="14" customWidth="1"/>
    <col min="36" max="37" width="8.5" style="14" customWidth="1"/>
    <col min="38" max="38" width="7.8984375" style="14" customWidth="1"/>
    <col min="39" max="39" width="7.69921875" style="14" customWidth="1"/>
    <col min="40" max="41" width="6.59765625" style="14" customWidth="1"/>
    <col min="42" max="42" width="8.69921875" style="14" customWidth="1"/>
    <col min="43" max="50" width="8.09765625" style="14" customWidth="1"/>
    <col min="51" max="51" width="9.59765625" style="14" customWidth="1"/>
    <col min="52" max="82" width="8.09765625" style="14" customWidth="1"/>
    <col min="83" max="16384" width="8.69921875" style="14"/>
  </cols>
  <sheetData>
    <row r="1" spans="1:81" s="15" customFormat="1" ht="17.25" customHeight="1">
      <c r="A1" s="32" t="s">
        <v>78</v>
      </c>
      <c r="B1" s="88" t="s">
        <v>179</v>
      </c>
      <c r="C1" s="88" t="s">
        <v>36</v>
      </c>
      <c r="D1" s="102" t="s">
        <v>79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03"/>
      <c r="AJ1" s="102" t="s">
        <v>80</v>
      </c>
      <c r="AK1" s="110"/>
      <c r="AL1" s="110"/>
      <c r="AM1" s="110"/>
      <c r="AN1" s="110"/>
      <c r="AO1" s="110"/>
      <c r="AQ1" s="88" t="s">
        <v>36</v>
      </c>
      <c r="AR1" s="102" t="s">
        <v>79</v>
      </c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03"/>
      <c r="BX1" s="102" t="s">
        <v>80</v>
      </c>
      <c r="BY1" s="110"/>
      <c r="BZ1" s="110"/>
      <c r="CA1" s="110"/>
      <c r="CB1" s="110"/>
      <c r="CC1" s="110"/>
    </row>
    <row r="2" spans="1:81" s="15" customFormat="1" ht="22.2" customHeight="1">
      <c r="A2" s="23" t="s">
        <v>81</v>
      </c>
      <c r="B2" s="97"/>
      <c r="C2" s="97"/>
      <c r="D2" s="102" t="s">
        <v>82</v>
      </c>
      <c r="E2" s="105"/>
      <c r="F2" s="105"/>
      <c r="G2" s="105"/>
      <c r="H2" s="105"/>
      <c r="I2" s="105"/>
      <c r="J2" s="106"/>
      <c r="K2" s="64" t="s">
        <v>119</v>
      </c>
      <c r="L2" s="102" t="s">
        <v>83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6"/>
      <c r="AJ2" s="88" t="s">
        <v>84</v>
      </c>
      <c r="AK2" s="88" t="s">
        <v>85</v>
      </c>
      <c r="AL2" s="88" t="s">
        <v>17</v>
      </c>
      <c r="AM2" s="111" t="s">
        <v>76</v>
      </c>
      <c r="AN2" s="88" t="s">
        <v>112</v>
      </c>
      <c r="AO2" s="111" t="s">
        <v>42</v>
      </c>
      <c r="AQ2" s="97"/>
      <c r="AR2" s="102" t="s">
        <v>82</v>
      </c>
      <c r="AS2" s="105"/>
      <c r="AT2" s="105"/>
      <c r="AU2" s="105"/>
      <c r="AV2" s="105"/>
      <c r="AW2" s="105"/>
      <c r="AX2" s="106"/>
      <c r="AY2" s="64" t="s">
        <v>119</v>
      </c>
      <c r="AZ2" s="102" t="s">
        <v>83</v>
      </c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6"/>
      <c r="BX2" s="88" t="s">
        <v>84</v>
      </c>
      <c r="BY2" s="88" t="s">
        <v>85</v>
      </c>
      <c r="BZ2" s="88" t="s">
        <v>17</v>
      </c>
      <c r="CA2" s="111" t="s">
        <v>76</v>
      </c>
      <c r="CB2" s="88" t="s">
        <v>112</v>
      </c>
      <c r="CC2" s="111" t="s">
        <v>42</v>
      </c>
    </row>
    <row r="3" spans="1:81" s="15" customFormat="1" ht="22.2" customHeight="1">
      <c r="A3" s="21"/>
      <c r="B3" s="97"/>
      <c r="C3" s="97"/>
      <c r="D3" s="88" t="s">
        <v>86</v>
      </c>
      <c r="E3" s="102" t="s">
        <v>87</v>
      </c>
      <c r="F3" s="103"/>
      <c r="G3" s="102" t="s">
        <v>88</v>
      </c>
      <c r="H3" s="110"/>
      <c r="I3" s="110"/>
      <c r="J3" s="103"/>
      <c r="K3" s="107" t="s">
        <v>120</v>
      </c>
      <c r="L3" s="88" t="s">
        <v>86</v>
      </c>
      <c r="M3" s="88" t="s">
        <v>89</v>
      </c>
      <c r="N3" s="88" t="s">
        <v>90</v>
      </c>
      <c r="O3" s="88" t="s">
        <v>106</v>
      </c>
      <c r="P3" s="88" t="s">
        <v>48</v>
      </c>
      <c r="Q3" s="111" t="s">
        <v>49</v>
      </c>
      <c r="R3" s="94" t="s">
        <v>99</v>
      </c>
      <c r="S3" s="114" t="s">
        <v>114</v>
      </c>
      <c r="T3" s="114" t="s">
        <v>115</v>
      </c>
      <c r="U3" s="88" t="s">
        <v>98</v>
      </c>
      <c r="V3" s="88" t="s">
        <v>107</v>
      </c>
      <c r="W3" s="88" t="s">
        <v>108</v>
      </c>
      <c r="X3" s="88" t="s">
        <v>109</v>
      </c>
      <c r="Y3" s="88" t="s">
        <v>110</v>
      </c>
      <c r="Z3" s="118" t="s">
        <v>177</v>
      </c>
      <c r="AA3" s="118" t="s">
        <v>145</v>
      </c>
      <c r="AB3" s="118" t="s">
        <v>146</v>
      </c>
      <c r="AC3" s="94" t="s">
        <v>173</v>
      </c>
      <c r="AD3" s="94" t="s">
        <v>176</v>
      </c>
      <c r="AE3" s="88" t="s">
        <v>50</v>
      </c>
      <c r="AF3" s="88" t="s">
        <v>51</v>
      </c>
      <c r="AG3" s="88" t="s">
        <v>77</v>
      </c>
      <c r="AH3" s="88" t="s">
        <v>112</v>
      </c>
      <c r="AI3" s="88" t="s">
        <v>52</v>
      </c>
      <c r="AJ3" s="97"/>
      <c r="AK3" s="97"/>
      <c r="AL3" s="97"/>
      <c r="AM3" s="116"/>
      <c r="AN3" s="97"/>
      <c r="AO3" s="116"/>
      <c r="AQ3" s="97"/>
      <c r="AR3" s="88" t="s">
        <v>86</v>
      </c>
      <c r="AS3" s="102" t="s">
        <v>87</v>
      </c>
      <c r="AT3" s="103"/>
      <c r="AU3" s="102" t="s">
        <v>88</v>
      </c>
      <c r="AV3" s="110"/>
      <c r="AW3" s="110"/>
      <c r="AX3" s="103"/>
      <c r="AY3" s="107" t="s">
        <v>120</v>
      </c>
      <c r="AZ3" s="88" t="s">
        <v>86</v>
      </c>
      <c r="BA3" s="88" t="s">
        <v>46</v>
      </c>
      <c r="BB3" s="88" t="s">
        <v>47</v>
      </c>
      <c r="BC3" s="88" t="s">
        <v>106</v>
      </c>
      <c r="BD3" s="88" t="s">
        <v>48</v>
      </c>
      <c r="BE3" s="111" t="s">
        <v>49</v>
      </c>
      <c r="BF3" s="94" t="s">
        <v>99</v>
      </c>
      <c r="BG3" s="114" t="s">
        <v>114</v>
      </c>
      <c r="BH3" s="114" t="s">
        <v>115</v>
      </c>
      <c r="BI3" s="88" t="s">
        <v>98</v>
      </c>
      <c r="BJ3" s="88" t="s">
        <v>107</v>
      </c>
      <c r="BK3" s="88" t="s">
        <v>108</v>
      </c>
      <c r="BL3" s="88" t="s">
        <v>109</v>
      </c>
      <c r="BM3" s="88" t="s">
        <v>110</v>
      </c>
      <c r="BN3" s="118" t="s">
        <v>177</v>
      </c>
      <c r="BO3" s="118" t="s">
        <v>145</v>
      </c>
      <c r="BP3" s="118" t="s">
        <v>146</v>
      </c>
      <c r="BQ3" s="94" t="s">
        <v>173</v>
      </c>
      <c r="BR3" s="94" t="s">
        <v>176</v>
      </c>
      <c r="BS3" s="88" t="s">
        <v>50</v>
      </c>
      <c r="BT3" s="88" t="s">
        <v>51</v>
      </c>
      <c r="BU3" s="88" t="s">
        <v>77</v>
      </c>
      <c r="BV3" s="88" t="s">
        <v>112</v>
      </c>
      <c r="BW3" s="88" t="s">
        <v>52</v>
      </c>
      <c r="BX3" s="97"/>
      <c r="BY3" s="97"/>
      <c r="BZ3" s="97"/>
      <c r="CA3" s="116"/>
      <c r="CB3" s="97"/>
      <c r="CC3" s="116"/>
    </row>
    <row r="4" spans="1:81" s="15" customFormat="1" ht="22.2" customHeight="1">
      <c r="A4" s="22"/>
      <c r="B4" s="97"/>
      <c r="C4" s="97"/>
      <c r="D4" s="97"/>
      <c r="E4" s="99" t="s">
        <v>91</v>
      </c>
      <c r="F4" s="104" t="s">
        <v>92</v>
      </c>
      <c r="G4" s="99" t="s">
        <v>93</v>
      </c>
      <c r="H4" s="104" t="s">
        <v>94</v>
      </c>
      <c r="I4" s="99" t="s">
        <v>95</v>
      </c>
      <c r="J4" s="88" t="s">
        <v>97</v>
      </c>
      <c r="K4" s="108"/>
      <c r="L4" s="97"/>
      <c r="M4" s="97"/>
      <c r="N4" s="97"/>
      <c r="O4" s="97"/>
      <c r="P4" s="97"/>
      <c r="Q4" s="112"/>
      <c r="R4" s="95"/>
      <c r="S4" s="95"/>
      <c r="T4" s="95"/>
      <c r="U4" s="97"/>
      <c r="V4" s="97"/>
      <c r="W4" s="97"/>
      <c r="X4" s="97"/>
      <c r="Y4" s="97"/>
      <c r="Z4" s="97"/>
      <c r="AA4" s="97"/>
      <c r="AB4" s="97"/>
      <c r="AC4" s="95"/>
      <c r="AD4" s="95"/>
      <c r="AE4" s="97"/>
      <c r="AF4" s="97"/>
      <c r="AG4" s="97"/>
      <c r="AH4" s="97"/>
      <c r="AI4" s="97"/>
      <c r="AJ4" s="97"/>
      <c r="AK4" s="97"/>
      <c r="AL4" s="97"/>
      <c r="AM4" s="116"/>
      <c r="AN4" s="97"/>
      <c r="AO4" s="116"/>
      <c r="AQ4" s="97"/>
      <c r="AR4" s="97"/>
      <c r="AS4" s="99" t="s">
        <v>91</v>
      </c>
      <c r="AT4" s="104" t="s">
        <v>92</v>
      </c>
      <c r="AU4" s="99" t="s">
        <v>93</v>
      </c>
      <c r="AV4" s="104" t="s">
        <v>94</v>
      </c>
      <c r="AW4" s="99" t="s">
        <v>95</v>
      </c>
      <c r="AX4" s="88" t="s">
        <v>97</v>
      </c>
      <c r="AY4" s="108"/>
      <c r="AZ4" s="97"/>
      <c r="BA4" s="97"/>
      <c r="BB4" s="97"/>
      <c r="BC4" s="97"/>
      <c r="BD4" s="97"/>
      <c r="BE4" s="112"/>
      <c r="BF4" s="95"/>
      <c r="BG4" s="95"/>
      <c r="BH4" s="95"/>
      <c r="BI4" s="97"/>
      <c r="BJ4" s="97"/>
      <c r="BK4" s="97"/>
      <c r="BL4" s="97"/>
      <c r="BM4" s="97"/>
      <c r="BN4" s="97"/>
      <c r="BO4" s="97"/>
      <c r="BP4" s="97"/>
      <c r="BQ4" s="95"/>
      <c r="BR4" s="95"/>
      <c r="BS4" s="97"/>
      <c r="BT4" s="97"/>
      <c r="BU4" s="97"/>
      <c r="BV4" s="97"/>
      <c r="BW4" s="97"/>
      <c r="BX4" s="97"/>
      <c r="BY4" s="97"/>
      <c r="BZ4" s="97"/>
      <c r="CA4" s="116"/>
      <c r="CB4" s="97"/>
      <c r="CC4" s="116"/>
    </row>
    <row r="5" spans="1:81" s="15" customFormat="1" ht="22.2" customHeight="1">
      <c r="A5" s="23"/>
      <c r="B5" s="97"/>
      <c r="C5" s="97"/>
      <c r="D5" s="97"/>
      <c r="E5" s="100"/>
      <c r="F5" s="100"/>
      <c r="G5" s="100"/>
      <c r="H5" s="100"/>
      <c r="I5" s="100"/>
      <c r="J5" s="97"/>
      <c r="K5" s="108"/>
      <c r="L5" s="97"/>
      <c r="M5" s="97"/>
      <c r="N5" s="97"/>
      <c r="O5" s="97"/>
      <c r="P5" s="97"/>
      <c r="Q5" s="112"/>
      <c r="R5" s="95"/>
      <c r="S5" s="95"/>
      <c r="T5" s="95"/>
      <c r="U5" s="97"/>
      <c r="V5" s="97"/>
      <c r="W5" s="97"/>
      <c r="X5" s="97"/>
      <c r="Y5" s="97"/>
      <c r="Z5" s="97"/>
      <c r="AA5" s="97"/>
      <c r="AB5" s="97"/>
      <c r="AC5" s="95"/>
      <c r="AD5" s="95"/>
      <c r="AE5" s="97"/>
      <c r="AF5" s="97"/>
      <c r="AG5" s="97"/>
      <c r="AH5" s="97"/>
      <c r="AI5" s="97"/>
      <c r="AJ5" s="97"/>
      <c r="AK5" s="97"/>
      <c r="AL5" s="97"/>
      <c r="AM5" s="116"/>
      <c r="AN5" s="97"/>
      <c r="AO5" s="116"/>
      <c r="AQ5" s="97"/>
      <c r="AR5" s="97"/>
      <c r="AS5" s="100"/>
      <c r="AT5" s="100"/>
      <c r="AU5" s="100"/>
      <c r="AV5" s="100"/>
      <c r="AW5" s="100"/>
      <c r="AX5" s="97"/>
      <c r="AY5" s="108"/>
      <c r="AZ5" s="97"/>
      <c r="BA5" s="97"/>
      <c r="BB5" s="97"/>
      <c r="BC5" s="97"/>
      <c r="BD5" s="97"/>
      <c r="BE5" s="112"/>
      <c r="BF5" s="95"/>
      <c r="BG5" s="95"/>
      <c r="BH5" s="95"/>
      <c r="BI5" s="97"/>
      <c r="BJ5" s="97"/>
      <c r="BK5" s="97"/>
      <c r="BL5" s="97"/>
      <c r="BM5" s="97"/>
      <c r="BN5" s="97"/>
      <c r="BO5" s="97"/>
      <c r="BP5" s="97"/>
      <c r="BQ5" s="95"/>
      <c r="BR5" s="95"/>
      <c r="BS5" s="97"/>
      <c r="BT5" s="97"/>
      <c r="BU5" s="97"/>
      <c r="BV5" s="97"/>
      <c r="BW5" s="97"/>
      <c r="BX5" s="97"/>
      <c r="BY5" s="97"/>
      <c r="BZ5" s="97"/>
      <c r="CA5" s="116"/>
      <c r="CB5" s="97"/>
      <c r="CC5" s="116"/>
    </row>
    <row r="6" spans="1:81" s="15" customFormat="1" ht="22.2" customHeight="1">
      <c r="A6" s="23"/>
      <c r="B6" s="97"/>
      <c r="C6" s="97"/>
      <c r="D6" s="97"/>
      <c r="E6" s="100"/>
      <c r="F6" s="100"/>
      <c r="G6" s="100"/>
      <c r="H6" s="100"/>
      <c r="I6" s="100"/>
      <c r="J6" s="97"/>
      <c r="K6" s="108"/>
      <c r="L6" s="97"/>
      <c r="M6" s="97"/>
      <c r="N6" s="97"/>
      <c r="O6" s="97"/>
      <c r="P6" s="97"/>
      <c r="Q6" s="112"/>
      <c r="R6" s="95"/>
      <c r="S6" s="95"/>
      <c r="T6" s="95"/>
      <c r="U6" s="97"/>
      <c r="V6" s="97"/>
      <c r="W6" s="97"/>
      <c r="X6" s="97"/>
      <c r="Y6" s="97"/>
      <c r="Z6" s="97"/>
      <c r="AA6" s="97"/>
      <c r="AB6" s="97"/>
      <c r="AC6" s="95"/>
      <c r="AD6" s="95"/>
      <c r="AE6" s="97"/>
      <c r="AF6" s="97"/>
      <c r="AG6" s="97"/>
      <c r="AH6" s="97"/>
      <c r="AI6" s="97"/>
      <c r="AJ6" s="97"/>
      <c r="AK6" s="97"/>
      <c r="AL6" s="97"/>
      <c r="AM6" s="116"/>
      <c r="AN6" s="97"/>
      <c r="AO6" s="116"/>
      <c r="AQ6" s="97"/>
      <c r="AR6" s="97"/>
      <c r="AS6" s="100"/>
      <c r="AT6" s="100"/>
      <c r="AU6" s="100"/>
      <c r="AV6" s="100"/>
      <c r="AW6" s="100"/>
      <c r="AX6" s="97"/>
      <c r="AY6" s="108"/>
      <c r="AZ6" s="97"/>
      <c r="BA6" s="97"/>
      <c r="BB6" s="97"/>
      <c r="BC6" s="97"/>
      <c r="BD6" s="97"/>
      <c r="BE6" s="112"/>
      <c r="BF6" s="95"/>
      <c r="BG6" s="95"/>
      <c r="BH6" s="95"/>
      <c r="BI6" s="97"/>
      <c r="BJ6" s="97"/>
      <c r="BK6" s="97"/>
      <c r="BL6" s="97"/>
      <c r="BM6" s="97"/>
      <c r="BN6" s="97"/>
      <c r="BO6" s="97"/>
      <c r="BP6" s="97"/>
      <c r="BQ6" s="95"/>
      <c r="BR6" s="95"/>
      <c r="BS6" s="97"/>
      <c r="BT6" s="97"/>
      <c r="BU6" s="97"/>
      <c r="BV6" s="97"/>
      <c r="BW6" s="97"/>
      <c r="BX6" s="97"/>
      <c r="BY6" s="97"/>
      <c r="BZ6" s="97"/>
      <c r="CA6" s="116"/>
      <c r="CB6" s="97"/>
      <c r="CC6" s="116"/>
    </row>
    <row r="7" spans="1:81" s="15" customFormat="1" ht="22.2" customHeight="1">
      <c r="A7" s="23"/>
      <c r="B7" s="97"/>
      <c r="C7" s="97"/>
      <c r="D7" s="97"/>
      <c r="E7" s="100"/>
      <c r="F7" s="100"/>
      <c r="G7" s="100"/>
      <c r="H7" s="100"/>
      <c r="I7" s="100"/>
      <c r="J7" s="97"/>
      <c r="K7" s="108"/>
      <c r="L7" s="97"/>
      <c r="M7" s="97"/>
      <c r="N7" s="97"/>
      <c r="O7" s="97"/>
      <c r="P7" s="97"/>
      <c r="Q7" s="112"/>
      <c r="R7" s="95"/>
      <c r="S7" s="95"/>
      <c r="T7" s="95"/>
      <c r="U7" s="97"/>
      <c r="V7" s="97"/>
      <c r="W7" s="97"/>
      <c r="X7" s="97"/>
      <c r="Y7" s="97"/>
      <c r="Z7" s="97"/>
      <c r="AA7" s="97"/>
      <c r="AB7" s="97"/>
      <c r="AC7" s="95"/>
      <c r="AD7" s="95"/>
      <c r="AE7" s="97"/>
      <c r="AF7" s="97"/>
      <c r="AG7" s="97"/>
      <c r="AH7" s="97"/>
      <c r="AI7" s="97"/>
      <c r="AJ7" s="97"/>
      <c r="AK7" s="97"/>
      <c r="AL7" s="97"/>
      <c r="AM7" s="116"/>
      <c r="AN7" s="97"/>
      <c r="AO7" s="116"/>
      <c r="AQ7" s="97"/>
      <c r="AR7" s="97"/>
      <c r="AS7" s="100"/>
      <c r="AT7" s="100"/>
      <c r="AU7" s="100"/>
      <c r="AV7" s="100"/>
      <c r="AW7" s="100"/>
      <c r="AX7" s="97"/>
      <c r="AY7" s="108"/>
      <c r="AZ7" s="97"/>
      <c r="BA7" s="97"/>
      <c r="BB7" s="97"/>
      <c r="BC7" s="97"/>
      <c r="BD7" s="97"/>
      <c r="BE7" s="112"/>
      <c r="BF7" s="95"/>
      <c r="BG7" s="95"/>
      <c r="BH7" s="95"/>
      <c r="BI7" s="97"/>
      <c r="BJ7" s="97"/>
      <c r="BK7" s="97"/>
      <c r="BL7" s="97"/>
      <c r="BM7" s="97"/>
      <c r="BN7" s="97"/>
      <c r="BO7" s="97"/>
      <c r="BP7" s="97"/>
      <c r="BQ7" s="95"/>
      <c r="BR7" s="95"/>
      <c r="BS7" s="97"/>
      <c r="BT7" s="97"/>
      <c r="BU7" s="97"/>
      <c r="BV7" s="97"/>
      <c r="BW7" s="97"/>
      <c r="BX7" s="97"/>
      <c r="BY7" s="97"/>
      <c r="BZ7" s="97"/>
      <c r="CA7" s="116"/>
      <c r="CB7" s="97"/>
      <c r="CC7" s="116"/>
    </row>
    <row r="8" spans="1:81" s="15" customFormat="1" ht="22.2" customHeight="1">
      <c r="A8" s="23"/>
      <c r="B8" s="97"/>
      <c r="C8" s="97"/>
      <c r="D8" s="97"/>
      <c r="E8" s="100"/>
      <c r="F8" s="100"/>
      <c r="G8" s="100"/>
      <c r="H8" s="100"/>
      <c r="I8" s="100"/>
      <c r="J8" s="97"/>
      <c r="K8" s="108"/>
      <c r="L8" s="97"/>
      <c r="M8" s="97"/>
      <c r="N8" s="97"/>
      <c r="O8" s="97"/>
      <c r="P8" s="97"/>
      <c r="Q8" s="112"/>
      <c r="R8" s="95"/>
      <c r="S8" s="95"/>
      <c r="T8" s="95"/>
      <c r="U8" s="97"/>
      <c r="V8" s="97"/>
      <c r="W8" s="97"/>
      <c r="X8" s="97"/>
      <c r="Y8" s="97"/>
      <c r="Z8" s="97"/>
      <c r="AA8" s="97"/>
      <c r="AB8" s="97"/>
      <c r="AC8" s="95"/>
      <c r="AD8" s="95"/>
      <c r="AE8" s="97"/>
      <c r="AF8" s="97"/>
      <c r="AG8" s="97"/>
      <c r="AH8" s="97"/>
      <c r="AI8" s="97"/>
      <c r="AJ8" s="97"/>
      <c r="AK8" s="97"/>
      <c r="AL8" s="97"/>
      <c r="AM8" s="116"/>
      <c r="AN8" s="97"/>
      <c r="AO8" s="116"/>
      <c r="AQ8" s="97"/>
      <c r="AR8" s="97"/>
      <c r="AS8" s="100"/>
      <c r="AT8" s="100"/>
      <c r="AU8" s="100"/>
      <c r="AV8" s="100"/>
      <c r="AW8" s="100"/>
      <c r="AX8" s="97"/>
      <c r="AY8" s="108"/>
      <c r="AZ8" s="97"/>
      <c r="BA8" s="97"/>
      <c r="BB8" s="97"/>
      <c r="BC8" s="97"/>
      <c r="BD8" s="97"/>
      <c r="BE8" s="112"/>
      <c r="BF8" s="95"/>
      <c r="BG8" s="95"/>
      <c r="BH8" s="95"/>
      <c r="BI8" s="97"/>
      <c r="BJ8" s="97"/>
      <c r="BK8" s="97"/>
      <c r="BL8" s="97"/>
      <c r="BM8" s="97"/>
      <c r="BN8" s="97"/>
      <c r="BO8" s="97"/>
      <c r="BP8" s="97"/>
      <c r="BQ8" s="95"/>
      <c r="BR8" s="95"/>
      <c r="BS8" s="97"/>
      <c r="BT8" s="97"/>
      <c r="BU8" s="97"/>
      <c r="BV8" s="97"/>
      <c r="BW8" s="97"/>
      <c r="BX8" s="97"/>
      <c r="BY8" s="97"/>
      <c r="BZ8" s="97"/>
      <c r="CA8" s="116"/>
      <c r="CB8" s="97"/>
      <c r="CC8" s="116"/>
    </row>
    <row r="9" spans="1:81" s="15" customFormat="1" ht="22.2" customHeight="1">
      <c r="A9" s="33" t="s">
        <v>96</v>
      </c>
      <c r="B9" s="98"/>
      <c r="C9" s="98"/>
      <c r="D9" s="98"/>
      <c r="E9" s="101"/>
      <c r="F9" s="101"/>
      <c r="G9" s="101"/>
      <c r="H9" s="101"/>
      <c r="I9" s="101"/>
      <c r="J9" s="98"/>
      <c r="K9" s="109"/>
      <c r="L9" s="98"/>
      <c r="M9" s="98"/>
      <c r="N9" s="98"/>
      <c r="O9" s="98"/>
      <c r="P9" s="98"/>
      <c r="Q9" s="113"/>
      <c r="R9" s="96"/>
      <c r="S9" s="96"/>
      <c r="T9" s="96"/>
      <c r="U9" s="98"/>
      <c r="V9" s="98"/>
      <c r="W9" s="98"/>
      <c r="X9" s="98"/>
      <c r="Y9" s="98"/>
      <c r="Z9" s="98"/>
      <c r="AA9" s="98"/>
      <c r="AB9" s="98"/>
      <c r="AC9" s="96"/>
      <c r="AD9" s="96"/>
      <c r="AE9" s="98"/>
      <c r="AF9" s="98"/>
      <c r="AG9" s="98"/>
      <c r="AH9" s="98"/>
      <c r="AI9" s="98"/>
      <c r="AJ9" s="98"/>
      <c r="AK9" s="98"/>
      <c r="AL9" s="98"/>
      <c r="AM9" s="117"/>
      <c r="AN9" s="98"/>
      <c r="AO9" s="117"/>
      <c r="AQ9" s="98"/>
      <c r="AR9" s="98"/>
      <c r="AS9" s="101"/>
      <c r="AT9" s="101"/>
      <c r="AU9" s="101"/>
      <c r="AV9" s="101"/>
      <c r="AW9" s="101"/>
      <c r="AX9" s="98"/>
      <c r="AY9" s="109"/>
      <c r="AZ9" s="98"/>
      <c r="BA9" s="98"/>
      <c r="BB9" s="98"/>
      <c r="BC9" s="98"/>
      <c r="BD9" s="98"/>
      <c r="BE9" s="113"/>
      <c r="BF9" s="96"/>
      <c r="BG9" s="96"/>
      <c r="BH9" s="96"/>
      <c r="BI9" s="98"/>
      <c r="BJ9" s="98"/>
      <c r="BK9" s="98"/>
      <c r="BL9" s="98"/>
      <c r="BM9" s="98"/>
      <c r="BN9" s="98"/>
      <c r="BO9" s="98"/>
      <c r="BP9" s="98"/>
      <c r="BQ9" s="96"/>
      <c r="BR9" s="96"/>
      <c r="BS9" s="98"/>
      <c r="BT9" s="98"/>
      <c r="BU9" s="98"/>
      <c r="BV9" s="98"/>
      <c r="BW9" s="98"/>
      <c r="BX9" s="98"/>
      <c r="BY9" s="98"/>
      <c r="BZ9" s="98"/>
      <c r="CA9" s="117"/>
      <c r="CB9" s="98"/>
      <c r="CC9" s="117"/>
    </row>
    <row r="10" spans="1:81" s="26" customFormat="1" ht="18.600000000000001" customHeight="1">
      <c r="A10" s="39" t="s">
        <v>101</v>
      </c>
      <c r="B10" s="82">
        <v>23400220</v>
      </c>
      <c r="C10" s="57">
        <f>病床數!C13</f>
        <v>170659</v>
      </c>
      <c r="D10" s="55">
        <f>病床數!D13</f>
        <v>99803</v>
      </c>
      <c r="E10" s="55">
        <f>病床數!E13</f>
        <v>76300</v>
      </c>
      <c r="F10" s="55">
        <f>病床數!F13</f>
        <v>7384</v>
      </c>
      <c r="G10" s="55">
        <f>病床數!G13</f>
        <v>2836</v>
      </c>
      <c r="H10" s="55">
        <f>病床數!H13</f>
        <v>13113</v>
      </c>
      <c r="I10" s="55">
        <f>病床數!I13</f>
        <v>2</v>
      </c>
      <c r="J10" s="55">
        <f>病床數!J13</f>
        <v>168</v>
      </c>
      <c r="K10" s="55">
        <f>病床數!K13</f>
        <v>3</v>
      </c>
      <c r="L10" s="55">
        <f>病床數!L13</f>
        <v>37766</v>
      </c>
      <c r="M10" s="55">
        <f>病床數!M13</f>
        <v>7443</v>
      </c>
      <c r="N10" s="55">
        <f>病床數!N13</f>
        <v>146</v>
      </c>
      <c r="O10" s="55">
        <f>病床數!O13</f>
        <v>139</v>
      </c>
      <c r="P10" s="55">
        <f>病床數!P13</f>
        <v>1524</v>
      </c>
      <c r="Q10" s="55">
        <f>病床數!Q13</f>
        <v>3871</v>
      </c>
      <c r="R10" s="55">
        <f>病床數!R13</f>
        <v>893</v>
      </c>
      <c r="S10" s="55">
        <f>病床數!S13</f>
        <v>4663</v>
      </c>
      <c r="T10" s="53">
        <f>病床數!T13</f>
        <v>718</v>
      </c>
      <c r="U10" s="55">
        <f>病床數!V13</f>
        <v>172</v>
      </c>
      <c r="V10" s="55">
        <f>病床數!W13</f>
        <v>497</v>
      </c>
      <c r="W10" s="55">
        <f>病床數!X13</f>
        <v>147</v>
      </c>
      <c r="X10" s="55">
        <f>病床數!Y13</f>
        <v>1099</v>
      </c>
      <c r="Y10" s="55">
        <f>病床數!Z13</f>
        <v>121</v>
      </c>
      <c r="Z10" s="55">
        <f>病床數!AA13</f>
        <v>0</v>
      </c>
      <c r="AA10" s="55">
        <f>病床數!AB13</f>
        <v>70</v>
      </c>
      <c r="AB10" s="55">
        <f>病床數!AC13</f>
        <v>458</v>
      </c>
      <c r="AC10" s="55">
        <f>病床數!AD13</f>
        <v>62</v>
      </c>
      <c r="AD10" s="55">
        <f>病床數!AE13</f>
        <v>110</v>
      </c>
      <c r="AE10" s="55">
        <f>病床數!AF13</f>
        <v>1714</v>
      </c>
      <c r="AF10" s="55">
        <f>病床數!AG13</f>
        <v>2508</v>
      </c>
      <c r="AG10" s="55">
        <f>病床數!AH13</f>
        <v>10707</v>
      </c>
      <c r="AH10" s="55">
        <f>病床數!AI13</f>
        <v>44</v>
      </c>
      <c r="AI10" s="55">
        <f>病床數!AJ13</f>
        <v>660</v>
      </c>
      <c r="AJ10" s="55">
        <f>病床數!AK13</f>
        <v>33087</v>
      </c>
      <c r="AK10" s="55">
        <f>病床數!AL13</f>
        <v>17963</v>
      </c>
      <c r="AL10" s="55">
        <f>病床數!AM13</f>
        <v>1609</v>
      </c>
      <c r="AM10" s="55">
        <f>病床數!AN13</f>
        <v>12583</v>
      </c>
      <c r="AN10" s="55">
        <f>病床數!AO13</f>
        <v>4</v>
      </c>
      <c r="AO10" s="55">
        <f>病床數!AP13</f>
        <v>928</v>
      </c>
      <c r="AP10" s="25"/>
      <c r="AQ10" s="36">
        <f t="shared" ref="AQ10:BJ10" si="0">C10/$B10*10000</f>
        <v>72.930510909726493</v>
      </c>
      <c r="AR10" s="36">
        <f t="shared" si="0"/>
        <v>42.650453713683035</v>
      </c>
      <c r="AS10" s="36">
        <f t="shared" si="0"/>
        <v>32.606531049708082</v>
      </c>
      <c r="AT10" s="36">
        <f t="shared" si="0"/>
        <v>3.1555258882181447</v>
      </c>
      <c r="AU10" s="36">
        <f t="shared" si="0"/>
        <v>1.2119544175225703</v>
      </c>
      <c r="AV10" s="36">
        <f t="shared" si="0"/>
        <v>5.6037934686084148</v>
      </c>
      <c r="AW10" s="36">
        <f t="shared" si="0"/>
        <v>8.5469281912734147E-4</v>
      </c>
      <c r="AX10" s="36">
        <f t="shared" si="0"/>
        <v>7.1794196806696686E-2</v>
      </c>
      <c r="AY10" s="36">
        <f t="shared" si="0"/>
        <v>1.2820392286910123E-3</v>
      </c>
      <c r="AZ10" s="36">
        <f t="shared" si="0"/>
        <v>16.13916450358159</v>
      </c>
      <c r="BA10" s="36">
        <f t="shared" si="0"/>
        <v>3.1807393263824015</v>
      </c>
      <c r="BB10" s="36">
        <f t="shared" si="0"/>
        <v>6.2392575796295931E-2</v>
      </c>
      <c r="BC10" s="36">
        <f t="shared" si="0"/>
        <v>5.9401150929350235E-2</v>
      </c>
      <c r="BD10" s="36">
        <f t="shared" si="0"/>
        <v>0.65127592817503421</v>
      </c>
      <c r="BE10" s="36">
        <f t="shared" si="0"/>
        <v>1.6542579514209697</v>
      </c>
      <c r="BF10" s="36">
        <f t="shared" si="0"/>
        <v>0.38162034374035803</v>
      </c>
      <c r="BG10" s="36">
        <f t="shared" si="0"/>
        <v>1.9927163077953969</v>
      </c>
      <c r="BH10" s="51">
        <f t="shared" si="0"/>
        <v>0.30683472206671564</v>
      </c>
      <c r="BI10" s="36">
        <f t="shared" si="0"/>
        <v>7.3503582444951365E-2</v>
      </c>
      <c r="BJ10" s="36">
        <f t="shared" si="0"/>
        <v>0.21239116555314436</v>
      </c>
      <c r="BK10" s="36">
        <f t="shared" ref="BK10:CC10" si="1">W10/$B10*10000</f>
        <v>6.2819922205859594E-2</v>
      </c>
      <c r="BL10" s="36">
        <f t="shared" si="1"/>
        <v>0.46965370411047419</v>
      </c>
      <c r="BM10" s="36">
        <f t="shared" si="1"/>
        <v>5.1708915557204166E-2</v>
      </c>
      <c r="BN10" s="36">
        <f t="shared" si="1"/>
        <v>0</v>
      </c>
      <c r="BO10" s="36">
        <f t="shared" si="1"/>
        <v>2.9914248669456953E-2</v>
      </c>
      <c r="BP10" s="36">
        <f t="shared" si="1"/>
        <v>0.19572465558016119</v>
      </c>
      <c r="BQ10" s="36">
        <f t="shared" si="1"/>
        <v>2.6495477392947588E-2</v>
      </c>
      <c r="BR10" s="36">
        <f t="shared" si="1"/>
        <v>4.7008105052003785E-2</v>
      </c>
      <c r="BS10" s="36">
        <f t="shared" si="1"/>
        <v>0.73247174599213161</v>
      </c>
      <c r="BT10" s="36">
        <f t="shared" si="1"/>
        <v>1.0717847951856863</v>
      </c>
      <c r="BU10" s="36">
        <f t="shared" si="1"/>
        <v>4.5755980071982227</v>
      </c>
      <c r="BV10" s="36">
        <f t="shared" si="1"/>
        <v>1.8803242020801515E-2</v>
      </c>
      <c r="BW10" s="36">
        <f t="shared" si="1"/>
        <v>0.28204863031202271</v>
      </c>
      <c r="BX10" s="36">
        <f t="shared" si="1"/>
        <v>14.139610653233175</v>
      </c>
      <c r="BY10" s="36">
        <f t="shared" si="1"/>
        <v>7.6764235549922173</v>
      </c>
      <c r="BZ10" s="36">
        <f t="shared" si="1"/>
        <v>0.6876003729879463</v>
      </c>
      <c r="CA10" s="36">
        <f t="shared" si="1"/>
        <v>5.3772998715396687</v>
      </c>
      <c r="CB10" s="36">
        <f t="shared" si="1"/>
        <v>1.7093856382546829E-3</v>
      </c>
      <c r="CC10" s="36">
        <f t="shared" si="1"/>
        <v>0.39657746807508648</v>
      </c>
    </row>
    <row r="11" spans="1:81" ht="18.600000000000001" customHeight="1">
      <c r="A11" s="37" t="s">
        <v>102</v>
      </c>
      <c r="B11" s="82">
        <v>4047001</v>
      </c>
      <c r="C11" s="58">
        <f>病床數!C14</f>
        <v>20142</v>
      </c>
      <c r="D11" s="25">
        <f>病床數!D14</f>
        <v>10232</v>
      </c>
      <c r="E11" s="25">
        <f>病床數!E14</f>
        <v>7675</v>
      </c>
      <c r="F11" s="25">
        <f>病床數!F14</f>
        <v>657</v>
      </c>
      <c r="G11" s="25">
        <f>病床數!G14</f>
        <v>274</v>
      </c>
      <c r="H11" s="25">
        <f>病床數!H14</f>
        <v>1458</v>
      </c>
      <c r="I11" s="25">
        <f>病床數!I14</f>
        <v>0</v>
      </c>
      <c r="J11" s="25">
        <f>病床數!J14</f>
        <v>168</v>
      </c>
      <c r="K11" s="25">
        <f>病床數!K14</f>
        <v>0</v>
      </c>
      <c r="L11" s="25">
        <f>病床數!L14</f>
        <v>4251</v>
      </c>
      <c r="M11" s="25">
        <f>病床數!M14</f>
        <v>754</v>
      </c>
      <c r="N11" s="25">
        <f>病床數!N14</f>
        <v>16</v>
      </c>
      <c r="O11" s="25">
        <f>病床數!O14</f>
        <v>0</v>
      </c>
      <c r="P11" s="25">
        <f>病床數!P14</f>
        <v>128</v>
      </c>
      <c r="Q11" s="25">
        <f>病床數!Q14</f>
        <v>420</v>
      </c>
      <c r="R11" s="25">
        <f>病床數!R14</f>
        <v>116</v>
      </c>
      <c r="S11" s="25">
        <f>病床數!S14</f>
        <v>834</v>
      </c>
      <c r="T11" s="59">
        <f>病床數!T14</f>
        <v>91</v>
      </c>
      <c r="U11" s="25">
        <f>病床數!V14</f>
        <v>0</v>
      </c>
      <c r="V11" s="25">
        <f>病床數!W14</f>
        <v>45</v>
      </c>
      <c r="W11" s="25">
        <f>病床數!X14</f>
        <v>0</v>
      </c>
      <c r="X11" s="25">
        <f>病床數!Y14</f>
        <v>86</v>
      </c>
      <c r="Y11" s="25">
        <f>病床數!Z14</f>
        <v>15</v>
      </c>
      <c r="Z11" s="25">
        <f>病床數!AA14</f>
        <v>0</v>
      </c>
      <c r="AA11" s="25">
        <f>病床數!AB14</f>
        <v>11</v>
      </c>
      <c r="AB11" s="25">
        <f>病床數!AC14</f>
        <v>40</v>
      </c>
      <c r="AC11" s="25">
        <f>病床數!AD14</f>
        <v>0</v>
      </c>
      <c r="AD11" s="25">
        <f>病床數!AE14</f>
        <v>45</v>
      </c>
      <c r="AE11" s="25">
        <f>病床數!AF14</f>
        <v>165</v>
      </c>
      <c r="AF11" s="25">
        <f>病床數!AG14</f>
        <v>186</v>
      </c>
      <c r="AG11" s="25">
        <f>病床數!AH14</f>
        <v>1127</v>
      </c>
      <c r="AH11" s="25">
        <f>病床數!AI14</f>
        <v>6</v>
      </c>
      <c r="AI11" s="25">
        <f>病床數!AJ14</f>
        <v>166</v>
      </c>
      <c r="AJ11" s="25">
        <f>病床數!AK14</f>
        <v>5659</v>
      </c>
      <c r="AK11" s="25">
        <f>病床數!AL14</f>
        <v>2673</v>
      </c>
      <c r="AL11" s="25">
        <f>病床數!AM14</f>
        <v>343</v>
      </c>
      <c r="AM11" s="25">
        <f>病床數!AN14</f>
        <v>2406</v>
      </c>
      <c r="AN11" s="25">
        <f>病床數!AO14</f>
        <v>0</v>
      </c>
      <c r="AO11" s="25">
        <f>病床數!AP14</f>
        <v>237</v>
      </c>
      <c r="AP11" s="27"/>
      <c r="AQ11" s="36">
        <f t="shared" ref="AQ11:AQ32" si="2">C11/$B11*10000</f>
        <v>49.770187850213034</v>
      </c>
      <c r="AR11" s="36">
        <f t="shared" ref="AR11:AR32" si="3">D11/$B11*10000</f>
        <v>25.282919376595164</v>
      </c>
      <c r="AS11" s="36">
        <f t="shared" ref="AS11:AS32" si="4">E11/$B11*10000</f>
        <v>18.964660497983569</v>
      </c>
      <c r="AT11" s="36">
        <f t="shared" ref="AT11:AT32" si="5">F11/$B11*10000</f>
        <v>1.6234243579381373</v>
      </c>
      <c r="AU11" s="36">
        <f t="shared" ref="AU11:AU32" si="6">G11/$B11*10000</f>
        <v>0.67704455719185641</v>
      </c>
      <c r="AV11" s="36">
        <f t="shared" ref="AV11:AV32" si="7">H11/$B11*10000</f>
        <v>3.6026677532325788</v>
      </c>
      <c r="AW11" s="36">
        <f t="shared" ref="AW11:AW32" si="8">I11/$B11*10000</f>
        <v>0</v>
      </c>
      <c r="AX11" s="36">
        <f t="shared" ref="AX11:AX32" si="9">J11/$B11*10000</f>
        <v>0.41512221024902141</v>
      </c>
      <c r="AY11" s="36">
        <f t="shared" ref="AY11:AY32" si="10">K11/$B11*10000</f>
        <v>0</v>
      </c>
      <c r="AZ11" s="36">
        <f t="shared" ref="AZ11:AZ32" si="11">L11/$B11*10000</f>
        <v>10.504074498622561</v>
      </c>
      <c r="BA11" s="36">
        <f t="shared" ref="BA11:BA32" si="12">M11/$B11*10000</f>
        <v>1.8631080150462034</v>
      </c>
      <c r="BB11" s="36">
        <f t="shared" ref="BB11:BB32" si="13">N11/$B11*10000</f>
        <v>3.9535448595144899E-2</v>
      </c>
      <c r="BC11" s="36">
        <f t="shared" ref="BC11:BC32" si="14">O11/$B11*10000</f>
        <v>0</v>
      </c>
      <c r="BD11" s="36">
        <f t="shared" ref="BD11:BD32" si="15">P11/$B11*10000</f>
        <v>0.3162835887611592</v>
      </c>
      <c r="BE11" s="36">
        <f t="shared" ref="BE11:BE32" si="16">Q11/$B11*10000</f>
        <v>1.0378055256225536</v>
      </c>
      <c r="BF11" s="36">
        <f t="shared" ref="BF11:BF32" si="17">R11/$B11*10000</f>
        <v>0.28663200231480052</v>
      </c>
      <c r="BG11" s="36">
        <f t="shared" ref="BG11:BG32" si="18">S11/$B11*10000</f>
        <v>2.0607852580219279</v>
      </c>
      <c r="BH11" s="51">
        <f t="shared" ref="BH11:BH32" si="19">T11/$B11*10000</f>
        <v>0.22485786388488663</v>
      </c>
      <c r="BI11" s="36">
        <f t="shared" ref="BI11:BI32" si="20">U11/$B11*10000</f>
        <v>0</v>
      </c>
      <c r="BJ11" s="36">
        <f t="shared" ref="BJ11:BJ32" si="21">V11/$B11*10000</f>
        <v>0.11119344917384502</v>
      </c>
      <c r="BK11" s="36">
        <f t="shared" ref="BK11:BK32" si="22">W11/$B11*10000</f>
        <v>0</v>
      </c>
      <c r="BL11" s="36">
        <f t="shared" ref="BL11:BL32" si="23">X11/$B11*10000</f>
        <v>0.21250303619890384</v>
      </c>
      <c r="BM11" s="36">
        <f t="shared" ref="BM11:BM32" si="24">Y11/$B11*10000</f>
        <v>3.7064483057948343E-2</v>
      </c>
      <c r="BN11" s="36">
        <f t="shared" ref="BN11:BN32" si="25">Z11/$B11*10000</f>
        <v>0</v>
      </c>
      <c r="BO11" s="36">
        <f t="shared" ref="BO11:BO32" si="26">AA11/$B11*10000</f>
        <v>2.7180620909162116E-2</v>
      </c>
      <c r="BP11" s="36">
        <f t="shared" ref="BP11:BP32" si="27">AB11/$B11*10000</f>
        <v>9.8838621487862238E-2</v>
      </c>
      <c r="BQ11" s="36">
        <f t="shared" ref="BQ11:BQ32" si="28">AC11/$B11*10000</f>
        <v>0</v>
      </c>
      <c r="BR11" s="36">
        <f t="shared" ref="BR11:BR32" si="29">AD11/$B11*10000</f>
        <v>0.11119344917384502</v>
      </c>
      <c r="BS11" s="36">
        <f t="shared" ref="BS11:BS32" si="30">AE11/$B11*10000</f>
        <v>0.40770931363743179</v>
      </c>
      <c r="BT11" s="36">
        <f t="shared" ref="BT11:BT32" si="31">AF11/$B11*10000</f>
        <v>0.45959958991855943</v>
      </c>
      <c r="BU11" s="36">
        <f t="shared" ref="BU11:BU32" si="32">AG11/$B11*10000</f>
        <v>2.7847781604205188</v>
      </c>
      <c r="BV11" s="36">
        <f t="shared" ref="BV11:BV32" si="33">AH11/$B11*10000</f>
        <v>1.4825793223179338E-2</v>
      </c>
      <c r="BW11" s="36">
        <f t="shared" ref="BW11:BW32" si="34">AI11/$B11*10000</f>
        <v>0.41018027917462835</v>
      </c>
      <c r="BX11" s="36">
        <f t="shared" ref="BX11:BX32" si="35">AJ11/$B11*10000</f>
        <v>13.983193974995311</v>
      </c>
      <c r="BY11" s="36">
        <f t="shared" ref="BY11:BY32" si="36">AK11/$B11*10000</f>
        <v>6.6048908809263942</v>
      </c>
      <c r="BZ11" s="36">
        <f t="shared" ref="BZ11:BZ32" si="37">AL11/$B11*10000</f>
        <v>0.84754117925841865</v>
      </c>
      <c r="CA11" s="36">
        <f t="shared" ref="CA11:CA32" si="38">AM11/$B11*10000</f>
        <v>5.9451430824949147</v>
      </c>
      <c r="CB11" s="36">
        <f t="shared" ref="CB11:CB32" si="39">AN11/$B11*10000</f>
        <v>0</v>
      </c>
      <c r="CC11" s="36">
        <f t="shared" ref="CC11:CC32" si="40">AO11/$B11*10000</f>
        <v>0.58561883231558387</v>
      </c>
    </row>
    <row r="12" spans="1:81" ht="18.600000000000001" customHeight="1">
      <c r="A12" s="37" t="s">
        <v>18</v>
      </c>
      <c r="B12" s="82">
        <v>2490869</v>
      </c>
      <c r="C12" s="58">
        <f>病床數!C15</f>
        <v>26236</v>
      </c>
      <c r="D12" s="25">
        <f>病床數!D15</f>
        <v>14657</v>
      </c>
      <c r="E12" s="25">
        <f>病床數!E15</f>
        <v>12975</v>
      </c>
      <c r="F12" s="25">
        <f>病床數!F15</f>
        <v>1132</v>
      </c>
      <c r="G12" s="25">
        <f>病床數!G15</f>
        <v>146</v>
      </c>
      <c r="H12" s="25">
        <f>病床數!H15</f>
        <v>404</v>
      </c>
      <c r="I12" s="25">
        <f>病床數!I15</f>
        <v>0</v>
      </c>
      <c r="J12" s="25">
        <f>病床數!J15</f>
        <v>0</v>
      </c>
      <c r="K12" s="25">
        <f>病床數!K15</f>
        <v>0</v>
      </c>
      <c r="L12" s="25">
        <f>病床數!L15</f>
        <v>5185</v>
      </c>
      <c r="M12" s="25">
        <f>病床數!M15</f>
        <v>1225</v>
      </c>
      <c r="N12" s="25">
        <f>病床數!N15</f>
        <v>36</v>
      </c>
      <c r="O12" s="25">
        <f>病床數!O15</f>
        <v>31</v>
      </c>
      <c r="P12" s="25">
        <f>病床數!P15</f>
        <v>279</v>
      </c>
      <c r="Q12" s="25">
        <f>病床數!Q15</f>
        <v>583</v>
      </c>
      <c r="R12" s="25">
        <f>病床數!R15</f>
        <v>131</v>
      </c>
      <c r="S12" s="25">
        <f>病床數!S15</f>
        <v>504</v>
      </c>
      <c r="T12" s="59">
        <f>病床數!T15</f>
        <v>77</v>
      </c>
      <c r="U12" s="25">
        <f>病床數!V15</f>
        <v>12</v>
      </c>
      <c r="V12" s="25">
        <f>病床數!W15</f>
        <v>196</v>
      </c>
      <c r="W12" s="25">
        <f>病床數!X15</f>
        <v>44</v>
      </c>
      <c r="X12" s="25">
        <f>病床數!Y15</f>
        <v>171</v>
      </c>
      <c r="Y12" s="25">
        <f>病床數!Z15</f>
        <v>60</v>
      </c>
      <c r="Z12" s="25">
        <f>病床數!AA15</f>
        <v>0</v>
      </c>
      <c r="AA12" s="25">
        <f>病床數!AB15</f>
        <v>0</v>
      </c>
      <c r="AB12" s="25">
        <f>病床數!AC15</f>
        <v>40</v>
      </c>
      <c r="AC12" s="25">
        <f>病床數!AD15</f>
        <v>0</v>
      </c>
      <c r="AD12" s="25">
        <f>病床數!AE15</f>
        <v>0</v>
      </c>
      <c r="AE12" s="25">
        <f>病床數!AF15</f>
        <v>305</v>
      </c>
      <c r="AF12" s="25">
        <f>病床數!AG15</f>
        <v>320</v>
      </c>
      <c r="AG12" s="25">
        <f>病床數!AH15</f>
        <v>1149</v>
      </c>
      <c r="AH12" s="25">
        <f>病床數!AI15</f>
        <v>3</v>
      </c>
      <c r="AI12" s="25">
        <f>病床數!AJ15</f>
        <v>19</v>
      </c>
      <c r="AJ12" s="25">
        <f>病床數!AK15</f>
        <v>6394</v>
      </c>
      <c r="AK12" s="25">
        <f>病床數!AL15</f>
        <v>4905</v>
      </c>
      <c r="AL12" s="25">
        <f>病床數!AM15</f>
        <v>110</v>
      </c>
      <c r="AM12" s="25">
        <f>病床數!AN15</f>
        <v>1286</v>
      </c>
      <c r="AN12" s="25">
        <f>病床數!AO15</f>
        <v>0</v>
      </c>
      <c r="AO12" s="25">
        <f>病床數!AP15</f>
        <v>93</v>
      </c>
      <c r="AP12" s="27"/>
      <c r="AQ12" s="36">
        <f t="shared" si="2"/>
        <v>105.32870255320533</v>
      </c>
      <c r="AR12" s="36">
        <f t="shared" si="3"/>
        <v>58.842917873240225</v>
      </c>
      <c r="AS12" s="36">
        <f t="shared" si="4"/>
        <v>52.09025444533615</v>
      </c>
      <c r="AT12" s="36">
        <f t="shared" si="5"/>
        <v>4.5445986922636239</v>
      </c>
      <c r="AU12" s="36">
        <f t="shared" si="6"/>
        <v>0.58614082073364759</v>
      </c>
      <c r="AV12" s="36">
        <f t="shared" si="7"/>
        <v>1.6219239149068054</v>
      </c>
      <c r="AW12" s="36">
        <f t="shared" si="8"/>
        <v>0</v>
      </c>
      <c r="AX12" s="36">
        <f t="shared" si="9"/>
        <v>0</v>
      </c>
      <c r="AY12" s="36">
        <f t="shared" si="10"/>
        <v>0</v>
      </c>
      <c r="AZ12" s="36">
        <f t="shared" si="11"/>
        <v>20.816028462355909</v>
      </c>
      <c r="BA12" s="36">
        <f t="shared" si="12"/>
        <v>4.9179623657446463</v>
      </c>
      <c r="BB12" s="36">
        <f t="shared" si="13"/>
        <v>0.14452787360555694</v>
      </c>
      <c r="BC12" s="36">
        <f t="shared" si="14"/>
        <v>0.12445455782700736</v>
      </c>
      <c r="BD12" s="36">
        <f t="shared" si="15"/>
        <v>1.1200910204430663</v>
      </c>
      <c r="BE12" s="36">
        <f t="shared" si="16"/>
        <v>2.3405486197788803</v>
      </c>
      <c r="BF12" s="36">
        <f t="shared" si="17"/>
        <v>0.52592087339799887</v>
      </c>
      <c r="BG12" s="36">
        <f t="shared" si="18"/>
        <v>2.0233902304777973</v>
      </c>
      <c r="BH12" s="51">
        <f t="shared" si="19"/>
        <v>0.30912906298966347</v>
      </c>
      <c r="BI12" s="36">
        <f t="shared" si="20"/>
        <v>4.8175957868518977E-2</v>
      </c>
      <c r="BJ12" s="36">
        <f t="shared" si="21"/>
        <v>0.78687397851914342</v>
      </c>
      <c r="BK12" s="36">
        <f t="shared" si="22"/>
        <v>0.17664517885123626</v>
      </c>
      <c r="BL12" s="36">
        <f t="shared" si="23"/>
        <v>0.6865073996263954</v>
      </c>
      <c r="BM12" s="36">
        <f t="shared" si="24"/>
        <v>0.24087978934259488</v>
      </c>
      <c r="BN12" s="36">
        <f t="shared" si="25"/>
        <v>0</v>
      </c>
      <c r="BO12" s="36">
        <f t="shared" si="26"/>
        <v>0</v>
      </c>
      <c r="BP12" s="36">
        <f t="shared" si="27"/>
        <v>0.16058652622839659</v>
      </c>
      <c r="BQ12" s="36">
        <f t="shared" si="28"/>
        <v>0</v>
      </c>
      <c r="BR12" s="36">
        <f t="shared" si="29"/>
        <v>0</v>
      </c>
      <c r="BS12" s="36">
        <f t="shared" si="30"/>
        <v>1.2244722624915241</v>
      </c>
      <c r="BT12" s="36">
        <f t="shared" si="31"/>
        <v>1.2846922098271727</v>
      </c>
      <c r="BU12" s="36">
        <f t="shared" si="32"/>
        <v>4.6128479659106922</v>
      </c>
      <c r="BV12" s="36">
        <f t="shared" si="33"/>
        <v>1.2043989467129744E-2</v>
      </c>
      <c r="BW12" s="36">
        <f t="shared" si="34"/>
        <v>7.6278599958488374E-2</v>
      </c>
      <c r="BX12" s="36">
        <f t="shared" si="35"/>
        <v>25.669756217609198</v>
      </c>
      <c r="BY12" s="36">
        <f t="shared" si="36"/>
        <v>19.691922778757132</v>
      </c>
      <c r="BZ12" s="36">
        <f t="shared" si="37"/>
        <v>0.44161294712809063</v>
      </c>
      <c r="CA12" s="36">
        <f t="shared" si="38"/>
        <v>5.1628568182429504</v>
      </c>
      <c r="CB12" s="36">
        <f t="shared" si="39"/>
        <v>0</v>
      </c>
      <c r="CC12" s="36">
        <f t="shared" si="40"/>
        <v>0.37336367348102212</v>
      </c>
    </row>
    <row r="13" spans="1:81" ht="18.600000000000001" customHeight="1">
      <c r="A13" s="40" t="s">
        <v>122</v>
      </c>
      <c r="B13" s="82">
        <v>2338648</v>
      </c>
      <c r="C13" s="58">
        <f>病床數!C16</f>
        <v>14442</v>
      </c>
      <c r="D13" s="25">
        <f>病床數!D16</f>
        <v>8293</v>
      </c>
      <c r="E13" s="25">
        <f>病床數!E16</f>
        <v>6500</v>
      </c>
      <c r="F13" s="25">
        <f>病床數!F16</f>
        <v>576</v>
      </c>
      <c r="G13" s="25">
        <f>病床數!G16</f>
        <v>304</v>
      </c>
      <c r="H13" s="25">
        <f>病床數!H16</f>
        <v>913</v>
      </c>
      <c r="I13" s="25">
        <f>病床數!I16</f>
        <v>0</v>
      </c>
      <c r="J13" s="25">
        <f>病床數!J16</f>
        <v>0</v>
      </c>
      <c r="K13" s="25">
        <f>病床數!K16</f>
        <v>0</v>
      </c>
      <c r="L13" s="25">
        <f>病床數!L16</f>
        <v>3373</v>
      </c>
      <c r="M13" s="25">
        <f>病床數!M16</f>
        <v>620</v>
      </c>
      <c r="N13" s="25">
        <f>病床數!N16</f>
        <v>8</v>
      </c>
      <c r="O13" s="25">
        <f>病床數!O16</f>
        <v>17</v>
      </c>
      <c r="P13" s="25">
        <f>病床數!P16</f>
        <v>131</v>
      </c>
      <c r="Q13" s="25">
        <f>病床數!Q16</f>
        <v>329</v>
      </c>
      <c r="R13" s="25">
        <f>病床數!R16</f>
        <v>49</v>
      </c>
      <c r="S13" s="25">
        <f>病床數!S16</f>
        <v>184</v>
      </c>
      <c r="T13" s="59">
        <f>病床數!T16</f>
        <v>57</v>
      </c>
      <c r="U13" s="25">
        <f>病床數!V16</f>
        <v>59</v>
      </c>
      <c r="V13" s="25">
        <f>病床數!W16</f>
        <v>19</v>
      </c>
      <c r="W13" s="25">
        <f>病床數!X16</f>
        <v>38</v>
      </c>
      <c r="X13" s="25">
        <f>病床數!Y16</f>
        <v>157</v>
      </c>
      <c r="Y13" s="25">
        <f>病床數!Z16</f>
        <v>5</v>
      </c>
      <c r="Z13" s="25">
        <f>病床數!AA16</f>
        <v>0</v>
      </c>
      <c r="AA13" s="25">
        <f>病床數!AB16</f>
        <v>0</v>
      </c>
      <c r="AB13" s="25">
        <f>病床數!AC16</f>
        <v>0</v>
      </c>
      <c r="AC13" s="25">
        <f>病床數!AD16</f>
        <v>23</v>
      </c>
      <c r="AD13" s="25">
        <f>病床數!AE16</f>
        <v>0</v>
      </c>
      <c r="AE13" s="25">
        <f>病床數!AF16</f>
        <v>155</v>
      </c>
      <c r="AF13" s="25">
        <f>病床數!AG16</f>
        <v>290</v>
      </c>
      <c r="AG13" s="25">
        <f>病床數!AH16</f>
        <v>1099</v>
      </c>
      <c r="AH13" s="25">
        <f>病床數!AI16</f>
        <v>9</v>
      </c>
      <c r="AI13" s="25">
        <f>病床數!AJ16</f>
        <v>124</v>
      </c>
      <c r="AJ13" s="25">
        <f>病床數!AK16</f>
        <v>2776</v>
      </c>
      <c r="AK13" s="25">
        <f>病床數!AL16</f>
        <v>1529</v>
      </c>
      <c r="AL13" s="25">
        <f>病床數!AM16</f>
        <v>168</v>
      </c>
      <c r="AM13" s="25">
        <f>病床數!AN16</f>
        <v>974</v>
      </c>
      <c r="AN13" s="25">
        <f>病床數!AO16</f>
        <v>0</v>
      </c>
      <c r="AO13" s="25">
        <f>病床數!AP16</f>
        <v>105</v>
      </c>
      <c r="AP13" s="27"/>
      <c r="AQ13" s="36">
        <f t="shared" si="2"/>
        <v>61.753628592246457</v>
      </c>
      <c r="AR13" s="36">
        <f t="shared" si="3"/>
        <v>35.460659321112026</v>
      </c>
      <c r="AS13" s="36">
        <f t="shared" si="4"/>
        <v>27.793836438831324</v>
      </c>
      <c r="AT13" s="36">
        <f t="shared" si="5"/>
        <v>2.4629615059641297</v>
      </c>
      <c r="AU13" s="36">
        <f t="shared" si="6"/>
        <v>1.2998963503699572</v>
      </c>
      <c r="AV13" s="36">
        <f t="shared" si="7"/>
        <v>3.903965025946615</v>
      </c>
      <c r="AW13" s="36">
        <f t="shared" si="8"/>
        <v>0</v>
      </c>
      <c r="AX13" s="36">
        <f t="shared" si="9"/>
        <v>0</v>
      </c>
      <c r="AY13" s="36">
        <f t="shared" si="10"/>
        <v>0</v>
      </c>
      <c r="AZ13" s="36">
        <f t="shared" si="11"/>
        <v>14.422863124335086</v>
      </c>
      <c r="BA13" s="36">
        <f t="shared" si="12"/>
        <v>2.6511043987808338</v>
      </c>
      <c r="BB13" s="36">
        <f t="shared" si="13"/>
        <v>3.4207798693946245E-2</v>
      </c>
      <c r="BC13" s="36">
        <f t="shared" si="14"/>
        <v>7.2691572224635778E-2</v>
      </c>
      <c r="BD13" s="36">
        <f t="shared" si="15"/>
        <v>0.56015270361336977</v>
      </c>
      <c r="BE13" s="36">
        <f t="shared" si="16"/>
        <v>1.4067957212885396</v>
      </c>
      <c r="BF13" s="36">
        <f t="shared" si="17"/>
        <v>0.20952276700042075</v>
      </c>
      <c r="BG13" s="36">
        <f t="shared" si="18"/>
        <v>0.7867793699607637</v>
      </c>
      <c r="BH13" s="51">
        <f t="shared" si="19"/>
        <v>0.24373056569436702</v>
      </c>
      <c r="BI13" s="36">
        <f t="shared" si="20"/>
        <v>0.25228251536785357</v>
      </c>
      <c r="BJ13" s="36">
        <f t="shared" si="21"/>
        <v>8.1243521898122326E-2</v>
      </c>
      <c r="BK13" s="36">
        <f t="shared" si="22"/>
        <v>0.16248704379624465</v>
      </c>
      <c r="BL13" s="36">
        <f t="shared" si="23"/>
        <v>0.67132804936869517</v>
      </c>
      <c r="BM13" s="36">
        <f t="shared" si="24"/>
        <v>2.1379874183716403E-2</v>
      </c>
      <c r="BN13" s="36">
        <f t="shared" si="25"/>
        <v>0</v>
      </c>
      <c r="BO13" s="36">
        <f t="shared" si="26"/>
        <v>0</v>
      </c>
      <c r="BP13" s="36">
        <f t="shared" si="27"/>
        <v>0</v>
      </c>
      <c r="BQ13" s="36">
        <f t="shared" si="28"/>
        <v>9.8347421245095462E-2</v>
      </c>
      <c r="BR13" s="36">
        <f t="shared" si="29"/>
        <v>0</v>
      </c>
      <c r="BS13" s="36">
        <f t="shared" si="30"/>
        <v>0.66277609969520845</v>
      </c>
      <c r="BT13" s="36">
        <f t="shared" si="31"/>
        <v>1.2400327026555513</v>
      </c>
      <c r="BU13" s="36">
        <f t="shared" si="32"/>
        <v>4.6992963455808656</v>
      </c>
      <c r="BV13" s="36">
        <f t="shared" si="33"/>
        <v>3.8483773530689526E-2</v>
      </c>
      <c r="BW13" s="36">
        <f t="shared" si="34"/>
        <v>0.53022087975616683</v>
      </c>
      <c r="BX13" s="36">
        <f t="shared" si="35"/>
        <v>11.870106146799348</v>
      </c>
      <c r="BY13" s="36">
        <f t="shared" si="36"/>
        <v>6.5379655253804767</v>
      </c>
      <c r="BZ13" s="36">
        <f t="shared" si="37"/>
        <v>0.71836377257287121</v>
      </c>
      <c r="CA13" s="36">
        <f t="shared" si="38"/>
        <v>4.1647994909879555</v>
      </c>
      <c r="CB13" s="36">
        <f t="shared" si="39"/>
        <v>0</v>
      </c>
      <c r="CC13" s="36">
        <f t="shared" si="40"/>
        <v>0.44897735785804449</v>
      </c>
    </row>
    <row r="14" spans="1:81" ht="18.600000000000001" customHeight="1">
      <c r="A14" s="37" t="s">
        <v>32</v>
      </c>
      <c r="B14" s="82">
        <v>2860601</v>
      </c>
      <c r="C14" s="58">
        <f>病床數!C17</f>
        <v>21991</v>
      </c>
      <c r="D14" s="25">
        <f>病床數!D17</f>
        <v>13306</v>
      </c>
      <c r="E14" s="25">
        <f>病床數!E17</f>
        <v>10533</v>
      </c>
      <c r="F14" s="25">
        <f>病床數!F17</f>
        <v>852</v>
      </c>
      <c r="G14" s="25">
        <f>病床數!G17</f>
        <v>339</v>
      </c>
      <c r="H14" s="25">
        <f>病床數!H17</f>
        <v>1582</v>
      </c>
      <c r="I14" s="25">
        <f>病床數!I17</f>
        <v>0</v>
      </c>
      <c r="J14" s="25">
        <f>病床數!J17</f>
        <v>0</v>
      </c>
      <c r="K14" s="25">
        <f>病床數!K17</f>
        <v>0</v>
      </c>
      <c r="L14" s="25">
        <f>病床數!L17</f>
        <v>5174</v>
      </c>
      <c r="M14" s="25">
        <f>病床數!M17</f>
        <v>1074</v>
      </c>
      <c r="N14" s="25">
        <f>病床數!N17</f>
        <v>2</v>
      </c>
      <c r="O14" s="25">
        <f>病床數!O17</f>
        <v>33</v>
      </c>
      <c r="P14" s="25">
        <f>病床數!P17</f>
        <v>269</v>
      </c>
      <c r="Q14" s="25">
        <f>病床數!Q17</f>
        <v>422</v>
      </c>
      <c r="R14" s="25">
        <f>病床數!R17</f>
        <v>99</v>
      </c>
      <c r="S14" s="25">
        <f>病床數!S17</f>
        <v>660</v>
      </c>
      <c r="T14" s="59">
        <f>病床數!T17</f>
        <v>151</v>
      </c>
      <c r="U14" s="25">
        <f>病床數!V17</f>
        <v>0</v>
      </c>
      <c r="V14" s="25">
        <f>病床數!W17</f>
        <v>2</v>
      </c>
      <c r="W14" s="25">
        <f>病床數!X17</f>
        <v>18</v>
      </c>
      <c r="X14" s="25">
        <f>病床數!Y17</f>
        <v>77</v>
      </c>
      <c r="Y14" s="25">
        <f>病床數!Z17</f>
        <v>18</v>
      </c>
      <c r="Z14" s="25">
        <f>病床數!AA17</f>
        <v>0</v>
      </c>
      <c r="AA14" s="25">
        <f>病床數!AB17</f>
        <v>42</v>
      </c>
      <c r="AB14" s="25">
        <f>病床數!AC17</f>
        <v>219</v>
      </c>
      <c r="AC14" s="25">
        <f>病床數!AD17</f>
        <v>0</v>
      </c>
      <c r="AD14" s="25">
        <f>病床數!AE17</f>
        <v>0</v>
      </c>
      <c r="AE14" s="25">
        <f>病床數!AF17</f>
        <v>248</v>
      </c>
      <c r="AF14" s="25">
        <f>病床數!AG17</f>
        <v>349</v>
      </c>
      <c r="AG14" s="25">
        <f>病床數!AH17</f>
        <v>1421</v>
      </c>
      <c r="AH14" s="25">
        <f>病床數!AI17</f>
        <v>1</v>
      </c>
      <c r="AI14" s="25">
        <f>病床數!AJ17</f>
        <v>69</v>
      </c>
      <c r="AJ14" s="25">
        <f>病床數!AK17</f>
        <v>3511</v>
      </c>
      <c r="AK14" s="25">
        <f>病床數!AL17</f>
        <v>1718</v>
      </c>
      <c r="AL14" s="25">
        <f>病床數!AM17</f>
        <v>298</v>
      </c>
      <c r="AM14" s="25">
        <f>病床數!AN17</f>
        <v>1367</v>
      </c>
      <c r="AN14" s="25">
        <f>病床數!AO17</f>
        <v>2</v>
      </c>
      <c r="AO14" s="25">
        <f>病床數!AP17</f>
        <v>126</v>
      </c>
      <c r="AP14" s="27"/>
      <c r="AQ14" s="36">
        <f t="shared" si="2"/>
        <v>76.875453794499819</v>
      </c>
      <c r="AR14" s="36">
        <f t="shared" si="3"/>
        <v>46.514700931727283</v>
      </c>
      <c r="AS14" s="36">
        <f t="shared" si="4"/>
        <v>36.820933782795997</v>
      </c>
      <c r="AT14" s="36">
        <f t="shared" si="5"/>
        <v>2.9783950994913306</v>
      </c>
      <c r="AU14" s="36">
        <f t="shared" si="6"/>
        <v>1.1850656557835224</v>
      </c>
      <c r="AV14" s="36">
        <f t="shared" si="7"/>
        <v>5.5303063936564376</v>
      </c>
      <c r="AW14" s="36">
        <f t="shared" si="8"/>
        <v>0</v>
      </c>
      <c r="AX14" s="36">
        <f t="shared" si="9"/>
        <v>0</v>
      </c>
      <c r="AY14" s="36">
        <f t="shared" si="10"/>
        <v>0</v>
      </c>
      <c r="AZ14" s="36">
        <f t="shared" si="11"/>
        <v>18.087108268507212</v>
      </c>
      <c r="BA14" s="36">
        <f t="shared" si="12"/>
        <v>3.7544557944292123</v>
      </c>
      <c r="BB14" s="36">
        <f t="shared" si="13"/>
        <v>6.9915377922331705E-3</v>
      </c>
      <c r="BC14" s="36">
        <f t="shared" si="14"/>
        <v>0.11536037357184731</v>
      </c>
      <c r="BD14" s="36">
        <f t="shared" si="15"/>
        <v>0.94036183305536147</v>
      </c>
      <c r="BE14" s="36">
        <f t="shared" si="16"/>
        <v>1.475214474161199</v>
      </c>
      <c r="BF14" s="36">
        <f t="shared" si="17"/>
        <v>0.34608112071554198</v>
      </c>
      <c r="BG14" s="36">
        <f t="shared" si="18"/>
        <v>2.3072074714369464</v>
      </c>
      <c r="BH14" s="51">
        <f t="shared" si="19"/>
        <v>0.52786110331360436</v>
      </c>
      <c r="BI14" s="36">
        <f t="shared" si="20"/>
        <v>0</v>
      </c>
      <c r="BJ14" s="36">
        <f t="shared" si="21"/>
        <v>6.9915377922331705E-3</v>
      </c>
      <c r="BK14" s="36">
        <f t="shared" si="22"/>
        <v>6.2923840130098538E-2</v>
      </c>
      <c r="BL14" s="36">
        <f t="shared" si="23"/>
        <v>0.26917420500097705</v>
      </c>
      <c r="BM14" s="36">
        <f t="shared" si="24"/>
        <v>6.2923840130098538E-2</v>
      </c>
      <c r="BN14" s="36">
        <f t="shared" si="25"/>
        <v>0</v>
      </c>
      <c r="BO14" s="36">
        <f t="shared" si="26"/>
        <v>0.14682229363689658</v>
      </c>
      <c r="BP14" s="36">
        <f t="shared" si="27"/>
        <v>0.76557338824953225</v>
      </c>
      <c r="BQ14" s="36">
        <f t="shared" si="28"/>
        <v>0</v>
      </c>
      <c r="BR14" s="36">
        <f t="shared" si="29"/>
        <v>0</v>
      </c>
      <c r="BS14" s="36">
        <f t="shared" si="30"/>
        <v>0.86695068623691318</v>
      </c>
      <c r="BT14" s="36">
        <f t="shared" si="31"/>
        <v>1.2200233447446882</v>
      </c>
      <c r="BU14" s="36">
        <f t="shared" si="32"/>
        <v>4.9674876013816682</v>
      </c>
      <c r="BV14" s="36">
        <f t="shared" si="33"/>
        <v>3.4957688961165852E-3</v>
      </c>
      <c r="BW14" s="36">
        <f t="shared" si="34"/>
        <v>0.24120805383204438</v>
      </c>
      <c r="BX14" s="36">
        <f t="shared" si="35"/>
        <v>12.273644594265331</v>
      </c>
      <c r="BY14" s="36">
        <f t="shared" si="36"/>
        <v>6.0057309635282934</v>
      </c>
      <c r="BZ14" s="36">
        <f t="shared" si="37"/>
        <v>1.0417391310427424</v>
      </c>
      <c r="CA14" s="36">
        <f t="shared" si="38"/>
        <v>4.778716080991372</v>
      </c>
      <c r="CB14" s="36">
        <f t="shared" si="39"/>
        <v>6.9915377922331705E-3</v>
      </c>
      <c r="CC14" s="36">
        <f t="shared" si="40"/>
        <v>0.44046688091068975</v>
      </c>
    </row>
    <row r="15" spans="1:81" ht="18.600000000000001" customHeight="1">
      <c r="A15" s="37" t="s">
        <v>34</v>
      </c>
      <c r="B15" s="82">
        <v>1858651</v>
      </c>
      <c r="C15" s="58">
        <f>病床數!C18</f>
        <v>13377</v>
      </c>
      <c r="D15" s="25">
        <f>病床數!D18</f>
        <v>7145</v>
      </c>
      <c r="E15" s="25">
        <f>病床數!E18</f>
        <v>5499</v>
      </c>
      <c r="F15" s="25">
        <f>病床數!F18</f>
        <v>412</v>
      </c>
      <c r="G15" s="25">
        <f>病床數!G18</f>
        <v>198</v>
      </c>
      <c r="H15" s="25">
        <f>病床數!H18</f>
        <v>1036</v>
      </c>
      <c r="I15" s="25">
        <f>病床數!I18</f>
        <v>0</v>
      </c>
      <c r="J15" s="25">
        <f>病床數!J18</f>
        <v>0</v>
      </c>
      <c r="K15" s="25">
        <f>病床數!K18</f>
        <v>0</v>
      </c>
      <c r="L15" s="25">
        <f>病床數!L18</f>
        <v>2740</v>
      </c>
      <c r="M15" s="25">
        <f>病床數!M18</f>
        <v>575</v>
      </c>
      <c r="N15" s="25">
        <f>病床數!N18</f>
        <v>4</v>
      </c>
      <c r="O15" s="25">
        <f>病床數!O18</f>
        <v>18</v>
      </c>
      <c r="P15" s="25">
        <f>病床數!P18</f>
        <v>97</v>
      </c>
      <c r="Q15" s="25">
        <f>病床數!Q18</f>
        <v>306</v>
      </c>
      <c r="R15" s="25">
        <f>病床數!R18</f>
        <v>99</v>
      </c>
      <c r="S15" s="25">
        <f>病床數!S18</f>
        <v>362</v>
      </c>
      <c r="T15" s="59">
        <f>病床數!T18</f>
        <v>60</v>
      </c>
      <c r="U15" s="25">
        <f>病床數!V18</f>
        <v>15</v>
      </c>
      <c r="V15" s="25">
        <f>病床數!W18</f>
        <v>38</v>
      </c>
      <c r="W15" s="25">
        <f>病床數!X18</f>
        <v>8</v>
      </c>
      <c r="X15" s="25">
        <f>病床數!Y18</f>
        <v>101</v>
      </c>
      <c r="Y15" s="25">
        <f>病床數!Z18</f>
        <v>4</v>
      </c>
      <c r="Z15" s="25">
        <f>病床數!AA18</f>
        <v>0</v>
      </c>
      <c r="AA15" s="25">
        <f>病床數!AB18</f>
        <v>8</v>
      </c>
      <c r="AB15" s="25">
        <f>病床數!AC18</f>
        <v>0</v>
      </c>
      <c r="AC15" s="25">
        <f>病床數!AD18</f>
        <v>0</v>
      </c>
      <c r="AD15" s="25">
        <f>病床數!AE18</f>
        <v>0</v>
      </c>
      <c r="AE15" s="25">
        <f>病床數!AF18</f>
        <v>113</v>
      </c>
      <c r="AF15" s="25">
        <f>病床數!AG18</f>
        <v>178</v>
      </c>
      <c r="AG15" s="25">
        <f>病床數!AH18</f>
        <v>669</v>
      </c>
      <c r="AH15" s="25">
        <f>病床數!AI18</f>
        <v>1</v>
      </c>
      <c r="AI15" s="25">
        <f>病床數!AJ18</f>
        <v>84</v>
      </c>
      <c r="AJ15" s="25">
        <f>病床數!AK18</f>
        <v>3492</v>
      </c>
      <c r="AK15" s="25">
        <f>病床數!AL18</f>
        <v>1590</v>
      </c>
      <c r="AL15" s="25">
        <f>病床數!AM18</f>
        <v>238</v>
      </c>
      <c r="AM15" s="25">
        <f>病床數!AN18</f>
        <v>1536</v>
      </c>
      <c r="AN15" s="25">
        <f>病床數!AO18</f>
        <v>0</v>
      </c>
      <c r="AO15" s="25">
        <f>病床數!AP18</f>
        <v>128</v>
      </c>
      <c r="AP15" s="27"/>
      <c r="AQ15" s="36">
        <f t="shared" si="2"/>
        <v>71.971553562234106</v>
      </c>
      <c r="AR15" s="36">
        <f t="shared" si="3"/>
        <v>38.441859176359628</v>
      </c>
      <c r="AS15" s="36">
        <f t="shared" si="4"/>
        <v>29.585973913338226</v>
      </c>
      <c r="AT15" s="36">
        <f t="shared" si="5"/>
        <v>2.2166614388607648</v>
      </c>
      <c r="AU15" s="36">
        <f t="shared" si="6"/>
        <v>1.0652887497437658</v>
      </c>
      <c r="AV15" s="36">
        <f t="shared" si="7"/>
        <v>5.573935074416875</v>
      </c>
      <c r="AW15" s="36">
        <f t="shared" si="8"/>
        <v>0</v>
      </c>
      <c r="AX15" s="36">
        <f t="shared" si="9"/>
        <v>0</v>
      </c>
      <c r="AY15" s="36">
        <f t="shared" si="10"/>
        <v>0</v>
      </c>
      <c r="AZ15" s="36">
        <f t="shared" si="11"/>
        <v>14.741874617666255</v>
      </c>
      <c r="BA15" s="36">
        <f t="shared" si="12"/>
        <v>3.0936415712255827</v>
      </c>
      <c r="BB15" s="36">
        <f t="shared" si="13"/>
        <v>2.1520984843308399E-2</v>
      </c>
      <c r="BC15" s="36">
        <f t="shared" si="14"/>
        <v>9.6844431794887789E-2</v>
      </c>
      <c r="BD15" s="36">
        <f t="shared" si="15"/>
        <v>0.52188388245022876</v>
      </c>
      <c r="BE15" s="36">
        <f t="shared" si="16"/>
        <v>1.6463553405130924</v>
      </c>
      <c r="BF15" s="36">
        <f t="shared" si="17"/>
        <v>0.53264437487188288</v>
      </c>
      <c r="BG15" s="36">
        <f t="shared" si="18"/>
        <v>1.9476491283194102</v>
      </c>
      <c r="BH15" s="51">
        <f t="shared" si="19"/>
        <v>0.32281477264962599</v>
      </c>
      <c r="BI15" s="36">
        <f t="shared" si="20"/>
        <v>8.0703693162406498E-2</v>
      </c>
      <c r="BJ15" s="36">
        <f t="shared" si="21"/>
        <v>0.2044493560114298</v>
      </c>
      <c r="BK15" s="36">
        <f t="shared" si="22"/>
        <v>4.3041969686616798E-2</v>
      </c>
      <c r="BL15" s="36">
        <f t="shared" si="23"/>
        <v>0.5434048672935371</v>
      </c>
      <c r="BM15" s="36">
        <f t="shared" si="24"/>
        <v>2.1520984843308399E-2</v>
      </c>
      <c r="BN15" s="36">
        <f t="shared" si="25"/>
        <v>0</v>
      </c>
      <c r="BO15" s="36">
        <f t="shared" si="26"/>
        <v>4.3041969686616798E-2</v>
      </c>
      <c r="BP15" s="36">
        <f t="shared" si="27"/>
        <v>0</v>
      </c>
      <c r="BQ15" s="36">
        <f t="shared" si="28"/>
        <v>0</v>
      </c>
      <c r="BR15" s="36">
        <f t="shared" si="29"/>
        <v>0</v>
      </c>
      <c r="BS15" s="36">
        <f t="shared" si="30"/>
        <v>0.60796782182346232</v>
      </c>
      <c r="BT15" s="36">
        <f t="shared" si="31"/>
        <v>0.95768382552722375</v>
      </c>
      <c r="BU15" s="36">
        <f t="shared" si="32"/>
        <v>3.59938471504333</v>
      </c>
      <c r="BV15" s="36">
        <f t="shared" si="33"/>
        <v>5.3802462108270997E-3</v>
      </c>
      <c r="BW15" s="36">
        <f t="shared" si="34"/>
        <v>0.45194068170947643</v>
      </c>
      <c r="BX15" s="36">
        <f t="shared" si="35"/>
        <v>18.78781976820823</v>
      </c>
      <c r="BY15" s="36">
        <f t="shared" si="36"/>
        <v>8.5545914752150889</v>
      </c>
      <c r="BZ15" s="36">
        <f t="shared" si="37"/>
        <v>1.2804985981768497</v>
      </c>
      <c r="CA15" s="36">
        <f t="shared" si="38"/>
        <v>8.2640581798304247</v>
      </c>
      <c r="CB15" s="36">
        <f t="shared" si="39"/>
        <v>0</v>
      </c>
      <c r="CC15" s="36">
        <f t="shared" si="40"/>
        <v>0.68867151498586876</v>
      </c>
    </row>
    <row r="16" spans="1:81" ht="18.600000000000001" customHeight="1">
      <c r="A16" s="37" t="s">
        <v>103</v>
      </c>
      <c r="B16" s="82">
        <v>2731412</v>
      </c>
      <c r="C16" s="58">
        <f>病床數!C19</f>
        <v>22532</v>
      </c>
      <c r="D16" s="25">
        <f>病床數!D19</f>
        <v>12678</v>
      </c>
      <c r="E16" s="25">
        <f>病床數!E19</f>
        <v>10354</v>
      </c>
      <c r="F16" s="25">
        <f>病床數!F19</f>
        <v>1015</v>
      </c>
      <c r="G16" s="25">
        <f>病床數!G19</f>
        <v>541</v>
      </c>
      <c r="H16" s="25">
        <f>病床數!H19</f>
        <v>768</v>
      </c>
      <c r="I16" s="25">
        <f>病床數!I19</f>
        <v>0</v>
      </c>
      <c r="J16" s="25">
        <f>病床數!J19</f>
        <v>0</v>
      </c>
      <c r="K16" s="25">
        <f>病床數!K19</f>
        <v>3</v>
      </c>
      <c r="L16" s="25">
        <f>病床數!L19</f>
        <v>5028</v>
      </c>
      <c r="M16" s="25">
        <f>病床數!M19</f>
        <v>951</v>
      </c>
      <c r="N16" s="25">
        <f>病床數!N19</f>
        <v>34</v>
      </c>
      <c r="O16" s="25">
        <f>病床數!O19</f>
        <v>21</v>
      </c>
      <c r="P16" s="25">
        <f>病床數!P19</f>
        <v>178</v>
      </c>
      <c r="Q16" s="25">
        <f>病床數!Q19</f>
        <v>582</v>
      </c>
      <c r="R16" s="25">
        <f>病床數!R19</f>
        <v>94</v>
      </c>
      <c r="S16" s="25">
        <f>病床數!S19</f>
        <v>497</v>
      </c>
      <c r="T16" s="59">
        <f>病床數!T19</f>
        <v>80</v>
      </c>
      <c r="U16" s="25">
        <f>病床數!V19</f>
        <v>58</v>
      </c>
      <c r="V16" s="25">
        <f>病床數!W19</f>
        <v>64</v>
      </c>
      <c r="W16" s="25">
        <f>病床數!X19</f>
        <v>10</v>
      </c>
      <c r="X16" s="25">
        <f>病床數!Y19</f>
        <v>195</v>
      </c>
      <c r="Y16" s="25">
        <f>病床數!Z19</f>
        <v>6</v>
      </c>
      <c r="Z16" s="25">
        <f>病床數!AA19</f>
        <v>0</v>
      </c>
      <c r="AA16" s="25">
        <f>病床數!AB19</f>
        <v>0</v>
      </c>
      <c r="AB16" s="25">
        <f>病床數!AC19</f>
        <v>89</v>
      </c>
      <c r="AC16" s="25">
        <f>病床數!AD19</f>
        <v>22</v>
      </c>
      <c r="AD16" s="25">
        <f>病床數!AE19</f>
        <v>50</v>
      </c>
      <c r="AE16" s="25">
        <f>病床數!AF19</f>
        <v>279</v>
      </c>
      <c r="AF16" s="25">
        <f>病床數!AG19</f>
        <v>463</v>
      </c>
      <c r="AG16" s="25">
        <f>病床數!AH19</f>
        <v>1274</v>
      </c>
      <c r="AH16" s="25">
        <f>病床數!AI19</f>
        <v>5</v>
      </c>
      <c r="AI16" s="25">
        <f>病床數!AJ19</f>
        <v>76</v>
      </c>
      <c r="AJ16" s="25">
        <f>病床數!AK19</f>
        <v>4823</v>
      </c>
      <c r="AK16" s="25">
        <f>病床數!AL19</f>
        <v>2659</v>
      </c>
      <c r="AL16" s="25">
        <f>病床數!AM19</f>
        <v>91</v>
      </c>
      <c r="AM16" s="25">
        <f>病床數!AN19</f>
        <v>2015</v>
      </c>
      <c r="AN16" s="25">
        <f>病床數!AO19</f>
        <v>0</v>
      </c>
      <c r="AO16" s="25">
        <f>病床數!AP19</f>
        <v>58</v>
      </c>
      <c r="AP16" s="27"/>
      <c r="AQ16" s="36">
        <f t="shared" si="2"/>
        <v>82.492132274442667</v>
      </c>
      <c r="AR16" s="36">
        <f t="shared" si="3"/>
        <v>46.415553567165993</v>
      </c>
      <c r="AS16" s="36">
        <f t="shared" si="4"/>
        <v>37.90713374620892</v>
      </c>
      <c r="AT16" s="36">
        <f t="shared" si="5"/>
        <v>3.7160267290324569</v>
      </c>
      <c r="AU16" s="36">
        <f t="shared" si="6"/>
        <v>1.9806605521246887</v>
      </c>
      <c r="AV16" s="36">
        <f t="shared" si="7"/>
        <v>2.8117325397999275</v>
      </c>
      <c r="AW16" s="36">
        <f t="shared" si="8"/>
        <v>0</v>
      </c>
      <c r="AX16" s="36">
        <f t="shared" si="9"/>
        <v>0</v>
      </c>
      <c r="AY16" s="36">
        <f t="shared" si="10"/>
        <v>1.0983330233593467E-2</v>
      </c>
      <c r="AZ16" s="36">
        <f t="shared" si="11"/>
        <v>18.408061471502652</v>
      </c>
      <c r="BA16" s="36">
        <f t="shared" si="12"/>
        <v>3.4817156840491292</v>
      </c>
      <c r="BB16" s="36">
        <f t="shared" si="13"/>
        <v>0.12447774264739264</v>
      </c>
      <c r="BC16" s="36">
        <f t="shared" si="14"/>
        <v>7.6883311635154272E-2</v>
      </c>
      <c r="BD16" s="36">
        <f t="shared" si="15"/>
        <v>0.65167759385987911</v>
      </c>
      <c r="BE16" s="36">
        <f t="shared" si="16"/>
        <v>2.1307660653171325</v>
      </c>
      <c r="BF16" s="36">
        <f t="shared" si="17"/>
        <v>0.34414434731926197</v>
      </c>
      <c r="BG16" s="36">
        <f t="shared" si="18"/>
        <v>1.8195717086986511</v>
      </c>
      <c r="BH16" s="51">
        <f t="shared" si="19"/>
        <v>0.29288880622915914</v>
      </c>
      <c r="BI16" s="36">
        <f t="shared" si="20"/>
        <v>0.21234438451614035</v>
      </c>
      <c r="BJ16" s="36">
        <f t="shared" si="21"/>
        <v>0.2343110449833273</v>
      </c>
      <c r="BK16" s="36">
        <f t="shared" si="22"/>
        <v>3.6611100778644892E-2</v>
      </c>
      <c r="BL16" s="36">
        <f t="shared" si="23"/>
        <v>0.71391646518357532</v>
      </c>
      <c r="BM16" s="36">
        <f t="shared" si="24"/>
        <v>2.1966660467186934E-2</v>
      </c>
      <c r="BN16" s="36">
        <f t="shared" si="25"/>
        <v>0</v>
      </c>
      <c r="BO16" s="36">
        <f t="shared" si="26"/>
        <v>0</v>
      </c>
      <c r="BP16" s="36">
        <f t="shared" si="27"/>
        <v>0.32583879692993956</v>
      </c>
      <c r="BQ16" s="36">
        <f t="shared" si="28"/>
        <v>8.0544421713018774E-2</v>
      </c>
      <c r="BR16" s="36">
        <f t="shared" si="29"/>
        <v>0.18305550389322445</v>
      </c>
      <c r="BS16" s="36">
        <f t="shared" si="30"/>
        <v>1.0214497117241925</v>
      </c>
      <c r="BT16" s="36">
        <f t="shared" si="31"/>
        <v>1.6950939660512583</v>
      </c>
      <c r="BU16" s="36">
        <f t="shared" si="32"/>
        <v>4.6642542391993587</v>
      </c>
      <c r="BV16" s="36">
        <f t="shared" si="33"/>
        <v>1.8305550389322446E-2</v>
      </c>
      <c r="BW16" s="36">
        <f t="shared" si="34"/>
        <v>0.27824436591770119</v>
      </c>
      <c r="BX16" s="36">
        <f t="shared" si="35"/>
        <v>17.657533905540433</v>
      </c>
      <c r="BY16" s="36">
        <f t="shared" si="36"/>
        <v>9.734891697041677</v>
      </c>
      <c r="BZ16" s="36">
        <f t="shared" si="37"/>
        <v>0.33316101708566853</v>
      </c>
      <c r="CA16" s="36">
        <f t="shared" si="38"/>
        <v>7.3771368068969458</v>
      </c>
      <c r="CB16" s="36">
        <f t="shared" si="39"/>
        <v>0</v>
      </c>
      <c r="CC16" s="36">
        <f t="shared" si="40"/>
        <v>0.21234438451614035</v>
      </c>
    </row>
    <row r="17" spans="1:81" ht="18.600000000000001" customHeight="1">
      <c r="A17" s="37" t="s">
        <v>19</v>
      </c>
      <c r="B17" s="82">
        <v>449212</v>
      </c>
      <c r="C17" s="58">
        <f>病床數!C20</f>
        <v>3613</v>
      </c>
      <c r="D17" s="25">
        <f>病床數!D20</f>
        <v>2424</v>
      </c>
      <c r="E17" s="25">
        <f>病床數!E20</f>
        <v>1572</v>
      </c>
      <c r="F17" s="25">
        <f>病床數!F20</f>
        <v>160</v>
      </c>
      <c r="G17" s="25">
        <f>病床數!G20</f>
        <v>126</v>
      </c>
      <c r="H17" s="25">
        <f>病床數!H20</f>
        <v>566</v>
      </c>
      <c r="I17" s="25">
        <f>病床數!I20</f>
        <v>0</v>
      </c>
      <c r="J17" s="25">
        <f>病床數!J20</f>
        <v>0</v>
      </c>
      <c r="K17" s="25">
        <f>病床數!K20</f>
        <v>0</v>
      </c>
      <c r="L17" s="25">
        <f>病床數!L20</f>
        <v>807</v>
      </c>
      <c r="M17" s="25">
        <f>病床數!M20</f>
        <v>151</v>
      </c>
      <c r="N17" s="25">
        <f>病床數!N20</f>
        <v>2</v>
      </c>
      <c r="O17" s="25">
        <f>病床數!O20</f>
        <v>0</v>
      </c>
      <c r="P17" s="25">
        <f>病床數!P20</f>
        <v>38</v>
      </c>
      <c r="Q17" s="25">
        <f>病床數!Q20</f>
        <v>80</v>
      </c>
      <c r="R17" s="25">
        <f>病床數!R20</f>
        <v>49</v>
      </c>
      <c r="S17" s="25">
        <f>病床數!S20</f>
        <v>63</v>
      </c>
      <c r="T17" s="59">
        <f>病床數!T20</f>
        <v>20</v>
      </c>
      <c r="U17" s="25">
        <f>病床數!V20</f>
        <v>0</v>
      </c>
      <c r="V17" s="25">
        <f>病床數!W20</f>
        <v>0</v>
      </c>
      <c r="W17" s="25">
        <f>病床數!X20</f>
        <v>0</v>
      </c>
      <c r="X17" s="25">
        <f>病床數!Y20</f>
        <v>23</v>
      </c>
      <c r="Y17" s="25">
        <f>病床數!Z20</f>
        <v>0</v>
      </c>
      <c r="Z17" s="25">
        <f>病床數!AA20</f>
        <v>0</v>
      </c>
      <c r="AA17" s="25">
        <f>病床數!AB20</f>
        <v>0</v>
      </c>
      <c r="AB17" s="25">
        <f>病床數!AC20</f>
        <v>0</v>
      </c>
      <c r="AC17" s="25">
        <f>病床數!AD20</f>
        <v>14</v>
      </c>
      <c r="AD17" s="25">
        <f>病床數!AE20</f>
        <v>0</v>
      </c>
      <c r="AE17" s="25">
        <f>病床數!AF20</f>
        <v>31</v>
      </c>
      <c r="AF17" s="25">
        <f>病床數!AG20</f>
        <v>48</v>
      </c>
      <c r="AG17" s="25">
        <f>病床數!AH20</f>
        <v>266</v>
      </c>
      <c r="AH17" s="25">
        <f>病床數!AI20</f>
        <v>0</v>
      </c>
      <c r="AI17" s="25">
        <f>病床數!AJ20</f>
        <v>22</v>
      </c>
      <c r="AJ17" s="25">
        <f>病床數!AK20</f>
        <v>382</v>
      </c>
      <c r="AK17" s="25">
        <f>病床數!AL20</f>
        <v>214</v>
      </c>
      <c r="AL17" s="25">
        <f>病床數!AM20</f>
        <v>5</v>
      </c>
      <c r="AM17" s="25">
        <f>病床數!AN20</f>
        <v>159</v>
      </c>
      <c r="AN17" s="25">
        <f>病床數!AO20</f>
        <v>0</v>
      </c>
      <c r="AO17" s="25">
        <f>病床數!AP20</f>
        <v>4</v>
      </c>
      <c r="AP17" s="27"/>
      <c r="AQ17" s="36">
        <f t="shared" si="2"/>
        <v>80.429730283251573</v>
      </c>
      <c r="AR17" s="36">
        <f t="shared" si="3"/>
        <v>53.96115865114912</v>
      </c>
      <c r="AS17" s="36">
        <f t="shared" si="4"/>
        <v>34.994612788616507</v>
      </c>
      <c r="AT17" s="36">
        <f t="shared" si="5"/>
        <v>3.5617926502408666</v>
      </c>
      <c r="AU17" s="36">
        <f t="shared" si="6"/>
        <v>2.8049117120646825</v>
      </c>
      <c r="AV17" s="36">
        <f t="shared" si="7"/>
        <v>12.599841500227065</v>
      </c>
      <c r="AW17" s="36">
        <f t="shared" si="8"/>
        <v>0</v>
      </c>
      <c r="AX17" s="36">
        <f t="shared" si="9"/>
        <v>0</v>
      </c>
      <c r="AY17" s="36">
        <f t="shared" si="10"/>
        <v>0</v>
      </c>
      <c r="AZ17" s="36">
        <f t="shared" si="11"/>
        <v>17.964791679652368</v>
      </c>
      <c r="BA17" s="36">
        <f t="shared" si="12"/>
        <v>3.3614418136648174</v>
      </c>
      <c r="BB17" s="36">
        <f t="shared" si="13"/>
        <v>4.4522408128010831E-2</v>
      </c>
      <c r="BC17" s="36">
        <f t="shared" si="14"/>
        <v>0</v>
      </c>
      <c r="BD17" s="36">
        <f t="shared" si="15"/>
        <v>0.84592575443220575</v>
      </c>
      <c r="BE17" s="36">
        <f t="shared" si="16"/>
        <v>1.7808963251204333</v>
      </c>
      <c r="BF17" s="36">
        <f t="shared" si="17"/>
        <v>1.0907989991362652</v>
      </c>
      <c r="BG17" s="36">
        <f t="shared" si="18"/>
        <v>1.4024558560323412</v>
      </c>
      <c r="BH17" s="51">
        <f t="shared" si="19"/>
        <v>0.44522408128010832</v>
      </c>
      <c r="BI17" s="36">
        <f t="shared" si="20"/>
        <v>0</v>
      </c>
      <c r="BJ17" s="36">
        <f t="shared" si="21"/>
        <v>0</v>
      </c>
      <c r="BK17" s="36">
        <f t="shared" si="22"/>
        <v>0</v>
      </c>
      <c r="BL17" s="36">
        <f t="shared" si="23"/>
        <v>0.51200769347212449</v>
      </c>
      <c r="BM17" s="36">
        <f t="shared" si="24"/>
        <v>0</v>
      </c>
      <c r="BN17" s="36">
        <f t="shared" si="25"/>
        <v>0</v>
      </c>
      <c r="BO17" s="36">
        <f t="shared" si="26"/>
        <v>0</v>
      </c>
      <c r="BP17" s="36">
        <f t="shared" si="27"/>
        <v>0</v>
      </c>
      <c r="BQ17" s="36">
        <f t="shared" si="28"/>
        <v>0.31165685689607581</v>
      </c>
      <c r="BR17" s="36">
        <f t="shared" si="29"/>
        <v>0</v>
      </c>
      <c r="BS17" s="36">
        <f t="shared" si="30"/>
        <v>0.69009732598416784</v>
      </c>
      <c r="BT17" s="36">
        <f t="shared" si="31"/>
        <v>1.0685377950722599</v>
      </c>
      <c r="BU17" s="36">
        <f t="shared" si="32"/>
        <v>5.9214802810254401</v>
      </c>
      <c r="BV17" s="36">
        <f t="shared" si="33"/>
        <v>0</v>
      </c>
      <c r="BW17" s="36">
        <f t="shared" si="34"/>
        <v>0.4897464894081191</v>
      </c>
      <c r="BX17" s="36">
        <f t="shared" si="35"/>
        <v>8.503779952450067</v>
      </c>
      <c r="BY17" s="36">
        <f t="shared" si="36"/>
        <v>4.7638976696971582</v>
      </c>
      <c r="BZ17" s="36">
        <f t="shared" si="37"/>
        <v>0.11130602032002708</v>
      </c>
      <c r="CA17" s="36">
        <f t="shared" si="38"/>
        <v>3.539531446176861</v>
      </c>
      <c r="CB17" s="36">
        <f t="shared" si="39"/>
        <v>0</v>
      </c>
      <c r="CC17" s="36">
        <f t="shared" si="40"/>
        <v>8.9044816256021661E-2</v>
      </c>
    </row>
    <row r="18" spans="1:81" ht="18.600000000000001" customHeight="1">
      <c r="A18" s="40" t="s">
        <v>20</v>
      </c>
      <c r="B18" s="82">
        <v>594641</v>
      </c>
      <c r="C18" s="58">
        <f>病床數!C21</f>
        <v>3460</v>
      </c>
      <c r="D18" s="25">
        <f>病床數!D21</f>
        <v>2232</v>
      </c>
      <c r="E18" s="25">
        <f>病床數!E21</f>
        <v>1590</v>
      </c>
      <c r="F18" s="25">
        <f>病床數!F21</f>
        <v>200</v>
      </c>
      <c r="G18" s="25">
        <f>病床數!G21</f>
        <v>0</v>
      </c>
      <c r="H18" s="25">
        <f>病床數!H21</f>
        <v>442</v>
      </c>
      <c r="I18" s="25">
        <f>病床數!I21</f>
        <v>0</v>
      </c>
      <c r="J18" s="25">
        <f>病床數!J21</f>
        <v>0</v>
      </c>
      <c r="K18" s="25">
        <f>病床數!K21</f>
        <v>0</v>
      </c>
      <c r="L18" s="25">
        <f>病床數!L21</f>
        <v>818</v>
      </c>
      <c r="M18" s="25">
        <f>病床數!M21</f>
        <v>124</v>
      </c>
      <c r="N18" s="25">
        <f>病床數!N21</f>
        <v>0</v>
      </c>
      <c r="O18" s="25">
        <f>病床數!O21</f>
        <v>0</v>
      </c>
      <c r="P18" s="25">
        <f>病床數!P21</f>
        <v>40</v>
      </c>
      <c r="Q18" s="25">
        <f>病床數!Q21</f>
        <v>86</v>
      </c>
      <c r="R18" s="25">
        <f>病床數!R21</f>
        <v>12</v>
      </c>
      <c r="S18" s="25">
        <f>病床數!S21</f>
        <v>140</v>
      </c>
      <c r="T18" s="59">
        <f>病床數!T21</f>
        <v>0</v>
      </c>
      <c r="U18" s="25">
        <f>病床數!V21</f>
        <v>0</v>
      </c>
      <c r="V18" s="25">
        <f>病床數!W21</f>
        <v>13</v>
      </c>
      <c r="W18" s="25">
        <f>病床數!X21</f>
        <v>0</v>
      </c>
      <c r="X18" s="25">
        <f>病床數!Y21</f>
        <v>20</v>
      </c>
      <c r="Y18" s="25">
        <f>病床數!Z21</f>
        <v>0</v>
      </c>
      <c r="Z18" s="25">
        <f>病床數!AA21</f>
        <v>0</v>
      </c>
      <c r="AA18" s="25">
        <f>病床數!AB21</f>
        <v>0</v>
      </c>
      <c r="AB18" s="25">
        <f>病床數!AC21</f>
        <v>0</v>
      </c>
      <c r="AC18" s="25">
        <f>病床數!AD21</f>
        <v>0</v>
      </c>
      <c r="AD18" s="25">
        <f>病床數!AE21</f>
        <v>0</v>
      </c>
      <c r="AE18" s="25">
        <f>病床數!AF21</f>
        <v>41</v>
      </c>
      <c r="AF18" s="25">
        <f>病床數!AG21</f>
        <v>77</v>
      </c>
      <c r="AG18" s="25">
        <f>病床數!AH21</f>
        <v>261</v>
      </c>
      <c r="AH18" s="25">
        <f>病床數!AI21</f>
        <v>4</v>
      </c>
      <c r="AI18" s="25">
        <f>病床數!AJ21</f>
        <v>0</v>
      </c>
      <c r="AJ18" s="25">
        <f>病床數!AK21</f>
        <v>410</v>
      </c>
      <c r="AK18" s="25">
        <f>病床數!AL21</f>
        <v>226</v>
      </c>
      <c r="AL18" s="25">
        <f>病床數!AM21</f>
        <v>32</v>
      </c>
      <c r="AM18" s="25">
        <f>病床數!AN21</f>
        <v>124</v>
      </c>
      <c r="AN18" s="25">
        <f>病床數!AO21</f>
        <v>0</v>
      </c>
      <c r="AO18" s="25">
        <f>病床數!AP21</f>
        <v>28</v>
      </c>
      <c r="AP18" s="27"/>
      <c r="AQ18" s="36">
        <f t="shared" si="2"/>
        <v>58.186367909377253</v>
      </c>
      <c r="AR18" s="36">
        <f t="shared" si="3"/>
        <v>37.535252362349716</v>
      </c>
      <c r="AS18" s="36">
        <f t="shared" si="4"/>
        <v>26.738822247372784</v>
      </c>
      <c r="AT18" s="36">
        <f t="shared" si="5"/>
        <v>3.3633738675940612</v>
      </c>
      <c r="AU18" s="36">
        <f t="shared" si="6"/>
        <v>0</v>
      </c>
      <c r="AV18" s="36">
        <f t="shared" si="7"/>
        <v>7.4330562473828747</v>
      </c>
      <c r="AW18" s="36">
        <f t="shared" si="8"/>
        <v>0</v>
      </c>
      <c r="AX18" s="36">
        <f t="shared" si="9"/>
        <v>0</v>
      </c>
      <c r="AY18" s="36">
        <f t="shared" si="10"/>
        <v>0</v>
      </c>
      <c r="AZ18" s="36">
        <f t="shared" si="11"/>
        <v>13.75619911845971</v>
      </c>
      <c r="BA18" s="36">
        <f t="shared" si="12"/>
        <v>2.0852917979083179</v>
      </c>
      <c r="BB18" s="36">
        <f t="shared" si="13"/>
        <v>0</v>
      </c>
      <c r="BC18" s="36">
        <f t="shared" si="14"/>
        <v>0</v>
      </c>
      <c r="BD18" s="36">
        <f t="shared" si="15"/>
        <v>0.67267477351881211</v>
      </c>
      <c r="BE18" s="36">
        <f t="shared" si="16"/>
        <v>1.4462507630654462</v>
      </c>
      <c r="BF18" s="36">
        <f t="shared" si="17"/>
        <v>0.20180243205564366</v>
      </c>
      <c r="BG18" s="36">
        <f t="shared" si="18"/>
        <v>2.3543617073158427</v>
      </c>
      <c r="BH18" s="51">
        <f t="shared" si="19"/>
        <v>0</v>
      </c>
      <c r="BI18" s="36">
        <f t="shared" si="20"/>
        <v>0</v>
      </c>
      <c r="BJ18" s="36">
        <f t="shared" si="21"/>
        <v>0.21861930139361396</v>
      </c>
      <c r="BK18" s="36">
        <f t="shared" si="22"/>
        <v>0</v>
      </c>
      <c r="BL18" s="36">
        <f t="shared" si="23"/>
        <v>0.33633738675940605</v>
      </c>
      <c r="BM18" s="36">
        <f t="shared" si="24"/>
        <v>0</v>
      </c>
      <c r="BN18" s="36">
        <f t="shared" si="25"/>
        <v>0</v>
      </c>
      <c r="BO18" s="36">
        <f t="shared" si="26"/>
        <v>0</v>
      </c>
      <c r="BP18" s="36">
        <f t="shared" si="27"/>
        <v>0</v>
      </c>
      <c r="BQ18" s="36">
        <f t="shared" si="28"/>
        <v>0</v>
      </c>
      <c r="BR18" s="36">
        <f t="shared" si="29"/>
        <v>0</v>
      </c>
      <c r="BS18" s="36">
        <f t="shared" si="30"/>
        <v>0.68949164285678244</v>
      </c>
      <c r="BT18" s="36">
        <f t="shared" si="31"/>
        <v>1.2948989390237133</v>
      </c>
      <c r="BU18" s="36">
        <f t="shared" si="32"/>
        <v>4.3892028972102501</v>
      </c>
      <c r="BV18" s="36">
        <f t="shared" si="33"/>
        <v>6.7267477351881225E-2</v>
      </c>
      <c r="BW18" s="36">
        <f t="shared" si="34"/>
        <v>0</v>
      </c>
      <c r="BX18" s="36">
        <f t="shared" si="35"/>
        <v>6.8949164285678251</v>
      </c>
      <c r="BY18" s="36">
        <f t="shared" si="36"/>
        <v>3.8006124703812891</v>
      </c>
      <c r="BZ18" s="36">
        <f t="shared" si="37"/>
        <v>0.5381398188150498</v>
      </c>
      <c r="CA18" s="36">
        <f t="shared" si="38"/>
        <v>2.0852917979083179</v>
      </c>
      <c r="CB18" s="36">
        <f t="shared" si="39"/>
        <v>0</v>
      </c>
      <c r="CC18" s="36">
        <f t="shared" si="40"/>
        <v>0.47087234146316859</v>
      </c>
    </row>
    <row r="19" spans="1:81" ht="18.600000000000001" customHeight="1">
      <c r="A19" s="37" t="s">
        <v>21</v>
      </c>
      <c r="B19" s="82">
        <v>532854</v>
      </c>
      <c r="C19" s="58">
        <f>病床數!C22</f>
        <v>3252</v>
      </c>
      <c r="D19" s="25">
        <f>病床數!D22</f>
        <v>2082</v>
      </c>
      <c r="E19" s="25">
        <f>病床數!E22</f>
        <v>1333</v>
      </c>
      <c r="F19" s="25">
        <f>病床數!F22</f>
        <v>246</v>
      </c>
      <c r="G19" s="25">
        <f>病床數!G22</f>
        <v>0</v>
      </c>
      <c r="H19" s="25">
        <f>病床數!H22</f>
        <v>503</v>
      </c>
      <c r="I19" s="25">
        <f>病床數!I22</f>
        <v>0</v>
      </c>
      <c r="J19" s="25">
        <f>病床數!J22</f>
        <v>0</v>
      </c>
      <c r="K19" s="25">
        <f>病床數!K22</f>
        <v>0</v>
      </c>
      <c r="L19" s="25">
        <f>病床數!L22</f>
        <v>734</v>
      </c>
      <c r="M19" s="25">
        <f>病床數!M22</f>
        <v>125</v>
      </c>
      <c r="N19" s="25">
        <f>病床數!N22</f>
        <v>4</v>
      </c>
      <c r="O19" s="25">
        <f>病床數!O22</f>
        <v>0</v>
      </c>
      <c r="P19" s="25">
        <f>病床數!P22</f>
        <v>15</v>
      </c>
      <c r="Q19" s="25">
        <f>病床數!Q22</f>
        <v>80</v>
      </c>
      <c r="R19" s="25">
        <f>病床數!R22</f>
        <v>16</v>
      </c>
      <c r="S19" s="25">
        <f>病床數!S22</f>
        <v>80</v>
      </c>
      <c r="T19" s="59">
        <f>病床數!T22</f>
        <v>8</v>
      </c>
      <c r="U19" s="25">
        <f>病床數!V22</f>
        <v>0</v>
      </c>
      <c r="V19" s="25">
        <f>病床數!W22</f>
        <v>6</v>
      </c>
      <c r="W19" s="25">
        <f>病床數!X22</f>
        <v>0</v>
      </c>
      <c r="X19" s="25">
        <f>病床數!Y22</f>
        <v>10</v>
      </c>
      <c r="Y19" s="25">
        <f>病床數!Z22</f>
        <v>0</v>
      </c>
      <c r="Z19" s="25">
        <f>病床數!AA22</f>
        <v>0</v>
      </c>
      <c r="AA19" s="25">
        <f>病床數!AB22</f>
        <v>0</v>
      </c>
      <c r="AB19" s="25">
        <f>病床數!AC22</f>
        <v>0</v>
      </c>
      <c r="AC19" s="25">
        <f>病床數!AD22</f>
        <v>0</v>
      </c>
      <c r="AD19" s="25">
        <f>病床數!AE22</f>
        <v>0</v>
      </c>
      <c r="AE19" s="25">
        <f>病床數!AF22</f>
        <v>23</v>
      </c>
      <c r="AF19" s="25">
        <f>病床數!AG22</f>
        <v>45</v>
      </c>
      <c r="AG19" s="25">
        <f>病床數!AH22</f>
        <v>314</v>
      </c>
      <c r="AH19" s="25">
        <f>病床數!AI22</f>
        <v>0</v>
      </c>
      <c r="AI19" s="25">
        <f>病床數!AJ22</f>
        <v>8</v>
      </c>
      <c r="AJ19" s="25">
        <f>病床數!AK22</f>
        <v>436</v>
      </c>
      <c r="AK19" s="25">
        <f>病床數!AL22</f>
        <v>159</v>
      </c>
      <c r="AL19" s="25">
        <f>病床數!AM22</f>
        <v>22</v>
      </c>
      <c r="AM19" s="25">
        <f>病床數!AN22</f>
        <v>234</v>
      </c>
      <c r="AN19" s="25">
        <f>病床數!AO22</f>
        <v>1</v>
      </c>
      <c r="AO19" s="25">
        <f>病床數!AP22</f>
        <v>20</v>
      </c>
      <c r="AP19" s="27"/>
      <c r="AQ19" s="36">
        <f t="shared" si="2"/>
        <v>61.02985057820716</v>
      </c>
      <c r="AR19" s="36">
        <f t="shared" si="3"/>
        <v>39.07261651409204</v>
      </c>
      <c r="AS19" s="36">
        <f t="shared" si="4"/>
        <v>25.016233339714066</v>
      </c>
      <c r="AT19" s="36">
        <f t="shared" si="5"/>
        <v>4.6166492134806161</v>
      </c>
      <c r="AU19" s="36">
        <f t="shared" si="6"/>
        <v>0</v>
      </c>
      <c r="AV19" s="36">
        <f t="shared" si="7"/>
        <v>9.4397339608973567</v>
      </c>
      <c r="AW19" s="36">
        <f t="shared" si="8"/>
        <v>0</v>
      </c>
      <c r="AX19" s="36">
        <f t="shared" si="9"/>
        <v>0</v>
      </c>
      <c r="AY19" s="36">
        <f t="shared" si="10"/>
        <v>0</v>
      </c>
      <c r="AZ19" s="36">
        <f t="shared" si="11"/>
        <v>13.774880173555983</v>
      </c>
      <c r="BA19" s="36">
        <f t="shared" si="12"/>
        <v>2.3458583401832396</v>
      </c>
      <c r="BB19" s="36">
        <f t="shared" si="13"/>
        <v>7.506746688586366E-2</v>
      </c>
      <c r="BC19" s="36">
        <f t="shared" si="14"/>
        <v>0</v>
      </c>
      <c r="BD19" s="36">
        <f t="shared" si="15"/>
        <v>0.28150300082198876</v>
      </c>
      <c r="BE19" s="36">
        <f t="shared" si="16"/>
        <v>1.5013493377172735</v>
      </c>
      <c r="BF19" s="36">
        <f t="shared" si="17"/>
        <v>0.30026986754345464</v>
      </c>
      <c r="BG19" s="36">
        <f t="shared" si="18"/>
        <v>1.5013493377172735</v>
      </c>
      <c r="BH19" s="51">
        <f t="shared" si="19"/>
        <v>0.15013493377172732</v>
      </c>
      <c r="BI19" s="36">
        <f t="shared" si="20"/>
        <v>0</v>
      </c>
      <c r="BJ19" s="36">
        <f t="shared" si="21"/>
        <v>0.11260120032879552</v>
      </c>
      <c r="BK19" s="36">
        <f t="shared" si="22"/>
        <v>0</v>
      </c>
      <c r="BL19" s="36">
        <f t="shared" si="23"/>
        <v>0.18766866721465919</v>
      </c>
      <c r="BM19" s="36">
        <f t="shared" si="24"/>
        <v>0</v>
      </c>
      <c r="BN19" s="36">
        <f t="shared" si="25"/>
        <v>0</v>
      </c>
      <c r="BO19" s="36">
        <f t="shared" si="26"/>
        <v>0</v>
      </c>
      <c r="BP19" s="36">
        <f t="shared" si="27"/>
        <v>0</v>
      </c>
      <c r="BQ19" s="36">
        <f t="shared" si="28"/>
        <v>0</v>
      </c>
      <c r="BR19" s="36">
        <f t="shared" si="29"/>
        <v>0</v>
      </c>
      <c r="BS19" s="36">
        <f t="shared" si="30"/>
        <v>0.43163793459371613</v>
      </c>
      <c r="BT19" s="36">
        <f t="shared" si="31"/>
        <v>0.84450900246596627</v>
      </c>
      <c r="BU19" s="36">
        <f t="shared" si="32"/>
        <v>5.8927961505402982</v>
      </c>
      <c r="BV19" s="36">
        <f t="shared" si="33"/>
        <v>0</v>
      </c>
      <c r="BW19" s="36">
        <f t="shared" si="34"/>
        <v>0.15013493377172732</v>
      </c>
      <c r="BX19" s="36">
        <f t="shared" si="35"/>
        <v>8.1823538905591402</v>
      </c>
      <c r="BY19" s="36">
        <f t="shared" si="36"/>
        <v>2.9839318087130811</v>
      </c>
      <c r="BZ19" s="36">
        <f t="shared" si="37"/>
        <v>0.4128710678722502</v>
      </c>
      <c r="CA19" s="36">
        <f t="shared" si="38"/>
        <v>4.3914468128230251</v>
      </c>
      <c r="CB19" s="36">
        <f t="shared" si="39"/>
        <v>1.8766866721465915E-2</v>
      </c>
      <c r="CC19" s="36">
        <f t="shared" si="40"/>
        <v>0.37533733442931838</v>
      </c>
    </row>
    <row r="20" spans="1:81" ht="18.600000000000001" customHeight="1">
      <c r="A20" s="37" t="s">
        <v>22</v>
      </c>
      <c r="B20" s="82">
        <v>1225675</v>
      </c>
      <c r="C20" s="58">
        <f>病床數!C23</f>
        <v>7898</v>
      </c>
      <c r="D20" s="25">
        <f>病床數!D23</f>
        <v>5227</v>
      </c>
      <c r="E20" s="25">
        <f>病床數!E23</f>
        <v>3744</v>
      </c>
      <c r="F20" s="25">
        <f>病床數!F23</f>
        <v>356</v>
      </c>
      <c r="G20" s="25">
        <f>病床數!G23</f>
        <v>257</v>
      </c>
      <c r="H20" s="25">
        <f>病床數!H23</f>
        <v>870</v>
      </c>
      <c r="I20" s="25">
        <f>病床數!I23</f>
        <v>0</v>
      </c>
      <c r="J20" s="25">
        <f>病床數!J23</f>
        <v>0</v>
      </c>
      <c r="K20" s="25">
        <f>病床數!K23</f>
        <v>0</v>
      </c>
      <c r="L20" s="25">
        <f>病床數!L23</f>
        <v>1920</v>
      </c>
      <c r="M20" s="25">
        <f>病床數!M23</f>
        <v>421</v>
      </c>
      <c r="N20" s="25">
        <f>病床數!N23</f>
        <v>16</v>
      </c>
      <c r="O20" s="25">
        <f>病床數!O23</f>
        <v>0</v>
      </c>
      <c r="P20" s="25">
        <f>病床數!P23</f>
        <v>102</v>
      </c>
      <c r="Q20" s="25">
        <f>病床數!Q23</f>
        <v>220</v>
      </c>
      <c r="R20" s="25">
        <f>病床數!R23</f>
        <v>34</v>
      </c>
      <c r="S20" s="25">
        <f>病床數!S23</f>
        <v>169</v>
      </c>
      <c r="T20" s="59">
        <f>病床數!T23</f>
        <v>63</v>
      </c>
      <c r="U20" s="25">
        <f>病床數!V23</f>
        <v>0</v>
      </c>
      <c r="V20" s="25">
        <f>病床數!W23</f>
        <v>1</v>
      </c>
      <c r="W20" s="25">
        <f>病床數!X23</f>
        <v>4</v>
      </c>
      <c r="X20" s="25">
        <f>病床數!Y23</f>
        <v>33</v>
      </c>
      <c r="Y20" s="25">
        <f>病床數!Z23</f>
        <v>4</v>
      </c>
      <c r="Z20" s="25">
        <f>病床數!AA23</f>
        <v>0</v>
      </c>
      <c r="AA20" s="25">
        <f>病床數!AB23</f>
        <v>0</v>
      </c>
      <c r="AB20" s="25">
        <f>病床數!AC23</f>
        <v>0</v>
      </c>
      <c r="AC20" s="25">
        <f>病床數!AD23</f>
        <v>0</v>
      </c>
      <c r="AD20" s="25">
        <f>病床數!AE23</f>
        <v>0</v>
      </c>
      <c r="AE20" s="25">
        <f>病床數!AF23</f>
        <v>91</v>
      </c>
      <c r="AF20" s="25">
        <f>病床數!AG23</f>
        <v>121</v>
      </c>
      <c r="AG20" s="25">
        <f>病床數!AH23</f>
        <v>626</v>
      </c>
      <c r="AH20" s="25">
        <f>病床數!AI23</f>
        <v>3</v>
      </c>
      <c r="AI20" s="25">
        <f>病床數!AJ23</f>
        <v>12</v>
      </c>
      <c r="AJ20" s="25">
        <f>病床數!AK23</f>
        <v>751</v>
      </c>
      <c r="AK20" s="25">
        <f>病床數!AL23</f>
        <v>243</v>
      </c>
      <c r="AL20" s="25">
        <f>病床數!AM23</f>
        <v>70</v>
      </c>
      <c r="AM20" s="25">
        <f>病床數!AN23</f>
        <v>419</v>
      </c>
      <c r="AN20" s="25">
        <f>病床數!AO23</f>
        <v>0</v>
      </c>
      <c r="AO20" s="25">
        <f>病床數!AP23</f>
        <v>19</v>
      </c>
      <c r="AP20" s="27"/>
      <c r="AQ20" s="36">
        <f t="shared" si="2"/>
        <v>64.437962755216518</v>
      </c>
      <c r="AR20" s="36">
        <f t="shared" si="3"/>
        <v>42.645888999938812</v>
      </c>
      <c r="AS20" s="36">
        <f t="shared" si="4"/>
        <v>30.546433597813451</v>
      </c>
      <c r="AT20" s="36">
        <f t="shared" si="5"/>
        <v>2.9045219980826888</v>
      </c>
      <c r="AU20" s="36">
        <f t="shared" si="6"/>
        <v>2.0968038019866606</v>
      </c>
      <c r="AV20" s="36">
        <f t="shared" si="7"/>
        <v>7.0981296020560096</v>
      </c>
      <c r="AW20" s="36">
        <f t="shared" si="8"/>
        <v>0</v>
      </c>
      <c r="AX20" s="36">
        <f t="shared" si="9"/>
        <v>0</v>
      </c>
      <c r="AY20" s="36">
        <f t="shared" si="10"/>
        <v>0</v>
      </c>
      <c r="AZ20" s="36">
        <f t="shared" si="11"/>
        <v>15.664837742468436</v>
      </c>
      <c r="BA20" s="36">
        <f t="shared" si="12"/>
        <v>3.4348420258225056</v>
      </c>
      <c r="BB20" s="36">
        <f t="shared" si="13"/>
        <v>0.1305403145205703</v>
      </c>
      <c r="BC20" s="36">
        <f t="shared" si="14"/>
        <v>0</v>
      </c>
      <c r="BD20" s="36">
        <f t="shared" si="15"/>
        <v>0.83219450506863557</v>
      </c>
      <c r="BE20" s="36">
        <f t="shared" si="16"/>
        <v>1.7949293246578415</v>
      </c>
      <c r="BF20" s="36">
        <f t="shared" si="17"/>
        <v>0.27739816835621189</v>
      </c>
      <c r="BG20" s="36">
        <f t="shared" si="18"/>
        <v>1.3788320721235239</v>
      </c>
      <c r="BH20" s="51">
        <f t="shared" si="19"/>
        <v>0.51400248842474561</v>
      </c>
      <c r="BI20" s="36">
        <f t="shared" si="20"/>
        <v>0</v>
      </c>
      <c r="BJ20" s="36">
        <f t="shared" si="21"/>
        <v>8.1587696575356437E-3</v>
      </c>
      <c r="BK20" s="36">
        <f t="shared" si="22"/>
        <v>3.2635078630142575E-2</v>
      </c>
      <c r="BL20" s="36">
        <f t="shared" si="23"/>
        <v>0.26923939869867625</v>
      </c>
      <c r="BM20" s="36">
        <f t="shared" si="24"/>
        <v>3.2635078630142575E-2</v>
      </c>
      <c r="BN20" s="36">
        <f t="shared" si="25"/>
        <v>0</v>
      </c>
      <c r="BO20" s="36">
        <f t="shared" si="26"/>
        <v>0</v>
      </c>
      <c r="BP20" s="36">
        <f t="shared" si="27"/>
        <v>0</v>
      </c>
      <c r="BQ20" s="36">
        <f t="shared" si="28"/>
        <v>0</v>
      </c>
      <c r="BR20" s="36">
        <f t="shared" si="29"/>
        <v>0</v>
      </c>
      <c r="BS20" s="36">
        <f t="shared" si="30"/>
        <v>0.74244803883574362</v>
      </c>
      <c r="BT20" s="36">
        <f t="shared" si="31"/>
        <v>0.98721112856181292</v>
      </c>
      <c r="BU20" s="36">
        <f t="shared" si="32"/>
        <v>5.1073898056173128</v>
      </c>
      <c r="BV20" s="36">
        <f t="shared" si="33"/>
        <v>2.4476308972606931E-2</v>
      </c>
      <c r="BW20" s="36">
        <f t="shared" si="34"/>
        <v>9.7905235890427725E-2</v>
      </c>
      <c r="BX20" s="36">
        <f t="shared" si="35"/>
        <v>6.1272360128092691</v>
      </c>
      <c r="BY20" s="36">
        <f t="shared" si="36"/>
        <v>1.9825810267811612</v>
      </c>
      <c r="BZ20" s="36">
        <f t="shared" si="37"/>
        <v>0.57111387602749508</v>
      </c>
      <c r="CA20" s="36">
        <f t="shared" si="38"/>
        <v>3.4185244865074349</v>
      </c>
      <c r="CB20" s="36">
        <f t="shared" si="39"/>
        <v>0</v>
      </c>
      <c r="CC20" s="36">
        <f t="shared" si="40"/>
        <v>0.15501662349317724</v>
      </c>
    </row>
    <row r="21" spans="1:81" ht="18.600000000000001" customHeight="1">
      <c r="A21" s="37" t="s">
        <v>23</v>
      </c>
      <c r="B21" s="82">
        <v>472299</v>
      </c>
      <c r="C21" s="58">
        <f>病床數!C24</f>
        <v>3558</v>
      </c>
      <c r="D21" s="25">
        <f>病床數!D24</f>
        <v>2395</v>
      </c>
      <c r="E21" s="25">
        <f>病床數!E24</f>
        <v>1261</v>
      </c>
      <c r="F21" s="25">
        <f>病床數!F24</f>
        <v>260</v>
      </c>
      <c r="G21" s="25">
        <f>病床數!G24</f>
        <v>24</v>
      </c>
      <c r="H21" s="25">
        <f>病床數!H24</f>
        <v>850</v>
      </c>
      <c r="I21" s="25">
        <f>病床數!I24</f>
        <v>0</v>
      </c>
      <c r="J21" s="25">
        <f>病床數!J24</f>
        <v>0</v>
      </c>
      <c r="K21" s="25">
        <f>病床數!K24</f>
        <v>0</v>
      </c>
      <c r="L21" s="25">
        <f>病床數!L24</f>
        <v>729</v>
      </c>
      <c r="M21" s="25">
        <f>病床數!M24</f>
        <v>129</v>
      </c>
      <c r="N21" s="25">
        <f>病床數!N24</f>
        <v>0</v>
      </c>
      <c r="O21" s="25">
        <f>病床數!O24</f>
        <v>0</v>
      </c>
      <c r="P21" s="25">
        <f>病床數!P24</f>
        <v>21</v>
      </c>
      <c r="Q21" s="25">
        <f>病床數!Q24</f>
        <v>68</v>
      </c>
      <c r="R21" s="25">
        <f>病床數!R24</f>
        <v>22</v>
      </c>
      <c r="S21" s="25">
        <f>病床數!S24</f>
        <v>103</v>
      </c>
      <c r="T21" s="59">
        <f>病床數!T24</f>
        <v>0</v>
      </c>
      <c r="U21" s="25">
        <f>病床數!V24</f>
        <v>24</v>
      </c>
      <c r="V21" s="25">
        <f>病床數!W24</f>
        <v>17</v>
      </c>
      <c r="W21" s="25">
        <f>病床數!X24</f>
        <v>0</v>
      </c>
      <c r="X21" s="25">
        <f>病床數!Y24</f>
        <v>7</v>
      </c>
      <c r="Y21" s="25">
        <f>病床數!Z24</f>
        <v>0</v>
      </c>
      <c r="Z21" s="25">
        <f>病床數!AA24</f>
        <v>0</v>
      </c>
      <c r="AA21" s="25">
        <f>病床數!AB24</f>
        <v>0</v>
      </c>
      <c r="AB21" s="25">
        <f>病床數!AC24</f>
        <v>0</v>
      </c>
      <c r="AC21" s="25">
        <f>病床數!AD24</f>
        <v>0</v>
      </c>
      <c r="AD21" s="25">
        <f>病床數!AE24</f>
        <v>0</v>
      </c>
      <c r="AE21" s="25">
        <f>病床數!AF24</f>
        <v>18</v>
      </c>
      <c r="AF21" s="25">
        <f>病床數!AG24</f>
        <v>34</v>
      </c>
      <c r="AG21" s="25">
        <f>病床數!AH24</f>
        <v>276</v>
      </c>
      <c r="AH21" s="25">
        <f>病床數!AI24</f>
        <v>0</v>
      </c>
      <c r="AI21" s="25">
        <f>病床數!AJ24</f>
        <v>10</v>
      </c>
      <c r="AJ21" s="25">
        <f>病床數!AK24</f>
        <v>434</v>
      </c>
      <c r="AK21" s="25">
        <f>病床數!AL24</f>
        <v>186</v>
      </c>
      <c r="AL21" s="25">
        <f>病床數!AM24</f>
        <v>16</v>
      </c>
      <c r="AM21" s="25">
        <f>病床數!AN24</f>
        <v>222</v>
      </c>
      <c r="AN21" s="25">
        <f>病床數!AO24</f>
        <v>0</v>
      </c>
      <c r="AO21" s="25">
        <f>病床數!AP24</f>
        <v>10</v>
      </c>
      <c r="AP21" s="27"/>
      <c r="AQ21" s="36">
        <f t="shared" si="2"/>
        <v>75.333633990332387</v>
      </c>
      <c r="AR21" s="36">
        <f t="shared" si="3"/>
        <v>50.709402306589681</v>
      </c>
      <c r="AS21" s="36">
        <f t="shared" si="4"/>
        <v>26.699188437832813</v>
      </c>
      <c r="AT21" s="36">
        <f t="shared" si="5"/>
        <v>5.5049873067696522</v>
      </c>
      <c r="AU21" s="36">
        <f t="shared" si="6"/>
        <v>0.50815267447104484</v>
      </c>
      <c r="AV21" s="36">
        <f t="shared" si="7"/>
        <v>17.997073887516169</v>
      </c>
      <c r="AW21" s="36">
        <f t="shared" si="8"/>
        <v>0</v>
      </c>
      <c r="AX21" s="36">
        <f t="shared" si="9"/>
        <v>0</v>
      </c>
      <c r="AY21" s="36">
        <f t="shared" si="10"/>
        <v>0</v>
      </c>
      <c r="AZ21" s="36">
        <f t="shared" si="11"/>
        <v>15.435137487057986</v>
      </c>
      <c r="BA21" s="36">
        <f t="shared" si="12"/>
        <v>2.731320625281866</v>
      </c>
      <c r="BB21" s="36">
        <f t="shared" si="13"/>
        <v>0</v>
      </c>
      <c r="BC21" s="36">
        <f t="shared" si="14"/>
        <v>0</v>
      </c>
      <c r="BD21" s="36">
        <f t="shared" si="15"/>
        <v>0.44463359016216425</v>
      </c>
      <c r="BE21" s="36">
        <f t="shared" si="16"/>
        <v>1.4397659110012937</v>
      </c>
      <c r="BF21" s="36">
        <f t="shared" si="17"/>
        <v>0.46580661826512443</v>
      </c>
      <c r="BG21" s="36">
        <f t="shared" si="18"/>
        <v>2.1808218946049007</v>
      </c>
      <c r="BH21" s="51">
        <f t="shared" si="19"/>
        <v>0</v>
      </c>
      <c r="BI21" s="36">
        <f t="shared" si="20"/>
        <v>0.50815267447104484</v>
      </c>
      <c r="BJ21" s="36">
        <f t="shared" si="21"/>
        <v>0.35994147775032342</v>
      </c>
      <c r="BK21" s="36">
        <f t="shared" si="22"/>
        <v>0</v>
      </c>
      <c r="BL21" s="36">
        <f t="shared" si="23"/>
        <v>0.14821119672072142</v>
      </c>
      <c r="BM21" s="36">
        <f t="shared" si="24"/>
        <v>0</v>
      </c>
      <c r="BN21" s="36">
        <f t="shared" si="25"/>
        <v>0</v>
      </c>
      <c r="BO21" s="36">
        <f t="shared" si="26"/>
        <v>0</v>
      </c>
      <c r="BP21" s="36">
        <f t="shared" si="27"/>
        <v>0</v>
      </c>
      <c r="BQ21" s="36">
        <f t="shared" si="28"/>
        <v>0</v>
      </c>
      <c r="BR21" s="36">
        <f t="shared" si="29"/>
        <v>0</v>
      </c>
      <c r="BS21" s="36">
        <f t="shared" si="30"/>
        <v>0.3811145058532836</v>
      </c>
      <c r="BT21" s="36">
        <f t="shared" si="31"/>
        <v>0.71988295550064685</v>
      </c>
      <c r="BU21" s="36">
        <f t="shared" si="32"/>
        <v>5.8437557564170159</v>
      </c>
      <c r="BV21" s="36">
        <f t="shared" si="33"/>
        <v>0</v>
      </c>
      <c r="BW21" s="36">
        <f t="shared" si="34"/>
        <v>0.21173028102960201</v>
      </c>
      <c r="BX21" s="36">
        <f t="shared" si="35"/>
        <v>9.1890941966847262</v>
      </c>
      <c r="BY21" s="36">
        <f t="shared" si="36"/>
        <v>3.9381832271505974</v>
      </c>
      <c r="BZ21" s="36">
        <f t="shared" si="37"/>
        <v>0.33876844964736319</v>
      </c>
      <c r="CA21" s="36">
        <f t="shared" si="38"/>
        <v>4.7004122388571652</v>
      </c>
      <c r="CB21" s="36">
        <f t="shared" si="39"/>
        <v>0</v>
      </c>
      <c r="CC21" s="36">
        <f t="shared" si="40"/>
        <v>0.21173028102960201</v>
      </c>
    </row>
    <row r="22" spans="1:81" ht="18.600000000000001" customHeight="1">
      <c r="A22" s="37" t="s">
        <v>24</v>
      </c>
      <c r="B22" s="82">
        <v>658427</v>
      </c>
      <c r="C22" s="58">
        <f>病床數!C25</f>
        <v>4002</v>
      </c>
      <c r="D22" s="25">
        <f>病床數!D25</f>
        <v>2297</v>
      </c>
      <c r="E22" s="25">
        <f>病床數!E25</f>
        <v>1835</v>
      </c>
      <c r="F22" s="25">
        <f>病床數!F25</f>
        <v>142</v>
      </c>
      <c r="G22" s="25">
        <f>病床數!G25</f>
        <v>0</v>
      </c>
      <c r="H22" s="25">
        <f>病床數!H25</f>
        <v>320</v>
      </c>
      <c r="I22" s="25">
        <f>病床數!I25</f>
        <v>0</v>
      </c>
      <c r="J22" s="25">
        <f>病床數!J25</f>
        <v>0</v>
      </c>
      <c r="K22" s="25">
        <f>病床數!K25</f>
        <v>0</v>
      </c>
      <c r="L22" s="25">
        <f>病床數!L25</f>
        <v>1013</v>
      </c>
      <c r="M22" s="25">
        <f>病床數!M25</f>
        <v>164</v>
      </c>
      <c r="N22" s="25">
        <f>病床數!N25</f>
        <v>4</v>
      </c>
      <c r="O22" s="25">
        <f>病床數!O25</f>
        <v>2</v>
      </c>
      <c r="P22" s="25">
        <f>病床數!P25</f>
        <v>24</v>
      </c>
      <c r="Q22" s="25">
        <f>病床數!Q25</f>
        <v>94</v>
      </c>
      <c r="R22" s="25">
        <f>病床數!R25</f>
        <v>8</v>
      </c>
      <c r="S22" s="25">
        <f>病床數!S25</f>
        <v>215</v>
      </c>
      <c r="T22" s="59">
        <f>病床數!T25</f>
        <v>18</v>
      </c>
      <c r="U22" s="25">
        <f>病床數!V25</f>
        <v>0</v>
      </c>
      <c r="V22" s="25">
        <f>病床數!W25</f>
        <v>40</v>
      </c>
      <c r="W22" s="25">
        <f>病床數!X25</f>
        <v>0</v>
      </c>
      <c r="X22" s="25">
        <f>病床數!Y25</f>
        <v>21</v>
      </c>
      <c r="Y22" s="25">
        <f>病床數!Z25</f>
        <v>0</v>
      </c>
      <c r="Z22" s="25">
        <f>病床數!AA25</f>
        <v>0</v>
      </c>
      <c r="AA22" s="25">
        <f>病床數!AB25</f>
        <v>0</v>
      </c>
      <c r="AB22" s="25">
        <f>病床數!AC25</f>
        <v>0</v>
      </c>
      <c r="AC22" s="25">
        <f>病床數!AD25</f>
        <v>0</v>
      </c>
      <c r="AD22" s="25">
        <f>病床數!AE25</f>
        <v>0</v>
      </c>
      <c r="AE22" s="25">
        <f>病床數!AF25</f>
        <v>42</v>
      </c>
      <c r="AF22" s="25">
        <f>病床數!AG25</f>
        <v>37</v>
      </c>
      <c r="AG22" s="25">
        <f>病床數!AH25</f>
        <v>343</v>
      </c>
      <c r="AH22" s="25">
        <f>病床數!AI25</f>
        <v>1</v>
      </c>
      <c r="AI22" s="25">
        <f>病床數!AJ25</f>
        <v>0</v>
      </c>
      <c r="AJ22" s="25">
        <f>病床數!AK25</f>
        <v>692</v>
      </c>
      <c r="AK22" s="25">
        <f>病床數!AL25</f>
        <v>345</v>
      </c>
      <c r="AL22" s="25">
        <f>病床數!AM25</f>
        <v>52</v>
      </c>
      <c r="AM22" s="25">
        <f>病床數!AN25</f>
        <v>271</v>
      </c>
      <c r="AN22" s="25">
        <f>病床數!AO25</f>
        <v>0</v>
      </c>
      <c r="AO22" s="25">
        <f>病床數!AP25</f>
        <v>24</v>
      </c>
      <c r="AP22" s="27"/>
      <c r="AQ22" s="36">
        <f t="shared" si="2"/>
        <v>60.781225557275143</v>
      </c>
      <c r="AR22" s="36">
        <f t="shared" si="3"/>
        <v>34.886175688421041</v>
      </c>
      <c r="AS22" s="36">
        <f t="shared" si="4"/>
        <v>27.869452498150896</v>
      </c>
      <c r="AT22" s="36">
        <f t="shared" si="5"/>
        <v>2.1566551796934208</v>
      </c>
      <c r="AU22" s="36">
        <f t="shared" si="6"/>
        <v>0</v>
      </c>
      <c r="AV22" s="36">
        <f t="shared" si="7"/>
        <v>4.8600680105767236</v>
      </c>
      <c r="AW22" s="36">
        <f t="shared" si="8"/>
        <v>0</v>
      </c>
      <c r="AX22" s="36">
        <f t="shared" si="9"/>
        <v>0</v>
      </c>
      <c r="AY22" s="36">
        <f t="shared" si="10"/>
        <v>0</v>
      </c>
      <c r="AZ22" s="36">
        <f t="shared" si="11"/>
        <v>15.385152795981938</v>
      </c>
      <c r="BA22" s="36">
        <f t="shared" si="12"/>
        <v>2.4907848554205705</v>
      </c>
      <c r="BB22" s="36">
        <f t="shared" si="13"/>
        <v>6.0750850132209037E-2</v>
      </c>
      <c r="BC22" s="36">
        <f t="shared" si="14"/>
        <v>3.0375425066104519E-2</v>
      </c>
      <c r="BD22" s="36">
        <f t="shared" si="15"/>
        <v>0.36450510079325421</v>
      </c>
      <c r="BE22" s="36">
        <f t="shared" si="16"/>
        <v>1.4276449781069125</v>
      </c>
      <c r="BF22" s="36">
        <f t="shared" si="17"/>
        <v>0.12150170026441807</v>
      </c>
      <c r="BG22" s="36">
        <f t="shared" si="18"/>
        <v>3.2653581946062356</v>
      </c>
      <c r="BH22" s="51">
        <f t="shared" si="19"/>
        <v>0.27337882559494064</v>
      </c>
      <c r="BI22" s="36">
        <f t="shared" si="20"/>
        <v>0</v>
      </c>
      <c r="BJ22" s="36">
        <f t="shared" si="21"/>
        <v>0.60750850132209044</v>
      </c>
      <c r="BK22" s="36">
        <f t="shared" si="22"/>
        <v>0</v>
      </c>
      <c r="BL22" s="36">
        <f t="shared" si="23"/>
        <v>0.31894196319409746</v>
      </c>
      <c r="BM22" s="36">
        <f t="shared" si="24"/>
        <v>0</v>
      </c>
      <c r="BN22" s="36">
        <f t="shared" si="25"/>
        <v>0</v>
      </c>
      <c r="BO22" s="36">
        <f t="shared" si="26"/>
        <v>0</v>
      </c>
      <c r="BP22" s="36">
        <f t="shared" si="27"/>
        <v>0</v>
      </c>
      <c r="BQ22" s="36">
        <f t="shared" si="28"/>
        <v>0</v>
      </c>
      <c r="BR22" s="36">
        <f t="shared" si="29"/>
        <v>0</v>
      </c>
      <c r="BS22" s="36">
        <f t="shared" si="30"/>
        <v>0.63788392638819491</v>
      </c>
      <c r="BT22" s="36">
        <f t="shared" si="31"/>
        <v>0.56194536372293358</v>
      </c>
      <c r="BU22" s="36">
        <f t="shared" si="32"/>
        <v>5.2093853988369254</v>
      </c>
      <c r="BV22" s="36">
        <f t="shared" si="33"/>
        <v>1.5187712533052259E-2</v>
      </c>
      <c r="BW22" s="36">
        <f t="shared" si="34"/>
        <v>0</v>
      </c>
      <c r="BX22" s="36">
        <f t="shared" si="35"/>
        <v>10.509897072872164</v>
      </c>
      <c r="BY22" s="36">
        <f t="shared" si="36"/>
        <v>5.2397608239030289</v>
      </c>
      <c r="BZ22" s="36">
        <f t="shared" si="37"/>
        <v>0.78976105171871747</v>
      </c>
      <c r="CA22" s="36">
        <f t="shared" si="38"/>
        <v>4.1158700964571624</v>
      </c>
      <c r="CB22" s="36">
        <f t="shared" si="39"/>
        <v>0</v>
      </c>
      <c r="CC22" s="36">
        <f t="shared" si="40"/>
        <v>0.36450510079325421</v>
      </c>
    </row>
    <row r="23" spans="1:81" ht="18.600000000000001" customHeight="1">
      <c r="A23" s="40" t="s">
        <v>25</v>
      </c>
      <c r="B23" s="82">
        <v>478786</v>
      </c>
      <c r="C23" s="58">
        <f>病床數!C26</f>
        <v>3239</v>
      </c>
      <c r="D23" s="25">
        <f>病床數!D26</f>
        <v>2222</v>
      </c>
      <c r="E23" s="25">
        <f>病床數!E26</f>
        <v>1618</v>
      </c>
      <c r="F23" s="25">
        <f>病床數!F26</f>
        <v>147</v>
      </c>
      <c r="G23" s="25">
        <f>病床數!G26</f>
        <v>40</v>
      </c>
      <c r="H23" s="25">
        <f>病床數!H26</f>
        <v>417</v>
      </c>
      <c r="I23" s="25">
        <f>病床數!I26</f>
        <v>0</v>
      </c>
      <c r="J23" s="25">
        <f>病床數!J26</f>
        <v>0</v>
      </c>
      <c r="K23" s="25">
        <f>病床數!K26</f>
        <v>0</v>
      </c>
      <c r="L23" s="25">
        <f>病床數!L26</f>
        <v>699</v>
      </c>
      <c r="M23" s="25">
        <f>病床數!M26</f>
        <v>173</v>
      </c>
      <c r="N23" s="25">
        <f>病床數!N26</f>
        <v>2</v>
      </c>
      <c r="O23" s="25">
        <f>病床數!O26</f>
        <v>7</v>
      </c>
      <c r="P23" s="25">
        <f>病床數!P26</f>
        <v>19</v>
      </c>
      <c r="Q23" s="25">
        <f>病床數!Q26</f>
        <v>51</v>
      </c>
      <c r="R23" s="25">
        <f>病床數!R26</f>
        <v>20</v>
      </c>
      <c r="S23" s="25">
        <f>病床數!S26</f>
        <v>86</v>
      </c>
      <c r="T23" s="59">
        <f>病床數!T26</f>
        <v>26</v>
      </c>
      <c r="U23" s="25">
        <f>病床數!V26</f>
        <v>0</v>
      </c>
      <c r="V23" s="25">
        <f>病床數!W26</f>
        <v>8</v>
      </c>
      <c r="W23" s="25">
        <f>病床數!X26</f>
        <v>11</v>
      </c>
      <c r="X23" s="25">
        <f>病床數!Y26</f>
        <v>47</v>
      </c>
      <c r="Y23" s="25">
        <f>病床數!Z26</f>
        <v>2</v>
      </c>
      <c r="Z23" s="25">
        <f>病床數!AA26</f>
        <v>0</v>
      </c>
      <c r="AA23" s="25">
        <f>病床數!AB26</f>
        <v>0</v>
      </c>
      <c r="AB23" s="25">
        <f>病床數!AC26</f>
        <v>0</v>
      </c>
      <c r="AC23" s="25">
        <f>病床數!AD26</f>
        <v>0</v>
      </c>
      <c r="AD23" s="25">
        <f>病床數!AE26</f>
        <v>0</v>
      </c>
      <c r="AE23" s="25">
        <f>病床數!AF26</f>
        <v>30</v>
      </c>
      <c r="AF23" s="25">
        <f>病床數!AG26</f>
        <v>25</v>
      </c>
      <c r="AG23" s="25">
        <f>病床數!AH26</f>
        <v>188</v>
      </c>
      <c r="AH23" s="25">
        <f>病床數!AI26</f>
        <v>0</v>
      </c>
      <c r="AI23" s="25">
        <f>病床數!AJ26</f>
        <v>4</v>
      </c>
      <c r="AJ23" s="25">
        <f>病床數!AK26</f>
        <v>318</v>
      </c>
      <c r="AK23" s="25">
        <f>病床數!AL26</f>
        <v>157</v>
      </c>
      <c r="AL23" s="25">
        <f>病床數!AM26</f>
        <v>0</v>
      </c>
      <c r="AM23" s="25">
        <f>病床數!AN26</f>
        <v>161</v>
      </c>
      <c r="AN23" s="25">
        <f>病床數!AO26</f>
        <v>0</v>
      </c>
      <c r="AO23" s="25">
        <f>病床數!AP26</f>
        <v>0</v>
      </c>
      <c r="AP23" s="27"/>
      <c r="AQ23" s="36">
        <f t="shared" si="2"/>
        <v>67.650265463067001</v>
      </c>
      <c r="AR23" s="36">
        <f t="shared" si="3"/>
        <v>46.409042870927721</v>
      </c>
      <c r="AS23" s="36">
        <f t="shared" si="4"/>
        <v>33.793803494671941</v>
      </c>
      <c r="AT23" s="36">
        <f t="shared" si="5"/>
        <v>3.070265212433112</v>
      </c>
      <c r="AU23" s="36">
        <f t="shared" si="6"/>
        <v>0.83544631630832977</v>
      </c>
      <c r="AV23" s="36">
        <f t="shared" si="7"/>
        <v>8.7095278475143374</v>
      </c>
      <c r="AW23" s="36">
        <f t="shared" si="8"/>
        <v>0</v>
      </c>
      <c r="AX23" s="36">
        <f t="shared" si="9"/>
        <v>0</v>
      </c>
      <c r="AY23" s="36">
        <f t="shared" si="10"/>
        <v>0</v>
      </c>
      <c r="AZ23" s="36">
        <f t="shared" si="11"/>
        <v>14.599424377488063</v>
      </c>
      <c r="BA23" s="36">
        <f t="shared" si="12"/>
        <v>3.6133053180335266</v>
      </c>
      <c r="BB23" s="36">
        <f t="shared" si="13"/>
        <v>4.1772315815416496E-2</v>
      </c>
      <c r="BC23" s="36">
        <f t="shared" si="14"/>
        <v>0.14620310535395772</v>
      </c>
      <c r="BD23" s="36">
        <f t="shared" si="15"/>
        <v>0.39683700024645663</v>
      </c>
      <c r="BE23" s="36">
        <f t="shared" si="16"/>
        <v>1.0651940532931206</v>
      </c>
      <c r="BF23" s="36">
        <f t="shared" si="17"/>
        <v>0.41772315815416489</v>
      </c>
      <c r="BG23" s="36">
        <f t="shared" si="18"/>
        <v>1.796209580062909</v>
      </c>
      <c r="BH23" s="51">
        <f t="shared" si="19"/>
        <v>0.54304010560041438</v>
      </c>
      <c r="BI23" s="36">
        <f t="shared" si="20"/>
        <v>0</v>
      </c>
      <c r="BJ23" s="36">
        <f t="shared" si="21"/>
        <v>0.16708926326166598</v>
      </c>
      <c r="BK23" s="36">
        <f t="shared" si="22"/>
        <v>0.2297477369847907</v>
      </c>
      <c r="BL23" s="36">
        <f t="shared" si="23"/>
        <v>0.98164942166228764</v>
      </c>
      <c r="BM23" s="36">
        <f t="shared" si="24"/>
        <v>4.1772315815416496E-2</v>
      </c>
      <c r="BN23" s="36">
        <f t="shared" si="25"/>
        <v>0</v>
      </c>
      <c r="BO23" s="36">
        <f t="shared" si="26"/>
        <v>0</v>
      </c>
      <c r="BP23" s="36">
        <f t="shared" si="27"/>
        <v>0</v>
      </c>
      <c r="BQ23" s="36">
        <f t="shared" si="28"/>
        <v>0</v>
      </c>
      <c r="BR23" s="36">
        <f t="shared" si="29"/>
        <v>0</v>
      </c>
      <c r="BS23" s="36">
        <f t="shared" si="30"/>
        <v>0.62658473723124741</v>
      </c>
      <c r="BT23" s="36">
        <f t="shared" si="31"/>
        <v>0.52215394769270607</v>
      </c>
      <c r="BU23" s="36">
        <f t="shared" si="32"/>
        <v>3.9265976866491505</v>
      </c>
      <c r="BV23" s="36">
        <f t="shared" si="33"/>
        <v>0</v>
      </c>
      <c r="BW23" s="36">
        <f t="shared" si="34"/>
        <v>8.3544631630832991E-2</v>
      </c>
      <c r="BX23" s="36">
        <f t="shared" si="35"/>
        <v>6.6417982146512227</v>
      </c>
      <c r="BY23" s="36">
        <f t="shared" si="36"/>
        <v>3.2791267915101945</v>
      </c>
      <c r="BZ23" s="36">
        <f t="shared" si="37"/>
        <v>0</v>
      </c>
      <c r="CA23" s="36">
        <f t="shared" si="38"/>
        <v>3.3626714231410273</v>
      </c>
      <c r="CB23" s="36">
        <f t="shared" si="39"/>
        <v>0</v>
      </c>
      <c r="CC23" s="36">
        <f t="shared" si="40"/>
        <v>0</v>
      </c>
    </row>
    <row r="24" spans="1:81" ht="18.600000000000001" customHeight="1">
      <c r="A24" s="37" t="s">
        <v>26</v>
      </c>
      <c r="B24" s="82">
        <v>789239</v>
      </c>
      <c r="C24" s="58">
        <f>病床數!C27</f>
        <v>6174</v>
      </c>
      <c r="D24" s="25">
        <f>病床數!D27</f>
        <v>3866</v>
      </c>
      <c r="E24" s="25">
        <f>病床數!E27</f>
        <v>2838</v>
      </c>
      <c r="F24" s="25">
        <f>病床數!F27</f>
        <v>354</v>
      </c>
      <c r="G24" s="25">
        <f>病床數!G27</f>
        <v>74</v>
      </c>
      <c r="H24" s="25">
        <f>病床數!H27</f>
        <v>600</v>
      </c>
      <c r="I24" s="25">
        <f>病床數!I27</f>
        <v>0</v>
      </c>
      <c r="J24" s="25">
        <f>病床數!J27</f>
        <v>0</v>
      </c>
      <c r="K24" s="25">
        <f>病床數!K27</f>
        <v>0</v>
      </c>
      <c r="L24" s="25">
        <f>病床數!L27</f>
        <v>1454</v>
      </c>
      <c r="M24" s="25">
        <f>病床數!M27</f>
        <v>275</v>
      </c>
      <c r="N24" s="25">
        <f>病床數!N27</f>
        <v>0</v>
      </c>
      <c r="O24" s="25">
        <f>病床數!O27</f>
        <v>2</v>
      </c>
      <c r="P24" s="25">
        <f>病床數!P27</f>
        <v>38</v>
      </c>
      <c r="Q24" s="25">
        <f>病床數!Q27</f>
        <v>141</v>
      </c>
      <c r="R24" s="25">
        <f>病床數!R27</f>
        <v>42</v>
      </c>
      <c r="S24" s="25">
        <f>病床數!S27</f>
        <v>161</v>
      </c>
      <c r="T24" s="59">
        <f>病床數!T27</f>
        <v>20</v>
      </c>
      <c r="U24" s="25">
        <f>病床數!V27</f>
        <v>4</v>
      </c>
      <c r="V24" s="25">
        <f>病床數!W27</f>
        <v>4</v>
      </c>
      <c r="W24" s="25">
        <f>病床數!X27</f>
        <v>0</v>
      </c>
      <c r="X24" s="25">
        <f>病床數!Y27</f>
        <v>33</v>
      </c>
      <c r="Y24" s="25">
        <f>病床數!Z27</f>
        <v>0</v>
      </c>
      <c r="Z24" s="25">
        <f>病床數!AA27</f>
        <v>0</v>
      </c>
      <c r="AA24" s="25">
        <f>病床數!AB27</f>
        <v>9</v>
      </c>
      <c r="AB24" s="25">
        <f>病床數!AC27</f>
        <v>0</v>
      </c>
      <c r="AC24" s="25">
        <f>病床數!AD27</f>
        <v>0</v>
      </c>
      <c r="AD24" s="25">
        <f>病床數!AE27</f>
        <v>0</v>
      </c>
      <c r="AE24" s="25">
        <f>病床數!AF27</f>
        <v>43</v>
      </c>
      <c r="AF24" s="25">
        <f>病床數!AG27</f>
        <v>107</v>
      </c>
      <c r="AG24" s="25">
        <f>病床數!AH27</f>
        <v>544</v>
      </c>
      <c r="AH24" s="25">
        <f>病床數!AI27</f>
        <v>6</v>
      </c>
      <c r="AI24" s="25">
        <f>病床數!AJ27</f>
        <v>25</v>
      </c>
      <c r="AJ24" s="25">
        <f>病床數!AK27</f>
        <v>854</v>
      </c>
      <c r="AK24" s="25">
        <f>病床數!AL27</f>
        <v>307</v>
      </c>
      <c r="AL24" s="25">
        <f>病床數!AM27</f>
        <v>3</v>
      </c>
      <c r="AM24" s="25">
        <f>病床數!AN27</f>
        <v>539</v>
      </c>
      <c r="AN24" s="25">
        <f>病床數!AO27</f>
        <v>1</v>
      </c>
      <c r="AO24" s="25">
        <f>病床數!AP27</f>
        <v>4</v>
      </c>
      <c r="AP24" s="27"/>
      <c r="AQ24" s="36">
        <f t="shared" si="2"/>
        <v>78.227254355144638</v>
      </c>
      <c r="AR24" s="36">
        <f t="shared" si="3"/>
        <v>48.983894612405116</v>
      </c>
      <c r="AS24" s="36">
        <f t="shared" si="4"/>
        <v>35.958689319711773</v>
      </c>
      <c r="AT24" s="36">
        <f t="shared" si="5"/>
        <v>4.4853333400908983</v>
      </c>
      <c r="AU24" s="36">
        <f t="shared" si="6"/>
        <v>0.93761205414329496</v>
      </c>
      <c r="AV24" s="36">
        <f t="shared" si="7"/>
        <v>7.602259898459149</v>
      </c>
      <c r="AW24" s="36">
        <f t="shared" si="8"/>
        <v>0</v>
      </c>
      <c r="AX24" s="36">
        <f t="shared" si="9"/>
        <v>0</v>
      </c>
      <c r="AY24" s="36">
        <f t="shared" si="10"/>
        <v>0</v>
      </c>
      <c r="AZ24" s="36">
        <f t="shared" si="11"/>
        <v>18.422809820599337</v>
      </c>
      <c r="BA24" s="36">
        <f t="shared" si="12"/>
        <v>3.4843691201271101</v>
      </c>
      <c r="BB24" s="36">
        <f t="shared" si="13"/>
        <v>0</v>
      </c>
      <c r="BC24" s="36">
        <f t="shared" si="14"/>
        <v>2.5340866328197164E-2</v>
      </c>
      <c r="BD24" s="36">
        <f t="shared" si="15"/>
        <v>0.48147646023574608</v>
      </c>
      <c r="BE24" s="36">
        <f t="shared" si="16"/>
        <v>1.7865310761379001</v>
      </c>
      <c r="BF24" s="36">
        <f t="shared" si="17"/>
        <v>0.53215819289214039</v>
      </c>
      <c r="BG24" s="36">
        <f t="shared" si="18"/>
        <v>2.0399397394198715</v>
      </c>
      <c r="BH24" s="51">
        <f t="shared" si="19"/>
        <v>0.25340866328197165</v>
      </c>
      <c r="BI24" s="36">
        <f t="shared" si="20"/>
        <v>5.0681732656394328E-2</v>
      </c>
      <c r="BJ24" s="36">
        <f t="shared" si="21"/>
        <v>5.0681732656394328E-2</v>
      </c>
      <c r="BK24" s="36">
        <f t="shared" si="22"/>
        <v>0</v>
      </c>
      <c r="BL24" s="36">
        <f t="shared" si="23"/>
        <v>0.41812429441525317</v>
      </c>
      <c r="BM24" s="36">
        <f t="shared" si="24"/>
        <v>0</v>
      </c>
      <c r="BN24" s="36">
        <f t="shared" si="25"/>
        <v>0</v>
      </c>
      <c r="BO24" s="36">
        <f t="shared" si="26"/>
        <v>0.11403389847688723</v>
      </c>
      <c r="BP24" s="36">
        <f t="shared" si="27"/>
        <v>0</v>
      </c>
      <c r="BQ24" s="36">
        <f t="shared" si="28"/>
        <v>0</v>
      </c>
      <c r="BR24" s="36">
        <f t="shared" si="29"/>
        <v>0</v>
      </c>
      <c r="BS24" s="36">
        <f t="shared" si="30"/>
        <v>0.54482862605623894</v>
      </c>
      <c r="BT24" s="36">
        <f t="shared" si="31"/>
        <v>1.3557363485585481</v>
      </c>
      <c r="BU24" s="36">
        <f t="shared" si="32"/>
        <v>6.8927156412696275</v>
      </c>
      <c r="BV24" s="36">
        <f t="shared" si="33"/>
        <v>7.6022598984591488E-2</v>
      </c>
      <c r="BW24" s="36">
        <f t="shared" si="34"/>
        <v>0.3167608291024645</v>
      </c>
      <c r="BX24" s="36">
        <f t="shared" si="35"/>
        <v>10.82054992214019</v>
      </c>
      <c r="BY24" s="36">
        <f t="shared" si="36"/>
        <v>3.8898229813782645</v>
      </c>
      <c r="BZ24" s="36">
        <f t="shared" si="37"/>
        <v>3.8011299492295744E-2</v>
      </c>
      <c r="CA24" s="36">
        <f t="shared" si="38"/>
        <v>6.829363475449135</v>
      </c>
      <c r="CB24" s="36">
        <f t="shared" si="39"/>
        <v>1.2670433164098582E-2</v>
      </c>
      <c r="CC24" s="36">
        <f t="shared" si="40"/>
        <v>5.0681732656394328E-2</v>
      </c>
    </row>
    <row r="25" spans="1:81" ht="18.600000000000001" customHeight="1">
      <c r="A25" s="37" t="s">
        <v>27</v>
      </c>
      <c r="B25" s="82">
        <v>210219</v>
      </c>
      <c r="C25" s="58">
        <f>病床數!C28</f>
        <v>1564</v>
      </c>
      <c r="D25" s="25">
        <f>病床數!D28</f>
        <v>911</v>
      </c>
      <c r="E25" s="25">
        <f>病床數!E28</f>
        <v>648</v>
      </c>
      <c r="F25" s="25">
        <f>病床數!F28</f>
        <v>97</v>
      </c>
      <c r="G25" s="25">
        <f>病床數!G28</f>
        <v>0</v>
      </c>
      <c r="H25" s="25">
        <f>病床數!H28</f>
        <v>166</v>
      </c>
      <c r="I25" s="25">
        <f>病床數!I28</f>
        <v>0</v>
      </c>
      <c r="J25" s="25">
        <f>病床數!J28</f>
        <v>0</v>
      </c>
      <c r="K25" s="25">
        <f>病床數!K28</f>
        <v>0</v>
      </c>
      <c r="L25" s="25">
        <f>病床數!L28</f>
        <v>379</v>
      </c>
      <c r="M25" s="25">
        <f>病床數!M28</f>
        <v>63</v>
      </c>
      <c r="N25" s="25">
        <f>病床數!N28</f>
        <v>2</v>
      </c>
      <c r="O25" s="25">
        <f>病床數!O28</f>
        <v>0</v>
      </c>
      <c r="P25" s="25">
        <f>病床數!P28</f>
        <v>13</v>
      </c>
      <c r="Q25" s="25">
        <f>病床數!Q28</f>
        <v>27</v>
      </c>
      <c r="R25" s="25">
        <f>病床數!R28</f>
        <v>14</v>
      </c>
      <c r="S25" s="25">
        <f>病床數!S28</f>
        <v>60</v>
      </c>
      <c r="T25" s="59">
        <f>病床數!T28</f>
        <v>5</v>
      </c>
      <c r="U25" s="25">
        <f>病床數!V28</f>
        <v>0</v>
      </c>
      <c r="V25" s="25">
        <f>病床數!W28</f>
        <v>0</v>
      </c>
      <c r="W25" s="25">
        <f>病床數!X28</f>
        <v>0</v>
      </c>
      <c r="X25" s="25">
        <f>病床數!Y28</f>
        <v>17</v>
      </c>
      <c r="Y25" s="25">
        <f>病床數!Z28</f>
        <v>0</v>
      </c>
      <c r="Z25" s="25">
        <f>病床數!AA28</f>
        <v>0</v>
      </c>
      <c r="AA25" s="25">
        <f>病床數!AB28</f>
        <v>0</v>
      </c>
      <c r="AB25" s="25">
        <f>病床數!AC28</f>
        <v>0</v>
      </c>
      <c r="AC25" s="25">
        <f>病床數!AD28</f>
        <v>0</v>
      </c>
      <c r="AD25" s="25">
        <f>病床數!AE28</f>
        <v>0</v>
      </c>
      <c r="AE25" s="25">
        <f>病床數!AF28</f>
        <v>14</v>
      </c>
      <c r="AF25" s="25">
        <f>病床數!AG28</f>
        <v>19</v>
      </c>
      <c r="AG25" s="25">
        <f>病床數!AH28</f>
        <v>128</v>
      </c>
      <c r="AH25" s="25">
        <f>病床數!AI28</f>
        <v>1</v>
      </c>
      <c r="AI25" s="25">
        <f>病床數!AJ28</f>
        <v>16</v>
      </c>
      <c r="AJ25" s="25">
        <f>病床數!AK28</f>
        <v>274</v>
      </c>
      <c r="AK25" s="25">
        <f>病床數!AL28</f>
        <v>184</v>
      </c>
      <c r="AL25" s="25">
        <f>病床數!AM28</f>
        <v>0</v>
      </c>
      <c r="AM25" s="25">
        <f>病床數!AN28</f>
        <v>90</v>
      </c>
      <c r="AN25" s="25">
        <f>病床數!AO28</f>
        <v>0</v>
      </c>
      <c r="AO25" s="25">
        <f>病床數!AP28</f>
        <v>0</v>
      </c>
      <c r="AP25" s="27"/>
      <c r="AQ25" s="36">
        <f t="shared" si="2"/>
        <v>74.398603361256605</v>
      </c>
      <c r="AR25" s="36">
        <f t="shared" si="3"/>
        <v>43.33575937474729</v>
      </c>
      <c r="AS25" s="36">
        <f t="shared" si="4"/>
        <v>30.824996789062833</v>
      </c>
      <c r="AT25" s="36">
        <f t="shared" si="5"/>
        <v>4.6142356304615664</v>
      </c>
      <c r="AU25" s="36">
        <f t="shared" si="6"/>
        <v>0</v>
      </c>
      <c r="AV25" s="36">
        <f t="shared" si="7"/>
        <v>7.8965269552228872</v>
      </c>
      <c r="AW25" s="36">
        <f t="shared" si="8"/>
        <v>0</v>
      </c>
      <c r="AX25" s="36">
        <f t="shared" si="9"/>
        <v>0</v>
      </c>
      <c r="AY25" s="36">
        <f t="shared" si="10"/>
        <v>0</v>
      </c>
      <c r="AZ25" s="36">
        <f t="shared" si="11"/>
        <v>18.028817566442616</v>
      </c>
      <c r="BA25" s="36">
        <f t="shared" si="12"/>
        <v>2.9968746878255534</v>
      </c>
      <c r="BB25" s="36">
        <f t="shared" si="13"/>
        <v>9.5138878978588998E-2</v>
      </c>
      <c r="BC25" s="36">
        <f t="shared" si="14"/>
        <v>0</v>
      </c>
      <c r="BD25" s="36">
        <f t="shared" si="15"/>
        <v>0.61840271336082853</v>
      </c>
      <c r="BE25" s="36">
        <f t="shared" si="16"/>
        <v>1.2843748662109513</v>
      </c>
      <c r="BF25" s="36">
        <f t="shared" si="17"/>
        <v>0.66597215285012301</v>
      </c>
      <c r="BG25" s="36">
        <f t="shared" si="18"/>
        <v>2.8541663693576695</v>
      </c>
      <c r="BH25" s="51">
        <f t="shared" si="19"/>
        <v>0.23784719744647248</v>
      </c>
      <c r="BI25" s="36">
        <f t="shared" si="20"/>
        <v>0</v>
      </c>
      <c r="BJ25" s="36">
        <f t="shared" si="21"/>
        <v>0</v>
      </c>
      <c r="BK25" s="36">
        <f t="shared" si="22"/>
        <v>0</v>
      </c>
      <c r="BL25" s="36">
        <f t="shared" si="23"/>
        <v>0.80868047131800647</v>
      </c>
      <c r="BM25" s="36">
        <f t="shared" si="24"/>
        <v>0</v>
      </c>
      <c r="BN25" s="36">
        <f t="shared" si="25"/>
        <v>0</v>
      </c>
      <c r="BO25" s="36">
        <f t="shared" si="26"/>
        <v>0</v>
      </c>
      <c r="BP25" s="36">
        <f t="shared" si="27"/>
        <v>0</v>
      </c>
      <c r="BQ25" s="36">
        <f t="shared" si="28"/>
        <v>0</v>
      </c>
      <c r="BR25" s="36">
        <f t="shared" si="29"/>
        <v>0</v>
      </c>
      <c r="BS25" s="36">
        <f t="shared" si="30"/>
        <v>0.66597215285012301</v>
      </c>
      <c r="BT25" s="36">
        <f t="shared" si="31"/>
        <v>0.90381935029659544</v>
      </c>
      <c r="BU25" s="36">
        <f t="shared" si="32"/>
        <v>6.0888882546296959</v>
      </c>
      <c r="BV25" s="36">
        <f t="shared" si="33"/>
        <v>4.7569439489294499E-2</v>
      </c>
      <c r="BW25" s="36">
        <f t="shared" si="34"/>
        <v>0.76111103182871198</v>
      </c>
      <c r="BX25" s="36">
        <f t="shared" si="35"/>
        <v>13.034026420066692</v>
      </c>
      <c r="BY25" s="36">
        <f t="shared" si="36"/>
        <v>8.752776866030187</v>
      </c>
      <c r="BZ25" s="36">
        <f t="shared" si="37"/>
        <v>0</v>
      </c>
      <c r="CA25" s="36">
        <f t="shared" si="38"/>
        <v>4.2812495540365054</v>
      </c>
      <c r="CB25" s="36">
        <f t="shared" si="39"/>
        <v>0</v>
      </c>
      <c r="CC25" s="36">
        <f t="shared" si="40"/>
        <v>0</v>
      </c>
    </row>
    <row r="26" spans="1:81" ht="18.600000000000001" customHeight="1">
      <c r="A26" s="40" t="s">
        <v>28</v>
      </c>
      <c r="B26" s="82">
        <v>315374</v>
      </c>
      <c r="C26" s="58">
        <f>病床數!C29</f>
        <v>4381</v>
      </c>
      <c r="D26" s="25">
        <f>病床數!D29</f>
        <v>3371</v>
      </c>
      <c r="E26" s="25">
        <f>病床數!E29</f>
        <v>1342</v>
      </c>
      <c r="F26" s="25">
        <f>病床數!F29</f>
        <v>358</v>
      </c>
      <c r="G26" s="25">
        <f>病床數!G29</f>
        <v>173</v>
      </c>
      <c r="H26" s="25">
        <f>病床數!H29</f>
        <v>1496</v>
      </c>
      <c r="I26" s="25">
        <f>病床數!I29</f>
        <v>2</v>
      </c>
      <c r="J26" s="25">
        <f>病床數!J29</f>
        <v>0</v>
      </c>
      <c r="K26" s="25">
        <f>病床數!K29</f>
        <v>0</v>
      </c>
      <c r="L26" s="25">
        <f>病床數!L29</f>
        <v>806</v>
      </c>
      <c r="M26" s="25">
        <f>病床數!M29</f>
        <v>147</v>
      </c>
      <c r="N26" s="25">
        <f>病床數!N29</f>
        <v>2</v>
      </c>
      <c r="O26" s="25">
        <f>病床數!O29</f>
        <v>4</v>
      </c>
      <c r="P26" s="25">
        <f>病床數!P29</f>
        <v>26</v>
      </c>
      <c r="Q26" s="25">
        <f>病床數!Q29</f>
        <v>77</v>
      </c>
      <c r="R26" s="25">
        <f>病床數!R29</f>
        <v>35</v>
      </c>
      <c r="S26" s="25">
        <f>病床數!S29</f>
        <v>54</v>
      </c>
      <c r="T26" s="59">
        <f>病床數!T29</f>
        <v>20</v>
      </c>
      <c r="U26" s="25">
        <f>病床數!V29</f>
        <v>0</v>
      </c>
      <c r="V26" s="25">
        <f>病床數!W29</f>
        <v>27</v>
      </c>
      <c r="W26" s="25">
        <f>病床數!X29</f>
        <v>6</v>
      </c>
      <c r="X26" s="25">
        <f>病床數!Y29</f>
        <v>23</v>
      </c>
      <c r="Y26" s="25">
        <f>病床數!Z29</f>
        <v>4</v>
      </c>
      <c r="Z26" s="25">
        <f>病床數!AA29</f>
        <v>0</v>
      </c>
      <c r="AA26" s="25">
        <f>病床數!AB29</f>
        <v>0</v>
      </c>
      <c r="AB26" s="25">
        <f>病床數!AC29</f>
        <v>70</v>
      </c>
      <c r="AC26" s="25">
        <f>病床數!AD29</f>
        <v>0</v>
      </c>
      <c r="AD26" s="25">
        <f>病床數!AE29</f>
        <v>15</v>
      </c>
      <c r="AE26" s="25">
        <f>病床數!AF29</f>
        <v>25</v>
      </c>
      <c r="AF26" s="25">
        <f>病床數!AG29</f>
        <v>34</v>
      </c>
      <c r="AG26" s="25">
        <f>病床數!AH29</f>
        <v>231</v>
      </c>
      <c r="AH26" s="25">
        <f>病床數!AI29</f>
        <v>0</v>
      </c>
      <c r="AI26" s="25">
        <f>病床數!AJ29</f>
        <v>6</v>
      </c>
      <c r="AJ26" s="25">
        <f>病床數!AK29</f>
        <v>204</v>
      </c>
      <c r="AK26" s="25">
        <f>病床數!AL29</f>
        <v>82</v>
      </c>
      <c r="AL26" s="25">
        <f>病床數!AM29</f>
        <v>0</v>
      </c>
      <c r="AM26" s="25">
        <f>病床數!AN29</f>
        <v>122</v>
      </c>
      <c r="AN26" s="25">
        <f>病床數!AO29</f>
        <v>0</v>
      </c>
      <c r="AO26" s="25">
        <f>病床數!AP29</f>
        <v>0</v>
      </c>
      <c r="AP26" s="27"/>
      <c r="AQ26" s="36">
        <f t="shared" si="2"/>
        <v>138.91443175404441</v>
      </c>
      <c r="AR26" s="36">
        <f t="shared" si="3"/>
        <v>106.88896357974976</v>
      </c>
      <c r="AS26" s="36">
        <f t="shared" si="4"/>
        <v>42.552651772181598</v>
      </c>
      <c r="AT26" s="36">
        <f t="shared" si="5"/>
        <v>11.351601590492558</v>
      </c>
      <c r="AU26" s="36">
        <f t="shared" si="6"/>
        <v>5.4855504892603699</v>
      </c>
      <c r="AV26" s="36">
        <f t="shared" si="7"/>
        <v>47.435742959153259</v>
      </c>
      <c r="AW26" s="36">
        <f t="shared" si="8"/>
        <v>6.3416768661969602E-2</v>
      </c>
      <c r="AX26" s="36">
        <f t="shared" si="9"/>
        <v>0</v>
      </c>
      <c r="AY26" s="36">
        <f t="shared" si="10"/>
        <v>0</v>
      </c>
      <c r="AZ26" s="36">
        <f t="shared" si="11"/>
        <v>25.556957770773749</v>
      </c>
      <c r="BA26" s="36">
        <f t="shared" si="12"/>
        <v>4.6611324966547656</v>
      </c>
      <c r="BB26" s="36">
        <f t="shared" si="13"/>
        <v>6.3416768661969602E-2</v>
      </c>
      <c r="BC26" s="36">
        <f t="shared" si="14"/>
        <v>0.1268335373239392</v>
      </c>
      <c r="BD26" s="36">
        <f t="shared" si="15"/>
        <v>0.82441799260560478</v>
      </c>
      <c r="BE26" s="36">
        <f t="shared" si="16"/>
        <v>2.4415455934858299</v>
      </c>
      <c r="BF26" s="36">
        <f t="shared" si="17"/>
        <v>1.1097934515844678</v>
      </c>
      <c r="BG26" s="36">
        <f t="shared" si="18"/>
        <v>1.7122527538731791</v>
      </c>
      <c r="BH26" s="51">
        <f t="shared" si="19"/>
        <v>0.63416768661969591</v>
      </c>
      <c r="BI26" s="36">
        <f t="shared" si="20"/>
        <v>0</v>
      </c>
      <c r="BJ26" s="36">
        <f t="shared" si="21"/>
        <v>0.85612637693658955</v>
      </c>
      <c r="BK26" s="36">
        <f t="shared" si="22"/>
        <v>0.19025030598590881</v>
      </c>
      <c r="BL26" s="36">
        <f t="shared" si="23"/>
        <v>0.72929283961265046</v>
      </c>
      <c r="BM26" s="36">
        <f t="shared" si="24"/>
        <v>0.1268335373239392</v>
      </c>
      <c r="BN26" s="36">
        <f t="shared" si="25"/>
        <v>0</v>
      </c>
      <c r="BO26" s="36">
        <f t="shared" si="26"/>
        <v>0</v>
      </c>
      <c r="BP26" s="36">
        <f t="shared" si="27"/>
        <v>2.2195869031689357</v>
      </c>
      <c r="BQ26" s="36">
        <f t="shared" si="28"/>
        <v>0</v>
      </c>
      <c r="BR26" s="36">
        <f t="shared" si="29"/>
        <v>0.47562576496477199</v>
      </c>
      <c r="BS26" s="36">
        <f t="shared" si="30"/>
        <v>0.79270960827461989</v>
      </c>
      <c r="BT26" s="36">
        <f t="shared" si="31"/>
        <v>1.0780850672534832</v>
      </c>
      <c r="BU26" s="36">
        <f t="shared" si="32"/>
        <v>7.3246367804574879</v>
      </c>
      <c r="BV26" s="36">
        <f t="shared" si="33"/>
        <v>0</v>
      </c>
      <c r="BW26" s="36">
        <f t="shared" si="34"/>
        <v>0.19025030598590881</v>
      </c>
      <c r="BX26" s="36">
        <f t="shared" si="35"/>
        <v>6.4685104035208987</v>
      </c>
      <c r="BY26" s="36">
        <f t="shared" si="36"/>
        <v>2.6000875151407534</v>
      </c>
      <c r="BZ26" s="36">
        <f t="shared" si="37"/>
        <v>0</v>
      </c>
      <c r="CA26" s="36">
        <f t="shared" si="38"/>
        <v>3.8684228883801453</v>
      </c>
      <c r="CB26" s="36">
        <f t="shared" si="39"/>
        <v>0</v>
      </c>
      <c r="CC26" s="36">
        <f t="shared" si="40"/>
        <v>0</v>
      </c>
    </row>
    <row r="27" spans="1:81" ht="18.600000000000001" customHeight="1">
      <c r="A27" s="37" t="s">
        <v>29</v>
      </c>
      <c r="B27" s="82">
        <v>107901</v>
      </c>
      <c r="C27" s="58">
        <f>病床數!C30</f>
        <v>552</v>
      </c>
      <c r="D27" s="25">
        <f>病床數!D30</f>
        <v>353</v>
      </c>
      <c r="E27" s="25">
        <f>病床數!E30</f>
        <v>237</v>
      </c>
      <c r="F27" s="25">
        <f>病床數!F30</f>
        <v>36</v>
      </c>
      <c r="G27" s="25">
        <f>病床數!G30</f>
        <v>0</v>
      </c>
      <c r="H27" s="25">
        <f>病床數!H30</f>
        <v>80</v>
      </c>
      <c r="I27" s="25">
        <f>病床數!I30</f>
        <v>0</v>
      </c>
      <c r="J27" s="25">
        <f>病床數!J30</f>
        <v>0</v>
      </c>
      <c r="K27" s="25">
        <f>病床數!K30</f>
        <v>0</v>
      </c>
      <c r="L27" s="25">
        <f>病床數!L30</f>
        <v>130</v>
      </c>
      <c r="M27" s="25">
        <f>病床數!M30</f>
        <v>23</v>
      </c>
      <c r="N27" s="25">
        <f>病床數!N30</f>
        <v>4</v>
      </c>
      <c r="O27" s="25">
        <f>病床數!O30</f>
        <v>0</v>
      </c>
      <c r="P27" s="25">
        <f>病床數!P30</f>
        <v>6</v>
      </c>
      <c r="Q27" s="25">
        <f>病床數!Q30</f>
        <v>23</v>
      </c>
      <c r="R27" s="25">
        <f>病床數!R30</f>
        <v>2</v>
      </c>
      <c r="S27" s="25">
        <f>病床數!S30</f>
        <v>0</v>
      </c>
      <c r="T27" s="59">
        <f>病床數!T30</f>
        <v>0</v>
      </c>
      <c r="U27" s="25">
        <f>病床數!V30</f>
        <v>0</v>
      </c>
      <c r="V27" s="25">
        <f>病床數!W30</f>
        <v>0</v>
      </c>
      <c r="W27" s="25">
        <f>病床數!X30</f>
        <v>0</v>
      </c>
      <c r="X27" s="25">
        <f>病床數!Y30</f>
        <v>6</v>
      </c>
      <c r="Y27" s="25">
        <f>病床數!Z30</f>
        <v>0</v>
      </c>
      <c r="Z27" s="25">
        <f>病床數!AA30</f>
        <v>0</v>
      </c>
      <c r="AA27" s="25">
        <f>病床數!AB30</f>
        <v>0</v>
      </c>
      <c r="AB27" s="25">
        <f>病床數!AC30</f>
        <v>0</v>
      </c>
      <c r="AC27" s="25">
        <f>病床數!AD30</f>
        <v>0</v>
      </c>
      <c r="AD27" s="25">
        <f>病床數!AE30</f>
        <v>0</v>
      </c>
      <c r="AE27" s="25">
        <f>病床數!AF30</f>
        <v>7</v>
      </c>
      <c r="AF27" s="25">
        <f>病床數!AG30</f>
        <v>10</v>
      </c>
      <c r="AG27" s="25">
        <f>病床數!AH30</f>
        <v>49</v>
      </c>
      <c r="AH27" s="25">
        <f>病床數!AI30</f>
        <v>0</v>
      </c>
      <c r="AI27" s="25">
        <f>病床數!AJ30</f>
        <v>0</v>
      </c>
      <c r="AJ27" s="25">
        <f>病床數!AK30</f>
        <v>69</v>
      </c>
      <c r="AK27" s="25">
        <f>病床數!AL30</f>
        <v>51</v>
      </c>
      <c r="AL27" s="25">
        <f>病床數!AM30</f>
        <v>3</v>
      </c>
      <c r="AM27" s="25">
        <f>病床數!AN30</f>
        <v>15</v>
      </c>
      <c r="AN27" s="25">
        <f>病床數!AO30</f>
        <v>0</v>
      </c>
      <c r="AO27" s="25">
        <f>病床數!AP30</f>
        <v>0</v>
      </c>
      <c r="AP27" s="27"/>
      <c r="AQ27" s="36">
        <f t="shared" si="2"/>
        <v>51.158005949898516</v>
      </c>
      <c r="AR27" s="36">
        <f t="shared" si="3"/>
        <v>32.71517409477206</v>
      </c>
      <c r="AS27" s="36">
        <f t="shared" si="4"/>
        <v>21.964578641532519</v>
      </c>
      <c r="AT27" s="36">
        <f t="shared" si="5"/>
        <v>3.3363916923846859</v>
      </c>
      <c r="AU27" s="36">
        <f t="shared" si="6"/>
        <v>0</v>
      </c>
      <c r="AV27" s="36">
        <f t="shared" si="7"/>
        <v>7.4142037608548579</v>
      </c>
      <c r="AW27" s="36">
        <f t="shared" si="8"/>
        <v>0</v>
      </c>
      <c r="AX27" s="36">
        <f t="shared" si="9"/>
        <v>0</v>
      </c>
      <c r="AY27" s="36">
        <f t="shared" si="10"/>
        <v>0</v>
      </c>
      <c r="AZ27" s="36">
        <f t="shared" si="11"/>
        <v>12.048081111389145</v>
      </c>
      <c r="BA27" s="36">
        <f t="shared" si="12"/>
        <v>2.1315835812457715</v>
      </c>
      <c r="BB27" s="36">
        <f t="shared" si="13"/>
        <v>0.37071018804274292</v>
      </c>
      <c r="BC27" s="36">
        <f t="shared" si="14"/>
        <v>0</v>
      </c>
      <c r="BD27" s="36">
        <f t="shared" si="15"/>
        <v>0.55606528206411432</v>
      </c>
      <c r="BE27" s="36">
        <f t="shared" si="16"/>
        <v>2.1315835812457715</v>
      </c>
      <c r="BF27" s="36">
        <f t="shared" si="17"/>
        <v>0.18535509402137146</v>
      </c>
      <c r="BG27" s="36">
        <f t="shared" si="18"/>
        <v>0</v>
      </c>
      <c r="BH27" s="51">
        <f t="shared" si="19"/>
        <v>0</v>
      </c>
      <c r="BI27" s="36">
        <f t="shared" si="20"/>
        <v>0</v>
      </c>
      <c r="BJ27" s="36">
        <f t="shared" si="21"/>
        <v>0</v>
      </c>
      <c r="BK27" s="36">
        <f t="shared" si="22"/>
        <v>0</v>
      </c>
      <c r="BL27" s="36">
        <f t="shared" si="23"/>
        <v>0.55606528206411432</v>
      </c>
      <c r="BM27" s="36">
        <f t="shared" si="24"/>
        <v>0</v>
      </c>
      <c r="BN27" s="36">
        <f t="shared" si="25"/>
        <v>0</v>
      </c>
      <c r="BO27" s="36">
        <f t="shared" si="26"/>
        <v>0</v>
      </c>
      <c r="BP27" s="36">
        <f t="shared" si="27"/>
        <v>0</v>
      </c>
      <c r="BQ27" s="36">
        <f t="shared" si="28"/>
        <v>0</v>
      </c>
      <c r="BR27" s="36">
        <f t="shared" si="29"/>
        <v>0</v>
      </c>
      <c r="BS27" s="36">
        <f t="shared" si="30"/>
        <v>0.64874282907480008</v>
      </c>
      <c r="BT27" s="36">
        <f t="shared" si="31"/>
        <v>0.92677547010685724</v>
      </c>
      <c r="BU27" s="36">
        <f t="shared" si="32"/>
        <v>4.5411998035236003</v>
      </c>
      <c r="BV27" s="36">
        <f t="shared" si="33"/>
        <v>0</v>
      </c>
      <c r="BW27" s="36">
        <f t="shared" si="34"/>
        <v>0</v>
      </c>
      <c r="BX27" s="36">
        <f t="shared" si="35"/>
        <v>6.3947507437373146</v>
      </c>
      <c r="BY27" s="36">
        <f t="shared" si="36"/>
        <v>4.7265548975449718</v>
      </c>
      <c r="BZ27" s="36">
        <f t="shared" si="37"/>
        <v>0.27803264103205716</v>
      </c>
      <c r="CA27" s="36">
        <f t="shared" si="38"/>
        <v>1.3901632051602859</v>
      </c>
      <c r="CB27" s="36">
        <f t="shared" si="39"/>
        <v>0</v>
      </c>
      <c r="CC27" s="36">
        <f t="shared" si="40"/>
        <v>0</v>
      </c>
    </row>
    <row r="28" spans="1:81" ht="18.600000000000001" customHeight="1">
      <c r="A28" s="37" t="s">
        <v>30</v>
      </c>
      <c r="B28" s="82">
        <v>361441</v>
      </c>
      <c r="C28" s="58">
        <f>病床數!C31</f>
        <v>2932</v>
      </c>
      <c r="D28" s="25">
        <f>病床數!D31</f>
        <v>1758</v>
      </c>
      <c r="E28" s="25">
        <f>病床數!E31</f>
        <v>1237</v>
      </c>
      <c r="F28" s="25">
        <f>病床數!F31</f>
        <v>147</v>
      </c>
      <c r="G28" s="25">
        <f>病床數!G31</f>
        <v>27</v>
      </c>
      <c r="H28" s="25">
        <f>病床數!H31</f>
        <v>347</v>
      </c>
      <c r="I28" s="25">
        <f>病床數!I31</f>
        <v>0</v>
      </c>
      <c r="J28" s="25">
        <f>病床數!J31</f>
        <v>0</v>
      </c>
      <c r="K28" s="25">
        <f>病床數!K31</f>
        <v>0</v>
      </c>
      <c r="L28" s="25">
        <f>病床數!L31</f>
        <v>579</v>
      </c>
      <c r="M28" s="25">
        <f>病床數!M31</f>
        <v>107</v>
      </c>
      <c r="N28" s="25">
        <f>病床數!N31</f>
        <v>2</v>
      </c>
      <c r="O28" s="25">
        <f>病床數!O31</f>
        <v>0</v>
      </c>
      <c r="P28" s="25">
        <f>病床數!P31</f>
        <v>12</v>
      </c>
      <c r="Q28" s="25">
        <f>病床數!Q31</f>
        <v>52</v>
      </c>
      <c r="R28" s="25">
        <f>病床數!R31</f>
        <v>12</v>
      </c>
      <c r="S28" s="25">
        <f>病床數!S31</f>
        <v>128</v>
      </c>
      <c r="T28" s="59">
        <f>病床數!T31</f>
        <v>10</v>
      </c>
      <c r="U28" s="25">
        <f>病床數!V31</f>
        <v>0</v>
      </c>
      <c r="V28" s="25">
        <f>病床數!W31</f>
        <v>0</v>
      </c>
      <c r="W28" s="25">
        <f>病床數!X31</f>
        <v>3</v>
      </c>
      <c r="X28" s="25">
        <f>病床數!Y31</f>
        <v>30</v>
      </c>
      <c r="Y28" s="25">
        <f>病床數!Z31</f>
        <v>2</v>
      </c>
      <c r="Z28" s="25">
        <f>病床數!AA31</f>
        <v>0</v>
      </c>
      <c r="AA28" s="25">
        <f>病床數!AB31</f>
        <v>0</v>
      </c>
      <c r="AB28" s="25">
        <f>病床數!AC31</f>
        <v>0</v>
      </c>
      <c r="AC28" s="25">
        <f>病床數!AD31</f>
        <v>3</v>
      </c>
      <c r="AD28" s="25">
        <f>病床數!AE31</f>
        <v>0</v>
      </c>
      <c r="AE28" s="25">
        <f>病床數!AF31</f>
        <v>15</v>
      </c>
      <c r="AF28" s="25">
        <f>病床數!AG31</f>
        <v>15</v>
      </c>
      <c r="AG28" s="25">
        <f>病床數!AH31</f>
        <v>186</v>
      </c>
      <c r="AH28" s="25">
        <f>病床數!AI31</f>
        <v>1</v>
      </c>
      <c r="AI28" s="25">
        <f>病床數!AJ31</f>
        <v>1</v>
      </c>
      <c r="AJ28" s="25">
        <f>病床數!AK31</f>
        <v>595</v>
      </c>
      <c r="AK28" s="25">
        <f>病床數!AL31</f>
        <v>329</v>
      </c>
      <c r="AL28" s="25">
        <f>病床數!AM31</f>
        <v>27</v>
      </c>
      <c r="AM28" s="25">
        <f>病床數!AN31</f>
        <v>214</v>
      </c>
      <c r="AN28" s="25">
        <f>病床數!AO31</f>
        <v>0</v>
      </c>
      <c r="AO28" s="25">
        <f>病床數!AP31</f>
        <v>25</v>
      </c>
      <c r="AP28" s="27"/>
      <c r="AQ28" s="36">
        <f t="shared" si="2"/>
        <v>81.119740151228001</v>
      </c>
      <c r="AR28" s="36">
        <f t="shared" si="3"/>
        <v>48.638643651384321</v>
      </c>
      <c r="AS28" s="36">
        <f t="shared" si="4"/>
        <v>34.224119565848923</v>
      </c>
      <c r="AT28" s="36">
        <f t="shared" si="5"/>
        <v>4.0670538206788933</v>
      </c>
      <c r="AU28" s="36">
        <f t="shared" si="6"/>
        <v>0.74700988543081714</v>
      </c>
      <c r="AV28" s="36">
        <f t="shared" si="7"/>
        <v>9.6004603794256873</v>
      </c>
      <c r="AW28" s="36">
        <f t="shared" si="8"/>
        <v>0</v>
      </c>
      <c r="AX28" s="36">
        <f t="shared" si="9"/>
        <v>0</v>
      </c>
      <c r="AY28" s="36">
        <f t="shared" si="10"/>
        <v>0</v>
      </c>
      <c r="AZ28" s="36">
        <f t="shared" si="11"/>
        <v>16.019211987571971</v>
      </c>
      <c r="BA28" s="36">
        <f t="shared" si="12"/>
        <v>2.9603725089295345</v>
      </c>
      <c r="BB28" s="36">
        <f t="shared" si="13"/>
        <v>5.5334065587467937E-2</v>
      </c>
      <c r="BC28" s="36">
        <f t="shared" si="14"/>
        <v>0</v>
      </c>
      <c r="BD28" s="36">
        <f t="shared" si="15"/>
        <v>0.3320043935248076</v>
      </c>
      <c r="BE28" s="36">
        <f t="shared" si="16"/>
        <v>1.4386857052741664</v>
      </c>
      <c r="BF28" s="36">
        <f t="shared" si="17"/>
        <v>0.3320043935248076</v>
      </c>
      <c r="BG28" s="36">
        <f t="shared" si="18"/>
        <v>3.541380197597948</v>
      </c>
      <c r="BH28" s="51">
        <f t="shared" si="19"/>
        <v>0.2766703279373397</v>
      </c>
      <c r="BI28" s="36">
        <f t="shared" si="20"/>
        <v>0</v>
      </c>
      <c r="BJ28" s="36">
        <f t="shared" si="21"/>
        <v>0</v>
      </c>
      <c r="BK28" s="36">
        <f t="shared" si="22"/>
        <v>8.3001098381201899E-2</v>
      </c>
      <c r="BL28" s="36">
        <f t="shared" si="23"/>
        <v>0.8300109838120191</v>
      </c>
      <c r="BM28" s="36">
        <f t="shared" si="24"/>
        <v>5.5334065587467937E-2</v>
      </c>
      <c r="BN28" s="36">
        <f t="shared" si="25"/>
        <v>0</v>
      </c>
      <c r="BO28" s="36">
        <f t="shared" si="26"/>
        <v>0</v>
      </c>
      <c r="BP28" s="36">
        <f t="shared" si="27"/>
        <v>0</v>
      </c>
      <c r="BQ28" s="36">
        <f t="shared" si="28"/>
        <v>8.3001098381201899E-2</v>
      </c>
      <c r="BR28" s="36">
        <f t="shared" si="29"/>
        <v>0</v>
      </c>
      <c r="BS28" s="36">
        <f t="shared" si="30"/>
        <v>0.41500549190600955</v>
      </c>
      <c r="BT28" s="36">
        <f t="shared" si="31"/>
        <v>0.41500549190600955</v>
      </c>
      <c r="BU28" s="36">
        <f t="shared" si="32"/>
        <v>5.1460680996345181</v>
      </c>
      <c r="BV28" s="36">
        <f t="shared" si="33"/>
        <v>2.7667032793733969E-2</v>
      </c>
      <c r="BW28" s="36">
        <f t="shared" si="34"/>
        <v>2.7667032793733969E-2</v>
      </c>
      <c r="BX28" s="36">
        <f t="shared" si="35"/>
        <v>16.461884512271713</v>
      </c>
      <c r="BY28" s="36">
        <f t="shared" si="36"/>
        <v>9.102453789138476</v>
      </c>
      <c r="BZ28" s="36">
        <f t="shared" si="37"/>
        <v>0.74700988543081714</v>
      </c>
      <c r="CA28" s="36">
        <f t="shared" si="38"/>
        <v>5.920745017859069</v>
      </c>
      <c r="CB28" s="36">
        <f t="shared" si="39"/>
        <v>0</v>
      </c>
      <c r="CC28" s="36">
        <f t="shared" si="40"/>
        <v>0.69167581984334925</v>
      </c>
    </row>
    <row r="29" spans="1:81" ht="18.600000000000001" customHeight="1">
      <c r="A29" s="37" t="s">
        <v>31</v>
      </c>
      <c r="B29" s="82">
        <v>457242</v>
      </c>
      <c r="C29" s="58">
        <f>病床數!C32</f>
        <v>2943</v>
      </c>
      <c r="D29" s="25">
        <f>病床數!D32</f>
        <v>1714</v>
      </c>
      <c r="E29" s="25">
        <f>病床數!E32</f>
        <v>1561</v>
      </c>
      <c r="F29" s="25">
        <f>病床數!F32</f>
        <v>103</v>
      </c>
      <c r="G29" s="25">
        <f>病床數!G32</f>
        <v>50</v>
      </c>
      <c r="H29" s="25">
        <f>病床數!H32</f>
        <v>0</v>
      </c>
      <c r="I29" s="25">
        <f>病床數!I32</f>
        <v>0</v>
      </c>
      <c r="J29" s="25">
        <f>病床數!J32</f>
        <v>0</v>
      </c>
      <c r="K29" s="25">
        <f>病床數!K32</f>
        <v>0</v>
      </c>
      <c r="L29" s="25">
        <f>病床數!L32</f>
        <v>753</v>
      </c>
      <c r="M29" s="25">
        <f>病床數!M32</f>
        <v>129</v>
      </c>
      <c r="N29" s="25">
        <f>病床數!N32</f>
        <v>0</v>
      </c>
      <c r="O29" s="25">
        <f>病床數!O32</f>
        <v>4</v>
      </c>
      <c r="P29" s="25">
        <f>病床數!P32</f>
        <v>57</v>
      </c>
      <c r="Q29" s="25">
        <f>病床數!Q32</f>
        <v>133</v>
      </c>
      <c r="R29" s="25">
        <f>病床數!R32</f>
        <v>6</v>
      </c>
      <c r="S29" s="25">
        <f>病床數!S32</f>
        <v>63</v>
      </c>
      <c r="T29" s="59">
        <f>病床數!T32</f>
        <v>12</v>
      </c>
      <c r="U29" s="25">
        <f>病床數!V32</f>
        <v>0</v>
      </c>
      <c r="V29" s="25">
        <f>病床數!W32</f>
        <v>5</v>
      </c>
      <c r="W29" s="25">
        <f>病床數!X32</f>
        <v>0</v>
      </c>
      <c r="X29" s="25">
        <f>病床數!Y32</f>
        <v>14</v>
      </c>
      <c r="Y29" s="25">
        <f>病床數!Z32</f>
        <v>0</v>
      </c>
      <c r="Z29" s="25">
        <f>病床數!AA32</f>
        <v>0</v>
      </c>
      <c r="AA29" s="25">
        <f>病床數!AB32</f>
        <v>0</v>
      </c>
      <c r="AB29" s="25">
        <f>病床數!AC32</f>
        <v>0</v>
      </c>
      <c r="AC29" s="25">
        <f>病床數!AD32</f>
        <v>0</v>
      </c>
      <c r="AD29" s="25">
        <f>病床數!AE32</f>
        <v>0</v>
      </c>
      <c r="AE29" s="25">
        <f>病床數!AF32</f>
        <v>34</v>
      </c>
      <c r="AF29" s="25">
        <f>病床數!AG32</f>
        <v>85</v>
      </c>
      <c r="AG29" s="25">
        <f>病床數!AH32</f>
        <v>203</v>
      </c>
      <c r="AH29" s="25">
        <f>病床數!AI32</f>
        <v>0</v>
      </c>
      <c r="AI29" s="25">
        <f>病床數!AJ32</f>
        <v>8</v>
      </c>
      <c r="AJ29" s="25">
        <f>病床數!AK32</f>
        <v>476</v>
      </c>
      <c r="AK29" s="25">
        <f>病床數!AL32</f>
        <v>147</v>
      </c>
      <c r="AL29" s="25">
        <f>病床數!AM32</f>
        <v>62</v>
      </c>
      <c r="AM29" s="25">
        <f>病床數!AN32</f>
        <v>240</v>
      </c>
      <c r="AN29" s="25">
        <f>病床數!AO32</f>
        <v>0</v>
      </c>
      <c r="AO29" s="25">
        <f>病床數!AP32</f>
        <v>27</v>
      </c>
      <c r="AP29" s="27"/>
      <c r="AQ29" s="36">
        <f t="shared" si="2"/>
        <v>64.364166021494086</v>
      </c>
      <c r="AR29" s="36">
        <f t="shared" si="3"/>
        <v>37.485620306096116</v>
      </c>
      <c r="AS29" s="36">
        <f t="shared" si="4"/>
        <v>34.139471002226394</v>
      </c>
      <c r="AT29" s="36">
        <f t="shared" si="5"/>
        <v>2.252636459467853</v>
      </c>
      <c r="AU29" s="36">
        <f t="shared" si="6"/>
        <v>1.0935128444018705</v>
      </c>
      <c r="AV29" s="36">
        <f t="shared" si="7"/>
        <v>0</v>
      </c>
      <c r="AW29" s="36">
        <f t="shared" si="8"/>
        <v>0</v>
      </c>
      <c r="AX29" s="36">
        <f t="shared" si="9"/>
        <v>0</v>
      </c>
      <c r="AY29" s="36">
        <f t="shared" si="10"/>
        <v>0</v>
      </c>
      <c r="AZ29" s="36">
        <f t="shared" si="11"/>
        <v>16.468303436692167</v>
      </c>
      <c r="BA29" s="36">
        <f t="shared" si="12"/>
        <v>2.8212631385568256</v>
      </c>
      <c r="BB29" s="36">
        <f t="shared" si="13"/>
        <v>0</v>
      </c>
      <c r="BC29" s="36">
        <f t="shared" si="14"/>
        <v>8.7481027552149621E-2</v>
      </c>
      <c r="BD29" s="36">
        <f t="shared" si="15"/>
        <v>1.2466046426181323</v>
      </c>
      <c r="BE29" s="36">
        <f t="shared" si="16"/>
        <v>2.908744166108975</v>
      </c>
      <c r="BF29" s="36">
        <f t="shared" si="17"/>
        <v>0.13122154132822444</v>
      </c>
      <c r="BG29" s="36">
        <f t="shared" si="18"/>
        <v>1.3778261839463566</v>
      </c>
      <c r="BH29" s="51">
        <f t="shared" si="19"/>
        <v>0.26244308265644889</v>
      </c>
      <c r="BI29" s="36">
        <f t="shared" si="20"/>
        <v>0</v>
      </c>
      <c r="BJ29" s="36">
        <f t="shared" si="21"/>
        <v>0.10935128444018705</v>
      </c>
      <c r="BK29" s="36">
        <f t="shared" si="22"/>
        <v>0</v>
      </c>
      <c r="BL29" s="36">
        <f t="shared" si="23"/>
        <v>0.30618359643252369</v>
      </c>
      <c r="BM29" s="36">
        <f t="shared" si="24"/>
        <v>0</v>
      </c>
      <c r="BN29" s="36">
        <f t="shared" si="25"/>
        <v>0</v>
      </c>
      <c r="BO29" s="36">
        <f t="shared" si="26"/>
        <v>0</v>
      </c>
      <c r="BP29" s="36">
        <f t="shared" si="27"/>
        <v>0</v>
      </c>
      <c r="BQ29" s="36">
        <f t="shared" si="28"/>
        <v>0</v>
      </c>
      <c r="BR29" s="36">
        <f t="shared" si="29"/>
        <v>0</v>
      </c>
      <c r="BS29" s="36">
        <f t="shared" si="30"/>
        <v>0.74358873419327187</v>
      </c>
      <c r="BT29" s="36">
        <f t="shared" si="31"/>
        <v>1.8589718354831795</v>
      </c>
      <c r="BU29" s="36">
        <f t="shared" si="32"/>
        <v>4.4396621482715934</v>
      </c>
      <c r="BV29" s="36">
        <f t="shared" si="33"/>
        <v>0</v>
      </c>
      <c r="BW29" s="36">
        <f t="shared" si="34"/>
        <v>0.17496205510429924</v>
      </c>
      <c r="BX29" s="36">
        <f t="shared" si="35"/>
        <v>10.410242278705805</v>
      </c>
      <c r="BY29" s="36">
        <f t="shared" si="36"/>
        <v>3.2149277625414987</v>
      </c>
      <c r="BZ29" s="36">
        <f t="shared" si="37"/>
        <v>1.3559559270583192</v>
      </c>
      <c r="CA29" s="36">
        <f t="shared" si="38"/>
        <v>5.2488616531289773</v>
      </c>
      <c r="CB29" s="36">
        <f t="shared" si="39"/>
        <v>0</v>
      </c>
      <c r="CC29" s="36">
        <f t="shared" si="40"/>
        <v>0.59049693597701003</v>
      </c>
    </row>
    <row r="30" spans="1:81" ht="18.600000000000001" customHeight="1">
      <c r="A30" s="37" t="s">
        <v>33</v>
      </c>
      <c r="B30" s="82">
        <v>262177</v>
      </c>
      <c r="C30" s="58">
        <f>病床數!C33</f>
        <v>3977</v>
      </c>
      <c r="D30" s="25">
        <f>病床數!D33</f>
        <v>2405</v>
      </c>
      <c r="E30" s="25">
        <f>病床數!E33</f>
        <v>1809</v>
      </c>
      <c r="F30" s="25">
        <f>病床數!F33</f>
        <v>108</v>
      </c>
      <c r="G30" s="25">
        <f>病床數!G33</f>
        <v>263</v>
      </c>
      <c r="H30" s="25">
        <f>病床數!H33</f>
        <v>225</v>
      </c>
      <c r="I30" s="25">
        <f>病床數!I33</f>
        <v>0</v>
      </c>
      <c r="J30" s="25">
        <f>病床數!J33</f>
        <v>0</v>
      </c>
      <c r="K30" s="25">
        <f>病床數!K33</f>
        <v>0</v>
      </c>
      <c r="L30" s="25">
        <f>病床數!L33</f>
        <v>1082</v>
      </c>
      <c r="M30" s="25">
        <f>病床數!M33</f>
        <v>202</v>
      </c>
      <c r="N30" s="25">
        <f>病床數!N33</f>
        <v>8</v>
      </c>
      <c r="O30" s="25">
        <f>病床數!O33</f>
        <v>0</v>
      </c>
      <c r="P30" s="25">
        <f>病床數!P33</f>
        <v>26</v>
      </c>
      <c r="Q30" s="25">
        <f>病床數!Q33</f>
        <v>77</v>
      </c>
      <c r="R30" s="25">
        <f>病床數!R33</f>
        <v>31</v>
      </c>
      <c r="S30" s="25">
        <f>病床數!S33</f>
        <v>300</v>
      </c>
      <c r="T30" s="59">
        <f>病床數!T33</f>
        <v>0</v>
      </c>
      <c r="U30" s="25">
        <f>病床數!V33</f>
        <v>0</v>
      </c>
      <c r="V30" s="25">
        <f>病床數!W33</f>
        <v>1</v>
      </c>
      <c r="W30" s="25">
        <f>病床數!X33</f>
        <v>5</v>
      </c>
      <c r="X30" s="25">
        <f>病床數!Y33</f>
        <v>22</v>
      </c>
      <c r="Y30" s="25">
        <f>病床數!Z33</f>
        <v>1</v>
      </c>
      <c r="Z30" s="25">
        <f>病床數!AA33</f>
        <v>0</v>
      </c>
      <c r="AA30" s="25">
        <f>病床數!AB33</f>
        <v>0</v>
      </c>
      <c r="AB30" s="25">
        <f>病床數!AC33</f>
        <v>0</v>
      </c>
      <c r="AC30" s="25">
        <f>病床數!AD33</f>
        <v>0</v>
      </c>
      <c r="AD30" s="25">
        <f>病床數!AE33</f>
        <v>0</v>
      </c>
      <c r="AE30" s="25">
        <f>病床數!AF33</f>
        <v>32</v>
      </c>
      <c r="AF30" s="25">
        <f>病床數!AG33</f>
        <v>45</v>
      </c>
      <c r="AG30" s="25">
        <f>病床數!AH33</f>
        <v>319</v>
      </c>
      <c r="AH30" s="25">
        <f>病床數!AI33</f>
        <v>3</v>
      </c>
      <c r="AI30" s="25">
        <f>病床數!AJ33</f>
        <v>10</v>
      </c>
      <c r="AJ30" s="25">
        <f>病床數!AK33</f>
        <v>490</v>
      </c>
      <c r="AK30" s="25">
        <f>病床數!AL33</f>
        <v>227</v>
      </c>
      <c r="AL30" s="25">
        <f>病床數!AM33</f>
        <v>69</v>
      </c>
      <c r="AM30" s="25">
        <f>病床數!AN33</f>
        <v>174</v>
      </c>
      <c r="AN30" s="25">
        <f>病床數!AO33</f>
        <v>0</v>
      </c>
      <c r="AO30" s="25">
        <f>病床數!AP33</f>
        <v>20</v>
      </c>
      <c r="AP30" s="27"/>
      <c r="AQ30" s="36">
        <f t="shared" si="2"/>
        <v>151.69141457870066</v>
      </c>
      <c r="AR30" s="36">
        <f t="shared" si="3"/>
        <v>91.73192156443929</v>
      </c>
      <c r="AS30" s="36">
        <f t="shared" si="4"/>
        <v>68.999187571754959</v>
      </c>
      <c r="AT30" s="36">
        <f t="shared" si="5"/>
        <v>4.1193544818958188</v>
      </c>
      <c r="AU30" s="36">
        <f t="shared" si="6"/>
        <v>10.031391006838891</v>
      </c>
      <c r="AV30" s="36">
        <f t="shared" si="7"/>
        <v>8.5819885039496207</v>
      </c>
      <c r="AW30" s="36">
        <f t="shared" si="8"/>
        <v>0</v>
      </c>
      <c r="AX30" s="36">
        <f t="shared" si="9"/>
        <v>0</v>
      </c>
      <c r="AY30" s="36">
        <f t="shared" si="10"/>
        <v>0</v>
      </c>
      <c r="AZ30" s="36">
        <f t="shared" si="11"/>
        <v>41.269829161215512</v>
      </c>
      <c r="BA30" s="36">
        <f t="shared" si="12"/>
        <v>7.7047185679903274</v>
      </c>
      <c r="BB30" s="36">
        <f t="shared" si="13"/>
        <v>0.30513736902931987</v>
      </c>
      <c r="BC30" s="36">
        <f t="shared" si="14"/>
        <v>0</v>
      </c>
      <c r="BD30" s="36">
        <f t="shared" si="15"/>
        <v>0.99169644934528955</v>
      </c>
      <c r="BE30" s="36">
        <f t="shared" si="16"/>
        <v>2.936947176907204</v>
      </c>
      <c r="BF30" s="36">
        <f t="shared" si="17"/>
        <v>1.1824073049886146</v>
      </c>
      <c r="BG30" s="36">
        <f t="shared" si="18"/>
        <v>11.442651338599497</v>
      </c>
      <c r="BH30" s="51">
        <f t="shared" si="19"/>
        <v>0</v>
      </c>
      <c r="BI30" s="36">
        <f t="shared" si="20"/>
        <v>0</v>
      </c>
      <c r="BJ30" s="36">
        <f t="shared" si="21"/>
        <v>3.8142171128664984E-2</v>
      </c>
      <c r="BK30" s="36">
        <f t="shared" si="22"/>
        <v>0.19071085564332493</v>
      </c>
      <c r="BL30" s="36">
        <f t="shared" si="23"/>
        <v>0.83912776483062967</v>
      </c>
      <c r="BM30" s="36">
        <f t="shared" si="24"/>
        <v>3.8142171128664984E-2</v>
      </c>
      <c r="BN30" s="36">
        <f t="shared" si="25"/>
        <v>0</v>
      </c>
      <c r="BO30" s="36">
        <f t="shared" si="26"/>
        <v>0</v>
      </c>
      <c r="BP30" s="36">
        <f t="shared" si="27"/>
        <v>0</v>
      </c>
      <c r="BQ30" s="36">
        <f t="shared" si="28"/>
        <v>0</v>
      </c>
      <c r="BR30" s="36">
        <f t="shared" si="29"/>
        <v>0</v>
      </c>
      <c r="BS30" s="36">
        <f t="shared" si="30"/>
        <v>1.2205494761172795</v>
      </c>
      <c r="BT30" s="36">
        <f t="shared" si="31"/>
        <v>1.7163977007899243</v>
      </c>
      <c r="BU30" s="36">
        <f t="shared" si="32"/>
        <v>12.16735259004413</v>
      </c>
      <c r="BV30" s="36">
        <f t="shared" si="33"/>
        <v>0.11442651338599495</v>
      </c>
      <c r="BW30" s="36">
        <f t="shared" si="34"/>
        <v>0.38142171128664987</v>
      </c>
      <c r="BX30" s="36">
        <f t="shared" si="35"/>
        <v>18.689663853045843</v>
      </c>
      <c r="BY30" s="36">
        <f t="shared" si="36"/>
        <v>8.6582728462069518</v>
      </c>
      <c r="BZ30" s="36">
        <f t="shared" si="37"/>
        <v>2.6318098078778838</v>
      </c>
      <c r="CA30" s="36">
        <f t="shared" si="38"/>
        <v>6.636737776387708</v>
      </c>
      <c r="CB30" s="36">
        <f t="shared" si="39"/>
        <v>0</v>
      </c>
      <c r="CC30" s="36">
        <f t="shared" si="40"/>
        <v>0.76284342257329973</v>
      </c>
    </row>
    <row r="31" spans="1:81" s="26" customFormat="1" ht="18.600000000000001" customHeight="1">
      <c r="A31" s="40" t="s">
        <v>104</v>
      </c>
      <c r="B31" s="82">
        <v>143601</v>
      </c>
      <c r="C31" s="58">
        <f>病床數!C34</f>
        <v>342</v>
      </c>
      <c r="D31" s="25">
        <f>病床數!D34</f>
        <v>209</v>
      </c>
      <c r="E31" s="25">
        <f>病床數!E34</f>
        <v>113</v>
      </c>
      <c r="F31" s="25">
        <f>病床數!F34</f>
        <v>26</v>
      </c>
      <c r="G31" s="25">
        <f>病床數!G34</f>
        <v>0</v>
      </c>
      <c r="H31" s="25">
        <f>病床數!H34</f>
        <v>70</v>
      </c>
      <c r="I31" s="25">
        <f>病床數!I34</f>
        <v>0</v>
      </c>
      <c r="J31" s="25">
        <f>病床數!J34</f>
        <v>0</v>
      </c>
      <c r="K31" s="25">
        <f>病床數!K34</f>
        <v>0</v>
      </c>
      <c r="L31" s="25">
        <f>病床數!L34</f>
        <v>95</v>
      </c>
      <c r="M31" s="25">
        <f>病床數!M34</f>
        <v>10</v>
      </c>
      <c r="N31" s="25">
        <f>病床數!N34</f>
        <v>0</v>
      </c>
      <c r="O31" s="25">
        <f>病床數!O34</f>
        <v>0</v>
      </c>
      <c r="P31" s="25">
        <f>病床數!P34</f>
        <v>5</v>
      </c>
      <c r="Q31" s="25">
        <f>病床數!Q34</f>
        <v>14</v>
      </c>
      <c r="R31" s="25">
        <f>病床數!R34</f>
        <v>2</v>
      </c>
      <c r="S31" s="25">
        <f>病床數!S34</f>
        <v>0</v>
      </c>
      <c r="T31" s="59">
        <f>病床數!T34</f>
        <v>0</v>
      </c>
      <c r="U31" s="25">
        <f>病床數!V34</f>
        <v>0</v>
      </c>
      <c r="V31" s="25">
        <f>病床數!W34</f>
        <v>7</v>
      </c>
      <c r="W31" s="25">
        <f>病床數!X34</f>
        <v>0</v>
      </c>
      <c r="X31" s="25">
        <f>病床數!Y34</f>
        <v>4</v>
      </c>
      <c r="Y31" s="25">
        <f>病床數!Z34</f>
        <v>0</v>
      </c>
      <c r="Z31" s="25">
        <f>病床數!AA34</f>
        <v>0</v>
      </c>
      <c r="AA31" s="25">
        <f>病床數!AB34</f>
        <v>0</v>
      </c>
      <c r="AB31" s="25">
        <f>病床數!AC34</f>
        <v>0</v>
      </c>
      <c r="AC31" s="25">
        <f>病床數!AD34</f>
        <v>0</v>
      </c>
      <c r="AD31" s="25">
        <f>病床數!AE34</f>
        <v>0</v>
      </c>
      <c r="AE31" s="25">
        <f>病床數!AF34</f>
        <v>3</v>
      </c>
      <c r="AF31" s="25">
        <f>病床數!AG34</f>
        <v>20</v>
      </c>
      <c r="AG31" s="25">
        <f>病床數!AH34</f>
        <v>30</v>
      </c>
      <c r="AH31" s="25">
        <f>病床數!AI34</f>
        <v>0</v>
      </c>
      <c r="AI31" s="25">
        <f>病床數!AJ34</f>
        <v>0</v>
      </c>
      <c r="AJ31" s="25">
        <f>病床數!AK34</f>
        <v>38</v>
      </c>
      <c r="AK31" s="25">
        <f>病床數!AL34</f>
        <v>23</v>
      </c>
      <c r="AL31" s="25">
        <f>病床數!AM34</f>
        <v>0</v>
      </c>
      <c r="AM31" s="25">
        <f>病床數!AN34</f>
        <v>15</v>
      </c>
      <c r="AN31" s="25">
        <f>病床數!AO34</f>
        <v>0</v>
      </c>
      <c r="AO31" s="25">
        <f>病床數!AP34</f>
        <v>0</v>
      </c>
      <c r="AP31" s="27"/>
      <c r="AQ31" s="36">
        <f t="shared" si="2"/>
        <v>23.815990139344432</v>
      </c>
      <c r="AR31" s="36">
        <f t="shared" si="3"/>
        <v>14.554216196266044</v>
      </c>
      <c r="AS31" s="36">
        <f t="shared" si="4"/>
        <v>7.8690259817132198</v>
      </c>
      <c r="AT31" s="36">
        <f t="shared" si="5"/>
        <v>1.810572349774723</v>
      </c>
      <c r="AU31" s="36">
        <f t="shared" si="6"/>
        <v>0</v>
      </c>
      <c r="AV31" s="36">
        <f t="shared" si="7"/>
        <v>4.8746178647781004</v>
      </c>
      <c r="AW31" s="36">
        <f t="shared" si="8"/>
        <v>0</v>
      </c>
      <c r="AX31" s="36">
        <f t="shared" si="9"/>
        <v>0</v>
      </c>
      <c r="AY31" s="36">
        <f t="shared" si="10"/>
        <v>0</v>
      </c>
      <c r="AZ31" s="36">
        <f t="shared" si="11"/>
        <v>6.6155528164845645</v>
      </c>
      <c r="BA31" s="36">
        <f t="shared" si="12"/>
        <v>0.69637398068258582</v>
      </c>
      <c r="BB31" s="36">
        <f t="shared" si="13"/>
        <v>0</v>
      </c>
      <c r="BC31" s="36">
        <f t="shared" si="14"/>
        <v>0</v>
      </c>
      <c r="BD31" s="36">
        <f t="shared" si="15"/>
        <v>0.34818699034129291</v>
      </c>
      <c r="BE31" s="36">
        <f t="shared" si="16"/>
        <v>0.97492357295562015</v>
      </c>
      <c r="BF31" s="36">
        <f t="shared" si="17"/>
        <v>0.13927479613651716</v>
      </c>
      <c r="BG31" s="36">
        <f t="shared" si="18"/>
        <v>0</v>
      </c>
      <c r="BH31" s="51">
        <f t="shared" si="19"/>
        <v>0</v>
      </c>
      <c r="BI31" s="36">
        <f t="shared" si="20"/>
        <v>0</v>
      </c>
      <c r="BJ31" s="36">
        <f t="shared" si="21"/>
        <v>0.48746178647781008</v>
      </c>
      <c r="BK31" s="36">
        <f t="shared" si="22"/>
        <v>0</v>
      </c>
      <c r="BL31" s="36">
        <f t="shared" si="23"/>
        <v>0.27854959227303433</v>
      </c>
      <c r="BM31" s="36">
        <f t="shared" si="24"/>
        <v>0</v>
      </c>
      <c r="BN31" s="36">
        <f t="shared" si="25"/>
        <v>0</v>
      </c>
      <c r="BO31" s="36">
        <f t="shared" si="26"/>
        <v>0</v>
      </c>
      <c r="BP31" s="36">
        <f t="shared" si="27"/>
        <v>0</v>
      </c>
      <c r="BQ31" s="36">
        <f t="shared" si="28"/>
        <v>0</v>
      </c>
      <c r="BR31" s="36">
        <f t="shared" si="29"/>
        <v>0</v>
      </c>
      <c r="BS31" s="36">
        <f t="shared" si="30"/>
        <v>0.20891219420477572</v>
      </c>
      <c r="BT31" s="36">
        <f t="shared" si="31"/>
        <v>1.3927479613651716</v>
      </c>
      <c r="BU31" s="36">
        <f t="shared" si="32"/>
        <v>2.0891219420477571</v>
      </c>
      <c r="BV31" s="36">
        <f t="shared" si="33"/>
        <v>0</v>
      </c>
      <c r="BW31" s="36">
        <f t="shared" si="34"/>
        <v>0</v>
      </c>
      <c r="BX31" s="36">
        <f t="shared" si="35"/>
        <v>2.6462211265938258</v>
      </c>
      <c r="BY31" s="36">
        <f t="shared" si="36"/>
        <v>1.6016601555699475</v>
      </c>
      <c r="BZ31" s="36">
        <f t="shared" si="37"/>
        <v>0</v>
      </c>
      <c r="CA31" s="36">
        <f t="shared" si="38"/>
        <v>1.0445609710238786</v>
      </c>
      <c r="CB31" s="36">
        <f t="shared" si="39"/>
        <v>0</v>
      </c>
      <c r="CC31" s="36">
        <f t="shared" si="40"/>
        <v>0</v>
      </c>
    </row>
    <row r="32" spans="1:81" s="26" customFormat="1" ht="18.600000000000001" customHeight="1">
      <c r="A32" s="38" t="s">
        <v>105</v>
      </c>
      <c r="B32" s="82">
        <v>13950</v>
      </c>
      <c r="C32" s="60">
        <f>病床數!C35</f>
        <v>52</v>
      </c>
      <c r="D32" s="56">
        <f>病床數!D35</f>
        <v>26</v>
      </c>
      <c r="E32" s="56">
        <f>病床數!E35</f>
        <v>26</v>
      </c>
      <c r="F32" s="56">
        <f>病床數!F35</f>
        <v>0</v>
      </c>
      <c r="G32" s="56">
        <f>病床數!G35</f>
        <v>0</v>
      </c>
      <c r="H32" s="56">
        <f>病床數!H35</f>
        <v>0</v>
      </c>
      <c r="I32" s="56">
        <f>病床數!I35</f>
        <v>0</v>
      </c>
      <c r="J32" s="56">
        <f>病床數!J35</f>
        <v>0</v>
      </c>
      <c r="K32" s="56">
        <f>病床數!K35</f>
        <v>0</v>
      </c>
      <c r="L32" s="56">
        <f>病床數!L35</f>
        <v>17</v>
      </c>
      <c r="M32" s="56">
        <f>病床數!M35</f>
        <v>1</v>
      </c>
      <c r="N32" s="56">
        <f>病床數!N35</f>
        <v>0</v>
      </c>
      <c r="O32" s="56">
        <f>病床數!O35</f>
        <v>0</v>
      </c>
      <c r="P32" s="56">
        <f>病床數!P35</f>
        <v>0</v>
      </c>
      <c r="Q32" s="56">
        <f>病床數!Q35</f>
        <v>6</v>
      </c>
      <c r="R32" s="56">
        <f>病床數!R35</f>
        <v>0</v>
      </c>
      <c r="S32" s="56">
        <f>病床數!S35</f>
        <v>0</v>
      </c>
      <c r="T32" s="61">
        <f>病床數!T35</f>
        <v>0</v>
      </c>
      <c r="U32" s="56">
        <f>病床數!V35</f>
        <v>0</v>
      </c>
      <c r="V32" s="56">
        <f>病床數!W35</f>
        <v>4</v>
      </c>
      <c r="W32" s="56">
        <f>病床數!X35</f>
        <v>0</v>
      </c>
      <c r="X32" s="56">
        <f>病床數!Y35</f>
        <v>2</v>
      </c>
      <c r="Y32" s="56">
        <f>病床數!Z35</f>
        <v>0</v>
      </c>
      <c r="Z32" s="56">
        <f>病床數!AA35</f>
        <v>0</v>
      </c>
      <c r="AA32" s="56">
        <f>病床數!AB35</f>
        <v>0</v>
      </c>
      <c r="AB32" s="56">
        <f>病床數!AC35</f>
        <v>0</v>
      </c>
      <c r="AC32" s="56">
        <f>病床數!AD35</f>
        <v>0</v>
      </c>
      <c r="AD32" s="56">
        <f>病床數!AE35</f>
        <v>0</v>
      </c>
      <c r="AE32" s="56">
        <f>病床數!AF35</f>
        <v>0</v>
      </c>
      <c r="AF32" s="56">
        <f>病床數!AG35</f>
        <v>0</v>
      </c>
      <c r="AG32" s="56">
        <f>病床數!AH35</f>
        <v>4</v>
      </c>
      <c r="AH32" s="56">
        <f>病床數!AI35</f>
        <v>0</v>
      </c>
      <c r="AI32" s="56">
        <f>病床數!AJ35</f>
        <v>0</v>
      </c>
      <c r="AJ32" s="56">
        <f>病床數!AK35</f>
        <v>9</v>
      </c>
      <c r="AK32" s="56">
        <f>病床數!AL35</f>
        <v>9</v>
      </c>
      <c r="AL32" s="56">
        <f>病床數!AM35</f>
        <v>0</v>
      </c>
      <c r="AM32" s="56">
        <f>病床數!AN35</f>
        <v>0</v>
      </c>
      <c r="AN32" s="56">
        <f>病床數!AO35</f>
        <v>0</v>
      </c>
      <c r="AO32" s="56">
        <f>病床數!AP35</f>
        <v>0</v>
      </c>
      <c r="AP32" s="27"/>
      <c r="AQ32" s="50">
        <f t="shared" si="2"/>
        <v>37.275985663082437</v>
      </c>
      <c r="AR32" s="50">
        <f t="shared" si="3"/>
        <v>18.637992831541219</v>
      </c>
      <c r="AS32" s="50">
        <f t="shared" si="4"/>
        <v>18.637992831541219</v>
      </c>
      <c r="AT32" s="50">
        <f t="shared" si="5"/>
        <v>0</v>
      </c>
      <c r="AU32" s="50">
        <f t="shared" si="6"/>
        <v>0</v>
      </c>
      <c r="AV32" s="50">
        <f t="shared" si="7"/>
        <v>0</v>
      </c>
      <c r="AW32" s="50">
        <f t="shared" si="8"/>
        <v>0</v>
      </c>
      <c r="AX32" s="50">
        <f t="shared" si="9"/>
        <v>0</v>
      </c>
      <c r="AY32" s="50">
        <f t="shared" si="10"/>
        <v>0</v>
      </c>
      <c r="AZ32" s="50">
        <f t="shared" si="11"/>
        <v>12.186379928315413</v>
      </c>
      <c r="BA32" s="50">
        <f t="shared" si="12"/>
        <v>0.71684587813620071</v>
      </c>
      <c r="BB32" s="50">
        <f t="shared" si="13"/>
        <v>0</v>
      </c>
      <c r="BC32" s="50">
        <f t="shared" si="14"/>
        <v>0</v>
      </c>
      <c r="BD32" s="50">
        <f t="shared" si="15"/>
        <v>0</v>
      </c>
      <c r="BE32" s="50">
        <f t="shared" si="16"/>
        <v>4.301075268817204</v>
      </c>
      <c r="BF32" s="50">
        <f t="shared" si="17"/>
        <v>0</v>
      </c>
      <c r="BG32" s="50">
        <f t="shared" si="18"/>
        <v>0</v>
      </c>
      <c r="BH32" s="52">
        <f t="shared" si="19"/>
        <v>0</v>
      </c>
      <c r="BI32" s="50">
        <f t="shared" si="20"/>
        <v>0</v>
      </c>
      <c r="BJ32" s="50">
        <f t="shared" si="21"/>
        <v>2.8673835125448028</v>
      </c>
      <c r="BK32" s="50">
        <f t="shared" si="22"/>
        <v>0</v>
      </c>
      <c r="BL32" s="50">
        <f t="shared" si="23"/>
        <v>1.4336917562724014</v>
      </c>
      <c r="BM32" s="50">
        <f t="shared" si="24"/>
        <v>0</v>
      </c>
      <c r="BN32" s="50">
        <f t="shared" si="25"/>
        <v>0</v>
      </c>
      <c r="BO32" s="50">
        <f t="shared" si="26"/>
        <v>0</v>
      </c>
      <c r="BP32" s="50">
        <f t="shared" si="27"/>
        <v>0</v>
      </c>
      <c r="BQ32" s="50">
        <f t="shared" si="28"/>
        <v>0</v>
      </c>
      <c r="BR32" s="50">
        <f t="shared" si="29"/>
        <v>0</v>
      </c>
      <c r="BS32" s="50">
        <f t="shared" si="30"/>
        <v>0</v>
      </c>
      <c r="BT32" s="50">
        <f t="shared" si="31"/>
        <v>0</v>
      </c>
      <c r="BU32" s="50">
        <f t="shared" si="32"/>
        <v>2.8673835125448028</v>
      </c>
      <c r="BV32" s="50">
        <f t="shared" si="33"/>
        <v>0</v>
      </c>
      <c r="BW32" s="50">
        <f t="shared" si="34"/>
        <v>0</v>
      </c>
      <c r="BX32" s="50">
        <f t="shared" si="35"/>
        <v>6.4516129032258061</v>
      </c>
      <c r="BY32" s="50">
        <f t="shared" si="36"/>
        <v>6.4516129032258061</v>
      </c>
      <c r="BZ32" s="50">
        <f t="shared" si="37"/>
        <v>0</v>
      </c>
      <c r="CA32" s="50">
        <f t="shared" si="38"/>
        <v>0</v>
      </c>
      <c r="CB32" s="50">
        <f t="shared" si="39"/>
        <v>0</v>
      </c>
      <c r="CC32" s="50">
        <f t="shared" si="40"/>
        <v>0</v>
      </c>
    </row>
    <row r="33" spans="1:55" s="43" customFormat="1" ht="18.899999999999999" customHeight="1">
      <c r="A33" s="45"/>
      <c r="B33" s="42"/>
      <c r="C33" s="42"/>
      <c r="D33" s="42"/>
      <c r="E33" s="42"/>
      <c r="F33" s="42"/>
      <c r="G33" s="42"/>
      <c r="H33" s="42"/>
      <c r="I33" s="54"/>
      <c r="J33" s="46"/>
      <c r="K33" s="54"/>
      <c r="L33" s="54"/>
      <c r="M33" s="54"/>
      <c r="N33" s="54"/>
      <c r="O33" s="54"/>
      <c r="P33" s="54"/>
      <c r="Q33" s="54"/>
      <c r="R33" s="54"/>
      <c r="T33" s="45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1:55" s="43" customFormat="1" ht="18.899999999999999" customHeight="1">
      <c r="A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BC34" s="44"/>
    </row>
    <row r="35" spans="1:55" s="43" customFormat="1" ht="18.899999999999999" customHeight="1">
      <c r="A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BC35" s="44"/>
    </row>
    <row r="36" spans="1:55" s="43" customFormat="1" ht="18.899999999999999" customHeight="1">
      <c r="A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BC36" s="44"/>
    </row>
  </sheetData>
  <mergeCells count="91">
    <mergeCell ref="BH3:BH9"/>
    <mergeCell ref="AQ1:AQ9"/>
    <mergeCell ref="BA3:BA9"/>
    <mergeCell ref="AU3:AX3"/>
    <mergeCell ref="AR1:BW1"/>
    <mergeCell ref="AS3:AT3"/>
    <mergeCell ref="AT4:AT9"/>
    <mergeCell ref="BG3:BG9"/>
    <mergeCell ref="AR3:AR9"/>
    <mergeCell ref="AW4:AW9"/>
    <mergeCell ref="AU4:AU9"/>
    <mergeCell ref="AZ3:AZ9"/>
    <mergeCell ref="AX4:AX9"/>
    <mergeCell ref="C1:C9"/>
    <mergeCell ref="H4:H9"/>
    <mergeCell ref="I4:I9"/>
    <mergeCell ref="D1:AI1"/>
    <mergeCell ref="AF3:AF9"/>
    <mergeCell ref="D3:D9"/>
    <mergeCell ref="Z3:Z9"/>
    <mergeCell ref="AH3:AH9"/>
    <mergeCell ref="F4:F9"/>
    <mergeCell ref="E3:F3"/>
    <mergeCell ref="J4:J9"/>
    <mergeCell ref="V3:V9"/>
    <mergeCell ref="W3:W9"/>
    <mergeCell ref="O3:O9"/>
    <mergeCell ref="R3:R9"/>
    <mergeCell ref="G3:J3"/>
    <mergeCell ref="Y3:Y9"/>
    <mergeCell ref="AD3:AD9"/>
    <mergeCell ref="AO2:AO9"/>
    <mergeCell ref="L2:AI2"/>
    <mergeCell ref="N3:N9"/>
    <mergeCell ref="Q3:Q9"/>
    <mergeCell ref="AJ2:AJ9"/>
    <mergeCell ref="AM2:AM9"/>
    <mergeCell ref="AE3:AE9"/>
    <mergeCell ref="U3:U9"/>
    <mergeCell ref="AI3:AI9"/>
    <mergeCell ref="AC3:AC9"/>
    <mergeCell ref="AA3:AA9"/>
    <mergeCell ref="AK2:AK9"/>
    <mergeCell ref="CA2:CA9"/>
    <mergeCell ref="AR2:AX2"/>
    <mergeCell ref="AS4:AS9"/>
    <mergeCell ref="BS3:BS9"/>
    <mergeCell ref="BX2:BX9"/>
    <mergeCell ref="AV4:AV9"/>
    <mergeCell ref="AZ2:BW2"/>
    <mergeCell ref="BK3:BK9"/>
    <mergeCell ref="AY3:AY9"/>
    <mergeCell ref="BV3:BV9"/>
    <mergeCell ref="BR3:BR9"/>
    <mergeCell ref="BQ3:BQ9"/>
    <mergeCell ref="BP3:BP9"/>
    <mergeCell ref="BL3:BL9"/>
    <mergeCell ref="BM3:BM9"/>
    <mergeCell ref="BI3:BI9"/>
    <mergeCell ref="BX1:CC1"/>
    <mergeCell ref="BB3:BB9"/>
    <mergeCell ref="BD3:BD9"/>
    <mergeCell ref="BE3:BE9"/>
    <mergeCell ref="BF3:BF9"/>
    <mergeCell ref="BY2:BY9"/>
    <mergeCell ref="BT3:BT9"/>
    <mergeCell ref="BU3:BU9"/>
    <mergeCell ref="BN3:BN9"/>
    <mergeCell ref="BO3:BO9"/>
    <mergeCell ref="CC2:CC9"/>
    <mergeCell ref="BZ2:BZ9"/>
    <mergeCell ref="BW3:BW9"/>
    <mergeCell ref="CB2:CB9"/>
    <mergeCell ref="BC3:BC9"/>
    <mergeCell ref="BJ3:BJ9"/>
    <mergeCell ref="B1:B9"/>
    <mergeCell ref="AJ1:AO1"/>
    <mergeCell ref="G4:G9"/>
    <mergeCell ref="AG3:AG9"/>
    <mergeCell ref="T3:T9"/>
    <mergeCell ref="D2:J2"/>
    <mergeCell ref="X3:X9"/>
    <mergeCell ref="E4:E9"/>
    <mergeCell ref="P3:P9"/>
    <mergeCell ref="AB3:AB9"/>
    <mergeCell ref="AN2:AN9"/>
    <mergeCell ref="S3:S9"/>
    <mergeCell ref="K3:K9"/>
    <mergeCell ref="L3:L9"/>
    <mergeCell ref="M3:M9"/>
    <mergeCell ref="AL2:AL9"/>
  </mergeCells>
  <phoneticPr fontId="5" type="noConversion"/>
  <printOptions horizontalCentered="1"/>
  <pageMargins left="0.31496062992125984" right="0.35433070866141736" top="0.94488188976377963" bottom="0.27559055118110237" header="0.39370078740157483" footer="0.31496062992125984"/>
  <pageSetup paperSize="9" scale="70" orientation="landscape" horizontalDpi="4294967292" r:id="rId1"/>
  <headerFooter alignWithMargins="0">
    <oddFooter>&amp;C5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院所數</vt:lpstr>
      <vt:lpstr>病床數</vt:lpstr>
      <vt:lpstr>平均每萬人口病床數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</dc:creator>
  <cp:lastModifiedBy>統計處吳麗珍</cp:lastModifiedBy>
  <cp:lastPrinted>2023-06-19T07:10:53Z</cp:lastPrinted>
  <dcterms:created xsi:type="dcterms:W3CDTF">1997-04-02T06:54:12Z</dcterms:created>
  <dcterms:modified xsi:type="dcterms:W3CDTF">2025-05-07T06:57:17Z</dcterms:modified>
</cp:coreProperties>
</file>