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20" yWindow="0" windowWidth="4650" windowHeight="5055" activeTab="1"/>
  </bookViews>
  <sheets>
    <sheet name="Sheet1" sheetId="2" r:id="rId1"/>
    <sheet name="35" sheetId="1" r:id="rId2"/>
  </sheets>
  <calcPr calcId="125725"/>
</workbook>
</file>

<file path=xl/calcChain.xml><?xml version="1.0" encoding="utf-8"?>
<calcChain xmlns="http://schemas.openxmlformats.org/spreadsheetml/2006/main">
  <c r="B13" i="2"/>
  <c r="B12" s="1"/>
  <c r="C13"/>
  <c r="D13"/>
  <c r="E13"/>
  <c r="E12" s="1"/>
  <c r="F13"/>
  <c r="F12" s="1"/>
  <c r="G13"/>
  <c r="H13"/>
  <c r="J13"/>
  <c r="J12" s="1"/>
  <c r="K13"/>
  <c r="L13"/>
  <c r="M13"/>
  <c r="M12" s="1"/>
  <c r="N13"/>
  <c r="N12" s="1"/>
  <c r="O13"/>
  <c r="P13"/>
  <c r="Q13"/>
  <c r="Q12" s="1"/>
  <c r="R13"/>
  <c r="R12" s="1"/>
  <c r="B14"/>
  <c r="I14"/>
  <c r="I13" s="1"/>
  <c r="B15"/>
  <c r="I15"/>
  <c r="I79" s="1"/>
  <c r="B16"/>
  <c r="I16"/>
  <c r="B17"/>
  <c r="I17"/>
  <c r="I81" s="1"/>
  <c r="B18"/>
  <c r="I18"/>
  <c r="B19"/>
  <c r="I19"/>
  <c r="I83" s="1"/>
  <c r="B20"/>
  <c r="I20"/>
  <c r="B21"/>
  <c r="I21"/>
  <c r="I85" s="1"/>
  <c r="B22"/>
  <c r="I22"/>
  <c r="C23"/>
  <c r="C12" s="1"/>
  <c r="D23"/>
  <c r="D12" s="1"/>
  <c r="E23"/>
  <c r="F23"/>
  <c r="G23"/>
  <c r="G12" s="1"/>
  <c r="H23"/>
  <c r="H12" s="1"/>
  <c r="J23"/>
  <c r="K23"/>
  <c r="K12" s="1"/>
  <c r="L23"/>
  <c r="L12" s="1"/>
  <c r="M23"/>
  <c r="N23"/>
  <c r="O23"/>
  <c r="O12" s="1"/>
  <c r="P23"/>
  <c r="P12" s="1"/>
  <c r="Q23"/>
  <c r="R23"/>
  <c r="B24"/>
  <c r="B23" s="1"/>
  <c r="I24"/>
  <c r="I23" s="1"/>
  <c r="B25"/>
  <c r="I25"/>
  <c r="B26"/>
  <c r="B90" s="1"/>
  <c r="I26"/>
  <c r="B27"/>
  <c r="I27"/>
  <c r="B28"/>
  <c r="B92" s="1"/>
  <c r="I28"/>
  <c r="B29"/>
  <c r="B30"/>
  <c r="I30"/>
  <c r="C45"/>
  <c r="C44" s="1"/>
  <c r="C76" s="1"/>
  <c r="D45"/>
  <c r="D77" s="1"/>
  <c r="E45"/>
  <c r="F45"/>
  <c r="F44" s="1"/>
  <c r="G45"/>
  <c r="G44" s="1"/>
  <c r="G76" s="1"/>
  <c r="H45"/>
  <c r="H77" s="1"/>
  <c r="J45"/>
  <c r="J44" s="1"/>
  <c r="J76" s="1"/>
  <c r="K45"/>
  <c r="K44" s="1"/>
  <c r="K76" s="1"/>
  <c r="L45"/>
  <c r="L77" s="1"/>
  <c r="M45"/>
  <c r="N45"/>
  <c r="N44" s="1"/>
  <c r="N76" s="1"/>
  <c r="O45"/>
  <c r="O44" s="1"/>
  <c r="O76" s="1"/>
  <c r="P45"/>
  <c r="P77" s="1"/>
  <c r="Q45"/>
  <c r="R45"/>
  <c r="R44" s="1"/>
  <c r="R76" s="1"/>
  <c r="B46"/>
  <c r="B45" s="1"/>
  <c r="I46"/>
  <c r="I45" s="1"/>
  <c r="B47"/>
  <c r="I47"/>
  <c r="B48"/>
  <c r="I48"/>
  <c r="I80" s="1"/>
  <c r="B49"/>
  <c r="I49"/>
  <c r="B50"/>
  <c r="I50"/>
  <c r="B51"/>
  <c r="I51"/>
  <c r="B52"/>
  <c r="I52"/>
  <c r="I84" s="1"/>
  <c r="B53"/>
  <c r="I53"/>
  <c r="B54"/>
  <c r="I54"/>
  <c r="C55"/>
  <c r="D55"/>
  <c r="E55"/>
  <c r="E87" s="1"/>
  <c r="F55"/>
  <c r="G55"/>
  <c r="H55"/>
  <c r="I55"/>
  <c r="J55"/>
  <c r="K55"/>
  <c r="L55"/>
  <c r="M55"/>
  <c r="M87" s="1"/>
  <c r="N55"/>
  <c r="O55"/>
  <c r="P55"/>
  <c r="Q55"/>
  <c r="Q87" s="1"/>
  <c r="R55"/>
  <c r="B56"/>
  <c r="B55" s="1"/>
  <c r="B87" s="1"/>
  <c r="I56"/>
  <c r="B57"/>
  <c r="I57"/>
  <c r="B58"/>
  <c r="I58"/>
  <c r="B59"/>
  <c r="B91" s="1"/>
  <c r="I59"/>
  <c r="B60"/>
  <c r="I60"/>
  <c r="B61"/>
  <c r="B62"/>
  <c r="I62"/>
  <c r="C77"/>
  <c r="E77"/>
  <c r="F77"/>
  <c r="G77"/>
  <c r="J77"/>
  <c r="K77"/>
  <c r="M77"/>
  <c r="N77"/>
  <c r="O77"/>
  <c r="Q77"/>
  <c r="R77"/>
  <c r="B78"/>
  <c r="C78"/>
  <c r="D78"/>
  <c r="E78"/>
  <c r="F78"/>
  <c r="G78"/>
  <c r="H78"/>
  <c r="I78"/>
  <c r="J78"/>
  <c r="K78"/>
  <c r="L78"/>
  <c r="M78"/>
  <c r="N78"/>
  <c r="O78"/>
  <c r="P78"/>
  <c r="Q78"/>
  <c r="R78"/>
  <c r="B79"/>
  <c r="C79"/>
  <c r="D79"/>
  <c r="E79"/>
  <c r="F79"/>
  <c r="G79"/>
  <c r="H79"/>
  <c r="J79"/>
  <c r="K79"/>
  <c r="L79"/>
  <c r="M79"/>
  <c r="N79"/>
  <c r="O79"/>
  <c r="P79"/>
  <c r="Q79"/>
  <c r="R79"/>
  <c r="B80"/>
  <c r="C80"/>
  <c r="D80"/>
  <c r="E80"/>
  <c r="F80"/>
  <c r="G80"/>
  <c r="H80"/>
  <c r="J80"/>
  <c r="K80"/>
  <c r="L80"/>
  <c r="M80"/>
  <c r="N80"/>
  <c r="O80"/>
  <c r="P80"/>
  <c r="Q80"/>
  <c r="R80"/>
  <c r="B81"/>
  <c r="C81"/>
  <c r="D81"/>
  <c r="E81"/>
  <c r="F81"/>
  <c r="G81"/>
  <c r="H81"/>
  <c r="J81"/>
  <c r="K81"/>
  <c r="L81"/>
  <c r="M81"/>
  <c r="N81"/>
  <c r="O81"/>
  <c r="P81"/>
  <c r="Q81"/>
  <c r="R81"/>
  <c r="B82"/>
  <c r="C82"/>
  <c r="D82"/>
  <c r="E82"/>
  <c r="F82"/>
  <c r="G82"/>
  <c r="H82"/>
  <c r="I82"/>
  <c r="J82"/>
  <c r="K82"/>
  <c r="L82"/>
  <c r="M82"/>
  <c r="N82"/>
  <c r="O82"/>
  <c r="P82"/>
  <c r="Q82"/>
  <c r="R82"/>
  <c r="B83"/>
  <c r="C83"/>
  <c r="D83"/>
  <c r="E83"/>
  <c r="F83"/>
  <c r="G83"/>
  <c r="H83"/>
  <c r="J83"/>
  <c r="K83"/>
  <c r="L83"/>
  <c r="M83"/>
  <c r="N83"/>
  <c r="O83"/>
  <c r="P83"/>
  <c r="Q83"/>
  <c r="R83"/>
  <c r="B84"/>
  <c r="C84"/>
  <c r="D84"/>
  <c r="E84"/>
  <c r="F84"/>
  <c r="G84"/>
  <c r="H84"/>
  <c r="J84"/>
  <c r="K84"/>
  <c r="L84"/>
  <c r="M84"/>
  <c r="N84"/>
  <c r="O84"/>
  <c r="P84"/>
  <c r="Q84"/>
  <c r="R84"/>
  <c r="B85"/>
  <c r="C85"/>
  <c r="D85"/>
  <c r="E85"/>
  <c r="F85"/>
  <c r="G85"/>
  <c r="H85"/>
  <c r="J85"/>
  <c r="K85"/>
  <c r="L85"/>
  <c r="M85"/>
  <c r="N85"/>
  <c r="O85"/>
  <c r="P85"/>
  <c r="Q85"/>
  <c r="R85"/>
  <c r="B86"/>
  <c r="C86"/>
  <c r="D86"/>
  <c r="E86"/>
  <c r="F86"/>
  <c r="G86"/>
  <c r="H86"/>
  <c r="I86"/>
  <c r="J86"/>
  <c r="K86"/>
  <c r="L86"/>
  <c r="M86"/>
  <c r="N86"/>
  <c r="O86"/>
  <c r="P86"/>
  <c r="Q86"/>
  <c r="R86"/>
  <c r="D87"/>
  <c r="F87"/>
  <c r="G87"/>
  <c r="H87"/>
  <c r="J87"/>
  <c r="L87"/>
  <c r="N87"/>
  <c r="P87"/>
  <c r="R87"/>
  <c r="C88"/>
  <c r="D88"/>
  <c r="E88"/>
  <c r="F88"/>
  <c r="G88"/>
  <c r="H88"/>
  <c r="I88"/>
  <c r="J88"/>
  <c r="K88"/>
  <c r="L88"/>
  <c r="M88"/>
  <c r="N88"/>
  <c r="O88"/>
  <c r="P88"/>
  <c r="Q88"/>
  <c r="R88"/>
  <c r="B89"/>
  <c r="C89"/>
  <c r="D89"/>
  <c r="E89"/>
  <c r="F89"/>
  <c r="G89"/>
  <c r="H89"/>
  <c r="I89"/>
  <c r="J89"/>
  <c r="K89"/>
  <c r="L89"/>
  <c r="M89"/>
  <c r="N89"/>
  <c r="O89"/>
  <c r="P89"/>
  <c r="Q89"/>
  <c r="R89"/>
  <c r="C90"/>
  <c r="D90"/>
  <c r="E90"/>
  <c r="F90"/>
  <c r="G90"/>
  <c r="H90"/>
  <c r="I90"/>
  <c r="J90"/>
  <c r="K90"/>
  <c r="L90"/>
  <c r="M90"/>
  <c r="N90"/>
  <c r="O90"/>
  <c r="P90"/>
  <c r="Q90"/>
  <c r="R90"/>
  <c r="C91"/>
  <c r="D91"/>
  <c r="E91"/>
  <c r="F91"/>
  <c r="G91"/>
  <c r="H91"/>
  <c r="I91"/>
  <c r="J91"/>
  <c r="K91"/>
  <c r="L91"/>
  <c r="M91"/>
  <c r="N91"/>
  <c r="O91"/>
  <c r="P91"/>
  <c r="Q91"/>
  <c r="R91"/>
  <c r="C92"/>
  <c r="D92"/>
  <c r="E92"/>
  <c r="F92"/>
  <c r="G92"/>
  <c r="H92"/>
  <c r="I92"/>
  <c r="J92"/>
  <c r="K92"/>
  <c r="L92"/>
  <c r="M92"/>
  <c r="N92"/>
  <c r="O92"/>
  <c r="P92"/>
  <c r="Q92"/>
  <c r="R92"/>
  <c r="B93"/>
  <c r="C93"/>
  <c r="D93"/>
  <c r="E93"/>
  <c r="F93"/>
  <c r="G93"/>
  <c r="H93"/>
  <c r="I93"/>
  <c r="J93"/>
  <c r="K93"/>
  <c r="L93"/>
  <c r="M93"/>
  <c r="N93"/>
  <c r="O93"/>
  <c r="P93"/>
  <c r="Q93"/>
  <c r="R93"/>
  <c r="B94"/>
  <c r="C94"/>
  <c r="D94"/>
  <c r="E94"/>
  <c r="F94"/>
  <c r="G94"/>
  <c r="H94"/>
  <c r="I94"/>
  <c r="J94"/>
  <c r="K94"/>
  <c r="L94"/>
  <c r="M94"/>
  <c r="N94"/>
  <c r="O94"/>
  <c r="P94"/>
  <c r="Q94"/>
  <c r="R94"/>
  <c r="B44" l="1"/>
  <c r="B76" s="1"/>
  <c r="B77"/>
  <c r="I87"/>
  <c r="F76"/>
  <c r="I12"/>
  <c r="I44"/>
  <c r="I76" s="1"/>
  <c r="I77"/>
  <c r="B88"/>
  <c r="O87"/>
  <c r="K87"/>
  <c r="C87"/>
  <c r="P44"/>
  <c r="P76" s="1"/>
  <c r="L44"/>
  <c r="L76" s="1"/>
  <c r="H44"/>
  <c r="H76" s="1"/>
  <c r="D44"/>
  <c r="D76" s="1"/>
  <c r="Q44"/>
  <c r="Q76" s="1"/>
  <c r="M44"/>
  <c r="M76" s="1"/>
  <c r="E44"/>
  <c r="E76" s="1"/>
</calcChain>
</file>

<file path=xl/sharedStrings.xml><?xml version="1.0" encoding="utf-8"?>
<sst xmlns="http://schemas.openxmlformats.org/spreadsheetml/2006/main" count="189" uniqueCount="54">
  <si>
    <t>總　          計</t>
  </si>
  <si>
    <t>公 立 醫 院</t>
  </si>
  <si>
    <t xml:space="preserve">  縣市立醫院</t>
  </si>
  <si>
    <t xml:space="preserve">  公立醫學院校附設醫院</t>
  </si>
  <si>
    <t xml:space="preserve">  軍方醫院－民眾診療</t>
  </si>
  <si>
    <t xml:space="preserve">  榮民醫院</t>
  </si>
  <si>
    <t xml:space="preserve">  機關(構)附設醫院</t>
  </si>
  <si>
    <t xml:space="preserve">  公立中醫醫院</t>
  </si>
  <si>
    <t>私 立 醫 院</t>
  </si>
  <si>
    <t xml:space="preserve">  財團法人醫院</t>
  </si>
  <si>
    <t xml:space="preserve">  宗教財團法人附設醫院</t>
  </si>
  <si>
    <t xml:space="preserve">  醫學院校附設醫院</t>
  </si>
  <si>
    <t xml:space="preserve">  其他法人附設醫院</t>
  </si>
  <si>
    <t xml:space="preserve">  私立醫院</t>
  </si>
  <si>
    <t xml:space="preserve">  私立中醫醫院</t>
  </si>
  <si>
    <t>單位：日</t>
    <phoneticPr fontId="6" type="noConversion"/>
  </si>
  <si>
    <t>一   般   病   床</t>
    <phoneticPr fontId="6" type="noConversion"/>
  </si>
  <si>
    <t>特   殊   病   床</t>
    <phoneticPr fontId="6" type="noConversion"/>
  </si>
  <si>
    <r>
      <t>合</t>
    </r>
    <r>
      <rPr>
        <sz val="12"/>
        <rFont val="Times New Roman"/>
        <family val="1"/>
      </rPr>
      <t xml:space="preserve">  </t>
    </r>
    <r>
      <rPr>
        <sz val="12"/>
        <rFont val="標楷體"/>
        <family val="4"/>
        <charset val="136"/>
      </rPr>
      <t>計</t>
    </r>
    <phoneticPr fontId="6" type="noConversion"/>
  </si>
  <si>
    <r>
      <t>急</t>
    </r>
    <r>
      <rPr>
        <sz val="12"/>
        <rFont val="Times New Roman"/>
        <family val="1"/>
      </rPr>
      <t xml:space="preserve"> </t>
    </r>
    <r>
      <rPr>
        <sz val="12"/>
        <rFont val="標楷體"/>
        <family val="4"/>
        <charset val="136"/>
      </rPr>
      <t>性</t>
    </r>
    <r>
      <rPr>
        <sz val="12"/>
        <rFont val="Times New Roman"/>
        <family val="1"/>
      </rPr>
      <t xml:space="preserve"> </t>
    </r>
    <r>
      <rPr>
        <sz val="12"/>
        <rFont val="標楷體"/>
        <family val="4"/>
        <charset val="136"/>
      </rPr>
      <t>病</t>
    </r>
    <r>
      <rPr>
        <sz val="12"/>
        <rFont val="Times New Roman"/>
        <family val="1"/>
      </rPr>
      <t xml:space="preserve"> </t>
    </r>
    <r>
      <rPr>
        <sz val="12"/>
        <rFont val="標楷體"/>
        <family val="4"/>
        <charset val="136"/>
      </rPr>
      <t>床</t>
    </r>
    <phoneticPr fontId="6" type="noConversion"/>
  </si>
  <si>
    <t>慢 性 病 床</t>
    <phoneticPr fontId="6" type="noConversion"/>
  </si>
  <si>
    <t>加護病床</t>
    <phoneticPr fontId="6" type="noConversion"/>
  </si>
  <si>
    <t>燒傷病床</t>
    <phoneticPr fontId="6" type="noConversion"/>
  </si>
  <si>
    <t>嬰兒病床</t>
    <phoneticPr fontId="6" type="noConversion"/>
  </si>
  <si>
    <t>急性一般病床</t>
    <phoneticPr fontId="6" type="noConversion"/>
  </si>
  <si>
    <t>急性精神病床</t>
    <phoneticPr fontId="6" type="noConversion"/>
  </si>
  <si>
    <t>慢性一般病床</t>
    <phoneticPr fontId="6" type="noConversion"/>
  </si>
  <si>
    <t>慢性精神病床</t>
    <phoneticPr fontId="6" type="noConversion"/>
  </si>
  <si>
    <t>慢性結核病床</t>
    <phoneticPr fontId="6" type="noConversion"/>
  </si>
  <si>
    <t>癩病病床</t>
    <phoneticPr fontId="6" type="noConversion"/>
  </si>
  <si>
    <t xml:space="preserve"> 行政院衛生署所屬</t>
    <phoneticPr fontId="6" type="noConversion"/>
  </si>
  <si>
    <t xml:space="preserve"> 臺北市立醫院</t>
    <phoneticPr fontId="6" type="noConversion"/>
  </si>
  <si>
    <t xml:space="preserve"> 高雄市立醫院</t>
    <phoneticPr fontId="6" type="noConversion"/>
  </si>
  <si>
    <t>未登記</t>
    <phoneticPr fontId="6" type="noConversion"/>
  </si>
  <si>
    <t>嬰兒床</t>
    <phoneticPr fontId="6" type="noConversion"/>
  </si>
  <si>
    <t>精神療養床</t>
    <phoneticPr fontId="6" type="noConversion"/>
  </si>
  <si>
    <t>其他療養床</t>
    <phoneticPr fontId="6" type="noConversion"/>
  </si>
  <si>
    <t xml:space="preserve">       </t>
    <phoneticPr fontId="6" type="noConversion"/>
  </si>
  <si>
    <t>權屬別</t>
    <phoneticPr fontId="6" type="noConversion"/>
  </si>
  <si>
    <t>平均住院日數</t>
    <phoneticPr fontId="6" type="noConversion"/>
  </si>
  <si>
    <r>
      <t xml:space="preserve"> </t>
    </r>
    <r>
      <rPr>
        <sz val="12"/>
        <rFont val="標楷體"/>
        <family val="4"/>
        <charset val="136"/>
      </rPr>
      <t>病床別</t>
    </r>
    <phoneticPr fontId="6" type="noConversion"/>
  </si>
  <si>
    <t xml:space="preserve">  私立牙醫醫院</t>
    <phoneticPr fontId="6" type="noConversion"/>
  </si>
  <si>
    <t>住 院 人日</t>
    <phoneticPr fontId="6" type="noConversion"/>
  </si>
  <si>
    <t>住 院 人次</t>
    <phoneticPr fontId="6" type="noConversion"/>
  </si>
  <si>
    <t>安寧療護病床</t>
    <phoneticPr fontId="6" type="noConversion"/>
  </si>
  <si>
    <t>呼吸照護病床</t>
    <phoneticPr fontId="6" type="noConversion"/>
  </si>
  <si>
    <t>安寧療護病床</t>
    <phoneticPr fontId="6" type="noConversion"/>
  </si>
  <si>
    <t>呼吸照護病床</t>
    <phoneticPr fontId="6" type="noConversion"/>
  </si>
  <si>
    <t>慢性結核病床</t>
    <phoneticPr fontId="6" type="noConversion"/>
  </si>
  <si>
    <t>急性結核病床</t>
    <phoneticPr fontId="6" type="noConversion"/>
  </si>
  <si>
    <t xml:space="preserve"> </t>
    <phoneticPr fontId="6" type="noConversion"/>
  </si>
  <si>
    <t>民國九十三年</t>
    <phoneticPr fontId="6" type="noConversion"/>
  </si>
  <si>
    <t xml:space="preserve">表 三 十 六 、 臺 灣 地 區 醫 院 患 者 平 均 住 院 日 數 ─  按 權 屬 別 分 </t>
    <phoneticPr fontId="6" type="noConversion"/>
  </si>
  <si>
    <t xml:space="preserve">表29  臺 灣 地 區 醫 院 患 者 平 均 住 院 日 數 ─  按 權 屬 別 分 </t>
    <phoneticPr fontId="6" type="noConversion"/>
  </si>
</sst>
</file>

<file path=xl/styles.xml><?xml version="1.0" encoding="utf-8"?>
<styleSheet xmlns="http://schemas.openxmlformats.org/spreadsheetml/2006/main">
  <numFmts count="4">
    <numFmt numFmtId="41" formatCode="_-* #,##0_-;\-* #,##0_-;_-* &quot;-&quot;_-;_-@_-"/>
    <numFmt numFmtId="43" formatCode="_-* #,##0.00_-;\-* #,##0.00_-;_-* &quot;-&quot;??_-;_-@_-"/>
    <numFmt numFmtId="181" formatCode="_(* #,##0_);_(* \(#,##0\);_(* &quot;-&quot;_);_(@_)"/>
    <numFmt numFmtId="185" formatCode="_-* #,##0_-;\-* #,##0_-;_-* &quot;-&quot;??_-;_-@_-"/>
  </numFmts>
  <fonts count="13">
    <font>
      <sz val="12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2"/>
      <name val="標楷體"/>
      <family val="4"/>
      <charset val="136"/>
    </font>
    <font>
      <b/>
      <sz val="11"/>
      <name val="標楷體"/>
      <family val="4"/>
      <charset val="136"/>
    </font>
    <font>
      <sz val="11"/>
      <name val="標楷體"/>
      <family val="4"/>
      <charset val="136"/>
    </font>
    <font>
      <sz val="9"/>
      <name val="新細明體"/>
      <family val="1"/>
      <charset val="136"/>
    </font>
    <font>
      <sz val="11"/>
      <name val="Times New Roman"/>
      <family val="1"/>
    </font>
    <font>
      <b/>
      <sz val="12"/>
      <name val="標楷體"/>
      <family val="4"/>
      <charset val="136"/>
    </font>
    <font>
      <b/>
      <sz val="11"/>
      <name val="Times New Roman"/>
      <family val="1"/>
    </font>
    <font>
      <b/>
      <sz val="16"/>
      <name val="華康粗圓體"/>
      <family val="3"/>
      <charset val="136"/>
    </font>
    <font>
      <sz val="12"/>
      <color indexed="10"/>
      <name val="Times New Roman"/>
      <family val="1"/>
    </font>
    <font>
      <b/>
      <sz val="12"/>
      <color indexed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16">
    <xf numFmtId="0" fontId="0" fillId="0" borderId="0" xfId="0"/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41" fontId="7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40" fontId="7" fillId="0" borderId="0" xfId="0" applyNumberFormat="1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41" fontId="9" fillId="0" borderId="0" xfId="0" applyNumberFormat="1" applyFont="1" applyBorder="1" applyAlignment="1">
      <alignment horizontal="right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8" fillId="0" borderId="2" xfId="0" applyFont="1" applyBorder="1" applyAlignment="1">
      <alignment vertical="center"/>
    </xf>
    <xf numFmtId="181" fontId="3" fillId="0" borderId="2" xfId="0" applyNumberFormat="1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43" fontId="1" fillId="0" borderId="0" xfId="0" applyNumberFormat="1" applyFont="1" applyAlignment="1">
      <alignment horizontal="right" vertical="center"/>
    </xf>
    <xf numFmtId="43" fontId="2" fillId="0" borderId="0" xfId="0" applyNumberFormat="1" applyFont="1" applyAlignment="1">
      <alignment horizontal="right" vertical="center"/>
    </xf>
    <xf numFmtId="43" fontId="2" fillId="0" borderId="4" xfId="0" applyNumberFormat="1" applyFont="1" applyBorder="1" applyAlignment="1">
      <alignment horizontal="right" vertical="center"/>
    </xf>
    <xf numFmtId="43" fontId="2" fillId="0" borderId="5" xfId="0" applyNumberFormat="1" applyFont="1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185" fontId="8" fillId="0" borderId="1" xfId="0" applyNumberFormat="1" applyFont="1" applyBorder="1" applyAlignment="1">
      <alignment vertical="center"/>
    </xf>
    <xf numFmtId="185" fontId="1" fillId="0" borderId="0" xfId="0" applyNumberFormat="1" applyFont="1" applyAlignment="1">
      <alignment horizontal="right" vertical="center"/>
    </xf>
    <xf numFmtId="185" fontId="8" fillId="0" borderId="2" xfId="0" applyNumberFormat="1" applyFont="1" applyBorder="1" applyAlignment="1">
      <alignment vertical="center"/>
    </xf>
    <xf numFmtId="185" fontId="3" fillId="0" borderId="2" xfId="0" applyNumberFormat="1" applyFont="1" applyBorder="1" applyAlignment="1">
      <alignment vertical="center"/>
    </xf>
    <xf numFmtId="185" fontId="2" fillId="0" borderId="0" xfId="0" applyNumberFormat="1" applyFont="1" applyAlignment="1">
      <alignment horizontal="right" vertical="center"/>
    </xf>
    <xf numFmtId="185" fontId="3" fillId="0" borderId="3" xfId="0" applyNumberFormat="1" applyFont="1" applyBorder="1" applyAlignment="1">
      <alignment vertical="center"/>
    </xf>
    <xf numFmtId="185" fontId="2" fillId="0" borderId="4" xfId="0" applyNumberFormat="1" applyFont="1" applyBorder="1" applyAlignment="1">
      <alignment horizontal="right" vertical="center"/>
    </xf>
    <xf numFmtId="185" fontId="2" fillId="0" borderId="5" xfId="0" applyNumberFormat="1" applyFont="1" applyBorder="1" applyAlignment="1">
      <alignment horizontal="right" vertical="center"/>
    </xf>
    <xf numFmtId="185" fontId="0" fillId="0" borderId="0" xfId="0" applyNumberFormat="1"/>
    <xf numFmtId="185" fontId="5" fillId="0" borderId="0" xfId="0" applyNumberFormat="1" applyFont="1" applyAlignment="1">
      <alignment vertical="center"/>
    </xf>
    <xf numFmtId="185" fontId="3" fillId="0" borderId="0" xfId="0" applyNumberFormat="1" applyFont="1" applyAlignment="1">
      <alignment vertical="center"/>
    </xf>
    <xf numFmtId="185" fontId="3" fillId="0" borderId="0" xfId="0" applyNumberFormat="1" applyFont="1" applyAlignment="1">
      <alignment horizontal="right" vertical="center"/>
    </xf>
    <xf numFmtId="185" fontId="0" fillId="0" borderId="1" xfId="0" applyNumberFormat="1" applyBorder="1" applyAlignment="1">
      <alignment horizontal="right" vertical="center"/>
    </xf>
    <xf numFmtId="185" fontId="3" fillId="0" borderId="2" xfId="0" applyNumberFormat="1" applyFont="1" applyBorder="1" applyAlignment="1">
      <alignment horizontal="center" vertical="center"/>
    </xf>
    <xf numFmtId="185" fontId="3" fillId="0" borderId="2" xfId="0" applyNumberFormat="1" applyFont="1" applyBorder="1" applyAlignment="1">
      <alignment horizontal="left" vertical="center"/>
    </xf>
    <xf numFmtId="185" fontId="3" fillId="0" borderId="3" xfId="0" applyNumberFormat="1" applyFont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right" vertical="center"/>
    </xf>
    <xf numFmtId="0" fontId="0" fillId="0" borderId="1" xfId="0" applyFill="1" applyBorder="1" applyAlignment="1">
      <alignment horizontal="right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vertical="center"/>
    </xf>
    <xf numFmtId="43" fontId="1" fillId="0" borderId="0" xfId="0" applyNumberFormat="1" applyFont="1" applyFill="1" applyAlignment="1">
      <alignment horizontal="right" vertical="center"/>
    </xf>
    <xf numFmtId="41" fontId="9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8" fillId="0" borderId="2" xfId="0" applyFont="1" applyFill="1" applyBorder="1" applyAlignment="1">
      <alignment vertical="center"/>
    </xf>
    <xf numFmtId="181" fontId="3" fillId="0" borderId="2" xfId="0" applyNumberFormat="1" applyFont="1" applyFill="1" applyBorder="1" applyAlignment="1">
      <alignment vertical="center"/>
    </xf>
    <xf numFmtId="43" fontId="2" fillId="0" borderId="0" xfId="0" applyNumberFormat="1" applyFont="1" applyFill="1" applyAlignment="1">
      <alignment horizontal="right" vertical="center"/>
    </xf>
    <xf numFmtId="41" fontId="7" fillId="0" borderId="0" xfId="0" applyNumberFormat="1" applyFont="1" applyFill="1" applyBorder="1" applyAlignment="1">
      <alignment horizontal="right"/>
    </xf>
    <xf numFmtId="0" fontId="5" fillId="0" borderId="0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40" fontId="7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43" fontId="2" fillId="0" borderId="4" xfId="0" applyNumberFormat="1" applyFont="1" applyFill="1" applyBorder="1" applyAlignment="1">
      <alignment horizontal="right" vertical="center"/>
    </xf>
    <xf numFmtId="43" fontId="2" fillId="0" borderId="5" xfId="0" applyNumberFormat="1" applyFont="1" applyFill="1" applyBorder="1" applyAlignment="1">
      <alignment horizontal="right" vertical="center"/>
    </xf>
    <xf numFmtId="41" fontId="2" fillId="2" borderId="0" xfId="0" applyNumberFormat="1" applyFont="1" applyFill="1" applyAlignment="1">
      <alignment horizontal="right" vertical="center"/>
    </xf>
    <xf numFmtId="41" fontId="11" fillId="2" borderId="0" xfId="0" applyNumberFormat="1" applyFont="1" applyFill="1" applyAlignment="1">
      <alignment horizontal="right" vertical="center"/>
    </xf>
    <xf numFmtId="185" fontId="12" fillId="0" borderId="0" xfId="0" applyNumberFormat="1" applyFont="1" applyAlignment="1">
      <alignment horizontal="right" vertical="center"/>
    </xf>
    <xf numFmtId="185" fontId="11" fillId="0" borderId="0" xfId="0" applyNumberFormat="1" applyFont="1" applyAlignment="1">
      <alignment horizontal="right" vertical="center"/>
    </xf>
    <xf numFmtId="43" fontId="12" fillId="0" borderId="0" xfId="0" applyNumberFormat="1" applyFont="1" applyAlignment="1">
      <alignment horizontal="right" vertical="center"/>
    </xf>
    <xf numFmtId="43" fontId="11" fillId="0" borderId="0" xfId="0" applyNumberFormat="1" applyFont="1" applyAlignment="1">
      <alignment horizontal="right" vertical="center"/>
    </xf>
    <xf numFmtId="0" fontId="3" fillId="0" borderId="10" xfId="0" applyFont="1" applyBorder="1" applyAlignment="1">
      <alignment horizontal="center" vertical="distributed" textRotation="255"/>
    </xf>
    <xf numFmtId="0" fontId="3" fillId="0" borderId="11" xfId="0" applyFont="1" applyBorder="1" applyAlignment="1">
      <alignment horizontal="center" vertical="distributed" textRotation="255"/>
    </xf>
    <xf numFmtId="0" fontId="3" fillId="0" borderId="12" xfId="0" applyFont="1" applyBorder="1" applyAlignment="1">
      <alignment horizontal="center" vertical="distributed" textRotation="255"/>
    </xf>
    <xf numFmtId="0" fontId="3" fillId="0" borderId="6" xfId="0" applyFont="1" applyBorder="1" applyAlignment="1">
      <alignment horizontal="center" vertical="distributed" textRotation="255"/>
    </xf>
    <xf numFmtId="0" fontId="3" fillId="0" borderId="13" xfId="0" applyFont="1" applyBorder="1" applyAlignment="1">
      <alignment horizontal="center" vertical="distributed" textRotation="255"/>
    </xf>
    <xf numFmtId="0" fontId="3" fillId="0" borderId="4" xfId="0" applyFont="1" applyBorder="1" applyAlignment="1">
      <alignment horizontal="center" vertical="distributed" textRotation="255"/>
    </xf>
    <xf numFmtId="0" fontId="3" fillId="0" borderId="10" xfId="0" applyFont="1" applyBorder="1" applyAlignment="1">
      <alignment vertical="distributed" textRotation="255"/>
    </xf>
    <xf numFmtId="0" fontId="3" fillId="0" borderId="11" xfId="0" applyFont="1" applyBorder="1" applyAlignment="1">
      <alignment vertical="distributed" textRotation="255"/>
    </xf>
    <xf numFmtId="0" fontId="3" fillId="0" borderId="12" xfId="0" applyFont="1" applyBorder="1" applyAlignment="1">
      <alignment vertical="distributed" textRotation="255"/>
    </xf>
    <xf numFmtId="0" fontId="3" fillId="0" borderId="10" xfId="0" applyFont="1" applyFill="1" applyBorder="1" applyAlignment="1">
      <alignment horizontal="center" vertical="distributed" textRotation="255"/>
    </xf>
    <xf numFmtId="0" fontId="3" fillId="0" borderId="11" xfId="0" applyFont="1" applyFill="1" applyBorder="1" applyAlignment="1">
      <alignment horizontal="center" vertical="distributed" textRotation="255"/>
    </xf>
    <xf numFmtId="0" fontId="3" fillId="0" borderId="12" xfId="0" applyFont="1" applyFill="1" applyBorder="1" applyAlignment="1">
      <alignment horizontal="center" vertical="distributed" textRotation="255"/>
    </xf>
    <xf numFmtId="0" fontId="3" fillId="0" borderId="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185" fontId="3" fillId="0" borderId="10" xfId="0" applyNumberFormat="1" applyFont="1" applyBorder="1" applyAlignment="1">
      <alignment horizontal="center" vertical="distributed" textRotation="255"/>
    </xf>
    <xf numFmtId="185" fontId="3" fillId="0" borderId="11" xfId="0" applyNumberFormat="1" applyFont="1" applyBorder="1" applyAlignment="1">
      <alignment horizontal="center" vertical="distributed" textRotation="255"/>
    </xf>
    <xf numFmtId="185" fontId="3" fillId="0" borderId="12" xfId="0" applyNumberFormat="1" applyFont="1" applyBorder="1" applyAlignment="1">
      <alignment horizontal="center" vertical="distributed" textRotation="255"/>
    </xf>
    <xf numFmtId="185" fontId="3" fillId="0" borderId="6" xfId="0" applyNumberFormat="1" applyFont="1" applyBorder="1" applyAlignment="1">
      <alignment horizontal="center" vertical="distributed" textRotation="255"/>
    </xf>
    <xf numFmtId="185" fontId="3" fillId="0" borderId="13" xfId="0" applyNumberFormat="1" applyFont="1" applyBorder="1" applyAlignment="1">
      <alignment horizontal="center" vertical="distributed" textRotation="255"/>
    </xf>
    <xf numFmtId="185" fontId="3" fillId="0" borderId="4" xfId="0" applyNumberFormat="1" applyFont="1" applyBorder="1" applyAlignment="1">
      <alignment horizontal="center" vertical="distributed" textRotation="255"/>
    </xf>
    <xf numFmtId="185" fontId="3" fillId="0" borderId="10" xfId="0" applyNumberFormat="1" applyFont="1" applyBorder="1" applyAlignment="1">
      <alignment vertical="distributed" textRotation="255"/>
    </xf>
    <xf numFmtId="185" fontId="3" fillId="0" borderId="11" xfId="0" applyNumberFormat="1" applyFont="1" applyBorder="1" applyAlignment="1">
      <alignment vertical="distributed" textRotation="255"/>
    </xf>
    <xf numFmtId="185" fontId="3" fillId="0" borderId="12" xfId="0" applyNumberFormat="1" applyFont="1" applyBorder="1" applyAlignment="1">
      <alignment vertical="distributed" textRotation="255"/>
    </xf>
    <xf numFmtId="185" fontId="3" fillId="0" borderId="7" xfId="0" applyNumberFormat="1" applyFont="1" applyBorder="1" applyAlignment="1">
      <alignment horizontal="center" vertical="center"/>
    </xf>
    <xf numFmtId="185" fontId="3" fillId="0" borderId="9" xfId="0" applyNumberFormat="1" applyFont="1" applyBorder="1" applyAlignment="1">
      <alignment horizontal="center" vertical="center"/>
    </xf>
    <xf numFmtId="185" fontId="3" fillId="0" borderId="8" xfId="0" applyNumberFormat="1" applyFont="1" applyBorder="1" applyAlignment="1">
      <alignment horizontal="center" vertical="center"/>
    </xf>
    <xf numFmtId="185" fontId="10" fillId="0" borderId="0" xfId="0" applyNumberFormat="1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vertical="distributed" textRotation="255"/>
    </xf>
    <xf numFmtId="0" fontId="3" fillId="0" borderId="11" xfId="0" applyFont="1" applyFill="1" applyBorder="1" applyAlignment="1">
      <alignment vertical="distributed" textRotation="255"/>
    </xf>
    <xf numFmtId="0" fontId="3" fillId="0" borderId="12" xfId="0" applyFont="1" applyFill="1" applyBorder="1" applyAlignment="1">
      <alignment vertical="distributed" textRotation="255"/>
    </xf>
    <xf numFmtId="0" fontId="10" fillId="0" borderId="0" xfId="0" applyFont="1" applyFill="1" applyAlignment="1">
      <alignment horizontal="center" vertical="center"/>
    </xf>
    <xf numFmtId="0" fontId="3" fillId="0" borderId="6" xfId="0" applyFont="1" applyFill="1" applyBorder="1" applyAlignment="1">
      <alignment horizontal="center" vertical="distributed" textRotation="255"/>
    </xf>
    <xf numFmtId="0" fontId="3" fillId="0" borderId="13" xfId="0" applyFont="1" applyFill="1" applyBorder="1" applyAlignment="1">
      <alignment horizontal="center" vertical="distributed" textRotation="255"/>
    </xf>
    <xf numFmtId="0" fontId="3" fillId="0" borderId="4" xfId="0" applyFont="1" applyFill="1" applyBorder="1" applyAlignment="1">
      <alignment horizontal="center" vertical="distributed" textRotation="255"/>
    </xf>
  </cellXfs>
  <cellStyles count="1">
    <cellStyle name="一般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9525</xdr:rowOff>
    </xdr:from>
    <xdr:to>
      <xdr:col>0</xdr:col>
      <xdr:colOff>790575</xdr:colOff>
      <xdr:row>11</xdr:row>
      <xdr:rowOff>0</xdr:rowOff>
    </xdr:to>
    <xdr:sp macro="" textlink="">
      <xdr:nvSpPr>
        <xdr:cNvPr id="3073" name="Line 1"/>
        <xdr:cNvSpPr>
          <a:spLocks noChangeShapeType="1"/>
        </xdr:cNvSpPr>
      </xdr:nvSpPr>
      <xdr:spPr bwMode="auto">
        <a:xfrm>
          <a:off x="0" y="838200"/>
          <a:ext cx="790575" cy="16668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1</xdr:col>
      <xdr:colOff>0</xdr:colOff>
      <xdr:row>7</xdr:row>
      <xdr:rowOff>0</xdr:rowOff>
    </xdr:to>
    <xdr:sp macro="" textlink="">
      <xdr:nvSpPr>
        <xdr:cNvPr id="3074" name="Line 2"/>
        <xdr:cNvSpPr>
          <a:spLocks noChangeShapeType="1"/>
        </xdr:cNvSpPr>
      </xdr:nvSpPr>
      <xdr:spPr bwMode="auto">
        <a:xfrm>
          <a:off x="0" y="828675"/>
          <a:ext cx="1762125" cy="8382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35</xdr:row>
      <xdr:rowOff>9525</xdr:rowOff>
    </xdr:from>
    <xdr:to>
      <xdr:col>0</xdr:col>
      <xdr:colOff>790575</xdr:colOff>
      <xdr:row>43</xdr:row>
      <xdr:rowOff>0</xdr:rowOff>
    </xdr:to>
    <xdr:sp macro="" textlink="">
      <xdr:nvSpPr>
        <xdr:cNvPr id="3075" name="Line 3"/>
        <xdr:cNvSpPr>
          <a:spLocks noChangeShapeType="1"/>
        </xdr:cNvSpPr>
      </xdr:nvSpPr>
      <xdr:spPr bwMode="auto">
        <a:xfrm>
          <a:off x="0" y="8086725"/>
          <a:ext cx="790575" cy="16668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35</xdr:row>
      <xdr:rowOff>0</xdr:rowOff>
    </xdr:from>
    <xdr:to>
      <xdr:col>1</xdr:col>
      <xdr:colOff>0</xdr:colOff>
      <xdr:row>39</xdr:row>
      <xdr:rowOff>0</xdr:rowOff>
    </xdr:to>
    <xdr:sp macro="" textlink="">
      <xdr:nvSpPr>
        <xdr:cNvPr id="3076" name="Line 4"/>
        <xdr:cNvSpPr>
          <a:spLocks noChangeShapeType="1"/>
        </xdr:cNvSpPr>
      </xdr:nvSpPr>
      <xdr:spPr bwMode="auto">
        <a:xfrm>
          <a:off x="0" y="8077200"/>
          <a:ext cx="1762125" cy="8382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67</xdr:row>
      <xdr:rowOff>9525</xdr:rowOff>
    </xdr:from>
    <xdr:to>
      <xdr:col>0</xdr:col>
      <xdr:colOff>790575</xdr:colOff>
      <xdr:row>75</xdr:row>
      <xdr:rowOff>0</xdr:rowOff>
    </xdr:to>
    <xdr:sp macro="" textlink="">
      <xdr:nvSpPr>
        <xdr:cNvPr id="3077" name="Line 5"/>
        <xdr:cNvSpPr>
          <a:spLocks noChangeShapeType="1"/>
        </xdr:cNvSpPr>
      </xdr:nvSpPr>
      <xdr:spPr bwMode="auto">
        <a:xfrm>
          <a:off x="0" y="15335250"/>
          <a:ext cx="790575" cy="16668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67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3078" name="Line 6"/>
        <xdr:cNvSpPr>
          <a:spLocks noChangeShapeType="1"/>
        </xdr:cNvSpPr>
      </xdr:nvSpPr>
      <xdr:spPr bwMode="auto">
        <a:xfrm>
          <a:off x="0" y="15325725"/>
          <a:ext cx="1762125" cy="8382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9525</xdr:rowOff>
    </xdr:from>
    <xdr:to>
      <xdr:col>0</xdr:col>
      <xdr:colOff>790575</xdr:colOff>
      <xdr:row>11</xdr:row>
      <xdr:rowOff>0</xdr:rowOff>
    </xdr:to>
    <xdr:sp macro="" textlink="">
      <xdr:nvSpPr>
        <xdr:cNvPr id="1026" name="Line 2"/>
        <xdr:cNvSpPr>
          <a:spLocks noChangeShapeType="1"/>
        </xdr:cNvSpPr>
      </xdr:nvSpPr>
      <xdr:spPr bwMode="auto">
        <a:xfrm>
          <a:off x="0" y="838200"/>
          <a:ext cx="790575" cy="17430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1</xdr:col>
      <xdr:colOff>0</xdr:colOff>
      <xdr:row>7</xdr:row>
      <xdr:rowOff>0</xdr:rowOff>
    </xdr:to>
    <xdr:sp macro="" textlink="">
      <xdr:nvSpPr>
        <xdr:cNvPr id="1027" name="Line 3"/>
        <xdr:cNvSpPr>
          <a:spLocks noChangeShapeType="1"/>
        </xdr:cNvSpPr>
      </xdr:nvSpPr>
      <xdr:spPr bwMode="auto">
        <a:xfrm>
          <a:off x="0" y="828675"/>
          <a:ext cx="1790700" cy="8763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H94"/>
  <sheetViews>
    <sheetView topLeftCell="A40" zoomScale="75" workbookViewId="0">
      <selection activeCell="F84" sqref="F84"/>
    </sheetView>
  </sheetViews>
  <sheetFormatPr defaultRowHeight="15.75"/>
  <cols>
    <col min="1" max="1" width="23.125" customWidth="1"/>
    <col min="2" max="3" width="12.25" bestFit="1" customWidth="1"/>
    <col min="4" max="5" width="10.75" bestFit="1" customWidth="1"/>
    <col min="6" max="6" width="12.25" bestFit="1" customWidth="1"/>
    <col min="7" max="7" width="9.125" bestFit="1" customWidth="1"/>
    <col min="8" max="8" width="10.75" bestFit="1" customWidth="1"/>
    <col min="9" max="9" width="10.75" customWidth="1"/>
    <col min="10" max="10" width="11.25" customWidth="1"/>
    <col min="11" max="14" width="9.125" bestFit="1" customWidth="1"/>
    <col min="15" max="15" width="10.5" customWidth="1"/>
    <col min="16" max="16" width="9.125" bestFit="1" customWidth="1"/>
    <col min="17" max="17" width="11.5" customWidth="1"/>
    <col min="18" max="18" width="9.125" bestFit="1" customWidth="1"/>
  </cols>
  <sheetData>
    <row r="1" spans="1:34" s="2" customFormat="1" ht="32.25" customHeight="1">
      <c r="A1" s="89" t="s">
        <v>42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1"/>
      <c r="T1" s="1"/>
    </row>
    <row r="2" spans="1:34" s="2" customFormat="1" ht="17.25" customHeight="1">
      <c r="A2" s="90" t="s">
        <v>50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12"/>
      <c r="T2" s="12"/>
      <c r="U2" s="12"/>
      <c r="V2" s="12"/>
    </row>
    <row r="3" spans="1:34" s="2" customFormat="1" ht="15.95" customHeight="1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1"/>
      <c r="R3" s="11" t="s">
        <v>15</v>
      </c>
    </row>
    <row r="4" spans="1:34" s="2" customFormat="1" ht="16.5" customHeight="1">
      <c r="A4" s="25" t="s">
        <v>40</v>
      </c>
      <c r="B4" s="86" t="s">
        <v>16</v>
      </c>
      <c r="C4" s="88"/>
      <c r="D4" s="88"/>
      <c r="E4" s="88"/>
      <c r="F4" s="88"/>
      <c r="G4" s="88"/>
      <c r="H4" s="87"/>
      <c r="I4" s="86" t="s">
        <v>17</v>
      </c>
      <c r="J4" s="88"/>
      <c r="K4" s="88"/>
      <c r="L4" s="88"/>
      <c r="M4" s="88"/>
      <c r="N4" s="88"/>
      <c r="O4" s="88"/>
      <c r="P4" s="87"/>
      <c r="Q4" s="86" t="s">
        <v>33</v>
      </c>
      <c r="R4" s="88"/>
    </row>
    <row r="5" spans="1:34" s="2" customFormat="1" ht="16.5" customHeight="1">
      <c r="A5" s="18" t="s">
        <v>37</v>
      </c>
      <c r="B5" s="74" t="s">
        <v>18</v>
      </c>
      <c r="C5" s="86" t="s">
        <v>19</v>
      </c>
      <c r="D5" s="87"/>
      <c r="E5" s="86" t="s">
        <v>20</v>
      </c>
      <c r="F5" s="88"/>
      <c r="G5" s="88"/>
      <c r="H5" s="87"/>
      <c r="I5" s="74" t="s">
        <v>18</v>
      </c>
      <c r="J5" s="74" t="s">
        <v>21</v>
      </c>
      <c r="K5" s="74" t="s">
        <v>22</v>
      </c>
      <c r="L5" s="74" t="s">
        <v>23</v>
      </c>
      <c r="M5" s="74" t="s">
        <v>34</v>
      </c>
      <c r="N5" s="83" t="s">
        <v>44</v>
      </c>
      <c r="O5" s="83" t="s">
        <v>45</v>
      </c>
      <c r="P5" s="83" t="s">
        <v>49</v>
      </c>
      <c r="Q5" s="74" t="s">
        <v>35</v>
      </c>
      <c r="R5" s="77" t="s">
        <v>36</v>
      </c>
    </row>
    <row r="6" spans="1:34" s="2" customFormat="1" ht="16.5" customHeight="1">
      <c r="A6" s="18"/>
      <c r="B6" s="75"/>
      <c r="C6" s="80" t="s">
        <v>24</v>
      </c>
      <c r="D6" s="80" t="s">
        <v>25</v>
      </c>
      <c r="E6" s="80" t="s">
        <v>26</v>
      </c>
      <c r="F6" s="80" t="s">
        <v>27</v>
      </c>
      <c r="G6" s="80" t="s">
        <v>28</v>
      </c>
      <c r="H6" s="74" t="s">
        <v>29</v>
      </c>
      <c r="I6" s="75"/>
      <c r="J6" s="75"/>
      <c r="K6" s="75"/>
      <c r="L6" s="75"/>
      <c r="M6" s="75"/>
      <c r="N6" s="84"/>
      <c r="O6" s="84"/>
      <c r="P6" s="84"/>
      <c r="Q6" s="75"/>
      <c r="R6" s="78"/>
    </row>
    <row r="7" spans="1:34" s="2" customFormat="1" ht="16.5" customHeight="1">
      <c r="A7" s="19"/>
      <c r="B7" s="75"/>
      <c r="C7" s="81"/>
      <c r="D7" s="81"/>
      <c r="E7" s="81"/>
      <c r="F7" s="81"/>
      <c r="G7" s="81"/>
      <c r="H7" s="75"/>
      <c r="I7" s="75"/>
      <c r="J7" s="75"/>
      <c r="K7" s="75"/>
      <c r="L7" s="75"/>
      <c r="M7" s="75"/>
      <c r="N7" s="84"/>
      <c r="O7" s="84"/>
      <c r="P7" s="84"/>
      <c r="Q7" s="75"/>
      <c r="R7" s="78"/>
    </row>
    <row r="8" spans="1:34" s="2" customFormat="1" ht="16.5" customHeight="1">
      <c r="A8" s="18" t="s">
        <v>39</v>
      </c>
      <c r="B8" s="75"/>
      <c r="C8" s="81"/>
      <c r="D8" s="81"/>
      <c r="E8" s="81"/>
      <c r="F8" s="81"/>
      <c r="G8" s="81"/>
      <c r="H8" s="75"/>
      <c r="I8" s="75"/>
      <c r="J8" s="75"/>
      <c r="K8" s="75"/>
      <c r="L8" s="75"/>
      <c r="M8" s="75"/>
      <c r="N8" s="84"/>
      <c r="O8" s="84"/>
      <c r="P8" s="84"/>
      <c r="Q8" s="75"/>
      <c r="R8" s="78"/>
    </row>
    <row r="9" spans="1:34" s="2" customFormat="1" ht="16.5" customHeight="1">
      <c r="A9" s="19"/>
      <c r="B9" s="75"/>
      <c r="C9" s="81"/>
      <c r="D9" s="81"/>
      <c r="E9" s="81"/>
      <c r="F9" s="81"/>
      <c r="G9" s="81"/>
      <c r="H9" s="75"/>
      <c r="I9" s="75"/>
      <c r="J9" s="75"/>
      <c r="K9" s="75"/>
      <c r="L9" s="75"/>
      <c r="M9" s="75"/>
      <c r="N9" s="84"/>
      <c r="O9" s="84"/>
      <c r="P9" s="84"/>
      <c r="Q9" s="75"/>
      <c r="R9" s="78"/>
    </row>
    <row r="10" spans="1:34" s="2" customFormat="1" ht="16.5" customHeight="1">
      <c r="A10" s="19"/>
      <c r="B10" s="75"/>
      <c r="C10" s="81"/>
      <c r="D10" s="81"/>
      <c r="E10" s="81"/>
      <c r="F10" s="81"/>
      <c r="G10" s="81"/>
      <c r="H10" s="75"/>
      <c r="I10" s="75"/>
      <c r="J10" s="75"/>
      <c r="K10" s="75"/>
      <c r="L10" s="75"/>
      <c r="M10" s="75"/>
      <c r="N10" s="84"/>
      <c r="O10" s="84"/>
      <c r="P10" s="84"/>
      <c r="Q10" s="75"/>
      <c r="R10" s="78"/>
    </row>
    <row r="11" spans="1:34" s="2" customFormat="1" ht="16.5" customHeight="1">
      <c r="A11" s="20" t="s">
        <v>38</v>
      </c>
      <c r="B11" s="76"/>
      <c r="C11" s="82"/>
      <c r="D11" s="82"/>
      <c r="E11" s="82"/>
      <c r="F11" s="82"/>
      <c r="G11" s="82"/>
      <c r="H11" s="76"/>
      <c r="I11" s="76"/>
      <c r="J11" s="76"/>
      <c r="K11" s="76"/>
      <c r="L11" s="76"/>
      <c r="M11" s="76"/>
      <c r="N11" s="85"/>
      <c r="O11" s="85"/>
      <c r="P11" s="85"/>
      <c r="Q11" s="76"/>
      <c r="R11" s="79"/>
    </row>
    <row r="12" spans="1:34" s="5" customFormat="1" ht="18" customHeight="1">
      <c r="A12" s="26" t="s">
        <v>0</v>
      </c>
      <c r="B12" s="27">
        <f>SUM(B13,B23)</f>
        <v>24575940</v>
      </c>
      <c r="C12" s="27">
        <f t="shared" ref="C12:R12" si="0">SUM(C13,C23)</f>
        <v>17992986</v>
      </c>
      <c r="D12" s="27">
        <f t="shared" si="0"/>
        <v>1776853</v>
      </c>
      <c r="E12" s="27">
        <f t="shared" si="0"/>
        <v>893674</v>
      </c>
      <c r="F12" s="27">
        <f t="shared" si="0"/>
        <v>3776282</v>
      </c>
      <c r="G12" s="27">
        <f t="shared" si="0"/>
        <v>9731</v>
      </c>
      <c r="H12" s="27">
        <f t="shared" si="0"/>
        <v>126414</v>
      </c>
      <c r="I12" s="27">
        <f t="shared" si="0"/>
        <v>4159994</v>
      </c>
      <c r="J12" s="27">
        <f t="shared" si="0"/>
        <v>1830872</v>
      </c>
      <c r="K12" s="27">
        <f t="shared" si="0"/>
        <v>63437</v>
      </c>
      <c r="L12" s="27">
        <f t="shared" si="0"/>
        <v>286935</v>
      </c>
      <c r="M12" s="27">
        <f>SUM(M13,M23)</f>
        <v>547617</v>
      </c>
      <c r="N12" s="27">
        <f>SUM(N13,N23)</f>
        <v>63588</v>
      </c>
      <c r="O12" s="27">
        <f>SUM(O13,O23)</f>
        <v>1345246</v>
      </c>
      <c r="P12" s="27">
        <f t="shared" si="0"/>
        <v>22299</v>
      </c>
      <c r="Q12" s="27">
        <f t="shared" si="0"/>
        <v>1380849</v>
      </c>
      <c r="R12" s="27">
        <f t="shared" si="0"/>
        <v>343022</v>
      </c>
      <c r="S12" s="10"/>
      <c r="T12" s="10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</row>
    <row r="13" spans="1:34" s="5" customFormat="1" ht="18" customHeight="1">
      <c r="A13" s="28" t="s">
        <v>1</v>
      </c>
      <c r="B13" s="27">
        <f>SUM(B14:B22)</f>
        <v>9303696</v>
      </c>
      <c r="C13" s="27">
        <f t="shared" ref="C13:R13" si="1">SUM(C14:C22)</f>
        <v>5750676</v>
      </c>
      <c r="D13" s="27">
        <f t="shared" si="1"/>
        <v>1165574</v>
      </c>
      <c r="E13" s="27">
        <f t="shared" si="1"/>
        <v>273723</v>
      </c>
      <c r="F13" s="27">
        <f t="shared" si="1"/>
        <v>1977578</v>
      </c>
      <c r="G13" s="27">
        <f t="shared" si="1"/>
        <v>9731</v>
      </c>
      <c r="H13" s="27">
        <f t="shared" si="1"/>
        <v>126414</v>
      </c>
      <c r="I13" s="27">
        <f t="shared" si="1"/>
        <v>1127411</v>
      </c>
      <c r="J13" s="27">
        <f t="shared" si="1"/>
        <v>570594</v>
      </c>
      <c r="K13" s="27">
        <f t="shared" si="1"/>
        <v>28154</v>
      </c>
      <c r="L13" s="27">
        <f t="shared" si="1"/>
        <v>65967</v>
      </c>
      <c r="M13" s="27">
        <f>SUM(M14:M22)</f>
        <v>91586</v>
      </c>
      <c r="N13" s="27">
        <f>SUM(N14:N22)</f>
        <v>33066</v>
      </c>
      <c r="O13" s="27">
        <f>SUM(O14:O22)</f>
        <v>315745</v>
      </c>
      <c r="P13" s="27">
        <f t="shared" si="1"/>
        <v>22299</v>
      </c>
      <c r="Q13" s="27">
        <f t="shared" si="1"/>
        <v>1267889</v>
      </c>
      <c r="R13" s="27">
        <f t="shared" si="1"/>
        <v>343022</v>
      </c>
      <c r="S13" s="10"/>
      <c r="T13" s="10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</row>
    <row r="14" spans="1:34" s="2" customFormat="1" ht="18" customHeight="1">
      <c r="A14" s="29" t="s">
        <v>30</v>
      </c>
      <c r="B14" s="30">
        <f>SUM(C14:H14)</f>
        <v>2673950</v>
      </c>
      <c r="C14" s="68">
        <v>1225906</v>
      </c>
      <c r="D14" s="68">
        <v>411211</v>
      </c>
      <c r="E14" s="68">
        <v>32963</v>
      </c>
      <c r="F14" s="68">
        <v>877456</v>
      </c>
      <c r="G14" s="68">
        <v>0</v>
      </c>
      <c r="H14" s="68">
        <v>126414</v>
      </c>
      <c r="I14" s="30">
        <f>SUM(J14:P14)</f>
        <v>338032</v>
      </c>
      <c r="J14" s="68">
        <v>113418</v>
      </c>
      <c r="K14" s="68">
        <v>1130</v>
      </c>
      <c r="L14" s="68">
        <v>14844</v>
      </c>
      <c r="M14" s="68">
        <v>24516</v>
      </c>
      <c r="N14" s="68">
        <v>1673</v>
      </c>
      <c r="O14" s="68">
        <v>173443</v>
      </c>
      <c r="P14" s="68">
        <v>9008</v>
      </c>
      <c r="Q14" s="68">
        <v>571876</v>
      </c>
      <c r="R14" s="68">
        <v>0</v>
      </c>
      <c r="S14" s="3"/>
      <c r="T14" s="3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4" s="2" customFormat="1" ht="18" customHeight="1">
      <c r="A15" s="29" t="s">
        <v>31</v>
      </c>
      <c r="B15" s="30">
        <f t="shared" ref="B15:B22" si="2">SUM(C15:H15)</f>
        <v>788855</v>
      </c>
      <c r="C15" s="68">
        <v>588638</v>
      </c>
      <c r="D15" s="68">
        <v>153768</v>
      </c>
      <c r="E15" s="68">
        <v>28692</v>
      </c>
      <c r="F15" s="68">
        <v>17757</v>
      </c>
      <c r="G15" s="68">
        <v>0</v>
      </c>
      <c r="H15" s="68">
        <v>0</v>
      </c>
      <c r="I15" s="30">
        <f t="shared" ref="I15:I22" si="3">SUM(J15:P15)</f>
        <v>85311</v>
      </c>
      <c r="J15" s="68">
        <v>46715</v>
      </c>
      <c r="K15" s="68">
        <v>1082</v>
      </c>
      <c r="L15" s="68">
        <v>10979</v>
      </c>
      <c r="M15" s="68">
        <v>19473</v>
      </c>
      <c r="N15" s="68">
        <v>2149</v>
      </c>
      <c r="O15" s="68">
        <v>4913</v>
      </c>
      <c r="P15" s="68">
        <v>0</v>
      </c>
      <c r="Q15" s="68">
        <v>0</v>
      </c>
      <c r="R15" s="68">
        <v>0</v>
      </c>
      <c r="S15" s="3"/>
      <c r="T15" s="3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6" spans="1:34" s="2" customFormat="1" ht="18" customHeight="1">
      <c r="A16" s="29" t="s">
        <v>32</v>
      </c>
      <c r="B16" s="30">
        <f t="shared" si="2"/>
        <v>417888</v>
      </c>
      <c r="C16" s="68">
        <v>175338</v>
      </c>
      <c r="D16" s="68">
        <v>70094</v>
      </c>
      <c r="E16" s="68">
        <v>0</v>
      </c>
      <c r="F16" s="68">
        <v>172456</v>
      </c>
      <c r="G16" s="68">
        <v>0</v>
      </c>
      <c r="H16" s="68">
        <v>0</v>
      </c>
      <c r="I16" s="30">
        <f t="shared" si="3"/>
        <v>22786</v>
      </c>
      <c r="J16" s="68">
        <v>18017</v>
      </c>
      <c r="K16" s="68">
        <v>0</v>
      </c>
      <c r="L16" s="68">
        <v>1174</v>
      </c>
      <c r="M16" s="68">
        <v>3595</v>
      </c>
      <c r="N16" s="68">
        <v>0</v>
      </c>
      <c r="O16" s="68">
        <v>0</v>
      </c>
      <c r="P16" s="68">
        <v>0</v>
      </c>
      <c r="Q16" s="68">
        <v>83712</v>
      </c>
      <c r="R16" s="68">
        <v>0</v>
      </c>
      <c r="S16" s="3"/>
      <c r="T16" s="3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</row>
    <row r="17" spans="1:34" s="2" customFormat="1" ht="18" customHeight="1">
      <c r="A17" s="29" t="s">
        <v>2</v>
      </c>
      <c r="B17" s="30">
        <f t="shared" si="2"/>
        <v>186876</v>
      </c>
      <c r="C17" s="68">
        <v>173027</v>
      </c>
      <c r="D17" s="68">
        <v>12943</v>
      </c>
      <c r="E17" s="68">
        <v>906</v>
      </c>
      <c r="F17" s="68">
        <v>0</v>
      </c>
      <c r="G17" s="68">
        <v>0</v>
      </c>
      <c r="H17" s="68">
        <v>0</v>
      </c>
      <c r="I17" s="30">
        <f t="shared" si="3"/>
        <v>33280</v>
      </c>
      <c r="J17" s="68">
        <v>17279</v>
      </c>
      <c r="K17" s="68">
        <v>0</v>
      </c>
      <c r="L17" s="68">
        <v>835</v>
      </c>
      <c r="M17" s="68">
        <v>5127</v>
      </c>
      <c r="N17" s="68">
        <v>0</v>
      </c>
      <c r="O17" s="68">
        <v>10039</v>
      </c>
      <c r="P17" s="68">
        <v>0</v>
      </c>
      <c r="Q17" s="68">
        <v>0</v>
      </c>
      <c r="R17" s="68">
        <v>0</v>
      </c>
      <c r="S17" s="3"/>
      <c r="T17" s="3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</row>
    <row r="18" spans="1:34" s="2" customFormat="1" ht="18" customHeight="1">
      <c r="A18" s="29" t="s">
        <v>3</v>
      </c>
      <c r="B18" s="30">
        <f t="shared" si="2"/>
        <v>967452</v>
      </c>
      <c r="C18" s="68">
        <v>884285</v>
      </c>
      <c r="D18" s="68">
        <v>46648</v>
      </c>
      <c r="E18" s="68">
        <v>0</v>
      </c>
      <c r="F18" s="68">
        <v>36519</v>
      </c>
      <c r="G18" s="68">
        <v>0</v>
      </c>
      <c r="H18" s="68">
        <v>0</v>
      </c>
      <c r="I18" s="30">
        <f t="shared" si="3"/>
        <v>158466</v>
      </c>
      <c r="J18" s="68">
        <v>100578</v>
      </c>
      <c r="K18" s="68">
        <v>5900</v>
      </c>
      <c r="L18" s="68">
        <v>14318</v>
      </c>
      <c r="M18" s="68">
        <v>16187</v>
      </c>
      <c r="N18" s="68">
        <v>3855</v>
      </c>
      <c r="O18" s="68">
        <v>17628</v>
      </c>
      <c r="P18" s="68">
        <v>0</v>
      </c>
      <c r="Q18" s="68">
        <v>0</v>
      </c>
      <c r="R18" s="68">
        <v>0</v>
      </c>
      <c r="S18" s="7"/>
      <c r="T18" s="7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</row>
    <row r="19" spans="1:34" s="2" customFormat="1" ht="18" customHeight="1">
      <c r="A19" s="29" t="s">
        <v>4</v>
      </c>
      <c r="B19" s="30">
        <f t="shared" si="2"/>
        <v>1403198</v>
      </c>
      <c r="C19" s="68">
        <v>987105</v>
      </c>
      <c r="D19" s="68">
        <v>241046</v>
      </c>
      <c r="E19" s="68">
        <v>11502</v>
      </c>
      <c r="F19" s="68">
        <v>163286</v>
      </c>
      <c r="G19" s="68">
        <v>259</v>
      </c>
      <c r="H19" s="68">
        <v>0</v>
      </c>
      <c r="I19" s="30">
        <f t="shared" si="3"/>
        <v>132301</v>
      </c>
      <c r="J19" s="68">
        <v>80157</v>
      </c>
      <c r="K19" s="68">
        <v>14820</v>
      </c>
      <c r="L19" s="68">
        <v>4353</v>
      </c>
      <c r="M19" s="68">
        <v>10790</v>
      </c>
      <c r="N19" s="68">
        <v>3812</v>
      </c>
      <c r="O19" s="68">
        <v>18369</v>
      </c>
      <c r="P19" s="68">
        <v>0</v>
      </c>
      <c r="Q19" s="68">
        <v>0</v>
      </c>
      <c r="R19" s="68">
        <v>0</v>
      </c>
      <c r="S19" s="8"/>
      <c r="T19" s="8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</row>
    <row r="20" spans="1:34" s="2" customFormat="1" ht="18" customHeight="1">
      <c r="A20" s="29" t="s">
        <v>5</v>
      </c>
      <c r="B20" s="30">
        <f t="shared" si="2"/>
        <v>2816359</v>
      </c>
      <c r="C20" s="68">
        <v>1694544</v>
      </c>
      <c r="D20" s="68">
        <v>229864</v>
      </c>
      <c r="E20" s="68">
        <v>172375</v>
      </c>
      <c r="F20" s="68">
        <v>710104</v>
      </c>
      <c r="G20" s="68">
        <v>9472</v>
      </c>
      <c r="H20" s="68">
        <v>0</v>
      </c>
      <c r="I20" s="30">
        <f t="shared" si="3"/>
        <v>344083</v>
      </c>
      <c r="J20" s="68">
        <v>192330</v>
      </c>
      <c r="K20" s="68">
        <v>5222</v>
      </c>
      <c r="L20" s="68">
        <v>19464</v>
      </c>
      <c r="M20" s="68">
        <v>11898</v>
      </c>
      <c r="N20" s="68">
        <v>21577</v>
      </c>
      <c r="O20" s="68">
        <v>80301</v>
      </c>
      <c r="P20" s="68">
        <v>13291</v>
      </c>
      <c r="Q20" s="68">
        <v>612301</v>
      </c>
      <c r="R20" s="68">
        <v>343022</v>
      </c>
      <c r="S20" s="8"/>
      <c r="T20" s="8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</row>
    <row r="21" spans="1:34" s="2" customFormat="1" ht="18" customHeight="1">
      <c r="A21" s="29" t="s">
        <v>6</v>
      </c>
      <c r="B21" s="30">
        <f t="shared" si="2"/>
        <v>49000</v>
      </c>
      <c r="C21" s="68">
        <v>21715</v>
      </c>
      <c r="D21" s="68">
        <v>0</v>
      </c>
      <c r="E21" s="68">
        <v>27285</v>
      </c>
      <c r="F21" s="68">
        <v>0</v>
      </c>
      <c r="G21" s="68">
        <v>0</v>
      </c>
      <c r="H21" s="68">
        <v>0</v>
      </c>
      <c r="I21" s="30">
        <f t="shared" si="3"/>
        <v>13152</v>
      </c>
      <c r="J21" s="68">
        <v>2100</v>
      </c>
      <c r="K21" s="68">
        <v>0</v>
      </c>
      <c r="L21" s="68">
        <v>0</v>
      </c>
      <c r="M21" s="68">
        <v>0</v>
      </c>
      <c r="N21" s="68">
        <v>0</v>
      </c>
      <c r="O21" s="68">
        <v>11052</v>
      </c>
      <c r="P21" s="68">
        <v>0</v>
      </c>
      <c r="Q21" s="68">
        <v>0</v>
      </c>
      <c r="R21" s="68">
        <v>0</v>
      </c>
      <c r="S21" s="8"/>
      <c r="T21" s="8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</row>
    <row r="22" spans="1:34" s="2" customFormat="1" ht="18" customHeight="1">
      <c r="A22" s="29" t="s">
        <v>7</v>
      </c>
      <c r="B22" s="30">
        <f t="shared" si="2"/>
        <v>118</v>
      </c>
      <c r="C22" s="68">
        <v>118</v>
      </c>
      <c r="D22" s="68">
        <v>0</v>
      </c>
      <c r="E22" s="68">
        <v>0</v>
      </c>
      <c r="F22" s="68">
        <v>0</v>
      </c>
      <c r="G22" s="68">
        <v>0</v>
      </c>
      <c r="H22" s="68">
        <v>0</v>
      </c>
      <c r="I22" s="30">
        <f t="shared" si="3"/>
        <v>0</v>
      </c>
      <c r="J22" s="68">
        <v>0</v>
      </c>
      <c r="K22" s="68">
        <v>0</v>
      </c>
      <c r="L22" s="68">
        <v>0</v>
      </c>
      <c r="M22" s="68">
        <v>0</v>
      </c>
      <c r="N22" s="68">
        <v>0</v>
      </c>
      <c r="O22" s="68">
        <v>0</v>
      </c>
      <c r="P22" s="68">
        <v>0</v>
      </c>
      <c r="Q22" s="68">
        <v>0</v>
      </c>
      <c r="R22" s="68">
        <v>0</v>
      </c>
      <c r="S22" s="8"/>
      <c r="T22" s="8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</row>
    <row r="23" spans="1:34" s="5" customFormat="1" ht="18" customHeight="1">
      <c r="A23" s="28" t="s">
        <v>8</v>
      </c>
      <c r="B23" s="27">
        <f>SUM(B24:B30)</f>
        <v>15272244</v>
      </c>
      <c r="C23" s="27">
        <f t="shared" ref="C23:R23" si="4">SUM(C24:C30)</f>
        <v>12242310</v>
      </c>
      <c r="D23" s="27">
        <f t="shared" si="4"/>
        <v>611279</v>
      </c>
      <c r="E23" s="27">
        <f t="shared" si="4"/>
        <v>619951</v>
      </c>
      <c r="F23" s="27">
        <f t="shared" si="4"/>
        <v>1798704</v>
      </c>
      <c r="G23" s="27">
        <f t="shared" si="4"/>
        <v>0</v>
      </c>
      <c r="H23" s="27">
        <f t="shared" si="4"/>
        <v>0</v>
      </c>
      <c r="I23" s="27">
        <f t="shared" si="4"/>
        <v>3032583</v>
      </c>
      <c r="J23" s="27">
        <f t="shared" si="4"/>
        <v>1260278</v>
      </c>
      <c r="K23" s="27">
        <f t="shared" si="4"/>
        <v>35283</v>
      </c>
      <c r="L23" s="27">
        <f t="shared" si="4"/>
        <v>220968</v>
      </c>
      <c r="M23" s="27">
        <f>SUM(M24:M30)</f>
        <v>456031</v>
      </c>
      <c r="N23" s="27">
        <f>SUM(N24:N30)</f>
        <v>30522</v>
      </c>
      <c r="O23" s="27">
        <f>SUM(O24:O30)</f>
        <v>1029501</v>
      </c>
      <c r="P23" s="27">
        <f t="shared" si="4"/>
        <v>0</v>
      </c>
      <c r="Q23" s="27">
        <f t="shared" si="4"/>
        <v>112960</v>
      </c>
      <c r="R23" s="27">
        <f t="shared" si="4"/>
        <v>0</v>
      </c>
      <c r="S23" s="9"/>
      <c r="T23" s="9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</row>
    <row r="24" spans="1:34" s="2" customFormat="1" ht="18" customHeight="1">
      <c r="A24" s="29" t="s">
        <v>9</v>
      </c>
      <c r="B24" s="30">
        <f t="shared" ref="B24:B30" si="5">SUM(C24:H24)</f>
        <v>6504966</v>
      </c>
      <c r="C24" s="68">
        <v>5696640</v>
      </c>
      <c r="D24" s="68">
        <v>273720</v>
      </c>
      <c r="E24" s="68">
        <v>289952</v>
      </c>
      <c r="F24" s="68">
        <v>244654</v>
      </c>
      <c r="G24" s="68">
        <v>0</v>
      </c>
      <c r="H24" s="68">
        <v>0</v>
      </c>
      <c r="I24" s="30">
        <f t="shared" ref="I24:I30" si="6">SUM(J24:P24)</f>
        <v>1069372</v>
      </c>
      <c r="J24" s="68">
        <v>645111</v>
      </c>
      <c r="K24" s="68">
        <v>28029</v>
      </c>
      <c r="L24" s="68">
        <v>121840</v>
      </c>
      <c r="M24" s="68">
        <v>160209</v>
      </c>
      <c r="N24" s="68">
        <v>15213</v>
      </c>
      <c r="O24" s="68">
        <v>98970</v>
      </c>
      <c r="P24" s="68">
        <v>0</v>
      </c>
      <c r="Q24" s="68">
        <v>0</v>
      </c>
      <c r="R24" s="68">
        <v>0</v>
      </c>
      <c r="S24" s="8"/>
      <c r="T24" s="8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</row>
    <row r="25" spans="1:34" s="2" customFormat="1" ht="18" customHeight="1">
      <c r="A25" s="29" t="s">
        <v>10</v>
      </c>
      <c r="B25" s="30">
        <f t="shared" si="5"/>
        <v>619494</v>
      </c>
      <c r="C25" s="68">
        <v>596917</v>
      </c>
      <c r="D25" s="68">
        <v>22577</v>
      </c>
      <c r="E25" s="68">
        <v>0</v>
      </c>
      <c r="F25" s="68">
        <v>0</v>
      </c>
      <c r="G25" s="68">
        <v>0</v>
      </c>
      <c r="H25" s="68">
        <v>0</v>
      </c>
      <c r="I25" s="30">
        <f t="shared" si="6"/>
        <v>166100</v>
      </c>
      <c r="J25" s="68">
        <v>64219</v>
      </c>
      <c r="K25" s="68">
        <v>0</v>
      </c>
      <c r="L25" s="68">
        <v>18156</v>
      </c>
      <c r="M25" s="68">
        <v>28522</v>
      </c>
      <c r="N25" s="68">
        <v>14766</v>
      </c>
      <c r="O25" s="68">
        <v>40437</v>
      </c>
      <c r="P25" s="68">
        <v>0</v>
      </c>
      <c r="Q25" s="68">
        <v>0</v>
      </c>
      <c r="R25" s="68">
        <v>0</v>
      </c>
      <c r="S25" s="1"/>
      <c r="T25" s="1"/>
    </row>
    <row r="26" spans="1:34" s="2" customFormat="1" ht="18" customHeight="1">
      <c r="A26" s="29" t="s">
        <v>11</v>
      </c>
      <c r="B26" s="30">
        <f t="shared" si="5"/>
        <v>1297349</v>
      </c>
      <c r="C26" s="68">
        <v>1250252</v>
      </c>
      <c r="D26" s="68">
        <v>37176</v>
      </c>
      <c r="E26" s="68">
        <v>9921</v>
      </c>
      <c r="F26" s="68">
        <v>0</v>
      </c>
      <c r="G26" s="68">
        <v>0</v>
      </c>
      <c r="H26" s="68">
        <v>0</v>
      </c>
      <c r="I26" s="30">
        <f t="shared" si="6"/>
        <v>264900</v>
      </c>
      <c r="J26" s="68">
        <v>137020</v>
      </c>
      <c r="K26" s="68">
        <v>6067</v>
      </c>
      <c r="L26" s="68">
        <v>30580</v>
      </c>
      <c r="M26" s="68">
        <v>24558</v>
      </c>
      <c r="N26" s="68">
        <v>543</v>
      </c>
      <c r="O26" s="68">
        <v>66132</v>
      </c>
      <c r="P26" s="68">
        <v>0</v>
      </c>
      <c r="Q26" s="68">
        <v>0</v>
      </c>
      <c r="R26" s="68">
        <v>0</v>
      </c>
      <c r="S26" s="1"/>
      <c r="T26" s="1"/>
    </row>
    <row r="27" spans="1:34" s="2" customFormat="1" ht="18" customHeight="1">
      <c r="A27" s="29" t="s">
        <v>12</v>
      </c>
      <c r="B27" s="30">
        <f t="shared" si="5"/>
        <v>690509</v>
      </c>
      <c r="C27" s="68">
        <v>310369</v>
      </c>
      <c r="D27" s="68">
        <v>29951</v>
      </c>
      <c r="E27" s="68">
        <v>46902</v>
      </c>
      <c r="F27" s="68">
        <v>303287</v>
      </c>
      <c r="G27" s="68">
        <v>0</v>
      </c>
      <c r="H27" s="68">
        <v>0</v>
      </c>
      <c r="I27" s="30">
        <f t="shared" si="6"/>
        <v>77405</v>
      </c>
      <c r="J27" s="68">
        <v>20578</v>
      </c>
      <c r="K27" s="68">
        <v>1126</v>
      </c>
      <c r="L27" s="68">
        <v>4408</v>
      </c>
      <c r="M27" s="68">
        <v>5391</v>
      </c>
      <c r="N27" s="68">
        <v>0</v>
      </c>
      <c r="O27" s="68">
        <v>45902</v>
      </c>
      <c r="P27" s="68">
        <v>0</v>
      </c>
      <c r="Q27" s="68">
        <v>0</v>
      </c>
      <c r="R27" s="68">
        <v>0</v>
      </c>
      <c r="S27" s="1"/>
      <c r="T27" s="1"/>
    </row>
    <row r="28" spans="1:34" s="2" customFormat="1" ht="18" customHeight="1">
      <c r="A28" s="29" t="s">
        <v>13</v>
      </c>
      <c r="B28" s="30">
        <f t="shared" si="5"/>
        <v>6159905</v>
      </c>
      <c r="C28" s="68">
        <v>4388111</v>
      </c>
      <c r="D28" s="68">
        <v>247855</v>
      </c>
      <c r="E28" s="68">
        <v>273176</v>
      </c>
      <c r="F28" s="68">
        <v>1250763</v>
      </c>
      <c r="G28" s="68">
        <v>0</v>
      </c>
      <c r="H28" s="68">
        <v>0</v>
      </c>
      <c r="I28" s="30">
        <f t="shared" si="6"/>
        <v>1454806</v>
      </c>
      <c r="J28" s="68">
        <v>393350</v>
      </c>
      <c r="K28" s="68">
        <v>61</v>
      </c>
      <c r="L28" s="68">
        <v>45984</v>
      </c>
      <c r="M28" s="68">
        <v>237351</v>
      </c>
      <c r="N28" s="68">
        <v>0</v>
      </c>
      <c r="O28" s="68">
        <v>778060</v>
      </c>
      <c r="P28" s="68">
        <v>0</v>
      </c>
      <c r="Q28" s="68">
        <v>112960</v>
      </c>
      <c r="R28" s="68">
        <v>0</v>
      </c>
      <c r="S28" s="1"/>
      <c r="T28" s="1"/>
    </row>
    <row r="29" spans="1:34" s="2" customFormat="1" ht="18" customHeight="1">
      <c r="A29" s="29"/>
      <c r="B29" s="30">
        <f t="shared" si="5"/>
        <v>0</v>
      </c>
      <c r="C29" s="68"/>
      <c r="D29" s="68"/>
      <c r="E29" s="68"/>
      <c r="F29" s="68"/>
      <c r="G29" s="68"/>
      <c r="H29" s="68"/>
      <c r="I29" s="30">
        <v>0</v>
      </c>
      <c r="J29" s="68"/>
      <c r="K29" s="68"/>
      <c r="L29" s="68"/>
      <c r="M29" s="68"/>
      <c r="N29" s="68"/>
      <c r="O29" s="68"/>
      <c r="P29" s="68"/>
      <c r="Q29" s="68"/>
      <c r="R29" s="68"/>
      <c r="S29" s="1"/>
      <c r="T29" s="1"/>
    </row>
    <row r="30" spans="1:34" s="2" customFormat="1" ht="18" customHeight="1">
      <c r="A30" s="31" t="s">
        <v>14</v>
      </c>
      <c r="B30" s="32">
        <f t="shared" si="5"/>
        <v>21</v>
      </c>
      <c r="C30" s="68">
        <v>21</v>
      </c>
      <c r="D30" s="68">
        <v>0</v>
      </c>
      <c r="E30" s="68">
        <v>0</v>
      </c>
      <c r="F30" s="68">
        <v>0</v>
      </c>
      <c r="G30" s="68">
        <v>0</v>
      </c>
      <c r="H30" s="68">
        <v>0</v>
      </c>
      <c r="I30" s="33">
        <f t="shared" si="6"/>
        <v>0</v>
      </c>
      <c r="J30" s="68">
        <v>0</v>
      </c>
      <c r="K30" s="68">
        <v>0</v>
      </c>
      <c r="L30" s="68">
        <v>0</v>
      </c>
      <c r="M30" s="68">
        <v>0</v>
      </c>
      <c r="N30" s="68">
        <v>0</v>
      </c>
      <c r="O30" s="68">
        <v>0</v>
      </c>
      <c r="P30" s="68">
        <v>0</v>
      </c>
      <c r="Q30" s="68">
        <v>0</v>
      </c>
      <c r="R30" s="68">
        <v>0</v>
      </c>
      <c r="S30" s="8"/>
      <c r="T30" s="8"/>
      <c r="U30" s="6"/>
    </row>
    <row r="31" spans="1:34">
      <c r="A31" s="34"/>
      <c r="B31" s="34"/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</row>
    <row r="32" spans="1:34">
      <c r="A32" s="34"/>
      <c r="B32" s="34"/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34"/>
    </row>
    <row r="33" spans="1:34" s="2" customFormat="1" ht="32.25" customHeight="1">
      <c r="A33" s="104" t="s">
        <v>43</v>
      </c>
      <c r="B33" s="104"/>
      <c r="C33" s="104"/>
      <c r="D33" s="104"/>
      <c r="E33" s="104"/>
      <c r="F33" s="104"/>
      <c r="G33" s="104"/>
      <c r="H33" s="104"/>
      <c r="I33" s="104"/>
      <c r="J33" s="104"/>
      <c r="K33" s="104"/>
      <c r="L33" s="104"/>
      <c r="M33" s="104"/>
      <c r="N33" s="104"/>
      <c r="O33" s="104"/>
      <c r="P33" s="104"/>
      <c r="Q33" s="104"/>
      <c r="R33" s="104"/>
      <c r="S33" s="1"/>
      <c r="T33" s="1"/>
    </row>
    <row r="34" spans="1:34" s="2" customFormat="1" ht="17.25" customHeight="1">
      <c r="A34" s="90" t="s">
        <v>50</v>
      </c>
      <c r="B34" s="91"/>
      <c r="C34" s="91"/>
      <c r="D34" s="91"/>
      <c r="E34" s="91"/>
      <c r="F34" s="91"/>
      <c r="G34" s="91"/>
      <c r="H34" s="91"/>
      <c r="I34" s="91"/>
      <c r="J34" s="91"/>
      <c r="K34" s="91"/>
      <c r="L34" s="91"/>
      <c r="M34" s="91"/>
      <c r="N34" s="91"/>
      <c r="O34" s="91"/>
      <c r="P34" s="91"/>
      <c r="Q34" s="91"/>
      <c r="R34" s="91"/>
      <c r="S34" s="12"/>
      <c r="T34" s="12"/>
      <c r="U34" s="12"/>
      <c r="V34" s="12"/>
    </row>
    <row r="35" spans="1:34" s="2" customFormat="1" ht="15.95" customHeight="1">
      <c r="A35" s="35"/>
      <c r="B35" s="35"/>
      <c r="C35" s="35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7"/>
      <c r="R35" s="37" t="s">
        <v>15</v>
      </c>
    </row>
    <row r="36" spans="1:34" s="2" customFormat="1" ht="16.5" customHeight="1">
      <c r="A36" s="38" t="s">
        <v>40</v>
      </c>
      <c r="B36" s="101" t="s">
        <v>16</v>
      </c>
      <c r="C36" s="103"/>
      <c r="D36" s="103"/>
      <c r="E36" s="103"/>
      <c r="F36" s="103"/>
      <c r="G36" s="103"/>
      <c r="H36" s="102"/>
      <c r="I36" s="101" t="s">
        <v>17</v>
      </c>
      <c r="J36" s="103"/>
      <c r="K36" s="103"/>
      <c r="L36" s="103"/>
      <c r="M36" s="103"/>
      <c r="N36" s="103"/>
      <c r="O36" s="103"/>
      <c r="P36" s="102"/>
      <c r="Q36" s="101" t="s">
        <v>33</v>
      </c>
      <c r="R36" s="103"/>
    </row>
    <row r="37" spans="1:34" s="2" customFormat="1" ht="16.5" customHeight="1">
      <c r="A37" s="39" t="s">
        <v>37</v>
      </c>
      <c r="B37" s="92" t="s">
        <v>18</v>
      </c>
      <c r="C37" s="101" t="s">
        <v>19</v>
      </c>
      <c r="D37" s="102"/>
      <c r="E37" s="101" t="s">
        <v>20</v>
      </c>
      <c r="F37" s="103"/>
      <c r="G37" s="103"/>
      <c r="H37" s="102"/>
      <c r="I37" s="92" t="s">
        <v>18</v>
      </c>
      <c r="J37" s="92" t="s">
        <v>21</v>
      </c>
      <c r="K37" s="92" t="s">
        <v>22</v>
      </c>
      <c r="L37" s="92" t="s">
        <v>23</v>
      </c>
      <c r="M37" s="92" t="s">
        <v>34</v>
      </c>
      <c r="N37" s="83" t="s">
        <v>46</v>
      </c>
      <c r="O37" s="83" t="s">
        <v>47</v>
      </c>
      <c r="P37" s="83" t="s">
        <v>49</v>
      </c>
      <c r="Q37" s="92" t="s">
        <v>35</v>
      </c>
      <c r="R37" s="95" t="s">
        <v>36</v>
      </c>
    </row>
    <row r="38" spans="1:34" s="2" customFormat="1" ht="16.5" customHeight="1">
      <c r="A38" s="39"/>
      <c r="B38" s="93"/>
      <c r="C38" s="98" t="s">
        <v>24</v>
      </c>
      <c r="D38" s="98" t="s">
        <v>25</v>
      </c>
      <c r="E38" s="98" t="s">
        <v>26</v>
      </c>
      <c r="F38" s="98" t="s">
        <v>27</v>
      </c>
      <c r="G38" s="98" t="s">
        <v>28</v>
      </c>
      <c r="H38" s="92" t="s">
        <v>29</v>
      </c>
      <c r="I38" s="93"/>
      <c r="J38" s="93"/>
      <c r="K38" s="93"/>
      <c r="L38" s="93"/>
      <c r="M38" s="93"/>
      <c r="N38" s="84"/>
      <c r="O38" s="84"/>
      <c r="P38" s="84"/>
      <c r="Q38" s="93"/>
      <c r="R38" s="96"/>
    </row>
    <row r="39" spans="1:34" s="2" customFormat="1" ht="16.5" customHeight="1">
      <c r="A39" s="40"/>
      <c r="B39" s="93"/>
      <c r="C39" s="99"/>
      <c r="D39" s="99"/>
      <c r="E39" s="99"/>
      <c r="F39" s="99"/>
      <c r="G39" s="99"/>
      <c r="H39" s="93"/>
      <c r="I39" s="93"/>
      <c r="J39" s="93"/>
      <c r="K39" s="93"/>
      <c r="L39" s="93"/>
      <c r="M39" s="93"/>
      <c r="N39" s="84"/>
      <c r="O39" s="84"/>
      <c r="P39" s="84"/>
      <c r="Q39" s="93"/>
      <c r="R39" s="96"/>
    </row>
    <row r="40" spans="1:34" s="2" customFormat="1" ht="16.5" customHeight="1">
      <c r="A40" s="39" t="s">
        <v>39</v>
      </c>
      <c r="B40" s="93"/>
      <c r="C40" s="99"/>
      <c r="D40" s="99"/>
      <c r="E40" s="99"/>
      <c r="F40" s="99"/>
      <c r="G40" s="99"/>
      <c r="H40" s="93"/>
      <c r="I40" s="93"/>
      <c r="J40" s="93"/>
      <c r="K40" s="93"/>
      <c r="L40" s="93"/>
      <c r="M40" s="93"/>
      <c r="N40" s="84"/>
      <c r="O40" s="84"/>
      <c r="P40" s="84"/>
      <c r="Q40" s="93"/>
      <c r="R40" s="96"/>
    </row>
    <row r="41" spans="1:34" s="2" customFormat="1" ht="16.5" customHeight="1">
      <c r="A41" s="40"/>
      <c r="B41" s="93"/>
      <c r="C41" s="99"/>
      <c r="D41" s="99"/>
      <c r="E41" s="99"/>
      <c r="F41" s="99"/>
      <c r="G41" s="99"/>
      <c r="H41" s="93"/>
      <c r="I41" s="93"/>
      <c r="J41" s="93"/>
      <c r="K41" s="93"/>
      <c r="L41" s="93"/>
      <c r="M41" s="93"/>
      <c r="N41" s="84"/>
      <c r="O41" s="84"/>
      <c r="P41" s="84"/>
      <c r="Q41" s="93"/>
      <c r="R41" s="96"/>
    </row>
    <row r="42" spans="1:34" s="2" customFormat="1" ht="16.5" customHeight="1">
      <c r="A42" s="40"/>
      <c r="B42" s="93"/>
      <c r="C42" s="99"/>
      <c r="D42" s="99"/>
      <c r="E42" s="99"/>
      <c r="F42" s="99"/>
      <c r="G42" s="99"/>
      <c r="H42" s="93"/>
      <c r="I42" s="93"/>
      <c r="J42" s="93"/>
      <c r="K42" s="93"/>
      <c r="L42" s="93"/>
      <c r="M42" s="93"/>
      <c r="N42" s="84"/>
      <c r="O42" s="84"/>
      <c r="P42" s="84"/>
      <c r="Q42" s="93"/>
      <c r="R42" s="96"/>
    </row>
    <row r="43" spans="1:34" s="2" customFormat="1" ht="16.5" customHeight="1">
      <c r="A43" s="41" t="s">
        <v>38</v>
      </c>
      <c r="B43" s="94"/>
      <c r="C43" s="100"/>
      <c r="D43" s="100"/>
      <c r="E43" s="100"/>
      <c r="F43" s="100"/>
      <c r="G43" s="100"/>
      <c r="H43" s="94"/>
      <c r="I43" s="94"/>
      <c r="J43" s="94"/>
      <c r="K43" s="94"/>
      <c r="L43" s="94"/>
      <c r="M43" s="94"/>
      <c r="N43" s="85"/>
      <c r="O43" s="85"/>
      <c r="P43" s="85"/>
      <c r="Q43" s="94"/>
      <c r="R43" s="97"/>
    </row>
    <row r="44" spans="1:34" s="5" customFormat="1" ht="18" customHeight="1">
      <c r="A44" s="26" t="s">
        <v>0</v>
      </c>
      <c r="B44" s="70">
        <f t="shared" ref="B44:R44" si="7">SUM(B45,B55)</f>
        <v>2600700</v>
      </c>
      <c r="C44" s="70">
        <f t="shared" si="7"/>
        <v>2492247</v>
      </c>
      <c r="D44" s="27">
        <f t="shared" si="7"/>
        <v>57740</v>
      </c>
      <c r="E44" s="27">
        <f t="shared" si="7"/>
        <v>35549</v>
      </c>
      <c r="F44" s="27">
        <f t="shared" si="7"/>
        <v>14782</v>
      </c>
      <c r="G44" s="27">
        <f t="shared" si="7"/>
        <v>352</v>
      </c>
      <c r="H44" s="27">
        <f t="shared" si="7"/>
        <v>30</v>
      </c>
      <c r="I44" s="27">
        <f t="shared" si="7"/>
        <v>407382</v>
      </c>
      <c r="J44" s="27">
        <f t="shared" si="7"/>
        <v>192103</v>
      </c>
      <c r="K44" s="27">
        <f t="shared" si="7"/>
        <v>5909</v>
      </c>
      <c r="L44" s="27">
        <f t="shared" si="7"/>
        <v>42318</v>
      </c>
      <c r="M44" s="27">
        <f>SUM(M45,M55)</f>
        <v>142774</v>
      </c>
      <c r="N44" s="27">
        <f>SUM(N45,N55)</f>
        <v>4504</v>
      </c>
      <c r="O44" s="27">
        <f>SUM(O45,O55)</f>
        <v>19213</v>
      </c>
      <c r="P44" s="27">
        <f t="shared" si="7"/>
        <v>561</v>
      </c>
      <c r="Q44" s="27">
        <f t="shared" si="7"/>
        <v>1331</v>
      </c>
      <c r="R44" s="27">
        <f t="shared" si="7"/>
        <v>11486</v>
      </c>
      <c r="S44" s="10"/>
      <c r="T44" s="10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</row>
    <row r="45" spans="1:34" s="5" customFormat="1" ht="18" customHeight="1">
      <c r="A45" s="28" t="s">
        <v>1</v>
      </c>
      <c r="B45" s="27">
        <f t="shared" ref="B45:R45" si="8">SUM(B46:B54)</f>
        <v>776815</v>
      </c>
      <c r="C45" s="27">
        <f t="shared" si="8"/>
        <v>720802</v>
      </c>
      <c r="D45" s="27">
        <f t="shared" si="8"/>
        <v>37372</v>
      </c>
      <c r="E45" s="27">
        <f t="shared" si="8"/>
        <v>8305</v>
      </c>
      <c r="F45" s="27">
        <f t="shared" si="8"/>
        <v>9954</v>
      </c>
      <c r="G45" s="27">
        <f t="shared" si="8"/>
        <v>352</v>
      </c>
      <c r="H45" s="27">
        <f t="shared" si="8"/>
        <v>30</v>
      </c>
      <c r="I45" s="27">
        <f t="shared" si="8"/>
        <v>104915</v>
      </c>
      <c r="J45" s="27">
        <f t="shared" si="8"/>
        <v>59845</v>
      </c>
      <c r="K45" s="27">
        <f t="shared" si="8"/>
        <v>3299</v>
      </c>
      <c r="L45" s="27">
        <f t="shared" si="8"/>
        <v>10405</v>
      </c>
      <c r="M45" s="27">
        <f>SUM(M46:M54)</f>
        <v>24285</v>
      </c>
      <c r="N45" s="27">
        <f>SUM(N46:N54)</f>
        <v>2195</v>
      </c>
      <c r="O45" s="27">
        <f>SUM(O46:O54)</f>
        <v>4325</v>
      </c>
      <c r="P45" s="27">
        <f t="shared" si="8"/>
        <v>561</v>
      </c>
      <c r="Q45" s="27">
        <f t="shared" si="8"/>
        <v>1331</v>
      </c>
      <c r="R45" s="27">
        <f t="shared" si="8"/>
        <v>11486</v>
      </c>
      <c r="S45" s="10"/>
      <c r="T45" s="10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</row>
    <row r="46" spans="1:34" s="2" customFormat="1" ht="18" customHeight="1">
      <c r="A46" s="29" t="s">
        <v>30</v>
      </c>
      <c r="B46" s="30">
        <f>SUM(C46:H46)</f>
        <v>172540</v>
      </c>
      <c r="C46" s="68">
        <v>158251</v>
      </c>
      <c r="D46" s="68">
        <v>10794</v>
      </c>
      <c r="E46" s="68">
        <v>1029</v>
      </c>
      <c r="F46" s="68">
        <v>2436</v>
      </c>
      <c r="G46" s="68">
        <v>0</v>
      </c>
      <c r="H46" s="68">
        <v>30</v>
      </c>
      <c r="I46" s="30">
        <f>SUM(J46:P46)</f>
        <v>22860</v>
      </c>
      <c r="J46" s="68">
        <v>11273</v>
      </c>
      <c r="K46" s="68">
        <v>133</v>
      </c>
      <c r="L46" s="68">
        <v>2719</v>
      </c>
      <c r="M46" s="68">
        <v>6395</v>
      </c>
      <c r="N46" s="68">
        <v>96</v>
      </c>
      <c r="O46" s="68">
        <v>2069</v>
      </c>
      <c r="P46" s="68">
        <v>175</v>
      </c>
      <c r="Q46" s="68">
        <v>136</v>
      </c>
      <c r="R46" s="68">
        <v>0</v>
      </c>
      <c r="S46" s="3"/>
      <c r="T46" s="3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</row>
    <row r="47" spans="1:34" s="2" customFormat="1" ht="18" customHeight="1">
      <c r="A47" s="29" t="s">
        <v>31</v>
      </c>
      <c r="B47" s="30">
        <f t="shared" ref="B47:B54" si="9">SUM(C47:H47)</f>
        <v>69409</v>
      </c>
      <c r="C47" s="68">
        <v>64878</v>
      </c>
      <c r="D47" s="68">
        <v>3966</v>
      </c>
      <c r="E47" s="68">
        <v>562</v>
      </c>
      <c r="F47" s="68">
        <v>3</v>
      </c>
      <c r="G47" s="68">
        <v>0</v>
      </c>
      <c r="H47" s="68">
        <v>0</v>
      </c>
      <c r="I47" s="30">
        <f t="shared" ref="I47:I54" si="10">SUM(J47:P47)</f>
        <v>10255</v>
      </c>
      <c r="J47" s="68">
        <v>2863</v>
      </c>
      <c r="K47" s="68">
        <v>91</v>
      </c>
      <c r="L47" s="68">
        <v>2203</v>
      </c>
      <c r="M47" s="68">
        <v>4839</v>
      </c>
      <c r="N47" s="68">
        <v>158</v>
      </c>
      <c r="O47" s="68">
        <v>101</v>
      </c>
      <c r="P47" s="68">
        <v>0</v>
      </c>
      <c r="Q47" s="68">
        <v>0</v>
      </c>
      <c r="R47" s="68">
        <v>0</v>
      </c>
      <c r="S47" s="3"/>
      <c r="T47" s="3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</row>
    <row r="48" spans="1:34" s="2" customFormat="1" ht="18" customHeight="1">
      <c r="A48" s="29" t="s">
        <v>32</v>
      </c>
      <c r="B48" s="30">
        <f t="shared" si="9"/>
        <v>24692</v>
      </c>
      <c r="C48" s="68">
        <v>22700</v>
      </c>
      <c r="D48" s="68">
        <v>1836</v>
      </c>
      <c r="E48" s="68">
        <v>0</v>
      </c>
      <c r="F48" s="68">
        <v>156</v>
      </c>
      <c r="G48" s="68">
        <v>0</v>
      </c>
      <c r="H48" s="68">
        <v>0</v>
      </c>
      <c r="I48" s="30">
        <f t="shared" si="10"/>
        <v>2816</v>
      </c>
      <c r="J48" s="68">
        <v>1931</v>
      </c>
      <c r="K48" s="68">
        <v>0</v>
      </c>
      <c r="L48" s="68">
        <v>145</v>
      </c>
      <c r="M48" s="68">
        <v>740</v>
      </c>
      <c r="N48" s="68">
        <v>0</v>
      </c>
      <c r="O48" s="68">
        <v>0</v>
      </c>
      <c r="P48" s="68">
        <v>0</v>
      </c>
      <c r="Q48" s="68">
        <v>23</v>
      </c>
      <c r="R48" s="68">
        <v>0</v>
      </c>
      <c r="S48" s="3"/>
      <c r="T48" s="3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</row>
    <row r="49" spans="1:34" s="2" customFormat="1" ht="18" customHeight="1">
      <c r="A49" s="29" t="s">
        <v>2</v>
      </c>
      <c r="B49" s="30">
        <f t="shared" si="9"/>
        <v>30454</v>
      </c>
      <c r="C49" s="68">
        <v>29964</v>
      </c>
      <c r="D49" s="68">
        <v>484</v>
      </c>
      <c r="E49" s="68">
        <v>6</v>
      </c>
      <c r="F49" s="68">
        <v>0</v>
      </c>
      <c r="G49" s="68">
        <v>0</v>
      </c>
      <c r="H49" s="68">
        <v>0</v>
      </c>
      <c r="I49" s="30">
        <f t="shared" si="10"/>
        <v>2907</v>
      </c>
      <c r="J49" s="68">
        <v>1382</v>
      </c>
      <c r="K49" s="68">
        <v>0</v>
      </c>
      <c r="L49" s="68">
        <v>177</v>
      </c>
      <c r="M49" s="68">
        <v>1213</v>
      </c>
      <c r="N49" s="68">
        <v>0</v>
      </c>
      <c r="O49" s="68">
        <v>135</v>
      </c>
      <c r="P49" s="68">
        <v>0</v>
      </c>
      <c r="Q49" s="68">
        <v>0</v>
      </c>
      <c r="R49" s="68">
        <v>0</v>
      </c>
      <c r="S49" s="3"/>
      <c r="T49" s="3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</row>
    <row r="50" spans="1:34" s="2" customFormat="1" ht="18" customHeight="1">
      <c r="A50" s="29" t="s">
        <v>3</v>
      </c>
      <c r="B50" s="30">
        <f t="shared" si="9"/>
        <v>99437</v>
      </c>
      <c r="C50" s="68">
        <v>97833</v>
      </c>
      <c r="D50" s="68">
        <v>1595</v>
      </c>
      <c r="E50" s="68">
        <v>0</v>
      </c>
      <c r="F50" s="68">
        <v>9</v>
      </c>
      <c r="G50" s="68">
        <v>0</v>
      </c>
      <c r="H50" s="68">
        <v>0</v>
      </c>
      <c r="I50" s="30">
        <f t="shared" si="10"/>
        <v>17763</v>
      </c>
      <c r="J50" s="68">
        <v>9816</v>
      </c>
      <c r="K50" s="68">
        <v>554</v>
      </c>
      <c r="L50" s="68">
        <v>2427</v>
      </c>
      <c r="M50" s="68">
        <v>4450</v>
      </c>
      <c r="N50" s="68">
        <v>196</v>
      </c>
      <c r="O50" s="68">
        <v>320</v>
      </c>
      <c r="P50" s="68">
        <v>0</v>
      </c>
      <c r="Q50" s="68">
        <v>0</v>
      </c>
      <c r="R50" s="68">
        <v>0</v>
      </c>
      <c r="S50" s="7"/>
      <c r="T50" s="7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</row>
    <row r="51" spans="1:34" s="2" customFormat="1" ht="18" customHeight="1">
      <c r="A51" s="29" t="s">
        <v>4</v>
      </c>
      <c r="B51" s="30">
        <f t="shared" si="9"/>
        <v>147826</v>
      </c>
      <c r="C51" s="68">
        <v>134431</v>
      </c>
      <c r="D51" s="68">
        <v>10668</v>
      </c>
      <c r="E51" s="68">
        <v>275</v>
      </c>
      <c r="F51" s="68">
        <v>2434</v>
      </c>
      <c r="G51" s="68">
        <v>18</v>
      </c>
      <c r="H51" s="68">
        <v>0</v>
      </c>
      <c r="I51" s="30">
        <f t="shared" si="10"/>
        <v>18190</v>
      </c>
      <c r="J51" s="68">
        <v>11725</v>
      </c>
      <c r="K51" s="68">
        <v>1895</v>
      </c>
      <c r="L51" s="68">
        <v>547</v>
      </c>
      <c r="M51" s="68">
        <v>2958</v>
      </c>
      <c r="N51" s="68">
        <v>381</v>
      </c>
      <c r="O51" s="68">
        <v>684</v>
      </c>
      <c r="P51" s="68">
        <v>0</v>
      </c>
      <c r="Q51" s="68">
        <v>0</v>
      </c>
      <c r="R51" s="68">
        <v>0</v>
      </c>
      <c r="S51" s="8"/>
      <c r="T51" s="8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</row>
    <row r="52" spans="1:34" s="2" customFormat="1" ht="18" customHeight="1">
      <c r="A52" s="29" t="s">
        <v>5</v>
      </c>
      <c r="B52" s="30">
        <f t="shared" si="9"/>
        <v>229654</v>
      </c>
      <c r="C52" s="68">
        <v>210928</v>
      </c>
      <c r="D52" s="68">
        <v>8029</v>
      </c>
      <c r="E52" s="68">
        <v>5447</v>
      </c>
      <c r="F52" s="68">
        <v>4916</v>
      </c>
      <c r="G52" s="68">
        <v>334</v>
      </c>
      <c r="H52" s="68">
        <v>0</v>
      </c>
      <c r="I52" s="30">
        <f t="shared" si="10"/>
        <v>29991</v>
      </c>
      <c r="J52" s="68">
        <v>20798</v>
      </c>
      <c r="K52" s="68">
        <v>626</v>
      </c>
      <c r="L52" s="68">
        <v>2187</v>
      </c>
      <c r="M52" s="68">
        <v>3690</v>
      </c>
      <c r="N52" s="68">
        <v>1364</v>
      </c>
      <c r="O52" s="68">
        <v>940</v>
      </c>
      <c r="P52" s="68">
        <v>386</v>
      </c>
      <c r="Q52" s="68">
        <v>1172</v>
      </c>
      <c r="R52" s="68">
        <v>11486</v>
      </c>
      <c r="S52" s="8"/>
      <c r="T52" s="8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</row>
    <row r="53" spans="1:34" s="2" customFormat="1" ht="18" customHeight="1">
      <c r="A53" s="29" t="s">
        <v>6</v>
      </c>
      <c r="B53" s="30">
        <f t="shared" si="9"/>
        <v>2792</v>
      </c>
      <c r="C53" s="68">
        <v>1806</v>
      </c>
      <c r="D53" s="68">
        <v>0</v>
      </c>
      <c r="E53" s="68">
        <v>986</v>
      </c>
      <c r="F53" s="68">
        <v>0</v>
      </c>
      <c r="G53" s="68">
        <v>0</v>
      </c>
      <c r="H53" s="68">
        <v>0</v>
      </c>
      <c r="I53" s="30">
        <f t="shared" si="10"/>
        <v>133</v>
      </c>
      <c r="J53" s="68">
        <v>57</v>
      </c>
      <c r="K53" s="68">
        <v>0</v>
      </c>
      <c r="L53" s="68">
        <v>0</v>
      </c>
      <c r="M53" s="68">
        <v>0</v>
      </c>
      <c r="N53" s="68">
        <v>0</v>
      </c>
      <c r="O53" s="68">
        <v>76</v>
      </c>
      <c r="P53" s="68">
        <v>0</v>
      </c>
      <c r="Q53" s="68">
        <v>0</v>
      </c>
      <c r="R53" s="68">
        <v>0</v>
      </c>
      <c r="S53" s="8"/>
      <c r="T53" s="8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</row>
    <row r="54" spans="1:34" s="2" customFormat="1" ht="18" customHeight="1">
      <c r="A54" s="29" t="s">
        <v>7</v>
      </c>
      <c r="B54" s="30">
        <f t="shared" si="9"/>
        <v>11</v>
      </c>
      <c r="C54" s="68">
        <v>11</v>
      </c>
      <c r="D54" s="68">
        <v>0</v>
      </c>
      <c r="E54" s="68">
        <v>0</v>
      </c>
      <c r="F54" s="68">
        <v>0</v>
      </c>
      <c r="G54" s="68">
        <v>0</v>
      </c>
      <c r="H54" s="68">
        <v>0</v>
      </c>
      <c r="I54" s="30">
        <f t="shared" si="10"/>
        <v>0</v>
      </c>
      <c r="J54" s="68">
        <v>0</v>
      </c>
      <c r="K54" s="68">
        <v>0</v>
      </c>
      <c r="L54" s="68">
        <v>0</v>
      </c>
      <c r="M54" s="68">
        <v>0</v>
      </c>
      <c r="N54" s="68">
        <v>0</v>
      </c>
      <c r="O54" s="68">
        <v>0</v>
      </c>
      <c r="P54" s="68">
        <v>0</v>
      </c>
      <c r="Q54" s="68">
        <v>0</v>
      </c>
      <c r="R54" s="68">
        <v>0</v>
      </c>
      <c r="S54" s="8"/>
      <c r="T54" s="8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</row>
    <row r="55" spans="1:34" s="5" customFormat="1" ht="18" customHeight="1">
      <c r="A55" s="28" t="s">
        <v>8</v>
      </c>
      <c r="B55" s="70">
        <f t="shared" ref="B55:R55" si="11">SUM(B56:B62)</f>
        <v>1823885</v>
      </c>
      <c r="C55" s="70">
        <f t="shared" si="11"/>
        <v>1771445</v>
      </c>
      <c r="D55" s="27">
        <f t="shared" si="11"/>
        <v>20368</v>
      </c>
      <c r="E55" s="27">
        <f t="shared" si="11"/>
        <v>27244</v>
      </c>
      <c r="F55" s="27">
        <f t="shared" si="11"/>
        <v>4828</v>
      </c>
      <c r="G55" s="27">
        <f t="shared" si="11"/>
        <v>0</v>
      </c>
      <c r="H55" s="27">
        <f t="shared" si="11"/>
        <v>0</v>
      </c>
      <c r="I55" s="27">
        <f t="shared" si="11"/>
        <v>302467</v>
      </c>
      <c r="J55" s="27">
        <f t="shared" si="11"/>
        <v>132258</v>
      </c>
      <c r="K55" s="27">
        <f t="shared" si="11"/>
        <v>2610</v>
      </c>
      <c r="L55" s="27">
        <f t="shared" si="11"/>
        <v>31913</v>
      </c>
      <c r="M55" s="27">
        <f>SUM(M56:M62)</f>
        <v>118489</v>
      </c>
      <c r="N55" s="27">
        <f>SUM(N56:N62)</f>
        <v>2309</v>
      </c>
      <c r="O55" s="27">
        <f>SUM(O56:O62)</f>
        <v>14888</v>
      </c>
      <c r="P55" s="27">
        <f t="shared" si="11"/>
        <v>0</v>
      </c>
      <c r="Q55" s="27">
        <f t="shared" si="11"/>
        <v>0</v>
      </c>
      <c r="R55" s="27">
        <f t="shared" si="11"/>
        <v>0</v>
      </c>
      <c r="S55" s="9"/>
      <c r="T55" s="9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</row>
    <row r="56" spans="1:34" s="2" customFormat="1" ht="18" customHeight="1">
      <c r="A56" s="29" t="s">
        <v>9</v>
      </c>
      <c r="B56" s="30">
        <f t="shared" ref="B56:B62" si="12">SUM(C56:H56)</f>
        <v>836454</v>
      </c>
      <c r="C56" s="68">
        <v>810292</v>
      </c>
      <c r="D56" s="68">
        <v>10462</v>
      </c>
      <c r="E56" s="68">
        <v>14792</v>
      </c>
      <c r="F56" s="68">
        <v>908</v>
      </c>
      <c r="G56" s="68">
        <v>0</v>
      </c>
      <c r="H56" s="68">
        <v>0</v>
      </c>
      <c r="I56" s="30">
        <f t="shared" ref="I56:I62" si="13">SUM(J56:P56)</f>
        <v>136535</v>
      </c>
      <c r="J56" s="68">
        <v>66694</v>
      </c>
      <c r="K56" s="68">
        <v>1994</v>
      </c>
      <c r="L56" s="68">
        <v>17317</v>
      </c>
      <c r="M56" s="68">
        <v>46779</v>
      </c>
      <c r="N56" s="68">
        <v>1196</v>
      </c>
      <c r="O56" s="68">
        <v>2555</v>
      </c>
      <c r="P56" s="68">
        <v>0</v>
      </c>
      <c r="Q56" s="68">
        <v>0</v>
      </c>
      <c r="R56" s="68">
        <v>0</v>
      </c>
      <c r="S56" s="8"/>
      <c r="T56" s="8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</row>
    <row r="57" spans="1:34" s="2" customFormat="1" ht="18" customHeight="1">
      <c r="A57" s="29" t="s">
        <v>10</v>
      </c>
      <c r="B57" s="30">
        <f t="shared" si="12"/>
        <v>92257</v>
      </c>
      <c r="C57" s="68">
        <v>91235</v>
      </c>
      <c r="D57" s="68">
        <v>1022</v>
      </c>
      <c r="E57" s="68">
        <v>0</v>
      </c>
      <c r="F57" s="68">
        <v>0</v>
      </c>
      <c r="G57" s="68">
        <v>0</v>
      </c>
      <c r="H57" s="68">
        <v>0</v>
      </c>
      <c r="I57" s="30">
        <f t="shared" si="13"/>
        <v>18754</v>
      </c>
      <c r="J57" s="68">
        <v>8003</v>
      </c>
      <c r="K57" s="68">
        <v>0</v>
      </c>
      <c r="L57" s="68">
        <v>2665</v>
      </c>
      <c r="M57" s="68">
        <v>6871</v>
      </c>
      <c r="N57" s="68">
        <v>1059</v>
      </c>
      <c r="O57" s="68">
        <v>156</v>
      </c>
      <c r="P57" s="68">
        <v>0</v>
      </c>
      <c r="Q57" s="68">
        <v>0</v>
      </c>
      <c r="R57" s="68">
        <v>0</v>
      </c>
      <c r="S57" s="1"/>
      <c r="T57" s="1"/>
    </row>
    <row r="58" spans="1:34" s="2" customFormat="1" ht="18" customHeight="1">
      <c r="A58" s="29" t="s">
        <v>11</v>
      </c>
      <c r="B58" s="30">
        <f t="shared" si="12"/>
        <v>168543</v>
      </c>
      <c r="C58" s="68">
        <v>166713</v>
      </c>
      <c r="D58" s="68">
        <v>1203</v>
      </c>
      <c r="E58" s="68">
        <v>627</v>
      </c>
      <c r="F58" s="68">
        <v>0</v>
      </c>
      <c r="G58" s="68">
        <v>0</v>
      </c>
      <c r="H58" s="68">
        <v>0</v>
      </c>
      <c r="I58" s="30">
        <f t="shared" si="13"/>
        <v>24300</v>
      </c>
      <c r="J58" s="68">
        <v>12127</v>
      </c>
      <c r="K58" s="68">
        <v>477</v>
      </c>
      <c r="L58" s="68">
        <v>3862</v>
      </c>
      <c r="M58" s="68">
        <v>6694</v>
      </c>
      <c r="N58" s="68">
        <v>54</v>
      </c>
      <c r="O58" s="68">
        <v>1086</v>
      </c>
      <c r="P58" s="68">
        <v>0</v>
      </c>
      <c r="Q58" s="68">
        <v>0</v>
      </c>
      <c r="R58" s="68">
        <v>0</v>
      </c>
      <c r="S58" s="1"/>
      <c r="T58" s="1"/>
    </row>
    <row r="59" spans="1:34" s="2" customFormat="1" ht="18" customHeight="1">
      <c r="A59" s="29" t="s">
        <v>12</v>
      </c>
      <c r="B59" s="71">
        <f t="shared" si="12"/>
        <v>41319</v>
      </c>
      <c r="C59" s="69">
        <v>38771</v>
      </c>
      <c r="D59" s="68">
        <v>1028</v>
      </c>
      <c r="E59" s="68">
        <v>1049</v>
      </c>
      <c r="F59" s="68">
        <v>471</v>
      </c>
      <c r="G59" s="68">
        <v>0</v>
      </c>
      <c r="H59" s="68">
        <v>0</v>
      </c>
      <c r="I59" s="30">
        <f t="shared" si="13"/>
        <v>5727</v>
      </c>
      <c r="J59" s="68">
        <v>2488</v>
      </c>
      <c r="K59" s="68">
        <v>133</v>
      </c>
      <c r="L59" s="68">
        <v>1002</v>
      </c>
      <c r="M59" s="68">
        <v>1638</v>
      </c>
      <c r="N59" s="68">
        <v>0</v>
      </c>
      <c r="O59" s="68">
        <v>466</v>
      </c>
      <c r="P59" s="68">
        <v>0</v>
      </c>
      <c r="Q59" s="68">
        <v>0</v>
      </c>
      <c r="R59" s="68">
        <v>0</v>
      </c>
      <c r="S59" s="1"/>
      <c r="T59" s="1"/>
    </row>
    <row r="60" spans="1:34" s="2" customFormat="1" ht="18" customHeight="1">
      <c r="A60" s="29" t="s">
        <v>13</v>
      </c>
      <c r="B60" s="30">
        <f t="shared" si="12"/>
        <v>685291</v>
      </c>
      <c r="C60" s="68">
        <v>664413</v>
      </c>
      <c r="D60" s="68">
        <v>6653</v>
      </c>
      <c r="E60" s="68">
        <v>10776</v>
      </c>
      <c r="F60" s="68">
        <v>3449</v>
      </c>
      <c r="G60" s="68">
        <v>0</v>
      </c>
      <c r="H60" s="68">
        <v>0</v>
      </c>
      <c r="I60" s="30">
        <f t="shared" si="13"/>
        <v>117151</v>
      </c>
      <c r="J60" s="68">
        <v>42946</v>
      </c>
      <c r="K60" s="68">
        <v>6</v>
      </c>
      <c r="L60" s="68">
        <v>7067</v>
      </c>
      <c r="M60" s="68">
        <v>56507</v>
      </c>
      <c r="N60" s="68">
        <v>0</v>
      </c>
      <c r="O60" s="68">
        <v>10625</v>
      </c>
      <c r="P60" s="68">
        <v>0</v>
      </c>
      <c r="Q60" s="68">
        <v>0</v>
      </c>
      <c r="R60" s="68">
        <v>0</v>
      </c>
      <c r="S60" s="1"/>
      <c r="T60" s="1"/>
    </row>
    <row r="61" spans="1:34" s="2" customFormat="1" ht="18" customHeight="1">
      <c r="A61" s="29"/>
      <c r="B61" s="30">
        <f t="shared" si="12"/>
        <v>0</v>
      </c>
      <c r="C61" s="68"/>
      <c r="D61" s="68"/>
      <c r="E61" s="68"/>
      <c r="F61" s="68"/>
      <c r="G61" s="68"/>
      <c r="H61" s="68"/>
      <c r="I61" s="30">
        <v>0</v>
      </c>
      <c r="J61" s="68"/>
      <c r="K61" s="68"/>
      <c r="L61" s="68"/>
      <c r="M61" s="68"/>
      <c r="N61" s="68"/>
      <c r="O61" s="68"/>
      <c r="P61" s="68"/>
      <c r="Q61" s="68"/>
      <c r="R61" s="68"/>
      <c r="S61" s="1"/>
      <c r="T61" s="1"/>
    </row>
    <row r="62" spans="1:34" s="2" customFormat="1" ht="18" customHeight="1">
      <c r="A62" s="31" t="s">
        <v>14</v>
      </c>
      <c r="B62" s="32">
        <f t="shared" si="12"/>
        <v>21</v>
      </c>
      <c r="C62" s="68">
        <v>21</v>
      </c>
      <c r="D62" s="68">
        <v>0</v>
      </c>
      <c r="E62" s="68">
        <v>0</v>
      </c>
      <c r="F62" s="68">
        <v>0</v>
      </c>
      <c r="G62" s="68">
        <v>0</v>
      </c>
      <c r="H62" s="68">
        <v>0</v>
      </c>
      <c r="I62" s="33">
        <f t="shared" si="13"/>
        <v>0</v>
      </c>
      <c r="J62" s="68">
        <v>0</v>
      </c>
      <c r="K62" s="68">
        <v>0</v>
      </c>
      <c r="L62" s="68">
        <v>0</v>
      </c>
      <c r="M62" s="68">
        <v>0</v>
      </c>
      <c r="N62" s="68">
        <v>0</v>
      </c>
      <c r="O62" s="68">
        <v>0</v>
      </c>
      <c r="P62" s="68">
        <v>0</v>
      </c>
      <c r="Q62" s="68">
        <v>0</v>
      </c>
      <c r="R62" s="68">
        <v>0</v>
      </c>
      <c r="S62" s="8"/>
      <c r="T62" s="8"/>
      <c r="U62" s="6"/>
    </row>
    <row r="65" spans="1:34" s="2" customFormat="1" ht="32.25" customHeight="1">
      <c r="A65" s="89" t="s">
        <v>52</v>
      </c>
      <c r="B65" s="89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1"/>
      <c r="T65" s="1"/>
    </row>
    <row r="66" spans="1:34" s="2" customFormat="1" ht="17.25" customHeight="1">
      <c r="A66" s="90" t="s">
        <v>50</v>
      </c>
      <c r="B66" s="91"/>
      <c r="C66" s="91"/>
      <c r="D66" s="91"/>
      <c r="E66" s="91"/>
      <c r="F66" s="91"/>
      <c r="G66" s="91"/>
      <c r="H66" s="91"/>
      <c r="I66" s="91"/>
      <c r="J66" s="91"/>
      <c r="K66" s="91"/>
      <c r="L66" s="91"/>
      <c r="M66" s="91"/>
      <c r="N66" s="91"/>
      <c r="O66" s="91"/>
      <c r="P66" s="91"/>
      <c r="Q66" s="91"/>
      <c r="R66" s="91"/>
      <c r="S66" s="12"/>
      <c r="T66" s="12"/>
      <c r="U66" s="12"/>
      <c r="V66" s="12"/>
    </row>
    <row r="67" spans="1:34" s="2" customFormat="1" ht="15.95" customHeight="1"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1"/>
      <c r="R67" s="11" t="s">
        <v>15</v>
      </c>
    </row>
    <row r="68" spans="1:34" s="2" customFormat="1" ht="16.5" customHeight="1">
      <c r="A68" s="25" t="s">
        <v>40</v>
      </c>
      <c r="B68" s="86" t="s">
        <v>16</v>
      </c>
      <c r="C68" s="88"/>
      <c r="D68" s="88"/>
      <c r="E68" s="88"/>
      <c r="F68" s="88"/>
      <c r="G68" s="88"/>
      <c r="H68" s="87"/>
      <c r="I68" s="86" t="s">
        <v>17</v>
      </c>
      <c r="J68" s="88"/>
      <c r="K68" s="88"/>
      <c r="L68" s="88"/>
      <c r="M68" s="88"/>
      <c r="N68" s="88"/>
      <c r="O68" s="88"/>
      <c r="P68" s="87"/>
      <c r="Q68" s="86" t="s">
        <v>33</v>
      </c>
      <c r="R68" s="88"/>
    </row>
    <row r="69" spans="1:34" s="2" customFormat="1" ht="16.5" customHeight="1">
      <c r="A69" s="18" t="s">
        <v>37</v>
      </c>
      <c r="B69" s="74" t="s">
        <v>18</v>
      </c>
      <c r="C69" s="86" t="s">
        <v>19</v>
      </c>
      <c r="D69" s="87"/>
      <c r="E69" s="86" t="s">
        <v>20</v>
      </c>
      <c r="F69" s="88"/>
      <c r="G69" s="88"/>
      <c r="H69" s="87"/>
      <c r="I69" s="74" t="s">
        <v>18</v>
      </c>
      <c r="J69" s="74" t="s">
        <v>21</v>
      </c>
      <c r="K69" s="74" t="s">
        <v>22</v>
      </c>
      <c r="L69" s="74" t="s">
        <v>23</v>
      </c>
      <c r="M69" s="74" t="s">
        <v>34</v>
      </c>
      <c r="N69" s="83" t="s">
        <v>46</v>
      </c>
      <c r="O69" s="83" t="s">
        <v>47</v>
      </c>
      <c r="P69" s="83" t="s">
        <v>49</v>
      </c>
      <c r="Q69" s="74" t="s">
        <v>35</v>
      </c>
      <c r="R69" s="77" t="s">
        <v>36</v>
      </c>
    </row>
    <row r="70" spans="1:34" s="2" customFormat="1" ht="16.5" customHeight="1">
      <c r="A70" s="18"/>
      <c r="B70" s="75"/>
      <c r="C70" s="80" t="s">
        <v>24</v>
      </c>
      <c r="D70" s="80" t="s">
        <v>25</v>
      </c>
      <c r="E70" s="80" t="s">
        <v>26</v>
      </c>
      <c r="F70" s="80" t="s">
        <v>27</v>
      </c>
      <c r="G70" s="80" t="s">
        <v>28</v>
      </c>
      <c r="H70" s="74" t="s">
        <v>29</v>
      </c>
      <c r="I70" s="75"/>
      <c r="J70" s="75"/>
      <c r="K70" s="75"/>
      <c r="L70" s="75"/>
      <c r="M70" s="75"/>
      <c r="N70" s="84"/>
      <c r="O70" s="84"/>
      <c r="P70" s="84"/>
      <c r="Q70" s="75"/>
      <c r="R70" s="78"/>
    </row>
    <row r="71" spans="1:34" s="2" customFormat="1" ht="16.5" customHeight="1">
      <c r="A71" s="19"/>
      <c r="B71" s="75"/>
      <c r="C71" s="81"/>
      <c r="D71" s="81"/>
      <c r="E71" s="81"/>
      <c r="F71" s="81"/>
      <c r="G71" s="81"/>
      <c r="H71" s="75"/>
      <c r="I71" s="75"/>
      <c r="J71" s="75"/>
      <c r="K71" s="75"/>
      <c r="L71" s="75"/>
      <c r="M71" s="75"/>
      <c r="N71" s="84"/>
      <c r="O71" s="84"/>
      <c r="P71" s="84"/>
      <c r="Q71" s="75"/>
      <c r="R71" s="78"/>
    </row>
    <row r="72" spans="1:34" s="2" customFormat="1" ht="16.5" customHeight="1">
      <c r="A72" s="18" t="s">
        <v>39</v>
      </c>
      <c r="B72" s="75"/>
      <c r="C72" s="81"/>
      <c r="D72" s="81"/>
      <c r="E72" s="81"/>
      <c r="F72" s="81"/>
      <c r="G72" s="81"/>
      <c r="H72" s="75"/>
      <c r="I72" s="75"/>
      <c r="J72" s="75"/>
      <c r="K72" s="75"/>
      <c r="L72" s="75"/>
      <c r="M72" s="75"/>
      <c r="N72" s="84"/>
      <c r="O72" s="84"/>
      <c r="P72" s="84"/>
      <c r="Q72" s="75"/>
      <c r="R72" s="78"/>
    </row>
    <row r="73" spans="1:34" s="2" customFormat="1" ht="16.5" customHeight="1">
      <c r="A73" s="19"/>
      <c r="B73" s="75"/>
      <c r="C73" s="81"/>
      <c r="D73" s="81"/>
      <c r="E73" s="81"/>
      <c r="F73" s="81"/>
      <c r="G73" s="81"/>
      <c r="H73" s="75"/>
      <c r="I73" s="75"/>
      <c r="J73" s="75"/>
      <c r="K73" s="75"/>
      <c r="L73" s="75"/>
      <c r="M73" s="75"/>
      <c r="N73" s="84"/>
      <c r="O73" s="84"/>
      <c r="P73" s="84"/>
      <c r="Q73" s="75"/>
      <c r="R73" s="78"/>
    </row>
    <row r="74" spans="1:34" s="2" customFormat="1" ht="16.5" customHeight="1">
      <c r="A74" s="19"/>
      <c r="B74" s="75"/>
      <c r="C74" s="81"/>
      <c r="D74" s="81"/>
      <c r="E74" s="81"/>
      <c r="F74" s="81"/>
      <c r="G74" s="81"/>
      <c r="H74" s="75"/>
      <c r="I74" s="75"/>
      <c r="J74" s="75"/>
      <c r="K74" s="75"/>
      <c r="L74" s="75"/>
      <c r="M74" s="75"/>
      <c r="N74" s="84"/>
      <c r="O74" s="84"/>
      <c r="P74" s="84"/>
      <c r="Q74" s="75"/>
      <c r="R74" s="78"/>
    </row>
    <row r="75" spans="1:34" s="2" customFormat="1" ht="16.5" customHeight="1">
      <c r="A75" s="20" t="s">
        <v>38</v>
      </c>
      <c r="B75" s="76"/>
      <c r="C75" s="82"/>
      <c r="D75" s="82"/>
      <c r="E75" s="82"/>
      <c r="F75" s="82"/>
      <c r="G75" s="82"/>
      <c r="H75" s="76"/>
      <c r="I75" s="76"/>
      <c r="J75" s="76"/>
      <c r="K75" s="76"/>
      <c r="L75" s="76"/>
      <c r="M75" s="76"/>
      <c r="N75" s="85"/>
      <c r="O75" s="85"/>
      <c r="P75" s="85"/>
      <c r="Q75" s="76"/>
      <c r="R75" s="79"/>
    </row>
    <row r="76" spans="1:34" s="5" customFormat="1" ht="18" customHeight="1">
      <c r="A76" s="13" t="s">
        <v>0</v>
      </c>
      <c r="B76" s="72">
        <f>IF(B44=0,0,B12/B44)</f>
        <v>9.4497404544930212</v>
      </c>
      <c r="C76" s="72">
        <f t="shared" ref="C76:R76" si="14">IF(C44=0,0,C12/C44)</f>
        <v>7.2195837731974395</v>
      </c>
      <c r="D76" s="21">
        <f t="shared" si="14"/>
        <v>30.773346033945273</v>
      </c>
      <c r="E76" s="21">
        <f t="shared" si="14"/>
        <v>25.139216293004022</v>
      </c>
      <c r="F76" s="21">
        <f t="shared" si="14"/>
        <v>255.46488973075361</v>
      </c>
      <c r="G76" s="21">
        <f t="shared" si="14"/>
        <v>27.644886363636363</v>
      </c>
      <c r="H76" s="21">
        <f t="shared" si="14"/>
        <v>4213.8</v>
      </c>
      <c r="I76" s="21">
        <f t="shared" si="14"/>
        <v>10.211531191854329</v>
      </c>
      <c r="J76" s="21">
        <f t="shared" si="14"/>
        <v>9.5306788545728072</v>
      </c>
      <c r="K76" s="21">
        <f t="shared" si="14"/>
        <v>10.735657471653409</v>
      </c>
      <c r="L76" s="21">
        <f t="shared" si="14"/>
        <v>6.7804480362966117</v>
      </c>
      <c r="M76" s="21">
        <f t="shared" ref="M76:O94" si="15">IF(M44=0,0,M12/M44)</f>
        <v>3.8355512908512757</v>
      </c>
      <c r="N76" s="21">
        <f t="shared" si="15"/>
        <v>14.118117229129663</v>
      </c>
      <c r="O76" s="21">
        <f t="shared" si="15"/>
        <v>70.017488159058971</v>
      </c>
      <c r="P76" s="21">
        <f t="shared" si="14"/>
        <v>39.748663101604279</v>
      </c>
      <c r="Q76" s="21">
        <f t="shared" si="14"/>
        <v>1037.4522915101427</v>
      </c>
      <c r="R76" s="21">
        <f t="shared" si="14"/>
        <v>29.864356608044577</v>
      </c>
      <c r="S76" s="10"/>
      <c r="T76" s="10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</row>
    <row r="77" spans="1:34" s="5" customFormat="1" ht="18" customHeight="1">
      <c r="A77" s="14" t="s">
        <v>1</v>
      </c>
      <c r="B77" s="21">
        <f t="shared" ref="B77:R77" si="16">IF(B45=0,0,B13/B45)</f>
        <v>11.976720325946332</v>
      </c>
      <c r="C77" s="21">
        <f t="shared" si="16"/>
        <v>7.9781632126436941</v>
      </c>
      <c r="D77" s="21">
        <f t="shared" si="16"/>
        <v>31.188429840522318</v>
      </c>
      <c r="E77" s="21">
        <f t="shared" si="16"/>
        <v>32.95881998795906</v>
      </c>
      <c r="F77" s="21">
        <f t="shared" si="16"/>
        <v>198.6716897729556</v>
      </c>
      <c r="G77" s="21">
        <f t="shared" si="16"/>
        <v>27.644886363636363</v>
      </c>
      <c r="H77" s="21">
        <f t="shared" si="16"/>
        <v>4213.8</v>
      </c>
      <c r="I77" s="21">
        <f t="shared" si="16"/>
        <v>10.745946718772339</v>
      </c>
      <c r="J77" s="21">
        <f t="shared" si="16"/>
        <v>9.5345308714178287</v>
      </c>
      <c r="K77" s="21">
        <f t="shared" si="16"/>
        <v>8.5341012428008494</v>
      </c>
      <c r="L77" s="21">
        <f t="shared" si="16"/>
        <v>6.33993272465161</v>
      </c>
      <c r="M77" s="21">
        <f t="shared" si="15"/>
        <v>3.7712991558575251</v>
      </c>
      <c r="N77" s="21">
        <f t="shared" si="15"/>
        <v>15.064236902050114</v>
      </c>
      <c r="O77" s="21">
        <f t="shared" si="15"/>
        <v>73.004624277456642</v>
      </c>
      <c r="P77" s="21">
        <f t="shared" si="16"/>
        <v>39.748663101604279</v>
      </c>
      <c r="Q77" s="21">
        <f t="shared" si="16"/>
        <v>952.58377160030057</v>
      </c>
      <c r="R77" s="21">
        <f t="shared" si="16"/>
        <v>29.864356608044577</v>
      </c>
      <c r="S77" s="10"/>
      <c r="T77" s="10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</row>
    <row r="78" spans="1:34" s="2" customFormat="1" ht="18" customHeight="1">
      <c r="A78" s="15" t="s">
        <v>30</v>
      </c>
      <c r="B78" s="22">
        <f t="shared" ref="B78:R78" si="17">IF(B46=0,0,B14/B46)</f>
        <v>15.497565781847687</v>
      </c>
      <c r="C78" s="22">
        <f t="shared" si="17"/>
        <v>7.7465924385943845</v>
      </c>
      <c r="D78" s="22">
        <f t="shared" si="17"/>
        <v>38.096257179914765</v>
      </c>
      <c r="E78" s="22">
        <f t="shared" si="17"/>
        <v>32.034013605442176</v>
      </c>
      <c r="F78" s="22">
        <f t="shared" si="17"/>
        <v>360.20361247947454</v>
      </c>
      <c r="G78" s="22">
        <f t="shared" si="17"/>
        <v>0</v>
      </c>
      <c r="H78" s="22">
        <f t="shared" si="17"/>
        <v>4213.8</v>
      </c>
      <c r="I78" s="22">
        <f t="shared" si="17"/>
        <v>14.787051618547682</v>
      </c>
      <c r="J78" s="22">
        <f t="shared" si="17"/>
        <v>10.061030781513351</v>
      </c>
      <c r="K78" s="22">
        <f t="shared" si="17"/>
        <v>8.496240601503759</v>
      </c>
      <c r="L78" s="22">
        <f t="shared" si="17"/>
        <v>5.4593600588451636</v>
      </c>
      <c r="M78" s="22">
        <f t="shared" si="15"/>
        <v>3.8336200156372167</v>
      </c>
      <c r="N78" s="22">
        <f t="shared" si="15"/>
        <v>17.427083333333332</v>
      </c>
      <c r="O78" s="22">
        <f t="shared" si="15"/>
        <v>83.829386176897046</v>
      </c>
      <c r="P78" s="22">
        <f t="shared" si="17"/>
        <v>51.474285714285713</v>
      </c>
      <c r="Q78" s="22">
        <f t="shared" si="17"/>
        <v>4204.9705882352937</v>
      </c>
      <c r="R78" s="22">
        <f t="shared" si="17"/>
        <v>0</v>
      </c>
      <c r="S78" s="3"/>
      <c r="T78" s="3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</row>
    <row r="79" spans="1:34" s="2" customFormat="1" ht="18" customHeight="1">
      <c r="A79" s="15" t="s">
        <v>31</v>
      </c>
      <c r="B79" s="22">
        <f t="shared" ref="B79:R79" si="18">IF(B47=0,0,B15/B47)</f>
        <v>11.365312855681539</v>
      </c>
      <c r="C79" s="22">
        <f t="shared" si="18"/>
        <v>9.0729985511267301</v>
      </c>
      <c r="D79" s="22">
        <f t="shared" si="18"/>
        <v>38.771558245083206</v>
      </c>
      <c r="E79" s="22">
        <f t="shared" si="18"/>
        <v>51.053380782918147</v>
      </c>
      <c r="F79" s="22">
        <f t="shared" si="18"/>
        <v>5919</v>
      </c>
      <c r="G79" s="22">
        <f t="shared" si="18"/>
        <v>0</v>
      </c>
      <c r="H79" s="22">
        <f t="shared" si="18"/>
        <v>0</v>
      </c>
      <c r="I79" s="22">
        <f t="shared" si="18"/>
        <v>8.3189663578742081</v>
      </c>
      <c r="J79" s="22">
        <f t="shared" si="18"/>
        <v>16.31680055885435</v>
      </c>
      <c r="K79" s="22">
        <f t="shared" si="18"/>
        <v>11.890109890109891</v>
      </c>
      <c r="L79" s="22">
        <f t="shared" si="18"/>
        <v>4.9836586472991371</v>
      </c>
      <c r="M79" s="22">
        <f t="shared" si="15"/>
        <v>4.0241785492870426</v>
      </c>
      <c r="N79" s="22">
        <f t="shared" si="15"/>
        <v>13.601265822784811</v>
      </c>
      <c r="O79" s="22">
        <f t="shared" si="15"/>
        <v>48.643564356435647</v>
      </c>
      <c r="P79" s="22">
        <f t="shared" si="18"/>
        <v>0</v>
      </c>
      <c r="Q79" s="22">
        <f t="shared" si="18"/>
        <v>0</v>
      </c>
      <c r="R79" s="22">
        <f t="shared" si="18"/>
        <v>0</v>
      </c>
      <c r="S79" s="3"/>
      <c r="T79" s="3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</row>
    <row r="80" spans="1:34" s="2" customFormat="1" ht="18" customHeight="1">
      <c r="A80" s="15" t="s">
        <v>32</v>
      </c>
      <c r="B80" s="22">
        <f t="shared" ref="B80:R80" si="19">IF(B48=0,0,B16/B48)</f>
        <v>16.924023975376642</v>
      </c>
      <c r="C80" s="22">
        <f t="shared" si="19"/>
        <v>7.7241409691629954</v>
      </c>
      <c r="D80" s="22">
        <f t="shared" si="19"/>
        <v>38.177559912854029</v>
      </c>
      <c r="E80" s="22">
        <f t="shared" si="19"/>
        <v>0</v>
      </c>
      <c r="F80" s="22">
        <f t="shared" si="19"/>
        <v>1105.4871794871794</v>
      </c>
      <c r="G80" s="22">
        <f t="shared" si="19"/>
        <v>0</v>
      </c>
      <c r="H80" s="22">
        <f t="shared" si="19"/>
        <v>0</v>
      </c>
      <c r="I80" s="22">
        <f t="shared" si="19"/>
        <v>8.0916193181818183</v>
      </c>
      <c r="J80" s="22">
        <f t="shared" si="19"/>
        <v>9.3303987571206637</v>
      </c>
      <c r="K80" s="22">
        <f t="shared" si="19"/>
        <v>0</v>
      </c>
      <c r="L80" s="22">
        <f t="shared" si="19"/>
        <v>8.0965517241379317</v>
      </c>
      <c r="M80" s="22">
        <f t="shared" si="15"/>
        <v>4.8581081081081079</v>
      </c>
      <c r="N80" s="22">
        <f t="shared" si="15"/>
        <v>0</v>
      </c>
      <c r="O80" s="22">
        <f t="shared" si="15"/>
        <v>0</v>
      </c>
      <c r="P80" s="22">
        <f t="shared" si="19"/>
        <v>0</v>
      </c>
      <c r="Q80" s="22">
        <f t="shared" si="19"/>
        <v>3639.6521739130435</v>
      </c>
      <c r="R80" s="22">
        <f t="shared" si="19"/>
        <v>0</v>
      </c>
      <c r="S80" s="3"/>
      <c r="T80" s="3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</row>
    <row r="81" spans="1:34" s="2" customFormat="1" ht="18" customHeight="1">
      <c r="A81" s="16" t="s">
        <v>2</v>
      </c>
      <c r="B81" s="22">
        <f t="shared" ref="B81:R81" si="20">IF(B49=0,0,B17/B49)</f>
        <v>6.1363367702108098</v>
      </c>
      <c r="C81" s="22">
        <f t="shared" si="20"/>
        <v>5.7744960619409955</v>
      </c>
      <c r="D81" s="22">
        <f t="shared" si="20"/>
        <v>26.741735537190081</v>
      </c>
      <c r="E81" s="22">
        <f t="shared" si="20"/>
        <v>151</v>
      </c>
      <c r="F81" s="22">
        <f t="shared" si="20"/>
        <v>0</v>
      </c>
      <c r="G81" s="22">
        <f t="shared" si="20"/>
        <v>0</v>
      </c>
      <c r="H81" s="22">
        <f t="shared" si="20"/>
        <v>0</v>
      </c>
      <c r="I81" s="22">
        <f t="shared" si="20"/>
        <v>11.448228414172686</v>
      </c>
      <c r="J81" s="22">
        <f t="shared" si="20"/>
        <v>12.502894356005788</v>
      </c>
      <c r="K81" s="22">
        <f t="shared" si="20"/>
        <v>0</v>
      </c>
      <c r="L81" s="22">
        <f t="shared" si="20"/>
        <v>4.7175141242937855</v>
      </c>
      <c r="M81" s="22">
        <f t="shared" si="15"/>
        <v>4.2267106347897778</v>
      </c>
      <c r="N81" s="22">
        <f t="shared" si="15"/>
        <v>0</v>
      </c>
      <c r="O81" s="22">
        <f t="shared" si="15"/>
        <v>74.362962962962968</v>
      </c>
      <c r="P81" s="22">
        <f t="shared" si="20"/>
        <v>0</v>
      </c>
      <c r="Q81" s="22">
        <f t="shared" si="20"/>
        <v>0</v>
      </c>
      <c r="R81" s="22">
        <f t="shared" si="20"/>
        <v>0</v>
      </c>
      <c r="S81" s="3"/>
      <c r="T81" s="3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</row>
    <row r="82" spans="1:34" s="2" customFormat="1" ht="18" customHeight="1">
      <c r="A82" s="16" t="s">
        <v>3</v>
      </c>
      <c r="B82" s="22">
        <f t="shared" ref="B82:R82" si="21">IF(B50=0,0,B18/B50)</f>
        <v>9.7292959361203568</v>
      </c>
      <c r="C82" s="22">
        <f t="shared" si="21"/>
        <v>9.0387190416321683</v>
      </c>
      <c r="D82" s="22">
        <f t="shared" si="21"/>
        <v>29.24639498432602</v>
      </c>
      <c r="E82" s="22">
        <f t="shared" si="21"/>
        <v>0</v>
      </c>
      <c r="F82" s="22">
        <f t="shared" si="21"/>
        <v>4057.6666666666665</v>
      </c>
      <c r="G82" s="22">
        <f t="shared" si="21"/>
        <v>0</v>
      </c>
      <c r="H82" s="22">
        <f t="shared" si="21"/>
        <v>0</v>
      </c>
      <c r="I82" s="22">
        <f t="shared" si="21"/>
        <v>8.9211281878061133</v>
      </c>
      <c r="J82" s="22">
        <f t="shared" si="21"/>
        <v>10.246332518337407</v>
      </c>
      <c r="K82" s="22">
        <f t="shared" si="21"/>
        <v>10.649819494584838</v>
      </c>
      <c r="L82" s="22">
        <f t="shared" si="21"/>
        <v>5.8994643592913061</v>
      </c>
      <c r="M82" s="22">
        <f t="shared" si="15"/>
        <v>3.6375280898876405</v>
      </c>
      <c r="N82" s="22">
        <f t="shared" si="15"/>
        <v>19.668367346938776</v>
      </c>
      <c r="O82" s="22">
        <f t="shared" si="15"/>
        <v>55.087499999999999</v>
      </c>
      <c r="P82" s="22">
        <f t="shared" si="21"/>
        <v>0</v>
      </c>
      <c r="Q82" s="22">
        <f t="shared" si="21"/>
        <v>0</v>
      </c>
      <c r="R82" s="22">
        <f t="shared" si="21"/>
        <v>0</v>
      </c>
      <c r="S82" s="7"/>
      <c r="T82" s="7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</row>
    <row r="83" spans="1:34" s="2" customFormat="1" ht="18" customHeight="1">
      <c r="A83" s="16" t="s">
        <v>4</v>
      </c>
      <c r="B83" s="22">
        <f t="shared" ref="B83:R83" si="22">IF(B51=0,0,B19/B51)</f>
        <v>9.4922273483690276</v>
      </c>
      <c r="C83" s="22">
        <f t="shared" si="22"/>
        <v>7.3428375895440787</v>
      </c>
      <c r="D83" s="22">
        <f t="shared" si="22"/>
        <v>22.595238095238095</v>
      </c>
      <c r="E83" s="22">
        <f t="shared" si="22"/>
        <v>41.825454545454548</v>
      </c>
      <c r="F83" s="22">
        <f t="shared" si="22"/>
        <v>67.085456039441254</v>
      </c>
      <c r="G83" s="22">
        <f t="shared" si="22"/>
        <v>14.388888888888889</v>
      </c>
      <c r="H83" s="22">
        <f t="shared" si="22"/>
        <v>0</v>
      </c>
      <c r="I83" s="22">
        <f t="shared" si="22"/>
        <v>7.2732820230896094</v>
      </c>
      <c r="J83" s="22">
        <f t="shared" si="22"/>
        <v>6.8364179104477616</v>
      </c>
      <c r="K83" s="22">
        <f t="shared" si="22"/>
        <v>7.8205804749340366</v>
      </c>
      <c r="L83" s="22">
        <f t="shared" si="22"/>
        <v>7.9579524680073126</v>
      </c>
      <c r="M83" s="22">
        <f t="shared" si="15"/>
        <v>3.6477349560513859</v>
      </c>
      <c r="N83" s="22">
        <f t="shared" si="15"/>
        <v>10.005249343832022</v>
      </c>
      <c r="O83" s="22">
        <f t="shared" si="15"/>
        <v>26.855263157894736</v>
      </c>
      <c r="P83" s="22">
        <f t="shared" si="22"/>
        <v>0</v>
      </c>
      <c r="Q83" s="22">
        <f t="shared" si="22"/>
        <v>0</v>
      </c>
      <c r="R83" s="22">
        <f t="shared" si="22"/>
        <v>0</v>
      </c>
      <c r="S83" s="8"/>
      <c r="T83" s="8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</row>
    <row r="84" spans="1:34" s="2" customFormat="1" ht="18" customHeight="1">
      <c r="A84" s="16" t="s">
        <v>5</v>
      </c>
      <c r="B84" s="22">
        <f t="shared" ref="B84:R84" si="23">IF(B52=0,0,B20/B52)</f>
        <v>12.263487681468645</v>
      </c>
      <c r="C84" s="22">
        <f t="shared" si="23"/>
        <v>8.0337555943260259</v>
      </c>
      <c r="D84" s="22">
        <f t="shared" si="23"/>
        <v>28.629219080831984</v>
      </c>
      <c r="E84" s="22">
        <f t="shared" si="23"/>
        <v>31.645860106480633</v>
      </c>
      <c r="F84" s="22">
        <f t="shared" si="23"/>
        <v>144.44751830756712</v>
      </c>
      <c r="G84" s="22">
        <f t="shared" si="23"/>
        <v>28.359281437125748</v>
      </c>
      <c r="H84" s="22">
        <f t="shared" si="23"/>
        <v>0</v>
      </c>
      <c r="I84" s="22">
        <f t="shared" si="23"/>
        <v>11.472875195892101</v>
      </c>
      <c r="J84" s="22">
        <f t="shared" si="23"/>
        <v>9.2475238003654194</v>
      </c>
      <c r="K84" s="22">
        <f t="shared" si="23"/>
        <v>8.3418530351437692</v>
      </c>
      <c r="L84" s="22">
        <f t="shared" si="23"/>
        <v>8.8998628257887518</v>
      </c>
      <c r="M84" s="22">
        <f t="shared" si="15"/>
        <v>3.2243902439024392</v>
      </c>
      <c r="N84" s="22">
        <f t="shared" si="15"/>
        <v>15.81891495601173</v>
      </c>
      <c r="O84" s="22">
        <f t="shared" si="15"/>
        <v>85.426595744680853</v>
      </c>
      <c r="P84" s="22">
        <f t="shared" si="23"/>
        <v>34.432642487046635</v>
      </c>
      <c r="Q84" s="22">
        <f t="shared" si="23"/>
        <v>522.44112627986351</v>
      </c>
      <c r="R84" s="22">
        <f t="shared" si="23"/>
        <v>29.864356608044577</v>
      </c>
      <c r="S84" s="8"/>
      <c r="T84" s="8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</row>
    <row r="85" spans="1:34" s="2" customFormat="1" ht="18" customHeight="1">
      <c r="A85" s="16" t="s">
        <v>6</v>
      </c>
      <c r="B85" s="22">
        <f t="shared" ref="B85:R85" si="24">IF(B53=0,0,B21/B53)</f>
        <v>17.550143266475644</v>
      </c>
      <c r="C85" s="22">
        <f t="shared" si="24"/>
        <v>12.023809523809524</v>
      </c>
      <c r="D85" s="22">
        <f t="shared" si="24"/>
        <v>0</v>
      </c>
      <c r="E85" s="22">
        <f t="shared" si="24"/>
        <v>27.672413793103448</v>
      </c>
      <c r="F85" s="22">
        <f t="shared" si="24"/>
        <v>0</v>
      </c>
      <c r="G85" s="22">
        <f t="shared" si="24"/>
        <v>0</v>
      </c>
      <c r="H85" s="22">
        <f t="shared" si="24"/>
        <v>0</v>
      </c>
      <c r="I85" s="22">
        <f t="shared" si="24"/>
        <v>98.887218045112789</v>
      </c>
      <c r="J85" s="22">
        <f t="shared" si="24"/>
        <v>36.842105263157897</v>
      </c>
      <c r="K85" s="22">
        <f t="shared" si="24"/>
        <v>0</v>
      </c>
      <c r="L85" s="22">
        <f t="shared" si="24"/>
        <v>0</v>
      </c>
      <c r="M85" s="22">
        <f t="shared" si="15"/>
        <v>0</v>
      </c>
      <c r="N85" s="22">
        <f t="shared" si="15"/>
        <v>0</v>
      </c>
      <c r="O85" s="22">
        <f t="shared" si="15"/>
        <v>145.42105263157896</v>
      </c>
      <c r="P85" s="22">
        <f t="shared" si="24"/>
        <v>0</v>
      </c>
      <c r="Q85" s="22">
        <f t="shared" si="24"/>
        <v>0</v>
      </c>
      <c r="R85" s="22">
        <f t="shared" si="24"/>
        <v>0</v>
      </c>
      <c r="S85" s="8"/>
      <c r="T85" s="8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</row>
    <row r="86" spans="1:34" s="2" customFormat="1" ht="18" customHeight="1">
      <c r="A86" s="16" t="s">
        <v>7</v>
      </c>
      <c r="B86" s="22">
        <f t="shared" ref="B86:R86" si="25">IF(B54=0,0,B22/B54)</f>
        <v>10.727272727272727</v>
      </c>
      <c r="C86" s="22">
        <f t="shared" si="25"/>
        <v>10.727272727272727</v>
      </c>
      <c r="D86" s="22">
        <f t="shared" si="25"/>
        <v>0</v>
      </c>
      <c r="E86" s="22">
        <f t="shared" si="25"/>
        <v>0</v>
      </c>
      <c r="F86" s="22">
        <f t="shared" si="25"/>
        <v>0</v>
      </c>
      <c r="G86" s="22">
        <f t="shared" si="25"/>
        <v>0</v>
      </c>
      <c r="H86" s="22">
        <f t="shared" si="25"/>
        <v>0</v>
      </c>
      <c r="I86" s="22">
        <f t="shared" si="25"/>
        <v>0</v>
      </c>
      <c r="J86" s="22">
        <f t="shared" si="25"/>
        <v>0</v>
      </c>
      <c r="K86" s="22">
        <f t="shared" si="25"/>
        <v>0</v>
      </c>
      <c r="L86" s="22">
        <f t="shared" si="25"/>
        <v>0</v>
      </c>
      <c r="M86" s="22">
        <f t="shared" si="15"/>
        <v>0</v>
      </c>
      <c r="N86" s="22">
        <f t="shared" si="15"/>
        <v>0</v>
      </c>
      <c r="O86" s="22">
        <f t="shared" si="15"/>
        <v>0</v>
      </c>
      <c r="P86" s="22">
        <f t="shared" si="25"/>
        <v>0</v>
      </c>
      <c r="Q86" s="22">
        <f t="shared" si="25"/>
        <v>0</v>
      </c>
      <c r="R86" s="22">
        <f t="shared" si="25"/>
        <v>0</v>
      </c>
      <c r="S86" s="8"/>
      <c r="T86" s="8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</row>
    <row r="87" spans="1:34" s="5" customFormat="1" ht="18" customHeight="1">
      <c r="A87" s="14" t="s">
        <v>8</v>
      </c>
      <c r="B87" s="72">
        <f t="shared" ref="B87:R87" si="26">IF(B55=0,0,B23/B55)</f>
        <v>8.3734687219863098</v>
      </c>
      <c r="C87" s="72">
        <f t="shared" si="26"/>
        <v>6.9109173584277244</v>
      </c>
      <c r="D87" s="21">
        <f t="shared" si="26"/>
        <v>30.011734092694422</v>
      </c>
      <c r="E87" s="21">
        <f t="shared" si="26"/>
        <v>22.75550579944208</v>
      </c>
      <c r="F87" s="21">
        <f t="shared" si="26"/>
        <v>372.55675227837617</v>
      </c>
      <c r="G87" s="21">
        <f t="shared" si="26"/>
        <v>0</v>
      </c>
      <c r="H87" s="21">
        <f t="shared" si="26"/>
        <v>0</v>
      </c>
      <c r="I87" s="21">
        <f t="shared" si="26"/>
        <v>10.026161531671224</v>
      </c>
      <c r="J87" s="21">
        <f t="shared" si="26"/>
        <v>9.528935867773594</v>
      </c>
      <c r="K87" s="21">
        <f t="shared" si="26"/>
        <v>13.518390804597701</v>
      </c>
      <c r="L87" s="21">
        <f t="shared" si="26"/>
        <v>6.9240748284398208</v>
      </c>
      <c r="M87" s="21">
        <f t="shared" si="15"/>
        <v>3.8487201343584636</v>
      </c>
      <c r="N87" s="21">
        <f t="shared" si="15"/>
        <v>13.218709398007796</v>
      </c>
      <c r="O87" s="21">
        <f t="shared" si="15"/>
        <v>69.149717893605583</v>
      </c>
      <c r="P87" s="21">
        <f t="shared" si="26"/>
        <v>0</v>
      </c>
      <c r="Q87" s="21">
        <f t="shared" si="26"/>
        <v>0</v>
      </c>
      <c r="R87" s="21">
        <f t="shared" si="26"/>
        <v>0</v>
      </c>
      <c r="S87" s="9"/>
      <c r="T87" s="9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</row>
    <row r="88" spans="1:34" s="2" customFormat="1" ht="18" customHeight="1">
      <c r="A88" s="16" t="s">
        <v>9</v>
      </c>
      <c r="B88" s="22">
        <f t="shared" ref="B88:R88" si="27">IF(B56=0,0,B24/B56)</f>
        <v>7.7768365026648212</v>
      </c>
      <c r="C88" s="22">
        <f t="shared" si="27"/>
        <v>7.0303544894926766</v>
      </c>
      <c r="D88" s="22">
        <f t="shared" si="27"/>
        <v>26.163257503345442</v>
      </c>
      <c r="E88" s="22">
        <f t="shared" si="27"/>
        <v>19.6019469983775</v>
      </c>
      <c r="F88" s="22">
        <f t="shared" si="27"/>
        <v>269.44273127753303</v>
      </c>
      <c r="G88" s="22">
        <f t="shared" si="27"/>
        <v>0</v>
      </c>
      <c r="H88" s="22">
        <f t="shared" si="27"/>
        <v>0</v>
      </c>
      <c r="I88" s="22">
        <f t="shared" si="27"/>
        <v>7.8322188449848023</v>
      </c>
      <c r="J88" s="22">
        <f t="shared" si="27"/>
        <v>9.6726991933307342</v>
      </c>
      <c r="K88" s="22">
        <f t="shared" si="27"/>
        <v>14.056670010030091</v>
      </c>
      <c r="L88" s="22">
        <f t="shared" si="27"/>
        <v>7.0358607149044294</v>
      </c>
      <c r="M88" s="22">
        <f t="shared" si="15"/>
        <v>3.4248060026935163</v>
      </c>
      <c r="N88" s="22">
        <f t="shared" si="15"/>
        <v>12.719899665551839</v>
      </c>
      <c r="O88" s="22">
        <f t="shared" si="15"/>
        <v>38.735812133072407</v>
      </c>
      <c r="P88" s="22">
        <f t="shared" si="27"/>
        <v>0</v>
      </c>
      <c r="Q88" s="22">
        <f t="shared" si="27"/>
        <v>0</v>
      </c>
      <c r="R88" s="22">
        <f t="shared" si="27"/>
        <v>0</v>
      </c>
      <c r="S88" s="8"/>
      <c r="T88" s="8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</row>
    <row r="89" spans="1:34" s="2" customFormat="1" ht="18" customHeight="1">
      <c r="A89" s="16" t="s">
        <v>10</v>
      </c>
      <c r="B89" s="22">
        <f t="shared" ref="B89:R89" si="28">IF(B57=0,0,B25/B57)</f>
        <v>6.7148725841941532</v>
      </c>
      <c r="C89" s="22">
        <f t="shared" si="28"/>
        <v>6.5426316654792567</v>
      </c>
      <c r="D89" s="22">
        <f t="shared" si="28"/>
        <v>22.090998043052839</v>
      </c>
      <c r="E89" s="22">
        <f t="shared" si="28"/>
        <v>0</v>
      </c>
      <c r="F89" s="22">
        <f t="shared" si="28"/>
        <v>0</v>
      </c>
      <c r="G89" s="22">
        <f t="shared" si="28"/>
        <v>0</v>
      </c>
      <c r="H89" s="22">
        <f t="shared" si="28"/>
        <v>0</v>
      </c>
      <c r="I89" s="22">
        <f t="shared" si="28"/>
        <v>8.8567772208595503</v>
      </c>
      <c r="J89" s="22">
        <f t="shared" si="28"/>
        <v>8.0243658628014494</v>
      </c>
      <c r="K89" s="22">
        <f t="shared" si="28"/>
        <v>0</v>
      </c>
      <c r="L89" s="22">
        <f t="shared" si="28"/>
        <v>6.8127579737335831</v>
      </c>
      <c r="M89" s="22">
        <f t="shared" si="15"/>
        <v>4.1510697132877308</v>
      </c>
      <c r="N89" s="22">
        <f t="shared" si="15"/>
        <v>13.943342776203966</v>
      </c>
      <c r="O89" s="22">
        <f t="shared" si="15"/>
        <v>259.21153846153845</v>
      </c>
      <c r="P89" s="22">
        <f t="shared" si="28"/>
        <v>0</v>
      </c>
      <c r="Q89" s="22">
        <f t="shared" si="28"/>
        <v>0</v>
      </c>
      <c r="R89" s="22">
        <f t="shared" si="28"/>
        <v>0</v>
      </c>
      <c r="S89" s="1"/>
      <c r="T89" s="1"/>
    </row>
    <row r="90" spans="1:34" s="2" customFormat="1" ht="18" customHeight="1">
      <c r="A90" s="16" t="s">
        <v>11</v>
      </c>
      <c r="B90" s="22">
        <f t="shared" ref="B90:R90" si="29">IF(B58=0,0,B26/B58)</f>
        <v>7.6974362625561428</v>
      </c>
      <c r="C90" s="22">
        <f t="shared" si="29"/>
        <v>7.4994271592497288</v>
      </c>
      <c r="D90" s="22">
        <f t="shared" si="29"/>
        <v>30.90274314214464</v>
      </c>
      <c r="E90" s="22">
        <f t="shared" si="29"/>
        <v>15.822966507177034</v>
      </c>
      <c r="F90" s="22">
        <f t="shared" si="29"/>
        <v>0</v>
      </c>
      <c r="G90" s="22">
        <f t="shared" si="29"/>
        <v>0</v>
      </c>
      <c r="H90" s="22">
        <f t="shared" si="29"/>
        <v>0</v>
      </c>
      <c r="I90" s="22">
        <f t="shared" si="29"/>
        <v>10.901234567901234</v>
      </c>
      <c r="J90" s="22">
        <f t="shared" si="29"/>
        <v>11.298754844561723</v>
      </c>
      <c r="K90" s="22">
        <f t="shared" si="29"/>
        <v>12.719077568134171</v>
      </c>
      <c r="L90" s="22">
        <f t="shared" si="29"/>
        <v>7.9181771103055416</v>
      </c>
      <c r="M90" s="22">
        <f t="shared" si="15"/>
        <v>3.6686585001493874</v>
      </c>
      <c r="N90" s="22">
        <f t="shared" si="15"/>
        <v>10.055555555555555</v>
      </c>
      <c r="O90" s="22">
        <f t="shared" si="15"/>
        <v>60.895027624309392</v>
      </c>
      <c r="P90" s="22">
        <f t="shared" si="29"/>
        <v>0</v>
      </c>
      <c r="Q90" s="22">
        <f t="shared" si="29"/>
        <v>0</v>
      </c>
      <c r="R90" s="22">
        <f t="shared" si="29"/>
        <v>0</v>
      </c>
      <c r="S90" s="1"/>
      <c r="T90" s="1"/>
    </row>
    <row r="91" spans="1:34" s="2" customFormat="1" ht="18" customHeight="1">
      <c r="A91" s="16" t="s">
        <v>12</v>
      </c>
      <c r="B91" s="73">
        <f t="shared" ref="B91:R91" si="30">IF(B59=0,0,B27/B59)</f>
        <v>16.711658074977613</v>
      </c>
      <c r="C91" s="73">
        <f t="shared" si="30"/>
        <v>8.0051842872249885</v>
      </c>
      <c r="D91" s="22">
        <f t="shared" si="30"/>
        <v>29.1352140077821</v>
      </c>
      <c r="E91" s="22">
        <f t="shared" si="30"/>
        <v>44.71115347950429</v>
      </c>
      <c r="F91" s="22">
        <f t="shared" si="30"/>
        <v>643.92144373673034</v>
      </c>
      <c r="G91" s="22">
        <f t="shared" si="30"/>
        <v>0</v>
      </c>
      <c r="H91" s="22">
        <f t="shared" si="30"/>
        <v>0</v>
      </c>
      <c r="I91" s="22">
        <f t="shared" si="30"/>
        <v>13.515802339793959</v>
      </c>
      <c r="J91" s="22">
        <f t="shared" si="30"/>
        <v>8.270900321543408</v>
      </c>
      <c r="K91" s="22">
        <f t="shared" si="30"/>
        <v>8.4661654135338349</v>
      </c>
      <c r="L91" s="22">
        <f t="shared" si="30"/>
        <v>4.3992015968063871</v>
      </c>
      <c r="M91" s="22">
        <f t="shared" si="15"/>
        <v>3.2912087912087911</v>
      </c>
      <c r="N91" s="22">
        <f t="shared" si="15"/>
        <v>0</v>
      </c>
      <c r="O91" s="22">
        <f t="shared" si="15"/>
        <v>98.502145922746777</v>
      </c>
      <c r="P91" s="22">
        <f t="shared" si="30"/>
        <v>0</v>
      </c>
      <c r="Q91" s="22">
        <f t="shared" si="30"/>
        <v>0</v>
      </c>
      <c r="R91" s="22">
        <f t="shared" si="30"/>
        <v>0</v>
      </c>
      <c r="S91" s="1"/>
      <c r="T91" s="1"/>
    </row>
    <row r="92" spans="1:34" s="2" customFormat="1" ht="18" customHeight="1">
      <c r="A92" s="16" t="s">
        <v>13</v>
      </c>
      <c r="B92" s="22">
        <f t="shared" ref="B92:R92" si="31">IF(B60=0,0,B28/B60)</f>
        <v>8.9887434681033316</v>
      </c>
      <c r="C92" s="22">
        <f t="shared" si="31"/>
        <v>6.6044929885477854</v>
      </c>
      <c r="D92" s="22">
        <f t="shared" si="31"/>
        <v>37.254621975048849</v>
      </c>
      <c r="E92" s="22">
        <f t="shared" si="31"/>
        <v>25.350408314773571</v>
      </c>
      <c r="F92" s="22">
        <f t="shared" si="31"/>
        <v>362.64511452594957</v>
      </c>
      <c r="G92" s="22">
        <f t="shared" si="31"/>
        <v>0</v>
      </c>
      <c r="H92" s="22">
        <f t="shared" si="31"/>
        <v>0</v>
      </c>
      <c r="I92" s="22">
        <f t="shared" si="31"/>
        <v>12.418212392553201</v>
      </c>
      <c r="J92" s="22">
        <f t="shared" si="31"/>
        <v>9.1591766404321699</v>
      </c>
      <c r="K92" s="22">
        <f t="shared" si="31"/>
        <v>10.166666666666666</v>
      </c>
      <c r="L92" s="22">
        <f t="shared" si="31"/>
        <v>6.5068628838262343</v>
      </c>
      <c r="M92" s="22">
        <f t="shared" si="15"/>
        <v>4.2003822535261115</v>
      </c>
      <c r="N92" s="22">
        <f t="shared" si="15"/>
        <v>0</v>
      </c>
      <c r="O92" s="22">
        <f t="shared" si="15"/>
        <v>73.229176470588229</v>
      </c>
      <c r="P92" s="22">
        <f t="shared" si="31"/>
        <v>0</v>
      </c>
      <c r="Q92" s="22">
        <f t="shared" si="31"/>
        <v>0</v>
      </c>
      <c r="R92" s="22">
        <f t="shared" si="31"/>
        <v>0</v>
      </c>
      <c r="S92" s="1"/>
      <c r="T92" s="1"/>
    </row>
    <row r="93" spans="1:34" s="2" customFormat="1" ht="18" customHeight="1">
      <c r="A93" s="16"/>
      <c r="B93" s="22">
        <f t="shared" ref="B93:R93" si="32">IF(B61=0,0,B29/B61)</f>
        <v>0</v>
      </c>
      <c r="C93" s="22">
        <f t="shared" si="32"/>
        <v>0</v>
      </c>
      <c r="D93" s="22">
        <f t="shared" si="32"/>
        <v>0</v>
      </c>
      <c r="E93" s="22">
        <f t="shared" si="32"/>
        <v>0</v>
      </c>
      <c r="F93" s="22">
        <f t="shared" si="32"/>
        <v>0</v>
      </c>
      <c r="G93" s="22">
        <f t="shared" si="32"/>
        <v>0</v>
      </c>
      <c r="H93" s="22">
        <f t="shared" si="32"/>
        <v>0</v>
      </c>
      <c r="I93" s="22">
        <f t="shared" si="32"/>
        <v>0</v>
      </c>
      <c r="J93" s="22">
        <f t="shared" si="32"/>
        <v>0</v>
      </c>
      <c r="K93" s="22">
        <f t="shared" si="32"/>
        <v>0</v>
      </c>
      <c r="L93" s="22">
        <f t="shared" si="32"/>
        <v>0</v>
      </c>
      <c r="M93" s="22">
        <f t="shared" si="15"/>
        <v>0</v>
      </c>
      <c r="N93" s="22">
        <f t="shared" si="15"/>
        <v>0</v>
      </c>
      <c r="O93" s="22">
        <f t="shared" si="15"/>
        <v>0</v>
      </c>
      <c r="P93" s="22">
        <f t="shared" si="32"/>
        <v>0</v>
      </c>
      <c r="Q93" s="22">
        <f t="shared" si="32"/>
        <v>0</v>
      </c>
      <c r="R93" s="22">
        <f t="shared" si="32"/>
        <v>0</v>
      </c>
      <c r="S93" s="1"/>
      <c r="T93" s="1"/>
    </row>
    <row r="94" spans="1:34" s="2" customFormat="1" ht="18" customHeight="1">
      <c r="A94" s="17" t="s">
        <v>14</v>
      </c>
      <c r="B94" s="23">
        <f t="shared" ref="B94:R94" si="33">IF(B62=0,0,B30/B62)</f>
        <v>1</v>
      </c>
      <c r="C94" s="24">
        <f t="shared" si="33"/>
        <v>1</v>
      </c>
      <c r="D94" s="24">
        <f t="shared" si="33"/>
        <v>0</v>
      </c>
      <c r="E94" s="24">
        <f t="shared" si="33"/>
        <v>0</v>
      </c>
      <c r="F94" s="24">
        <f t="shared" si="33"/>
        <v>0</v>
      </c>
      <c r="G94" s="24">
        <f t="shared" si="33"/>
        <v>0</v>
      </c>
      <c r="H94" s="24">
        <f t="shared" si="33"/>
        <v>0</v>
      </c>
      <c r="I94" s="24">
        <f t="shared" si="33"/>
        <v>0</v>
      </c>
      <c r="J94" s="24">
        <f t="shared" si="33"/>
        <v>0</v>
      </c>
      <c r="K94" s="24">
        <f t="shared" si="33"/>
        <v>0</v>
      </c>
      <c r="L94" s="24">
        <f t="shared" si="33"/>
        <v>0</v>
      </c>
      <c r="M94" s="24">
        <f t="shared" si="15"/>
        <v>0</v>
      </c>
      <c r="N94" s="24">
        <f t="shared" si="15"/>
        <v>0</v>
      </c>
      <c r="O94" s="24">
        <f t="shared" si="15"/>
        <v>0</v>
      </c>
      <c r="P94" s="24">
        <f t="shared" si="33"/>
        <v>0</v>
      </c>
      <c r="Q94" s="24">
        <f t="shared" si="33"/>
        <v>0</v>
      </c>
      <c r="R94" s="24">
        <f t="shared" si="33"/>
        <v>0</v>
      </c>
      <c r="S94" s="8"/>
      <c r="T94" s="8"/>
      <c r="U94" s="6"/>
    </row>
  </sheetData>
  <mergeCells count="72">
    <mergeCell ref="A1:R1"/>
    <mergeCell ref="A2:R2"/>
    <mergeCell ref="B4:H4"/>
    <mergeCell ref="I4:P4"/>
    <mergeCell ref="Q4:R4"/>
    <mergeCell ref="P5:P11"/>
    <mergeCell ref="B5:B11"/>
    <mergeCell ref="C5:D5"/>
    <mergeCell ref="E5:H5"/>
    <mergeCell ref="I5:I11"/>
    <mergeCell ref="M5:M11"/>
    <mergeCell ref="N5:N11"/>
    <mergeCell ref="O5:O11"/>
    <mergeCell ref="F6:F11"/>
    <mergeCell ref="G6:G11"/>
    <mergeCell ref="H6:H11"/>
    <mergeCell ref="J5:J11"/>
    <mergeCell ref="K5:K11"/>
    <mergeCell ref="L5:L11"/>
    <mergeCell ref="A33:R33"/>
    <mergeCell ref="A34:R34"/>
    <mergeCell ref="B36:H36"/>
    <mergeCell ref="I36:P36"/>
    <mergeCell ref="Q36:R36"/>
    <mergeCell ref="Q5:Q11"/>
    <mergeCell ref="R5:R11"/>
    <mergeCell ref="C6:C11"/>
    <mergeCell ref="D6:D11"/>
    <mergeCell ref="E6:E11"/>
    <mergeCell ref="P37:P43"/>
    <mergeCell ref="B37:B43"/>
    <mergeCell ref="C37:D37"/>
    <mergeCell ref="E37:H37"/>
    <mergeCell ref="I37:I43"/>
    <mergeCell ref="M37:M43"/>
    <mergeCell ref="N37:N43"/>
    <mergeCell ref="O37:O43"/>
    <mergeCell ref="F38:F43"/>
    <mergeCell ref="G38:G43"/>
    <mergeCell ref="H38:H43"/>
    <mergeCell ref="J37:J43"/>
    <mergeCell ref="K37:K43"/>
    <mergeCell ref="L37:L43"/>
    <mergeCell ref="A65:R65"/>
    <mergeCell ref="A66:R66"/>
    <mergeCell ref="B68:H68"/>
    <mergeCell ref="I68:P68"/>
    <mergeCell ref="Q68:R68"/>
    <mergeCell ref="Q37:Q43"/>
    <mergeCell ref="R37:R43"/>
    <mergeCell ref="C38:C43"/>
    <mergeCell ref="D38:D43"/>
    <mergeCell ref="E38:E43"/>
    <mergeCell ref="L69:L75"/>
    <mergeCell ref="P69:P75"/>
    <mergeCell ref="B69:B75"/>
    <mergeCell ref="C69:D69"/>
    <mergeCell ref="E69:H69"/>
    <mergeCell ref="I69:I75"/>
    <mergeCell ref="M69:M75"/>
    <mergeCell ref="N69:N75"/>
    <mergeCell ref="O69:O75"/>
    <mergeCell ref="Q69:Q75"/>
    <mergeCell ref="R69:R75"/>
    <mergeCell ref="C70:C75"/>
    <mergeCell ref="D70:D75"/>
    <mergeCell ref="E70:E75"/>
    <mergeCell ref="F70:F75"/>
    <mergeCell ref="G70:G75"/>
    <mergeCell ref="H70:H75"/>
    <mergeCell ref="J69:J75"/>
    <mergeCell ref="K69:K75"/>
  </mergeCells>
  <phoneticPr fontId="6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AH31"/>
  <sheetViews>
    <sheetView tabSelected="1" zoomScale="75" workbookViewId="0">
      <selection activeCell="A3" sqref="A3"/>
    </sheetView>
  </sheetViews>
  <sheetFormatPr defaultColWidth="8.75" defaultRowHeight="18.600000000000001" customHeight="1"/>
  <cols>
    <col min="1" max="1" width="23.5" style="43" customWidth="1"/>
    <col min="2" max="3" width="8.375" style="43" customWidth="1"/>
    <col min="4" max="5" width="8.375" style="42" customWidth="1"/>
    <col min="6" max="6" width="9.5" style="42" customWidth="1"/>
    <col min="7" max="7" width="8.375" style="42" customWidth="1"/>
    <col min="8" max="8" width="9.375" style="42" customWidth="1"/>
    <col min="9" max="16" width="8.375" style="42" customWidth="1"/>
    <col min="17" max="17" width="9.375" style="42" customWidth="1"/>
    <col min="18" max="18" width="8.25" style="42" customWidth="1"/>
    <col min="19" max="19" width="5.75" style="42" customWidth="1"/>
    <col min="20" max="20" width="6.375" style="42" customWidth="1"/>
    <col min="21" max="16384" width="8.75" style="43"/>
  </cols>
  <sheetData>
    <row r="1" spans="1:34" ht="32.25" customHeight="1">
      <c r="A1" s="112" t="s">
        <v>53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</row>
    <row r="2" spans="1:34" ht="17.25" customHeight="1">
      <c r="A2" s="105" t="s">
        <v>51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44"/>
      <c r="T2" s="44"/>
      <c r="U2" s="44"/>
      <c r="V2" s="44"/>
    </row>
    <row r="3" spans="1:34" ht="15.95" customHeight="1">
      <c r="Q3" s="45"/>
      <c r="R3" s="45" t="s">
        <v>15</v>
      </c>
      <c r="S3" s="43"/>
      <c r="T3" s="43"/>
    </row>
    <row r="4" spans="1:34" ht="17.25" customHeight="1">
      <c r="A4" s="46" t="s">
        <v>40</v>
      </c>
      <c r="B4" s="106" t="s">
        <v>16</v>
      </c>
      <c r="C4" s="107"/>
      <c r="D4" s="107"/>
      <c r="E4" s="107"/>
      <c r="F4" s="107"/>
      <c r="G4" s="107"/>
      <c r="H4" s="108"/>
      <c r="I4" s="106" t="s">
        <v>17</v>
      </c>
      <c r="J4" s="107"/>
      <c r="K4" s="107"/>
      <c r="L4" s="107"/>
      <c r="M4" s="107"/>
      <c r="N4" s="107"/>
      <c r="O4" s="107"/>
      <c r="P4" s="108"/>
      <c r="Q4" s="106" t="s">
        <v>33</v>
      </c>
      <c r="R4" s="107"/>
      <c r="S4" s="43"/>
      <c r="T4" s="43"/>
    </row>
    <row r="5" spans="1:34" ht="17.25" customHeight="1">
      <c r="A5" s="47" t="s">
        <v>37</v>
      </c>
      <c r="B5" s="83" t="s">
        <v>18</v>
      </c>
      <c r="C5" s="106" t="s">
        <v>19</v>
      </c>
      <c r="D5" s="108"/>
      <c r="E5" s="106" t="s">
        <v>20</v>
      </c>
      <c r="F5" s="107"/>
      <c r="G5" s="107"/>
      <c r="H5" s="108"/>
      <c r="I5" s="83" t="s">
        <v>18</v>
      </c>
      <c r="J5" s="83" t="s">
        <v>21</v>
      </c>
      <c r="K5" s="83" t="s">
        <v>22</v>
      </c>
      <c r="L5" s="83" t="s">
        <v>23</v>
      </c>
      <c r="M5" s="83" t="s">
        <v>34</v>
      </c>
      <c r="N5" s="83" t="s">
        <v>46</v>
      </c>
      <c r="O5" s="83" t="s">
        <v>47</v>
      </c>
      <c r="P5" s="83" t="s">
        <v>49</v>
      </c>
      <c r="Q5" s="83" t="s">
        <v>35</v>
      </c>
      <c r="R5" s="113" t="s">
        <v>36</v>
      </c>
      <c r="S5" s="43"/>
      <c r="T5" s="43"/>
    </row>
    <row r="6" spans="1:34" ht="17.25" customHeight="1">
      <c r="A6" s="47"/>
      <c r="B6" s="84"/>
      <c r="C6" s="109" t="s">
        <v>24</v>
      </c>
      <c r="D6" s="109" t="s">
        <v>25</v>
      </c>
      <c r="E6" s="109" t="s">
        <v>26</v>
      </c>
      <c r="F6" s="109" t="s">
        <v>27</v>
      </c>
      <c r="G6" s="109" t="s">
        <v>48</v>
      </c>
      <c r="H6" s="83" t="s">
        <v>29</v>
      </c>
      <c r="I6" s="84"/>
      <c r="J6" s="84"/>
      <c r="K6" s="84"/>
      <c r="L6" s="84"/>
      <c r="M6" s="84"/>
      <c r="N6" s="84"/>
      <c r="O6" s="84"/>
      <c r="P6" s="84"/>
      <c r="Q6" s="84"/>
      <c r="R6" s="114"/>
      <c r="S6" s="43"/>
      <c r="T6" s="43"/>
    </row>
    <row r="7" spans="1:34" ht="17.25" customHeight="1">
      <c r="A7" s="48"/>
      <c r="B7" s="84"/>
      <c r="C7" s="110"/>
      <c r="D7" s="110"/>
      <c r="E7" s="110"/>
      <c r="F7" s="110"/>
      <c r="G7" s="110"/>
      <c r="H7" s="84"/>
      <c r="I7" s="84"/>
      <c r="J7" s="84"/>
      <c r="K7" s="84"/>
      <c r="L7" s="84"/>
      <c r="M7" s="84"/>
      <c r="N7" s="84"/>
      <c r="O7" s="84"/>
      <c r="P7" s="84"/>
      <c r="Q7" s="84"/>
      <c r="R7" s="114"/>
      <c r="S7" s="43"/>
      <c r="T7" s="43"/>
    </row>
    <row r="8" spans="1:34" ht="17.25" customHeight="1">
      <c r="A8" s="49" t="s">
        <v>39</v>
      </c>
      <c r="B8" s="84"/>
      <c r="C8" s="110"/>
      <c r="D8" s="110"/>
      <c r="E8" s="110"/>
      <c r="F8" s="110"/>
      <c r="G8" s="110"/>
      <c r="H8" s="84"/>
      <c r="I8" s="84"/>
      <c r="J8" s="84"/>
      <c r="K8" s="84"/>
      <c r="L8" s="84"/>
      <c r="M8" s="84"/>
      <c r="N8" s="84"/>
      <c r="O8" s="84"/>
      <c r="P8" s="84"/>
      <c r="Q8" s="84"/>
      <c r="R8" s="114"/>
      <c r="S8" s="43"/>
      <c r="T8" s="43"/>
    </row>
    <row r="9" spans="1:34" ht="17.25" customHeight="1">
      <c r="A9" s="48"/>
      <c r="B9" s="84"/>
      <c r="C9" s="110"/>
      <c r="D9" s="110"/>
      <c r="E9" s="110"/>
      <c r="F9" s="110"/>
      <c r="G9" s="110"/>
      <c r="H9" s="84"/>
      <c r="I9" s="84"/>
      <c r="J9" s="84"/>
      <c r="K9" s="84"/>
      <c r="L9" s="84"/>
      <c r="M9" s="84"/>
      <c r="N9" s="84"/>
      <c r="O9" s="84"/>
      <c r="P9" s="84"/>
      <c r="Q9" s="84"/>
      <c r="R9" s="114"/>
      <c r="S9" s="43"/>
      <c r="T9" s="43"/>
    </row>
    <row r="10" spans="1:34" ht="17.25" customHeight="1">
      <c r="A10" s="48"/>
      <c r="B10" s="84"/>
      <c r="C10" s="110"/>
      <c r="D10" s="110"/>
      <c r="E10" s="110"/>
      <c r="F10" s="110"/>
      <c r="G10" s="110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114"/>
      <c r="S10" s="43"/>
      <c r="T10" s="43"/>
    </row>
    <row r="11" spans="1:34" ht="17.25" customHeight="1">
      <c r="A11" s="50" t="s">
        <v>38</v>
      </c>
      <c r="B11" s="85"/>
      <c r="C11" s="111"/>
      <c r="D11" s="111"/>
      <c r="E11" s="111"/>
      <c r="F11" s="111"/>
      <c r="G11" s="111"/>
      <c r="H11" s="85"/>
      <c r="I11" s="85"/>
      <c r="J11" s="85"/>
      <c r="K11" s="85"/>
      <c r="L11" s="85"/>
      <c r="M11" s="85"/>
      <c r="N11" s="85"/>
      <c r="O11" s="85"/>
      <c r="P11" s="85"/>
      <c r="Q11" s="85"/>
      <c r="R11" s="115"/>
      <c r="S11" s="43"/>
      <c r="T11" s="43"/>
    </row>
    <row r="12" spans="1:34" s="55" customFormat="1" ht="21" customHeight="1">
      <c r="A12" s="51" t="s">
        <v>0</v>
      </c>
      <c r="B12" s="52">
        <v>9.4497404544930212</v>
      </c>
      <c r="C12" s="52">
        <v>7.2195837731974395</v>
      </c>
      <c r="D12" s="52">
        <v>30.773346033945273</v>
      </c>
      <c r="E12" s="52">
        <v>25.139216293004022</v>
      </c>
      <c r="F12" s="52">
        <v>255.46488973075361</v>
      </c>
      <c r="G12" s="52">
        <v>27.644886363636363</v>
      </c>
      <c r="H12" s="52">
        <v>4213.8</v>
      </c>
      <c r="I12" s="52">
        <v>10.211531191854329</v>
      </c>
      <c r="J12" s="52">
        <v>9.5306788545728072</v>
      </c>
      <c r="K12" s="52">
        <v>10.735657471653409</v>
      </c>
      <c r="L12" s="52">
        <v>6.7804480362966117</v>
      </c>
      <c r="M12" s="52">
        <v>3.8355512908512757</v>
      </c>
      <c r="N12" s="52">
        <v>14.118117229129663</v>
      </c>
      <c r="O12" s="52">
        <v>70.017488159058971</v>
      </c>
      <c r="P12" s="52">
        <v>39.748663101604279</v>
      </c>
      <c r="Q12" s="52">
        <v>1037.4522915101427</v>
      </c>
      <c r="R12" s="52">
        <v>29.864356608044577</v>
      </c>
      <c r="S12" s="53"/>
      <c r="T12" s="53"/>
      <c r="U12" s="54"/>
      <c r="V12" s="54"/>
      <c r="W12" s="54"/>
      <c r="X12" s="54"/>
      <c r="Y12" s="54"/>
      <c r="Z12" s="54"/>
      <c r="AA12" s="54"/>
      <c r="AB12" s="54"/>
      <c r="AC12" s="54"/>
      <c r="AD12" s="54"/>
      <c r="AE12" s="54"/>
      <c r="AF12" s="54"/>
      <c r="AG12" s="54"/>
      <c r="AH12" s="54"/>
    </row>
    <row r="13" spans="1:34" s="55" customFormat="1" ht="21" customHeight="1">
      <c r="A13" s="56" t="s">
        <v>1</v>
      </c>
      <c r="B13" s="52">
        <v>11.976720325946332</v>
      </c>
      <c r="C13" s="52">
        <v>7.9781632126436941</v>
      </c>
      <c r="D13" s="52">
        <v>31.188429840522318</v>
      </c>
      <c r="E13" s="52">
        <v>32.95881998795906</v>
      </c>
      <c r="F13" s="52">
        <v>198.6716897729556</v>
      </c>
      <c r="G13" s="52">
        <v>27.644886363636363</v>
      </c>
      <c r="H13" s="52">
        <v>4213.8</v>
      </c>
      <c r="I13" s="52">
        <v>10.745946718772339</v>
      </c>
      <c r="J13" s="52">
        <v>9.5345308714178287</v>
      </c>
      <c r="K13" s="52">
        <v>8.5341012428008494</v>
      </c>
      <c r="L13" s="52">
        <v>6.33993272465161</v>
      </c>
      <c r="M13" s="52">
        <v>3.7712991558575251</v>
      </c>
      <c r="N13" s="52">
        <v>15.064236902050114</v>
      </c>
      <c r="O13" s="52">
        <v>73.004624277456642</v>
      </c>
      <c r="P13" s="52">
        <v>39.748663101604279</v>
      </c>
      <c r="Q13" s="52">
        <v>952.58377160030057</v>
      </c>
      <c r="R13" s="52">
        <v>29.864356608044577</v>
      </c>
      <c r="S13" s="53"/>
      <c r="T13" s="53"/>
      <c r="U13" s="54"/>
      <c r="V13" s="54"/>
      <c r="W13" s="54"/>
      <c r="X13" s="54"/>
      <c r="Y13" s="54"/>
      <c r="Z13" s="54"/>
      <c r="AA13" s="54"/>
      <c r="AB13" s="54"/>
      <c r="AC13" s="54"/>
      <c r="AD13" s="54"/>
      <c r="AE13" s="54"/>
      <c r="AF13" s="54"/>
      <c r="AG13" s="54"/>
      <c r="AH13" s="54"/>
    </row>
    <row r="14" spans="1:34" ht="21" customHeight="1">
      <c r="A14" s="57" t="s">
        <v>30</v>
      </c>
      <c r="B14" s="58">
        <v>15.497565781847687</v>
      </c>
      <c r="C14" s="58">
        <v>7.7465924385943845</v>
      </c>
      <c r="D14" s="58">
        <v>38.096257179914765</v>
      </c>
      <c r="E14" s="58">
        <v>32.034013605442176</v>
      </c>
      <c r="F14" s="58">
        <v>360.20361247947454</v>
      </c>
      <c r="G14" s="58">
        <v>0</v>
      </c>
      <c r="H14" s="58">
        <v>4213.8</v>
      </c>
      <c r="I14" s="58">
        <v>14.787051618547682</v>
      </c>
      <c r="J14" s="58">
        <v>10.061030781513351</v>
      </c>
      <c r="K14" s="58">
        <v>8.496240601503759</v>
      </c>
      <c r="L14" s="58">
        <v>5.4593600588451636</v>
      </c>
      <c r="M14" s="58">
        <v>3.8336200156372167</v>
      </c>
      <c r="N14" s="58">
        <v>17.427083333333332</v>
      </c>
      <c r="O14" s="58">
        <v>83.829386176897046</v>
      </c>
      <c r="P14" s="58">
        <v>51.474285714285713</v>
      </c>
      <c r="Q14" s="58">
        <v>4204.9705882352937</v>
      </c>
      <c r="R14" s="58">
        <v>0</v>
      </c>
      <c r="S14" s="59"/>
      <c r="T14" s="59"/>
      <c r="U14" s="60"/>
      <c r="V14" s="60"/>
      <c r="W14" s="60"/>
      <c r="X14" s="60"/>
      <c r="Y14" s="60"/>
      <c r="Z14" s="60"/>
      <c r="AA14" s="60"/>
      <c r="AB14" s="60"/>
      <c r="AC14" s="60"/>
      <c r="AD14" s="60"/>
      <c r="AE14" s="60"/>
      <c r="AF14" s="60"/>
      <c r="AG14" s="60"/>
      <c r="AH14" s="60"/>
    </row>
    <row r="15" spans="1:34" ht="21" customHeight="1">
      <c r="A15" s="57" t="s">
        <v>31</v>
      </c>
      <c r="B15" s="58">
        <v>11.365312855681539</v>
      </c>
      <c r="C15" s="58">
        <v>9.0729985511267301</v>
      </c>
      <c r="D15" s="58">
        <v>38.771558245083206</v>
      </c>
      <c r="E15" s="58">
        <v>51.053380782918147</v>
      </c>
      <c r="F15" s="58">
        <v>5919</v>
      </c>
      <c r="G15" s="58">
        <v>0</v>
      </c>
      <c r="H15" s="58">
        <v>0</v>
      </c>
      <c r="I15" s="58">
        <v>8.3189663578742081</v>
      </c>
      <c r="J15" s="58">
        <v>16.31680055885435</v>
      </c>
      <c r="K15" s="58">
        <v>11.890109890109891</v>
      </c>
      <c r="L15" s="58">
        <v>4.9836586472991371</v>
      </c>
      <c r="M15" s="58">
        <v>4.0241785492870426</v>
      </c>
      <c r="N15" s="58">
        <v>13.601265822784811</v>
      </c>
      <c r="O15" s="58">
        <v>48.643564356435647</v>
      </c>
      <c r="P15" s="58">
        <v>0</v>
      </c>
      <c r="Q15" s="58">
        <v>0</v>
      </c>
      <c r="R15" s="58">
        <v>0</v>
      </c>
      <c r="S15" s="59"/>
      <c r="T15" s="59"/>
      <c r="U15" s="60"/>
      <c r="V15" s="60"/>
      <c r="W15" s="60"/>
      <c r="X15" s="60"/>
      <c r="Y15" s="60"/>
      <c r="Z15" s="60"/>
      <c r="AA15" s="60"/>
      <c r="AB15" s="60"/>
      <c r="AC15" s="60"/>
      <c r="AD15" s="60"/>
      <c r="AE15" s="60"/>
      <c r="AF15" s="60"/>
      <c r="AG15" s="60"/>
      <c r="AH15" s="60"/>
    </row>
    <row r="16" spans="1:34" ht="21" customHeight="1">
      <c r="A16" s="57" t="s">
        <v>32</v>
      </c>
      <c r="B16" s="58">
        <v>16.924023975376642</v>
      </c>
      <c r="C16" s="58">
        <v>7.7241409691629954</v>
      </c>
      <c r="D16" s="58">
        <v>38.177559912854029</v>
      </c>
      <c r="E16" s="58">
        <v>0</v>
      </c>
      <c r="F16" s="58">
        <v>1105.4871794871794</v>
      </c>
      <c r="G16" s="58">
        <v>0</v>
      </c>
      <c r="H16" s="58">
        <v>0</v>
      </c>
      <c r="I16" s="58">
        <v>8.0916193181818183</v>
      </c>
      <c r="J16" s="58">
        <v>9.3303987571206637</v>
      </c>
      <c r="K16" s="58">
        <v>0</v>
      </c>
      <c r="L16" s="58">
        <v>8.0965517241379317</v>
      </c>
      <c r="M16" s="58">
        <v>4.8581081081081079</v>
      </c>
      <c r="N16" s="58">
        <v>0</v>
      </c>
      <c r="O16" s="58">
        <v>0</v>
      </c>
      <c r="P16" s="58">
        <v>0</v>
      </c>
      <c r="Q16" s="58">
        <v>3639.6521739130435</v>
      </c>
      <c r="R16" s="58">
        <v>0</v>
      </c>
      <c r="S16" s="59"/>
      <c r="T16" s="59"/>
      <c r="U16" s="60"/>
      <c r="V16" s="60"/>
      <c r="W16" s="60"/>
      <c r="X16" s="60"/>
      <c r="Y16" s="60"/>
      <c r="Z16" s="60"/>
      <c r="AA16" s="60"/>
      <c r="AB16" s="60"/>
      <c r="AC16" s="60"/>
      <c r="AD16" s="60"/>
      <c r="AE16" s="60"/>
      <c r="AF16" s="60"/>
      <c r="AG16" s="60"/>
      <c r="AH16" s="60"/>
    </row>
    <row r="17" spans="1:34" ht="21" customHeight="1">
      <c r="A17" s="61" t="s">
        <v>2</v>
      </c>
      <c r="B17" s="58">
        <v>6.1363367702108098</v>
      </c>
      <c r="C17" s="58">
        <v>5.7744960619409955</v>
      </c>
      <c r="D17" s="58">
        <v>26.741735537190081</v>
      </c>
      <c r="E17" s="58">
        <v>151</v>
      </c>
      <c r="F17" s="58">
        <v>0</v>
      </c>
      <c r="G17" s="58">
        <v>0</v>
      </c>
      <c r="H17" s="58">
        <v>0</v>
      </c>
      <c r="I17" s="58">
        <v>11.448228414172686</v>
      </c>
      <c r="J17" s="58">
        <v>12.502894356005788</v>
      </c>
      <c r="K17" s="58">
        <v>0</v>
      </c>
      <c r="L17" s="58">
        <v>4.7175141242937855</v>
      </c>
      <c r="M17" s="58">
        <v>4.2267106347897778</v>
      </c>
      <c r="N17" s="58">
        <v>0</v>
      </c>
      <c r="O17" s="58">
        <v>74.362962962962968</v>
      </c>
      <c r="P17" s="58">
        <v>0</v>
      </c>
      <c r="Q17" s="58">
        <v>0</v>
      </c>
      <c r="R17" s="58">
        <v>0</v>
      </c>
      <c r="S17" s="59"/>
      <c r="T17" s="59"/>
      <c r="U17" s="60"/>
      <c r="V17" s="60"/>
      <c r="W17" s="60"/>
      <c r="X17" s="60"/>
      <c r="Y17" s="60"/>
      <c r="Z17" s="60"/>
      <c r="AA17" s="60"/>
      <c r="AB17" s="60"/>
      <c r="AC17" s="60"/>
      <c r="AD17" s="60"/>
      <c r="AE17" s="60"/>
      <c r="AF17" s="60"/>
      <c r="AG17" s="60"/>
      <c r="AH17" s="60"/>
    </row>
    <row r="18" spans="1:34" ht="21" customHeight="1">
      <c r="A18" s="61" t="s">
        <v>3</v>
      </c>
      <c r="B18" s="58">
        <v>9.7292959361203568</v>
      </c>
      <c r="C18" s="58">
        <v>9.0387190416321683</v>
      </c>
      <c r="D18" s="58">
        <v>29.24639498432602</v>
      </c>
      <c r="E18" s="58">
        <v>0</v>
      </c>
      <c r="F18" s="58">
        <v>4057.6666666666665</v>
      </c>
      <c r="G18" s="58">
        <v>0</v>
      </c>
      <c r="H18" s="58">
        <v>0</v>
      </c>
      <c r="I18" s="58">
        <v>8.9211281878061133</v>
      </c>
      <c r="J18" s="58">
        <v>10.246332518337407</v>
      </c>
      <c r="K18" s="58">
        <v>10.649819494584838</v>
      </c>
      <c r="L18" s="58">
        <v>5.8994643592913061</v>
      </c>
      <c r="M18" s="58">
        <v>3.6375280898876405</v>
      </c>
      <c r="N18" s="58">
        <v>19.668367346938776</v>
      </c>
      <c r="O18" s="58">
        <v>55.087499999999999</v>
      </c>
      <c r="P18" s="58">
        <v>0</v>
      </c>
      <c r="Q18" s="58">
        <v>0</v>
      </c>
      <c r="R18" s="58">
        <v>0</v>
      </c>
      <c r="S18" s="62"/>
      <c r="T18" s="62"/>
      <c r="U18" s="60"/>
      <c r="V18" s="60"/>
      <c r="W18" s="60"/>
      <c r="X18" s="60"/>
      <c r="Y18" s="60"/>
      <c r="Z18" s="60"/>
      <c r="AA18" s="60"/>
      <c r="AB18" s="60"/>
      <c r="AC18" s="60"/>
      <c r="AD18" s="60"/>
      <c r="AE18" s="60"/>
      <c r="AF18" s="60"/>
      <c r="AG18" s="60"/>
      <c r="AH18" s="60"/>
    </row>
    <row r="19" spans="1:34" ht="21" customHeight="1">
      <c r="A19" s="61" t="s">
        <v>4</v>
      </c>
      <c r="B19" s="58">
        <v>9.4922273483690276</v>
      </c>
      <c r="C19" s="58">
        <v>7.3428375895440787</v>
      </c>
      <c r="D19" s="58">
        <v>22.595238095238095</v>
      </c>
      <c r="E19" s="58">
        <v>41.825454545454548</v>
      </c>
      <c r="F19" s="58">
        <v>67.085456039441254</v>
      </c>
      <c r="G19" s="58">
        <v>14.388888888888889</v>
      </c>
      <c r="H19" s="58">
        <v>0</v>
      </c>
      <c r="I19" s="58">
        <v>7.2732820230896094</v>
      </c>
      <c r="J19" s="58">
        <v>6.8364179104477616</v>
      </c>
      <c r="K19" s="58">
        <v>7.8205804749340366</v>
      </c>
      <c r="L19" s="58">
        <v>7.9579524680073126</v>
      </c>
      <c r="M19" s="58">
        <v>3.6477349560513859</v>
      </c>
      <c r="N19" s="58">
        <v>10.005249343832022</v>
      </c>
      <c r="O19" s="58">
        <v>26.855263157894736</v>
      </c>
      <c r="P19" s="58">
        <v>0</v>
      </c>
      <c r="Q19" s="58">
        <v>0</v>
      </c>
      <c r="R19" s="58">
        <v>0</v>
      </c>
      <c r="S19" s="63"/>
      <c r="T19" s="63"/>
      <c r="U19" s="60"/>
      <c r="V19" s="60"/>
      <c r="W19" s="60"/>
      <c r="X19" s="60"/>
      <c r="Y19" s="60"/>
      <c r="Z19" s="60"/>
      <c r="AA19" s="60"/>
      <c r="AB19" s="60"/>
      <c r="AC19" s="60"/>
      <c r="AD19" s="60"/>
      <c r="AE19" s="60"/>
      <c r="AF19" s="60"/>
      <c r="AG19" s="60"/>
      <c r="AH19" s="60"/>
    </row>
    <row r="20" spans="1:34" ht="21" customHeight="1">
      <c r="A20" s="61" t="s">
        <v>5</v>
      </c>
      <c r="B20" s="58">
        <v>12.263487681468645</v>
      </c>
      <c r="C20" s="58">
        <v>8.0337555943260259</v>
      </c>
      <c r="D20" s="58">
        <v>28.629219080831984</v>
      </c>
      <c r="E20" s="58">
        <v>31.645860106480633</v>
      </c>
      <c r="F20" s="58">
        <v>144.44751830756712</v>
      </c>
      <c r="G20" s="58">
        <v>28.359281437125748</v>
      </c>
      <c r="H20" s="58">
        <v>0</v>
      </c>
      <c r="I20" s="58">
        <v>11.472875195892101</v>
      </c>
      <c r="J20" s="58">
        <v>9.2475238003654194</v>
      </c>
      <c r="K20" s="58">
        <v>8.3418530351437692</v>
      </c>
      <c r="L20" s="58">
        <v>8.8998628257887518</v>
      </c>
      <c r="M20" s="58">
        <v>3.2243902439024392</v>
      </c>
      <c r="N20" s="58">
        <v>15.81891495601173</v>
      </c>
      <c r="O20" s="58">
        <v>85.426595744680853</v>
      </c>
      <c r="P20" s="58">
        <v>34.432642487046635</v>
      </c>
      <c r="Q20" s="58">
        <v>522.44112627986351</v>
      </c>
      <c r="R20" s="58">
        <v>29.864356608044577</v>
      </c>
      <c r="S20" s="63"/>
      <c r="T20" s="63"/>
      <c r="U20" s="60"/>
      <c r="V20" s="60"/>
      <c r="W20" s="60"/>
      <c r="X20" s="60"/>
      <c r="Y20" s="60"/>
      <c r="Z20" s="60"/>
      <c r="AA20" s="60"/>
      <c r="AB20" s="60"/>
      <c r="AC20" s="60"/>
      <c r="AD20" s="60"/>
      <c r="AE20" s="60"/>
      <c r="AF20" s="60"/>
      <c r="AG20" s="60"/>
      <c r="AH20" s="60"/>
    </row>
    <row r="21" spans="1:34" ht="21" customHeight="1">
      <c r="A21" s="61" t="s">
        <v>6</v>
      </c>
      <c r="B21" s="58">
        <v>17.550143266475644</v>
      </c>
      <c r="C21" s="58">
        <v>12.023809523809524</v>
      </c>
      <c r="D21" s="58">
        <v>0</v>
      </c>
      <c r="E21" s="58">
        <v>27.672413793103448</v>
      </c>
      <c r="F21" s="58">
        <v>0</v>
      </c>
      <c r="G21" s="58">
        <v>0</v>
      </c>
      <c r="H21" s="58">
        <v>0</v>
      </c>
      <c r="I21" s="58">
        <v>98.887218045112789</v>
      </c>
      <c r="J21" s="58">
        <v>36.842105263157897</v>
      </c>
      <c r="K21" s="58">
        <v>0</v>
      </c>
      <c r="L21" s="58">
        <v>0</v>
      </c>
      <c r="M21" s="58">
        <v>0</v>
      </c>
      <c r="N21" s="58">
        <v>0</v>
      </c>
      <c r="O21" s="58">
        <v>145.42105263157896</v>
      </c>
      <c r="P21" s="58">
        <v>0</v>
      </c>
      <c r="Q21" s="58">
        <v>0</v>
      </c>
      <c r="R21" s="58">
        <v>0</v>
      </c>
      <c r="S21" s="63"/>
      <c r="T21" s="63"/>
      <c r="U21" s="60"/>
      <c r="V21" s="60"/>
      <c r="W21" s="60"/>
      <c r="X21" s="60"/>
      <c r="Y21" s="60"/>
      <c r="Z21" s="60"/>
      <c r="AA21" s="60"/>
      <c r="AB21" s="60"/>
      <c r="AC21" s="60"/>
      <c r="AD21" s="60"/>
      <c r="AE21" s="60"/>
      <c r="AF21" s="60"/>
      <c r="AG21" s="60"/>
      <c r="AH21" s="60"/>
    </row>
    <row r="22" spans="1:34" ht="21" customHeight="1">
      <c r="A22" s="61" t="s">
        <v>7</v>
      </c>
      <c r="B22" s="58">
        <v>10.727272727272727</v>
      </c>
      <c r="C22" s="58">
        <v>10.727272727272727</v>
      </c>
      <c r="D22" s="58">
        <v>0</v>
      </c>
      <c r="E22" s="58">
        <v>0</v>
      </c>
      <c r="F22" s="58">
        <v>0</v>
      </c>
      <c r="G22" s="58">
        <v>0</v>
      </c>
      <c r="H22" s="58">
        <v>0</v>
      </c>
      <c r="I22" s="58">
        <v>0</v>
      </c>
      <c r="J22" s="58">
        <v>0</v>
      </c>
      <c r="K22" s="58">
        <v>0</v>
      </c>
      <c r="L22" s="58">
        <v>0</v>
      </c>
      <c r="M22" s="58">
        <v>0</v>
      </c>
      <c r="N22" s="58">
        <v>0</v>
      </c>
      <c r="O22" s="58">
        <v>0</v>
      </c>
      <c r="P22" s="58">
        <v>0</v>
      </c>
      <c r="Q22" s="58">
        <v>0</v>
      </c>
      <c r="R22" s="58">
        <v>0</v>
      </c>
      <c r="S22" s="63"/>
      <c r="T22" s="63"/>
      <c r="U22" s="60"/>
      <c r="V22" s="60"/>
      <c r="W22" s="60"/>
      <c r="X22" s="60"/>
      <c r="Y22" s="60"/>
      <c r="Z22" s="60"/>
      <c r="AA22" s="60"/>
      <c r="AB22" s="60"/>
      <c r="AC22" s="60"/>
      <c r="AD22" s="60"/>
      <c r="AE22" s="60"/>
      <c r="AF22" s="60"/>
      <c r="AG22" s="60"/>
      <c r="AH22" s="60"/>
    </row>
    <row r="23" spans="1:34" s="55" customFormat="1" ht="21" customHeight="1">
      <c r="A23" s="56" t="s">
        <v>8</v>
      </c>
      <c r="B23" s="52">
        <v>8.3734687219863098</v>
      </c>
      <c r="C23" s="52">
        <v>6.9109173584277244</v>
      </c>
      <c r="D23" s="52">
        <v>30.011734092694422</v>
      </c>
      <c r="E23" s="52">
        <v>22.75550579944208</v>
      </c>
      <c r="F23" s="52">
        <v>372.55675227837617</v>
      </c>
      <c r="G23" s="52">
        <v>0</v>
      </c>
      <c r="H23" s="52">
        <v>0</v>
      </c>
      <c r="I23" s="52">
        <v>10.026161531671224</v>
      </c>
      <c r="J23" s="52">
        <v>9.528935867773594</v>
      </c>
      <c r="K23" s="52">
        <v>13.518390804597701</v>
      </c>
      <c r="L23" s="52">
        <v>6.9240748284398208</v>
      </c>
      <c r="M23" s="52">
        <v>3.8487201343584636</v>
      </c>
      <c r="N23" s="52">
        <v>13.218709398007796</v>
      </c>
      <c r="O23" s="52">
        <v>69.149717893605583</v>
      </c>
      <c r="P23" s="52">
        <v>0</v>
      </c>
      <c r="Q23" s="52">
        <v>0</v>
      </c>
      <c r="R23" s="52">
        <v>0</v>
      </c>
      <c r="S23" s="64"/>
      <c r="T23" s="64"/>
      <c r="U23" s="54"/>
      <c r="V23" s="54"/>
      <c r="W23" s="54"/>
      <c r="X23" s="54"/>
      <c r="Y23" s="54"/>
      <c r="Z23" s="54"/>
      <c r="AA23" s="54"/>
      <c r="AB23" s="54"/>
      <c r="AC23" s="54"/>
      <c r="AD23" s="54"/>
      <c r="AE23" s="54"/>
      <c r="AF23" s="54"/>
      <c r="AG23" s="54"/>
      <c r="AH23" s="54"/>
    </row>
    <row r="24" spans="1:34" ht="21" customHeight="1">
      <c r="A24" s="61" t="s">
        <v>9</v>
      </c>
      <c r="B24" s="58">
        <v>7.7768365026648212</v>
      </c>
      <c r="C24" s="58">
        <v>7.0303544894926766</v>
      </c>
      <c r="D24" s="58">
        <v>26.163257503345442</v>
      </c>
      <c r="E24" s="58">
        <v>19.6019469983775</v>
      </c>
      <c r="F24" s="58">
        <v>269.44273127753303</v>
      </c>
      <c r="G24" s="58">
        <v>0</v>
      </c>
      <c r="H24" s="58">
        <v>0</v>
      </c>
      <c r="I24" s="58">
        <v>7.8322188449848023</v>
      </c>
      <c r="J24" s="58">
        <v>9.6726991933307342</v>
      </c>
      <c r="K24" s="58">
        <v>14.056670010030091</v>
      </c>
      <c r="L24" s="58">
        <v>7.0358607149044294</v>
      </c>
      <c r="M24" s="58">
        <v>3.4248060026935163</v>
      </c>
      <c r="N24" s="58">
        <v>12.719899665551839</v>
      </c>
      <c r="O24" s="58">
        <v>38.735812133072407</v>
      </c>
      <c r="P24" s="58">
        <v>0</v>
      </c>
      <c r="Q24" s="58">
        <v>0</v>
      </c>
      <c r="R24" s="58">
        <v>0</v>
      </c>
      <c r="S24" s="63"/>
      <c r="T24" s="63"/>
      <c r="U24" s="60"/>
      <c r="V24" s="60"/>
      <c r="W24" s="60"/>
      <c r="X24" s="60"/>
      <c r="Y24" s="60"/>
      <c r="Z24" s="60"/>
      <c r="AA24" s="60"/>
      <c r="AB24" s="60"/>
      <c r="AC24" s="60"/>
      <c r="AD24" s="60"/>
      <c r="AE24" s="60"/>
      <c r="AF24" s="60"/>
      <c r="AG24" s="60"/>
      <c r="AH24" s="60"/>
    </row>
    <row r="25" spans="1:34" ht="21" customHeight="1">
      <c r="A25" s="61" t="s">
        <v>10</v>
      </c>
      <c r="B25" s="58">
        <v>6.7148725841941532</v>
      </c>
      <c r="C25" s="58">
        <v>6.5426316654792567</v>
      </c>
      <c r="D25" s="58">
        <v>22.090998043052839</v>
      </c>
      <c r="E25" s="58">
        <v>0</v>
      </c>
      <c r="F25" s="58">
        <v>0</v>
      </c>
      <c r="G25" s="58">
        <v>0</v>
      </c>
      <c r="H25" s="58">
        <v>0</v>
      </c>
      <c r="I25" s="58">
        <v>8.8567772208595503</v>
      </c>
      <c r="J25" s="58">
        <v>8.0243658628014494</v>
      </c>
      <c r="K25" s="58">
        <v>0</v>
      </c>
      <c r="L25" s="58">
        <v>6.8127579737335831</v>
      </c>
      <c r="M25" s="58">
        <v>4.1510697132877308</v>
      </c>
      <c r="N25" s="58">
        <v>13.943342776203966</v>
      </c>
      <c r="O25" s="58">
        <v>259.21153846153845</v>
      </c>
      <c r="P25" s="58">
        <v>0</v>
      </c>
      <c r="Q25" s="58">
        <v>0</v>
      </c>
      <c r="R25" s="58">
        <v>0</v>
      </c>
    </row>
    <row r="26" spans="1:34" ht="21" customHeight="1">
      <c r="A26" s="61" t="s">
        <v>11</v>
      </c>
      <c r="B26" s="58">
        <v>7.6974362625561428</v>
      </c>
      <c r="C26" s="58">
        <v>7.4994271592497288</v>
      </c>
      <c r="D26" s="58">
        <v>30.90274314214464</v>
      </c>
      <c r="E26" s="58">
        <v>15.822966507177034</v>
      </c>
      <c r="F26" s="58">
        <v>0</v>
      </c>
      <c r="G26" s="58">
        <v>0</v>
      </c>
      <c r="H26" s="58">
        <v>0</v>
      </c>
      <c r="I26" s="58">
        <v>10.901234567901234</v>
      </c>
      <c r="J26" s="58">
        <v>11.298754844561723</v>
      </c>
      <c r="K26" s="58">
        <v>12.719077568134171</v>
      </c>
      <c r="L26" s="58">
        <v>7.9181771103055416</v>
      </c>
      <c r="M26" s="58">
        <v>3.6686585001493874</v>
      </c>
      <c r="N26" s="58">
        <v>10.055555555555555</v>
      </c>
      <c r="O26" s="58">
        <v>60.895027624309392</v>
      </c>
      <c r="P26" s="58">
        <v>0</v>
      </c>
      <c r="Q26" s="58">
        <v>0</v>
      </c>
      <c r="R26" s="58">
        <v>0</v>
      </c>
    </row>
    <row r="27" spans="1:34" ht="21" customHeight="1">
      <c r="A27" s="61" t="s">
        <v>12</v>
      </c>
      <c r="B27" s="58">
        <v>16.711658074977613</v>
      </c>
      <c r="C27" s="58">
        <v>8.0051842872249885</v>
      </c>
      <c r="D27" s="58">
        <v>29.1352140077821</v>
      </c>
      <c r="E27" s="58">
        <v>44.71115347950429</v>
      </c>
      <c r="F27" s="58">
        <v>643.92144373673034</v>
      </c>
      <c r="G27" s="58">
        <v>0</v>
      </c>
      <c r="H27" s="58">
        <v>0</v>
      </c>
      <c r="I27" s="58">
        <v>13.515802339793959</v>
      </c>
      <c r="J27" s="58">
        <v>8.270900321543408</v>
      </c>
      <c r="K27" s="58">
        <v>8.4661654135338349</v>
      </c>
      <c r="L27" s="58">
        <v>4.3992015968063871</v>
      </c>
      <c r="M27" s="58">
        <v>3.2912087912087911</v>
      </c>
      <c r="N27" s="58">
        <v>0</v>
      </c>
      <c r="O27" s="58">
        <v>98.502145922746777</v>
      </c>
      <c r="P27" s="58">
        <v>0</v>
      </c>
      <c r="Q27" s="58">
        <v>0</v>
      </c>
      <c r="R27" s="58">
        <v>0</v>
      </c>
    </row>
    <row r="28" spans="1:34" ht="21" customHeight="1">
      <c r="A28" s="61" t="s">
        <v>13</v>
      </c>
      <c r="B28" s="58">
        <v>8.9887434681033316</v>
      </c>
      <c r="C28" s="58">
        <v>6.6044929885477854</v>
      </c>
      <c r="D28" s="58">
        <v>37.254621975048849</v>
      </c>
      <c r="E28" s="58">
        <v>25.350408314773571</v>
      </c>
      <c r="F28" s="58">
        <v>362.64511452594957</v>
      </c>
      <c r="G28" s="58">
        <v>0</v>
      </c>
      <c r="H28" s="58">
        <v>0</v>
      </c>
      <c r="I28" s="58">
        <v>12.418212392553201</v>
      </c>
      <c r="J28" s="58">
        <v>9.1591766404321699</v>
      </c>
      <c r="K28" s="58">
        <v>10.166666666666666</v>
      </c>
      <c r="L28" s="58">
        <v>6.5068628838262343</v>
      </c>
      <c r="M28" s="58">
        <v>4.2003822535261115</v>
      </c>
      <c r="N28" s="58">
        <v>0</v>
      </c>
      <c r="O28" s="58">
        <v>73.229176470588229</v>
      </c>
      <c r="P28" s="58">
        <v>0</v>
      </c>
      <c r="Q28" s="58">
        <v>0</v>
      </c>
      <c r="R28" s="58">
        <v>0</v>
      </c>
    </row>
    <row r="29" spans="1:34" ht="21" customHeight="1">
      <c r="A29" s="61" t="s">
        <v>41</v>
      </c>
      <c r="B29" s="58">
        <v>0</v>
      </c>
      <c r="C29" s="58">
        <v>0</v>
      </c>
      <c r="D29" s="58">
        <v>0</v>
      </c>
      <c r="E29" s="58">
        <v>0</v>
      </c>
      <c r="F29" s="58">
        <v>0</v>
      </c>
      <c r="G29" s="58">
        <v>0</v>
      </c>
      <c r="H29" s="58">
        <v>0</v>
      </c>
      <c r="I29" s="58">
        <v>0</v>
      </c>
      <c r="J29" s="58">
        <v>0</v>
      </c>
      <c r="K29" s="58">
        <v>0</v>
      </c>
      <c r="L29" s="58">
        <v>0</v>
      </c>
      <c r="M29" s="58">
        <v>0</v>
      </c>
      <c r="N29" s="58">
        <v>0</v>
      </c>
      <c r="O29" s="58">
        <v>0</v>
      </c>
      <c r="P29" s="58">
        <v>0</v>
      </c>
      <c r="Q29" s="58">
        <v>0</v>
      </c>
      <c r="R29" s="58">
        <v>0</v>
      </c>
    </row>
    <row r="30" spans="1:34" ht="21" customHeight="1">
      <c r="A30" s="65" t="s">
        <v>14</v>
      </c>
      <c r="B30" s="66">
        <v>1</v>
      </c>
      <c r="C30" s="67">
        <v>1</v>
      </c>
      <c r="D30" s="67">
        <v>0</v>
      </c>
      <c r="E30" s="67">
        <v>0</v>
      </c>
      <c r="F30" s="67">
        <v>0</v>
      </c>
      <c r="G30" s="67">
        <v>0</v>
      </c>
      <c r="H30" s="67">
        <v>0</v>
      </c>
      <c r="I30" s="67">
        <v>0</v>
      </c>
      <c r="J30" s="67">
        <v>0</v>
      </c>
      <c r="K30" s="67">
        <v>0</v>
      </c>
      <c r="L30" s="67">
        <v>0</v>
      </c>
      <c r="M30" s="67">
        <v>0</v>
      </c>
      <c r="N30" s="67">
        <v>0</v>
      </c>
      <c r="O30" s="67">
        <v>0</v>
      </c>
      <c r="P30" s="67">
        <v>0</v>
      </c>
      <c r="Q30" s="67">
        <v>0</v>
      </c>
      <c r="R30" s="67">
        <v>0</v>
      </c>
      <c r="S30" s="63"/>
      <c r="T30" s="63"/>
      <c r="U30" s="60"/>
    </row>
    <row r="31" spans="1:34" ht="18.600000000000001" customHeight="1">
      <c r="S31" s="63"/>
      <c r="T31" s="63"/>
      <c r="U31" s="60"/>
    </row>
  </sheetData>
  <mergeCells count="24">
    <mergeCell ref="P5:P11"/>
    <mergeCell ref="R5:R11"/>
    <mergeCell ref="G6:G11"/>
    <mergeCell ref="O5:O11"/>
    <mergeCell ref="N5:N11"/>
    <mergeCell ref="D6:D11"/>
    <mergeCell ref="E6:E11"/>
    <mergeCell ref="F6:F11"/>
    <mergeCell ref="A1:R1"/>
    <mergeCell ref="Q4:R4"/>
    <mergeCell ref="I5:I11"/>
    <mergeCell ref="J5:J11"/>
    <mergeCell ref="K5:K11"/>
    <mergeCell ref="L5:L11"/>
    <mergeCell ref="A2:R2"/>
    <mergeCell ref="B4:H4"/>
    <mergeCell ref="Q5:Q11"/>
    <mergeCell ref="C5:D5"/>
    <mergeCell ref="I4:P4"/>
    <mergeCell ref="E5:H5"/>
    <mergeCell ref="C6:C11"/>
    <mergeCell ref="B5:B11"/>
    <mergeCell ref="H6:H11"/>
    <mergeCell ref="M5:M11"/>
  </mergeCells>
  <phoneticPr fontId="6" type="noConversion"/>
  <printOptions horizontalCentered="1"/>
  <pageMargins left="0.43" right="0.44" top="0.94488188976377963" bottom="0.6692913385826772" header="0.51181102362204722" footer="0.39370078740157483"/>
  <pageSetup paperSize="9" scale="75" orientation="landscape" horizontalDpi="4294967292" r:id="rId1"/>
  <headerFooter alignWithMargins="0">
    <oddFooter>&amp;C35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35</vt:lpstr>
    </vt:vector>
  </TitlesOfParts>
  <Company>行政院衛生署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表29   臺灣醫院患者平均住院日數－按權屬別分</dc:title>
  <dc:subject>衛生署中英文網站</dc:subject>
  <dc:creator>行政院衛生署</dc:creator>
  <cp:keywords>醫療院所</cp:keywords>
  <cp:lastModifiedBy>ccwinnie.lin</cp:lastModifiedBy>
  <cp:lastPrinted>2005-08-24T02:42:07Z</cp:lastPrinted>
  <dcterms:created xsi:type="dcterms:W3CDTF">1997-05-16T01:15:56Z</dcterms:created>
  <dcterms:modified xsi:type="dcterms:W3CDTF">2017-05-15T09:29:02Z</dcterms:modified>
  <cp:category>I20</cp:category>
</cp:coreProperties>
</file>