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1970" windowHeight="5400"/>
  </bookViews>
  <sheets>
    <sheet name="51" sheetId="1" r:id="rId1"/>
  </sheets>
  <calcPr calcId="125725"/>
</workbook>
</file>

<file path=xl/calcChain.xml><?xml version="1.0" encoding="utf-8"?>
<calcChain xmlns="http://schemas.openxmlformats.org/spreadsheetml/2006/main">
  <c r="H7" i="1"/>
  <c r="K7"/>
  <c r="L7"/>
  <c r="O7"/>
  <c r="P7"/>
  <c r="B8"/>
  <c r="D8"/>
  <c r="D7" s="1"/>
  <c r="E8"/>
  <c r="E7" s="1"/>
  <c r="H8"/>
  <c r="I8"/>
  <c r="I7" s="1"/>
  <c r="J8"/>
  <c r="J7" s="1"/>
  <c r="K8"/>
  <c r="L8"/>
  <c r="M8"/>
  <c r="M7" s="1"/>
  <c r="N8"/>
  <c r="N7" s="1"/>
  <c r="O8"/>
  <c r="P8"/>
  <c r="C9"/>
  <c r="C8" s="1"/>
  <c r="C7" s="1"/>
  <c r="G9"/>
  <c r="G8" s="1"/>
  <c r="C10"/>
  <c r="G10"/>
  <c r="B11"/>
  <c r="B7" s="1"/>
  <c r="H11"/>
  <c r="I11"/>
  <c r="J11"/>
  <c r="K11"/>
  <c r="L11"/>
  <c r="M11"/>
  <c r="N11"/>
  <c r="O11"/>
  <c r="P11"/>
  <c r="G12"/>
  <c r="G13"/>
  <c r="G11" s="1"/>
  <c r="B14"/>
  <c r="D14"/>
  <c r="E14"/>
  <c r="H14"/>
  <c r="I14"/>
  <c r="J14"/>
  <c r="K14"/>
  <c r="L14"/>
  <c r="M14"/>
  <c r="N14"/>
  <c r="O14"/>
  <c r="P14"/>
  <c r="C15"/>
  <c r="G15"/>
  <c r="G14" s="1"/>
  <c r="C16"/>
  <c r="C14" s="1"/>
  <c r="G16"/>
  <c r="B17"/>
  <c r="F17"/>
  <c r="H17"/>
  <c r="I17"/>
  <c r="J17"/>
  <c r="K17"/>
  <c r="L17"/>
  <c r="M17"/>
  <c r="N17"/>
  <c r="O17"/>
  <c r="P17"/>
  <c r="G18"/>
  <c r="G19"/>
  <c r="G17" s="1"/>
  <c r="G20"/>
  <c r="B22"/>
  <c r="H22"/>
  <c r="I22"/>
  <c r="J22"/>
  <c r="K22"/>
  <c r="L22"/>
  <c r="M22"/>
  <c r="N22"/>
  <c r="O22"/>
  <c r="P22"/>
  <c r="G23"/>
  <c r="G22" s="1"/>
  <c r="G24"/>
  <c r="G25"/>
  <c r="G26"/>
  <c r="G27"/>
  <c r="G28"/>
  <c r="B31"/>
  <c r="B30" s="1"/>
  <c r="F31"/>
  <c r="F30" s="1"/>
  <c r="H31"/>
  <c r="H30" s="1"/>
  <c r="I31"/>
  <c r="I30" s="1"/>
  <c r="J31"/>
  <c r="J30" s="1"/>
  <c r="K31"/>
  <c r="K30" s="1"/>
  <c r="L31"/>
  <c r="L30" s="1"/>
  <c r="M31"/>
  <c r="M30" s="1"/>
  <c r="N31"/>
  <c r="N30" s="1"/>
  <c r="O31"/>
  <c r="O30" s="1"/>
  <c r="P31"/>
  <c r="P30" s="1"/>
  <c r="G32"/>
  <c r="G33"/>
  <c r="G31" s="1"/>
  <c r="B34"/>
  <c r="F34"/>
  <c r="H34"/>
  <c r="I34"/>
  <c r="J34"/>
  <c r="K34"/>
  <c r="L34"/>
  <c r="M34"/>
  <c r="N34"/>
  <c r="O34"/>
  <c r="P34"/>
  <c r="G35"/>
  <c r="G34" s="1"/>
  <c r="G36"/>
  <c r="G7" l="1"/>
  <c r="G30"/>
</calcChain>
</file>

<file path=xl/sharedStrings.xml><?xml version="1.0" encoding="utf-8"?>
<sst xmlns="http://schemas.openxmlformats.org/spreadsheetml/2006/main" count="132" uniqueCount="48">
  <si>
    <t>合計</t>
  </si>
  <si>
    <t>護士</t>
  </si>
  <si>
    <t>助產士</t>
  </si>
  <si>
    <t>營養師</t>
  </si>
  <si>
    <t xml:space="preserve">        </t>
  </si>
  <si>
    <t>　護　　理　　之　　家</t>
  </si>
  <si>
    <t>　居　　家　　護　　理</t>
  </si>
  <si>
    <t>　日　　間　　照　　護</t>
  </si>
  <si>
    <t>　社　區　復　健　中　心</t>
  </si>
  <si>
    <t>　康　　復　　之　　家</t>
  </si>
  <si>
    <t xml:space="preserve">開(執)業類別  </t>
    <phoneticPr fontId="1" type="noConversion"/>
  </si>
  <si>
    <r>
      <t>精</t>
    </r>
    <r>
      <rPr>
        <b/>
        <sz val="12"/>
        <rFont val="Times New Roman"/>
        <family val="1"/>
      </rPr>
      <t xml:space="preserve"> </t>
    </r>
    <r>
      <rPr>
        <b/>
        <sz val="12"/>
        <rFont val="標楷體"/>
        <family val="4"/>
        <charset val="136"/>
      </rPr>
      <t>神</t>
    </r>
    <r>
      <rPr>
        <b/>
        <sz val="12"/>
        <rFont val="Times New Roman"/>
        <family val="1"/>
      </rPr>
      <t xml:space="preserve"> </t>
    </r>
    <r>
      <rPr>
        <b/>
        <sz val="12"/>
        <rFont val="標楷體"/>
        <family val="4"/>
        <charset val="136"/>
      </rPr>
      <t>復</t>
    </r>
    <r>
      <rPr>
        <b/>
        <sz val="12"/>
        <rFont val="Times New Roman"/>
        <family val="1"/>
      </rPr>
      <t xml:space="preserve"> </t>
    </r>
    <r>
      <rPr>
        <b/>
        <sz val="12"/>
        <rFont val="標楷體"/>
        <family val="4"/>
        <charset val="136"/>
      </rPr>
      <t>建</t>
    </r>
    <r>
      <rPr>
        <b/>
        <sz val="12"/>
        <rFont val="Times New Roman"/>
        <family val="1"/>
      </rPr>
      <t xml:space="preserve"> </t>
    </r>
    <r>
      <rPr>
        <b/>
        <sz val="12"/>
        <rFont val="標楷體"/>
        <family val="4"/>
        <charset val="136"/>
      </rPr>
      <t>機</t>
    </r>
    <r>
      <rPr>
        <b/>
        <sz val="12"/>
        <rFont val="Times New Roman"/>
        <family val="1"/>
      </rPr>
      <t xml:space="preserve"> </t>
    </r>
    <r>
      <rPr>
        <b/>
        <sz val="12"/>
        <rFont val="標楷體"/>
        <family val="4"/>
        <charset val="136"/>
      </rPr>
      <t>構</t>
    </r>
    <phoneticPr fontId="1" type="noConversion"/>
  </si>
  <si>
    <t>　　醫療院所附設</t>
    <phoneticPr fontId="1" type="noConversion"/>
  </si>
  <si>
    <t>　　獨立型護理之家</t>
    <phoneticPr fontId="1" type="noConversion"/>
  </si>
  <si>
    <t>　　社區復健中心</t>
    <phoneticPr fontId="1" type="noConversion"/>
  </si>
  <si>
    <t>　　康復之家</t>
    <phoneticPr fontId="1" type="noConversion"/>
  </si>
  <si>
    <t>護　　產　　機　　構</t>
    <phoneticPr fontId="1" type="noConversion"/>
  </si>
  <si>
    <t>　產　　後　　護　　理</t>
    <phoneticPr fontId="1" type="noConversion"/>
  </si>
  <si>
    <t>　　獨立型居家護理</t>
    <phoneticPr fontId="1" type="noConversion"/>
  </si>
  <si>
    <t>　　獨立型產後護理</t>
    <phoneticPr fontId="1" type="noConversion"/>
  </si>
  <si>
    <t>　　獨立型日間照護</t>
    <phoneticPr fontId="1" type="noConversion"/>
  </si>
  <si>
    <r>
      <t xml:space="preserve">           </t>
    </r>
    <r>
      <rPr>
        <sz val="12"/>
        <rFont val="標楷體"/>
        <family val="4"/>
        <charset val="136"/>
      </rPr>
      <t>單位：家、床、人</t>
    </r>
    <r>
      <rPr>
        <sz val="12"/>
        <rFont val="Times New Roman"/>
        <family val="1"/>
      </rPr>
      <t xml:space="preserve"> </t>
    </r>
    <phoneticPr fontId="1" type="noConversion"/>
  </si>
  <si>
    <t>職能治療生</t>
    <phoneticPr fontId="1" type="noConversion"/>
  </si>
  <si>
    <t>職能治療師</t>
    <phoneticPr fontId="1" type="noConversion"/>
  </si>
  <si>
    <t>物理治療師</t>
    <phoneticPr fontId="1" type="noConversion"/>
  </si>
  <si>
    <t xml:space="preserve">護理師  </t>
    <phoneticPr fontId="1" type="noConversion"/>
  </si>
  <si>
    <t xml:space="preserve">醫師 </t>
    <phoneticPr fontId="1" type="noConversion"/>
  </si>
  <si>
    <r>
      <t>醫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事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人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員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數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( 執 業 登 記 )</t>
    </r>
    <phoneticPr fontId="1" type="noConversion"/>
  </si>
  <si>
    <t>物理治療生</t>
    <phoneticPr fontId="1" type="noConversion"/>
  </si>
  <si>
    <t>機構家數</t>
    <phoneticPr fontId="1" type="noConversion"/>
  </si>
  <si>
    <t>　助　　產　　所</t>
    <phoneticPr fontId="1" type="noConversion"/>
  </si>
  <si>
    <t>其　　他</t>
    <phoneticPr fontId="1" type="noConversion"/>
  </si>
  <si>
    <t>可收治病患數</t>
    <phoneticPr fontId="1" type="noConversion"/>
  </si>
  <si>
    <t>　學校醫務室─校護</t>
    <phoneticPr fontId="1" type="noConversion"/>
  </si>
  <si>
    <t>　事業單位醫務室─廠護</t>
    <phoneticPr fontId="1" type="noConversion"/>
  </si>
  <si>
    <t>　社會福利機構</t>
    <phoneticPr fontId="1" type="noConversion"/>
  </si>
  <si>
    <t>　機關醫務室</t>
    <phoneticPr fontId="1" type="noConversion"/>
  </si>
  <si>
    <t>　學校護理教育</t>
    <phoneticPr fontId="1" type="noConversion"/>
  </si>
  <si>
    <t>　其他</t>
    <phoneticPr fontId="1" type="noConversion"/>
  </si>
  <si>
    <t>…</t>
  </si>
  <si>
    <t>…</t>
    <phoneticPr fontId="1" type="noConversion"/>
  </si>
  <si>
    <t>病床數</t>
  </si>
  <si>
    <t xml:space="preserve">    </t>
  </si>
  <si>
    <t xml:space="preserve">合計 </t>
    <phoneticPr fontId="1" type="noConversion"/>
  </si>
  <si>
    <t>嬰兒床</t>
  </si>
  <si>
    <t>病床</t>
  </si>
  <si>
    <t>民國九十三年底</t>
    <phoneticPr fontId="1" type="noConversion"/>
  </si>
  <si>
    <t>表45 臺 灣 地 區 護 產 機 構 及 精 神 復 健 機 構 家 數 、 病 床 數 暨 人 員 數</t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</si>
</sst>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7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2"/>
      <name val="標楷體"/>
      <family val="4"/>
      <charset val="136"/>
    </font>
    <font>
      <b/>
      <sz val="12"/>
      <name val="Times New Roman"/>
      <family val="1"/>
    </font>
    <font>
      <b/>
      <sz val="16"/>
      <name val="華康粗圓體"/>
      <family val="3"/>
      <charset val="136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1" fontId="5" fillId="0" borderId="1" xfId="0" applyNumberFormat="1" applyFont="1" applyFill="1" applyBorder="1" applyAlignment="1">
      <alignment horizontal="right" vertical="center"/>
    </xf>
    <xf numFmtId="41" fontId="5" fillId="0" borderId="2" xfId="0" applyNumberFormat="1" applyFont="1" applyFill="1" applyBorder="1" applyAlignment="1">
      <alignment horizontal="right" vertical="center"/>
    </xf>
    <xf numFmtId="41" fontId="2" fillId="0" borderId="3" xfId="0" applyNumberFormat="1" applyFont="1" applyFill="1" applyBorder="1" applyAlignment="1">
      <alignment horizontal="right" vertical="center"/>
    </xf>
    <xf numFmtId="41" fontId="2" fillId="0" borderId="0" xfId="0" applyNumberFormat="1" applyFont="1" applyFill="1" applyBorder="1" applyAlignment="1">
      <alignment horizontal="right" vertical="center"/>
    </xf>
    <xf numFmtId="41" fontId="5" fillId="0" borderId="3" xfId="0" applyNumberFormat="1" applyFont="1" applyFill="1" applyBorder="1" applyAlignment="1">
      <alignment horizontal="right" vertical="center"/>
    </xf>
    <xf numFmtId="41" fontId="5" fillId="0" borderId="0" xfId="0" applyNumberFormat="1" applyFont="1" applyFill="1" applyBorder="1" applyAlignment="1">
      <alignment horizontal="right" vertical="center"/>
    </xf>
    <xf numFmtId="41" fontId="2" fillId="0" borderId="4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2" fillId="0" borderId="0" xfId="0" applyNumberFormat="1" applyFont="1" applyFill="1" applyAlignment="1">
      <alignment horizontal="right" vertical="center"/>
    </xf>
    <xf numFmtId="41" fontId="2" fillId="0" borderId="0" xfId="0" applyNumberFormat="1" applyFont="1" applyFill="1" applyAlignment="1">
      <alignment vertical="center"/>
    </xf>
    <xf numFmtId="41" fontId="2" fillId="0" borderId="10" xfId="0" applyNumberFormat="1" applyFont="1" applyFill="1" applyBorder="1" applyAlignment="1">
      <alignment horizontal="right" vertical="center"/>
    </xf>
    <xf numFmtId="41" fontId="2" fillId="0" borderId="4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distributed" textRotation="255" shrinkToFit="1"/>
    </xf>
    <xf numFmtId="0" fontId="0" fillId="0" borderId="10" xfId="0" applyFill="1" applyBorder="1" applyAlignment="1">
      <alignment horizontal="center" vertical="distributed" textRotation="255" shrinkToFit="1"/>
    </xf>
    <xf numFmtId="0" fontId="3" fillId="0" borderId="11" xfId="0" applyFont="1" applyFill="1" applyBorder="1" applyAlignment="1">
      <alignment horizontal="center" vertical="distributed" textRotation="255"/>
    </xf>
    <xf numFmtId="0" fontId="0" fillId="0" borderId="13" xfId="0" applyFill="1" applyBorder="1" applyAlignment="1">
      <alignment horizontal="center" vertical="distributed" textRotation="255"/>
    </xf>
    <xf numFmtId="0" fontId="3" fillId="0" borderId="13" xfId="0" applyFont="1" applyFill="1" applyBorder="1" applyAlignment="1">
      <alignment horizontal="center" vertical="distributed" textRotation="255"/>
    </xf>
    <xf numFmtId="0" fontId="3" fillId="0" borderId="11" xfId="0" applyFont="1" applyFill="1" applyBorder="1" applyAlignment="1">
      <alignment horizontal="center" vertical="distributed" textRotation="255" shrinkToFit="1"/>
    </xf>
    <xf numFmtId="0" fontId="3" fillId="0" borderId="13" xfId="0" applyFont="1" applyFill="1" applyBorder="1" applyAlignment="1">
      <alignment horizontal="center" vertical="distributed" textRotation="255" shrinkToFit="1"/>
    </xf>
    <xf numFmtId="0" fontId="0" fillId="0" borderId="12" xfId="0" applyFill="1" applyBorder="1" applyAlignment="1">
      <alignment vertical="distributed" textRotation="255" shrinkToFit="1"/>
    </xf>
    <xf numFmtId="0" fontId="0" fillId="0" borderId="13" xfId="0" applyFill="1" applyBorder="1" applyAlignment="1">
      <alignment vertical="distributed" textRotation="255" shrinkToFit="1"/>
    </xf>
    <xf numFmtId="0" fontId="3" fillId="0" borderId="1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4"/>
  <sheetViews>
    <sheetView tabSelected="1" zoomScale="75" workbookViewId="0">
      <selection activeCell="A7" sqref="A7"/>
    </sheetView>
  </sheetViews>
  <sheetFormatPr defaultColWidth="8.875" defaultRowHeight="16.5"/>
  <cols>
    <col min="1" max="1" width="31.125" style="8" customWidth="1"/>
    <col min="2" max="2" width="8.875" style="21" customWidth="1"/>
    <col min="3" max="16" width="8.75" style="8" customWidth="1"/>
    <col min="17" max="16384" width="8.875" style="8"/>
  </cols>
  <sheetData>
    <row r="1" spans="1:16" ht="21">
      <c r="A1" s="27" t="s">
        <v>47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6" ht="17.25" customHeight="1">
      <c r="A2" s="28" t="s">
        <v>46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16.5" customHeight="1">
      <c r="N3" s="10" t="s">
        <v>21</v>
      </c>
      <c r="O3" s="11"/>
    </row>
    <row r="4" spans="1:16" s="9" customFormat="1" ht="24" customHeight="1">
      <c r="A4" s="12"/>
      <c r="B4" s="34" t="s">
        <v>29</v>
      </c>
      <c r="C4" s="19"/>
      <c r="D4" s="19" t="s">
        <v>41</v>
      </c>
      <c r="E4" s="20" t="s">
        <v>42</v>
      </c>
      <c r="F4" s="34" t="s">
        <v>32</v>
      </c>
      <c r="G4" s="38" t="s">
        <v>27</v>
      </c>
      <c r="H4" s="39"/>
      <c r="I4" s="39"/>
      <c r="J4" s="39"/>
      <c r="K4" s="39"/>
      <c r="L4" s="39"/>
      <c r="M4" s="39"/>
      <c r="N4" s="39"/>
      <c r="O4" s="39"/>
      <c r="P4" s="39"/>
    </row>
    <row r="5" spans="1:16" s="9" customFormat="1" ht="45" customHeight="1">
      <c r="A5" s="13" t="s">
        <v>10</v>
      </c>
      <c r="B5" s="36"/>
      <c r="C5" s="31" t="s">
        <v>43</v>
      </c>
      <c r="D5" s="31" t="s">
        <v>44</v>
      </c>
      <c r="E5" s="31" t="s">
        <v>45</v>
      </c>
      <c r="F5" s="36"/>
      <c r="G5" s="31" t="s">
        <v>0</v>
      </c>
      <c r="H5" s="31" t="s">
        <v>26</v>
      </c>
      <c r="I5" s="31" t="s">
        <v>25</v>
      </c>
      <c r="J5" s="31" t="s">
        <v>1</v>
      </c>
      <c r="K5" s="31" t="s">
        <v>2</v>
      </c>
      <c r="L5" s="31" t="s">
        <v>3</v>
      </c>
      <c r="M5" s="34" t="s">
        <v>24</v>
      </c>
      <c r="N5" s="34" t="s">
        <v>28</v>
      </c>
      <c r="O5" s="34" t="s">
        <v>23</v>
      </c>
      <c r="P5" s="29" t="s">
        <v>22</v>
      </c>
    </row>
    <row r="6" spans="1:16" s="9" customFormat="1" ht="45" customHeight="1">
      <c r="A6" s="14" t="s">
        <v>4</v>
      </c>
      <c r="B6" s="37"/>
      <c r="C6" s="33"/>
      <c r="D6" s="33"/>
      <c r="E6" s="33"/>
      <c r="F6" s="37"/>
      <c r="G6" s="32"/>
      <c r="H6" s="32"/>
      <c r="I6" s="33"/>
      <c r="J6" s="33"/>
      <c r="K6" s="33"/>
      <c r="L6" s="33"/>
      <c r="M6" s="35"/>
      <c r="N6" s="35"/>
      <c r="O6" s="35"/>
      <c r="P6" s="30"/>
    </row>
    <row r="7" spans="1:16" s="16" customFormat="1" ht="15.6" customHeight="1">
      <c r="A7" s="15" t="s">
        <v>16</v>
      </c>
      <c r="B7" s="1">
        <f>SUM(B8,B11,B14,B17,B20)</f>
        <v>947</v>
      </c>
      <c r="C7" s="2">
        <f t="shared" ref="C7:P7" si="0">SUM(C8,C11,C14,C17,C20)</f>
        <v>15199</v>
      </c>
      <c r="D7" s="2">
        <f>SUM(D8,D11,D14,D17,D20)</f>
        <v>567</v>
      </c>
      <c r="E7" s="2">
        <f>SUM(E8,E11,E14,E17,E20)</f>
        <v>14632</v>
      </c>
      <c r="F7" s="2" t="s">
        <v>40</v>
      </c>
      <c r="G7" s="2">
        <f t="shared" si="0"/>
        <v>2498</v>
      </c>
      <c r="H7" s="2">
        <f t="shared" si="0"/>
        <v>0</v>
      </c>
      <c r="I7" s="2">
        <f t="shared" si="0"/>
        <v>1351</v>
      </c>
      <c r="J7" s="2">
        <f t="shared" si="0"/>
        <v>959</v>
      </c>
      <c r="K7" s="2">
        <f t="shared" si="0"/>
        <v>175</v>
      </c>
      <c r="L7" s="2">
        <f t="shared" si="0"/>
        <v>5</v>
      </c>
      <c r="M7" s="2">
        <f t="shared" si="0"/>
        <v>2</v>
      </c>
      <c r="N7" s="2">
        <f t="shared" si="0"/>
        <v>4</v>
      </c>
      <c r="O7" s="2">
        <f t="shared" si="0"/>
        <v>1</v>
      </c>
      <c r="P7" s="2">
        <f t="shared" si="0"/>
        <v>1</v>
      </c>
    </row>
    <row r="8" spans="1:16" ht="15.6" customHeight="1">
      <c r="A8" s="17" t="s">
        <v>5</v>
      </c>
      <c r="B8" s="3">
        <f>SUM(B9:B10)</f>
        <v>252</v>
      </c>
      <c r="C8" s="4">
        <f t="shared" ref="C8:P8" si="1">SUM(C9:C10)</f>
        <v>14134</v>
      </c>
      <c r="D8" s="4">
        <f>SUM(D9:D10)</f>
        <v>0</v>
      </c>
      <c r="E8" s="4">
        <f>SUM(E9:E10)</f>
        <v>14134</v>
      </c>
      <c r="F8" s="4" t="s">
        <v>40</v>
      </c>
      <c r="G8" s="4">
        <f t="shared" si="1"/>
        <v>1386</v>
      </c>
      <c r="H8" s="4">
        <f t="shared" si="1"/>
        <v>0</v>
      </c>
      <c r="I8" s="4">
        <f t="shared" si="1"/>
        <v>680</v>
      </c>
      <c r="J8" s="4">
        <f t="shared" si="1"/>
        <v>694</v>
      </c>
      <c r="K8" s="4">
        <f t="shared" si="1"/>
        <v>0</v>
      </c>
      <c r="L8" s="4">
        <f t="shared" si="1"/>
        <v>5</v>
      </c>
      <c r="M8" s="4">
        <f t="shared" si="1"/>
        <v>1</v>
      </c>
      <c r="N8" s="4">
        <f t="shared" si="1"/>
        <v>4</v>
      </c>
      <c r="O8" s="4">
        <f t="shared" si="1"/>
        <v>1</v>
      </c>
      <c r="P8" s="4">
        <f t="shared" si="1"/>
        <v>1</v>
      </c>
    </row>
    <row r="9" spans="1:16" ht="15.6" customHeight="1">
      <c r="A9" s="17" t="s">
        <v>12</v>
      </c>
      <c r="B9" s="23">
        <v>142</v>
      </c>
      <c r="C9" s="4">
        <f>SUM(D9:E9)</f>
        <v>8376</v>
      </c>
      <c r="D9" s="4">
        <v>0</v>
      </c>
      <c r="E9" s="23">
        <v>8376</v>
      </c>
      <c r="F9" s="4" t="s">
        <v>40</v>
      </c>
      <c r="G9" s="4">
        <f>SUM(H9:P9)</f>
        <v>889</v>
      </c>
      <c r="H9" s="23">
        <v>0</v>
      </c>
      <c r="I9" s="23">
        <v>486</v>
      </c>
      <c r="J9" s="23">
        <v>396</v>
      </c>
      <c r="K9" s="23">
        <v>0</v>
      </c>
      <c r="L9" s="23">
        <v>3</v>
      </c>
      <c r="M9" s="23">
        <v>1</v>
      </c>
      <c r="N9" s="23">
        <v>2</v>
      </c>
      <c r="O9" s="23">
        <v>1</v>
      </c>
      <c r="P9" s="23">
        <v>0</v>
      </c>
    </row>
    <row r="10" spans="1:16" ht="15.6" customHeight="1">
      <c r="A10" s="17" t="s">
        <v>13</v>
      </c>
      <c r="B10" s="23">
        <v>110</v>
      </c>
      <c r="C10" s="4">
        <f>SUM(D10:E10)</f>
        <v>5758</v>
      </c>
      <c r="D10" s="4">
        <v>0</v>
      </c>
      <c r="E10" s="23">
        <v>5758</v>
      </c>
      <c r="F10" s="4" t="s">
        <v>40</v>
      </c>
      <c r="G10" s="4">
        <f>SUM(H10:P10)</f>
        <v>497</v>
      </c>
      <c r="H10" s="23">
        <v>0</v>
      </c>
      <c r="I10" s="23">
        <v>194</v>
      </c>
      <c r="J10" s="23">
        <v>298</v>
      </c>
      <c r="K10" s="23">
        <v>0</v>
      </c>
      <c r="L10" s="23">
        <v>2</v>
      </c>
      <c r="M10" s="23">
        <v>0</v>
      </c>
      <c r="N10" s="23">
        <v>2</v>
      </c>
      <c r="O10" s="23">
        <v>0</v>
      </c>
      <c r="P10" s="23">
        <v>1</v>
      </c>
    </row>
    <row r="11" spans="1:16" ht="15.6" customHeight="1">
      <c r="A11" s="17" t="s">
        <v>6</v>
      </c>
      <c r="B11" s="3">
        <f>SUM(B12:B13)</f>
        <v>452</v>
      </c>
      <c r="C11" s="4" t="s">
        <v>40</v>
      </c>
      <c r="D11" s="4" t="s">
        <v>40</v>
      </c>
      <c r="E11" s="4" t="s">
        <v>40</v>
      </c>
      <c r="F11" s="4" t="s">
        <v>40</v>
      </c>
      <c r="G11" s="4">
        <f t="shared" ref="G11:P11" si="2">SUM(G12:G13)</f>
        <v>718</v>
      </c>
      <c r="H11" s="4">
        <f t="shared" si="2"/>
        <v>0</v>
      </c>
      <c r="I11" s="4">
        <f t="shared" si="2"/>
        <v>556</v>
      </c>
      <c r="J11" s="4">
        <f t="shared" si="2"/>
        <v>161</v>
      </c>
      <c r="K11" s="4">
        <f t="shared" si="2"/>
        <v>0</v>
      </c>
      <c r="L11" s="4">
        <f t="shared" si="2"/>
        <v>0</v>
      </c>
      <c r="M11" s="4">
        <f t="shared" si="2"/>
        <v>1</v>
      </c>
      <c r="N11" s="4">
        <f t="shared" si="2"/>
        <v>0</v>
      </c>
      <c r="O11" s="4">
        <f t="shared" si="2"/>
        <v>0</v>
      </c>
      <c r="P11" s="4">
        <f t="shared" si="2"/>
        <v>0</v>
      </c>
    </row>
    <row r="12" spans="1:16" ht="15.6" customHeight="1">
      <c r="A12" s="17" t="s">
        <v>12</v>
      </c>
      <c r="B12" s="23">
        <v>369</v>
      </c>
      <c r="C12" s="4" t="s">
        <v>40</v>
      </c>
      <c r="D12" s="4" t="s">
        <v>40</v>
      </c>
      <c r="E12" s="4" t="s">
        <v>40</v>
      </c>
      <c r="F12" s="4" t="s">
        <v>40</v>
      </c>
      <c r="G12" s="4">
        <f>SUM(H12:P12)</f>
        <v>525</v>
      </c>
      <c r="H12" s="23">
        <v>0</v>
      </c>
      <c r="I12" s="23">
        <v>431</v>
      </c>
      <c r="J12" s="23">
        <v>93</v>
      </c>
      <c r="K12" s="23">
        <v>0</v>
      </c>
      <c r="L12" s="23">
        <v>0</v>
      </c>
      <c r="M12" s="23">
        <v>1</v>
      </c>
      <c r="N12" s="23">
        <v>0</v>
      </c>
      <c r="O12" s="23">
        <v>0</v>
      </c>
      <c r="P12" s="23">
        <v>0</v>
      </c>
    </row>
    <row r="13" spans="1:16" ht="15.6" customHeight="1">
      <c r="A13" s="17" t="s">
        <v>18</v>
      </c>
      <c r="B13" s="23">
        <v>83</v>
      </c>
      <c r="C13" s="4" t="s">
        <v>40</v>
      </c>
      <c r="D13" s="4" t="s">
        <v>40</v>
      </c>
      <c r="E13" s="4" t="s">
        <v>40</v>
      </c>
      <c r="F13" s="4" t="s">
        <v>40</v>
      </c>
      <c r="G13" s="4">
        <f>SUM(H13:P13)</f>
        <v>193</v>
      </c>
      <c r="H13" s="23">
        <v>0</v>
      </c>
      <c r="I13" s="23">
        <v>125</v>
      </c>
      <c r="J13" s="23">
        <v>68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</row>
    <row r="14" spans="1:16" ht="15.6" customHeight="1">
      <c r="A14" s="17" t="s">
        <v>17</v>
      </c>
      <c r="B14" s="3">
        <f>SUM(B15:B16)</f>
        <v>33</v>
      </c>
      <c r="C14" s="4">
        <f t="shared" ref="C14:P14" si="3">SUM(C15:C16)</f>
        <v>1065</v>
      </c>
      <c r="D14" s="4">
        <f>SUM(D15:D16)</f>
        <v>567</v>
      </c>
      <c r="E14" s="4">
        <f>SUM(E15:E16)</f>
        <v>498</v>
      </c>
      <c r="F14" s="4" t="s">
        <v>40</v>
      </c>
      <c r="G14" s="4">
        <f t="shared" si="3"/>
        <v>206</v>
      </c>
      <c r="H14" s="4">
        <f t="shared" si="3"/>
        <v>0</v>
      </c>
      <c r="I14" s="4">
        <f t="shared" si="3"/>
        <v>111</v>
      </c>
      <c r="J14" s="4">
        <f t="shared" si="3"/>
        <v>95</v>
      </c>
      <c r="K14" s="4">
        <f t="shared" si="3"/>
        <v>0</v>
      </c>
      <c r="L14" s="4">
        <f t="shared" si="3"/>
        <v>0</v>
      </c>
      <c r="M14" s="4">
        <f t="shared" si="3"/>
        <v>0</v>
      </c>
      <c r="N14" s="4">
        <f t="shared" si="3"/>
        <v>0</v>
      </c>
      <c r="O14" s="4">
        <f t="shared" si="3"/>
        <v>0</v>
      </c>
      <c r="P14" s="4">
        <f t="shared" si="3"/>
        <v>0</v>
      </c>
    </row>
    <row r="15" spans="1:16" ht="15.6" customHeight="1">
      <c r="A15" s="17" t="s">
        <v>12</v>
      </c>
      <c r="B15" s="23">
        <v>18</v>
      </c>
      <c r="C15" s="4">
        <f>SUM(D15:E15)</f>
        <v>590</v>
      </c>
      <c r="D15" s="23">
        <v>309</v>
      </c>
      <c r="E15" s="23">
        <v>281</v>
      </c>
      <c r="F15" s="4" t="s">
        <v>40</v>
      </c>
      <c r="G15" s="4">
        <f>SUM(H15:P15)</f>
        <v>105</v>
      </c>
      <c r="H15" s="23">
        <v>0</v>
      </c>
      <c r="I15" s="23">
        <v>65</v>
      </c>
      <c r="J15" s="23">
        <v>40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</row>
    <row r="16" spans="1:16" ht="15.6" customHeight="1">
      <c r="A16" s="17" t="s">
        <v>19</v>
      </c>
      <c r="B16" s="23">
        <v>15</v>
      </c>
      <c r="C16" s="4">
        <f>SUM(D16:E16)</f>
        <v>475</v>
      </c>
      <c r="D16" s="23">
        <v>258</v>
      </c>
      <c r="E16" s="23">
        <v>217</v>
      </c>
      <c r="F16" s="4" t="s">
        <v>40</v>
      </c>
      <c r="G16" s="4">
        <f>SUM(H16:P16)</f>
        <v>101</v>
      </c>
      <c r="H16" s="23">
        <v>0</v>
      </c>
      <c r="I16" s="23">
        <v>46</v>
      </c>
      <c r="J16" s="23">
        <v>55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</row>
    <row r="17" spans="1:16" ht="15.6" customHeight="1">
      <c r="A17" s="17" t="s">
        <v>7</v>
      </c>
      <c r="B17" s="3">
        <f t="shared" ref="B17:P17" si="4">SUM(B18:B19)</f>
        <v>27</v>
      </c>
      <c r="C17" s="4" t="s">
        <v>40</v>
      </c>
      <c r="D17" s="4" t="s">
        <v>40</v>
      </c>
      <c r="E17" s="4" t="s">
        <v>40</v>
      </c>
      <c r="F17" s="4">
        <f>SUM(F18:F19)</f>
        <v>484</v>
      </c>
      <c r="G17" s="4">
        <f t="shared" si="4"/>
        <v>0</v>
      </c>
      <c r="H17" s="4">
        <f t="shared" si="4"/>
        <v>0</v>
      </c>
      <c r="I17" s="4">
        <f t="shared" si="4"/>
        <v>0</v>
      </c>
      <c r="J17" s="4">
        <f t="shared" si="4"/>
        <v>0</v>
      </c>
      <c r="K17" s="4">
        <f t="shared" si="4"/>
        <v>0</v>
      </c>
      <c r="L17" s="4">
        <f t="shared" si="4"/>
        <v>0</v>
      </c>
      <c r="M17" s="4">
        <f t="shared" si="4"/>
        <v>0</v>
      </c>
      <c r="N17" s="4">
        <f t="shared" si="4"/>
        <v>0</v>
      </c>
      <c r="O17" s="4">
        <f t="shared" si="4"/>
        <v>0</v>
      </c>
      <c r="P17" s="4">
        <f t="shared" si="4"/>
        <v>0</v>
      </c>
    </row>
    <row r="18" spans="1:16" ht="15.6" customHeight="1">
      <c r="A18" s="17" t="s">
        <v>12</v>
      </c>
      <c r="B18" s="23">
        <v>20</v>
      </c>
      <c r="C18" s="4" t="s">
        <v>40</v>
      </c>
      <c r="D18" s="4" t="s">
        <v>40</v>
      </c>
      <c r="E18" s="4" t="s">
        <v>40</v>
      </c>
      <c r="F18" s="4">
        <v>369</v>
      </c>
      <c r="G18" s="4">
        <f>SUM(H18:P18)</f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</row>
    <row r="19" spans="1:16" ht="15.6" customHeight="1">
      <c r="A19" s="17" t="s">
        <v>20</v>
      </c>
      <c r="B19" s="23">
        <v>7</v>
      </c>
      <c r="C19" s="4" t="s">
        <v>40</v>
      </c>
      <c r="D19" s="4" t="s">
        <v>40</v>
      </c>
      <c r="E19" s="4" t="s">
        <v>40</v>
      </c>
      <c r="F19" s="4">
        <v>115</v>
      </c>
      <c r="G19" s="4">
        <f>SUM(H19:P19)</f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</row>
    <row r="20" spans="1:16" ht="15.6" customHeight="1">
      <c r="A20" s="17" t="s">
        <v>30</v>
      </c>
      <c r="B20" s="24">
        <v>183</v>
      </c>
      <c r="C20" s="4" t="s">
        <v>40</v>
      </c>
      <c r="D20" s="4" t="s">
        <v>40</v>
      </c>
      <c r="E20" s="4" t="s">
        <v>40</v>
      </c>
      <c r="F20" s="4" t="s">
        <v>40</v>
      </c>
      <c r="G20" s="4">
        <f>SUM(H20:P20)</f>
        <v>188</v>
      </c>
      <c r="H20" s="4">
        <v>0</v>
      </c>
      <c r="I20" s="4">
        <v>4</v>
      </c>
      <c r="J20" s="4">
        <v>9</v>
      </c>
      <c r="K20" s="4">
        <v>175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</row>
    <row r="21" spans="1:16" ht="6" customHeight="1">
      <c r="A21" s="17"/>
      <c r="B21" s="3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s="16" customFormat="1" ht="15.6" customHeight="1">
      <c r="A22" s="15" t="s">
        <v>31</v>
      </c>
      <c r="B22" s="5">
        <f>SUM(B23:B28)</f>
        <v>4924</v>
      </c>
      <c r="C22" s="6" t="s">
        <v>40</v>
      </c>
      <c r="D22" s="6" t="s">
        <v>40</v>
      </c>
      <c r="E22" s="6" t="s">
        <v>40</v>
      </c>
      <c r="F22" s="6" t="s">
        <v>40</v>
      </c>
      <c r="G22" s="6">
        <f t="shared" ref="G22:P22" si="5">SUM(G23:G28)</f>
        <v>8817</v>
      </c>
      <c r="H22" s="6">
        <f t="shared" si="5"/>
        <v>2</v>
      </c>
      <c r="I22" s="6">
        <f t="shared" si="5"/>
        <v>5525</v>
      </c>
      <c r="J22" s="6">
        <f t="shared" si="5"/>
        <v>3130</v>
      </c>
      <c r="K22" s="6">
        <f t="shared" si="5"/>
        <v>24</v>
      </c>
      <c r="L22" s="6">
        <f t="shared" si="5"/>
        <v>70</v>
      </c>
      <c r="M22" s="6">
        <f t="shared" si="5"/>
        <v>42</v>
      </c>
      <c r="N22" s="6">
        <f t="shared" si="5"/>
        <v>1</v>
      </c>
      <c r="O22" s="6">
        <f t="shared" si="5"/>
        <v>23</v>
      </c>
      <c r="P22" s="6">
        <f t="shared" si="5"/>
        <v>0</v>
      </c>
    </row>
    <row r="23" spans="1:16" ht="15.6" customHeight="1">
      <c r="A23" s="17" t="s">
        <v>33</v>
      </c>
      <c r="B23" s="4">
        <v>3297</v>
      </c>
      <c r="C23" s="4" t="s">
        <v>40</v>
      </c>
      <c r="D23" s="4" t="s">
        <v>40</v>
      </c>
      <c r="E23" s="4" t="s">
        <v>40</v>
      </c>
      <c r="F23" s="4" t="s">
        <v>40</v>
      </c>
      <c r="G23" s="4">
        <f t="shared" ref="G23:G28" si="6">SUM(H23:P23)</f>
        <v>4497</v>
      </c>
      <c r="H23" s="4">
        <v>0</v>
      </c>
      <c r="I23" s="4">
        <v>3178</v>
      </c>
      <c r="J23" s="4">
        <v>1233</v>
      </c>
      <c r="K23" s="4">
        <v>15</v>
      </c>
      <c r="L23" s="4">
        <v>35</v>
      </c>
      <c r="M23" s="4">
        <v>23</v>
      </c>
      <c r="N23" s="4">
        <v>0</v>
      </c>
      <c r="O23" s="4">
        <v>13</v>
      </c>
      <c r="P23" s="4">
        <v>0</v>
      </c>
    </row>
    <row r="24" spans="1:16" ht="15.6" customHeight="1">
      <c r="A24" s="17" t="s">
        <v>34</v>
      </c>
      <c r="B24" s="4">
        <v>398</v>
      </c>
      <c r="C24" s="4" t="s">
        <v>40</v>
      </c>
      <c r="D24" s="4" t="s">
        <v>40</v>
      </c>
      <c r="E24" s="4" t="s">
        <v>40</v>
      </c>
      <c r="F24" s="4" t="s">
        <v>40</v>
      </c>
      <c r="G24" s="4">
        <f t="shared" si="6"/>
        <v>566</v>
      </c>
      <c r="H24" s="4">
        <v>1</v>
      </c>
      <c r="I24" s="4">
        <v>298</v>
      </c>
      <c r="J24" s="4">
        <v>266</v>
      </c>
      <c r="K24" s="4">
        <v>1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</row>
    <row r="25" spans="1:16" ht="15.6" customHeight="1">
      <c r="A25" s="17" t="s">
        <v>35</v>
      </c>
      <c r="B25" s="4">
        <v>581</v>
      </c>
      <c r="C25" s="4" t="s">
        <v>40</v>
      </c>
      <c r="D25" s="4" t="s">
        <v>40</v>
      </c>
      <c r="E25" s="4" t="s">
        <v>40</v>
      </c>
      <c r="F25" s="4" t="s">
        <v>40</v>
      </c>
      <c r="G25" s="4">
        <f t="shared" si="6"/>
        <v>1481</v>
      </c>
      <c r="H25" s="4">
        <v>0</v>
      </c>
      <c r="I25" s="4">
        <v>558</v>
      </c>
      <c r="J25" s="4">
        <v>905</v>
      </c>
      <c r="K25" s="4">
        <v>0</v>
      </c>
      <c r="L25" s="4">
        <v>8</v>
      </c>
      <c r="M25" s="4">
        <v>7</v>
      </c>
      <c r="N25" s="4">
        <v>1</v>
      </c>
      <c r="O25" s="4">
        <v>2</v>
      </c>
      <c r="P25" s="4">
        <v>0</v>
      </c>
    </row>
    <row r="26" spans="1:16" ht="15.6" customHeight="1">
      <c r="A26" s="17" t="s">
        <v>36</v>
      </c>
      <c r="B26" s="4">
        <v>129</v>
      </c>
      <c r="C26" s="4" t="s">
        <v>40</v>
      </c>
      <c r="D26" s="4" t="s">
        <v>40</v>
      </c>
      <c r="E26" s="4" t="s">
        <v>40</v>
      </c>
      <c r="F26" s="4" t="s">
        <v>40</v>
      </c>
      <c r="G26" s="4">
        <f t="shared" si="6"/>
        <v>367</v>
      </c>
      <c r="H26" s="4">
        <v>1</v>
      </c>
      <c r="I26" s="4">
        <v>233</v>
      </c>
      <c r="J26" s="4">
        <v>117</v>
      </c>
      <c r="K26" s="4">
        <v>2</v>
      </c>
      <c r="L26" s="4">
        <v>14</v>
      </c>
      <c r="M26" s="4">
        <v>0</v>
      </c>
      <c r="N26" s="4">
        <v>0</v>
      </c>
      <c r="O26" s="4">
        <v>0</v>
      </c>
      <c r="P26" s="4">
        <v>0</v>
      </c>
    </row>
    <row r="27" spans="1:16" ht="15.6" customHeight="1">
      <c r="A27" s="17" t="s">
        <v>37</v>
      </c>
      <c r="B27" s="4">
        <v>26</v>
      </c>
      <c r="C27" s="4" t="s">
        <v>40</v>
      </c>
      <c r="D27" s="4" t="s">
        <v>40</v>
      </c>
      <c r="E27" s="4" t="s">
        <v>40</v>
      </c>
      <c r="F27" s="4" t="s">
        <v>40</v>
      </c>
      <c r="G27" s="4">
        <f t="shared" si="6"/>
        <v>734</v>
      </c>
      <c r="H27" s="4">
        <v>0</v>
      </c>
      <c r="I27" s="4">
        <v>712</v>
      </c>
      <c r="J27" s="4">
        <v>22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</row>
    <row r="28" spans="1:16" ht="15.6" customHeight="1">
      <c r="A28" s="17" t="s">
        <v>38</v>
      </c>
      <c r="B28" s="4">
        <v>493</v>
      </c>
      <c r="C28" s="4" t="s">
        <v>40</v>
      </c>
      <c r="D28" s="4" t="s">
        <v>40</v>
      </c>
      <c r="E28" s="4" t="s">
        <v>40</v>
      </c>
      <c r="F28" s="4" t="s">
        <v>40</v>
      </c>
      <c r="G28" s="4">
        <f t="shared" si="6"/>
        <v>1172</v>
      </c>
      <c r="H28" s="4">
        <v>0</v>
      </c>
      <c r="I28" s="4">
        <v>546</v>
      </c>
      <c r="J28" s="4">
        <v>587</v>
      </c>
      <c r="K28" s="4">
        <v>6</v>
      </c>
      <c r="L28" s="4">
        <v>13</v>
      </c>
      <c r="M28" s="4">
        <v>12</v>
      </c>
      <c r="N28" s="4">
        <v>0</v>
      </c>
      <c r="O28" s="4">
        <v>8</v>
      </c>
      <c r="P28" s="4">
        <v>0</v>
      </c>
    </row>
    <row r="29" spans="1:16" ht="6" customHeight="1">
      <c r="A29" s="17"/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s="16" customFormat="1" ht="15.6" customHeight="1">
      <c r="A30" s="15" t="s">
        <v>11</v>
      </c>
      <c r="B30" s="5">
        <f>B31+B34</f>
        <v>100</v>
      </c>
      <c r="C30" s="6" t="s">
        <v>40</v>
      </c>
      <c r="D30" s="6" t="s">
        <v>40</v>
      </c>
      <c r="E30" s="6" t="s">
        <v>40</v>
      </c>
      <c r="F30" s="6">
        <f t="shared" ref="F30:P30" si="7">F31+F34</f>
        <v>4180</v>
      </c>
      <c r="G30" s="6">
        <f t="shared" si="7"/>
        <v>85</v>
      </c>
      <c r="H30" s="6">
        <f t="shared" si="7"/>
        <v>0</v>
      </c>
      <c r="I30" s="6">
        <f t="shared" si="7"/>
        <v>45</v>
      </c>
      <c r="J30" s="6">
        <f t="shared" si="7"/>
        <v>36</v>
      </c>
      <c r="K30" s="6">
        <f t="shared" si="7"/>
        <v>0</v>
      </c>
      <c r="L30" s="6">
        <f t="shared" si="7"/>
        <v>0</v>
      </c>
      <c r="M30" s="6">
        <f t="shared" si="7"/>
        <v>0</v>
      </c>
      <c r="N30" s="6">
        <f t="shared" si="7"/>
        <v>0</v>
      </c>
      <c r="O30" s="6">
        <f t="shared" si="7"/>
        <v>4</v>
      </c>
      <c r="P30" s="6">
        <f t="shared" si="7"/>
        <v>0</v>
      </c>
    </row>
    <row r="31" spans="1:16" ht="15.6" customHeight="1">
      <c r="A31" s="17" t="s">
        <v>8</v>
      </c>
      <c r="B31" s="3">
        <f>B32+B33</f>
        <v>36</v>
      </c>
      <c r="C31" s="4" t="s">
        <v>40</v>
      </c>
      <c r="D31" s="4" t="s">
        <v>40</v>
      </c>
      <c r="E31" s="4" t="s">
        <v>40</v>
      </c>
      <c r="F31" s="4">
        <f t="shared" ref="F31:P31" si="8">F32+F33</f>
        <v>1620</v>
      </c>
      <c r="G31" s="4">
        <f t="shared" si="8"/>
        <v>26</v>
      </c>
      <c r="H31" s="4">
        <f t="shared" si="8"/>
        <v>0</v>
      </c>
      <c r="I31" s="4">
        <f t="shared" si="8"/>
        <v>17</v>
      </c>
      <c r="J31" s="4">
        <f t="shared" si="8"/>
        <v>8</v>
      </c>
      <c r="K31" s="4">
        <f t="shared" si="8"/>
        <v>0</v>
      </c>
      <c r="L31" s="4">
        <f t="shared" si="8"/>
        <v>0</v>
      </c>
      <c r="M31" s="4">
        <f t="shared" si="8"/>
        <v>0</v>
      </c>
      <c r="N31" s="4">
        <f t="shared" si="8"/>
        <v>0</v>
      </c>
      <c r="O31" s="4">
        <f t="shared" si="8"/>
        <v>1</v>
      </c>
      <c r="P31" s="4">
        <f t="shared" si="8"/>
        <v>0</v>
      </c>
    </row>
    <row r="32" spans="1:16" ht="15.6" customHeight="1">
      <c r="A32" s="17" t="s">
        <v>12</v>
      </c>
      <c r="B32" s="24">
        <v>20</v>
      </c>
      <c r="C32" s="4" t="s">
        <v>40</v>
      </c>
      <c r="D32" s="4" t="s">
        <v>40</v>
      </c>
      <c r="E32" s="4" t="s">
        <v>40</v>
      </c>
      <c r="F32" s="24">
        <v>959</v>
      </c>
      <c r="G32" s="4">
        <f>SUM(H32:P32)</f>
        <v>12</v>
      </c>
      <c r="H32" s="24">
        <v>0</v>
      </c>
      <c r="I32" s="24">
        <v>9</v>
      </c>
      <c r="J32" s="24">
        <v>3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</row>
    <row r="33" spans="1:27" ht="15.6" customHeight="1">
      <c r="A33" s="17" t="s">
        <v>14</v>
      </c>
      <c r="B33" s="24">
        <v>16</v>
      </c>
      <c r="C33" s="4" t="s">
        <v>40</v>
      </c>
      <c r="D33" s="4" t="s">
        <v>40</v>
      </c>
      <c r="E33" s="4" t="s">
        <v>40</v>
      </c>
      <c r="F33" s="24">
        <v>661</v>
      </c>
      <c r="G33" s="4">
        <f>SUM(H33:P33)</f>
        <v>14</v>
      </c>
      <c r="H33" s="24">
        <v>0</v>
      </c>
      <c r="I33" s="24">
        <v>8</v>
      </c>
      <c r="J33" s="24">
        <v>5</v>
      </c>
      <c r="K33" s="24">
        <v>0</v>
      </c>
      <c r="L33" s="24">
        <v>0</v>
      </c>
      <c r="M33" s="24">
        <v>0</v>
      </c>
      <c r="N33" s="24">
        <v>0</v>
      </c>
      <c r="O33" s="24">
        <v>1</v>
      </c>
      <c r="P33" s="24">
        <v>0</v>
      </c>
    </row>
    <row r="34" spans="1:27" ht="15.6" customHeight="1">
      <c r="A34" s="17" t="s">
        <v>9</v>
      </c>
      <c r="B34" s="3">
        <f>B35+B36</f>
        <v>64</v>
      </c>
      <c r="C34" s="4" t="s">
        <v>40</v>
      </c>
      <c r="D34" s="4" t="s">
        <v>40</v>
      </c>
      <c r="E34" s="4" t="s">
        <v>40</v>
      </c>
      <c r="F34" s="4">
        <f t="shared" ref="F34:P34" si="9">F35+F36</f>
        <v>2560</v>
      </c>
      <c r="G34" s="4">
        <f t="shared" si="9"/>
        <v>59</v>
      </c>
      <c r="H34" s="4">
        <f t="shared" si="9"/>
        <v>0</v>
      </c>
      <c r="I34" s="4">
        <f t="shared" si="9"/>
        <v>28</v>
      </c>
      <c r="J34" s="4">
        <f t="shared" si="9"/>
        <v>28</v>
      </c>
      <c r="K34" s="4">
        <f t="shared" si="9"/>
        <v>0</v>
      </c>
      <c r="L34" s="4">
        <f t="shared" si="9"/>
        <v>0</v>
      </c>
      <c r="M34" s="4">
        <f t="shared" si="9"/>
        <v>0</v>
      </c>
      <c r="N34" s="4">
        <f t="shared" si="9"/>
        <v>0</v>
      </c>
      <c r="O34" s="4">
        <f t="shared" si="9"/>
        <v>3</v>
      </c>
      <c r="P34" s="4">
        <f t="shared" si="9"/>
        <v>0</v>
      </c>
      <c r="S34" s="18"/>
      <c r="T34" s="18"/>
      <c r="U34" s="18"/>
      <c r="V34" s="18"/>
      <c r="W34" s="18"/>
      <c r="X34" s="18"/>
      <c r="Y34" s="18"/>
      <c r="Z34" s="18"/>
      <c r="AA34" s="18"/>
    </row>
    <row r="35" spans="1:27" ht="15" customHeight="1">
      <c r="A35" s="17" t="s">
        <v>12</v>
      </c>
      <c r="B35" s="3">
        <v>17</v>
      </c>
      <c r="C35" s="4" t="s">
        <v>40</v>
      </c>
      <c r="D35" s="4" t="s">
        <v>40</v>
      </c>
      <c r="E35" s="4" t="s">
        <v>40</v>
      </c>
      <c r="F35" s="24">
        <v>659</v>
      </c>
      <c r="G35" s="4">
        <f>SUM(H35:P35)</f>
        <v>7</v>
      </c>
      <c r="H35" s="24">
        <v>0</v>
      </c>
      <c r="I35" s="24">
        <v>3</v>
      </c>
      <c r="J35" s="24">
        <v>3</v>
      </c>
      <c r="K35" s="24">
        <v>0</v>
      </c>
      <c r="L35" s="24">
        <v>0</v>
      </c>
      <c r="M35" s="24">
        <v>0</v>
      </c>
      <c r="N35" s="24">
        <v>0</v>
      </c>
      <c r="O35" s="24">
        <v>1</v>
      </c>
      <c r="P35" s="24">
        <v>0</v>
      </c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</row>
    <row r="36" spans="1:27" ht="15.6" customHeight="1">
      <c r="A36" s="14" t="s">
        <v>15</v>
      </c>
      <c r="B36" s="25">
        <v>47</v>
      </c>
      <c r="C36" s="7" t="s">
        <v>39</v>
      </c>
      <c r="D36" s="7" t="s">
        <v>39</v>
      </c>
      <c r="E36" s="7" t="s">
        <v>39</v>
      </c>
      <c r="F36" s="26">
        <v>1901</v>
      </c>
      <c r="G36" s="7">
        <f>SUM(H36:P36)</f>
        <v>52</v>
      </c>
      <c r="H36" s="26">
        <v>0</v>
      </c>
      <c r="I36" s="26">
        <v>25</v>
      </c>
      <c r="J36" s="26">
        <v>25</v>
      </c>
      <c r="K36" s="26">
        <v>0</v>
      </c>
      <c r="L36" s="26">
        <v>0</v>
      </c>
      <c r="M36" s="26">
        <v>0</v>
      </c>
      <c r="N36" s="26">
        <v>0</v>
      </c>
      <c r="O36" s="26">
        <v>2</v>
      </c>
      <c r="P36" s="26">
        <v>0</v>
      </c>
      <c r="Q36" s="18"/>
      <c r="R36" s="18"/>
      <c r="S36" s="18"/>
      <c r="T36" s="18"/>
      <c r="U36" s="18"/>
      <c r="V36" s="18"/>
      <c r="W36" s="18"/>
      <c r="X36" s="18"/>
      <c r="Y36" s="18"/>
      <c r="Z36" s="18"/>
    </row>
    <row r="37" spans="1:27" ht="15.6" customHeight="1">
      <c r="B37" s="22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</row>
    <row r="38" spans="1:27" ht="15.6" customHeight="1">
      <c r="B38" s="22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7" ht="15.6" customHeight="1">
      <c r="B39" s="22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spans="1:27" ht="15.6" customHeight="1">
      <c r="B40" s="22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7" ht="15.6" customHeight="1">
      <c r="B41" s="22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7" ht="15.6" customHeight="1"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</row>
    <row r="43" spans="1:27" ht="15.6" customHeight="1"/>
    <row r="44" spans="1:27" ht="15.6" customHeight="1"/>
    <row r="45" spans="1:27" ht="15.6" customHeight="1"/>
    <row r="46" spans="1:27" ht="15.6" customHeight="1"/>
    <row r="47" spans="1:27" ht="15.6" customHeight="1"/>
    <row r="48" spans="1:27" ht="15.6" customHeight="1"/>
    <row r="49" ht="15.6" customHeight="1"/>
    <row r="50" ht="15.6" customHeight="1"/>
    <row r="51" ht="15.6" customHeight="1"/>
    <row r="52" ht="15.6" customHeight="1"/>
    <row r="53" ht="15.6" customHeight="1"/>
    <row r="54" ht="15.6" customHeight="1"/>
  </sheetData>
  <mergeCells count="18">
    <mergeCell ref="B4:B6"/>
    <mergeCell ref="N5:N6"/>
    <mergeCell ref="O5:O6"/>
    <mergeCell ref="G4:P4"/>
    <mergeCell ref="F4:F6"/>
    <mergeCell ref="C5:C6"/>
    <mergeCell ref="D5:D6"/>
    <mergeCell ref="E5:E6"/>
    <mergeCell ref="A1:P1"/>
    <mergeCell ref="A2:P2"/>
    <mergeCell ref="P5:P6"/>
    <mergeCell ref="G5:G6"/>
    <mergeCell ref="H5:H6"/>
    <mergeCell ref="I5:I6"/>
    <mergeCell ref="J5:J6"/>
    <mergeCell ref="K5:K6"/>
    <mergeCell ref="L5:L6"/>
    <mergeCell ref="M5:M6"/>
  </mergeCells>
  <phoneticPr fontId="1" type="noConversion"/>
  <printOptions horizontalCentered="1"/>
  <pageMargins left="0.62992125984251968" right="0.6692913385826772" top="0.94488188976377963" bottom="0.39370078740157483" header="0.70866141732283472" footer="0.39370078740157483"/>
  <pageSetup paperSize="9" scale="80" orientation="landscape" horizontalDpi="4294967292" r:id="rId1"/>
  <headerFooter alignWithMargins="0">
    <oddFooter>&amp;C&amp;"Times New Roman,標準" 51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51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表45   臺灣護產機構及精神復健機構家數、病床數暨人員數</dc:title>
  <dc:subject>衛生署中英文網站</dc:subject>
  <dc:creator>行政院衛生署</dc:creator>
  <cp:keywords>醫療院所</cp:keywords>
  <cp:lastModifiedBy>ccwinnie.lin</cp:lastModifiedBy>
  <cp:lastPrinted>2005-08-23T08:26:28Z</cp:lastPrinted>
  <dcterms:created xsi:type="dcterms:W3CDTF">1998-05-06T07:45:12Z</dcterms:created>
  <dcterms:modified xsi:type="dcterms:W3CDTF">2017-05-15T09:32:42Z</dcterms:modified>
  <cp:category>I20</cp:category>
</cp:coreProperties>
</file>