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15" yWindow="435" windowWidth="11235" windowHeight="5235" activeTab="1"/>
  </bookViews>
  <sheets>
    <sheet name="Sheet1" sheetId="2" r:id="rId1"/>
    <sheet name="24-25" sheetId="1" r:id="rId2"/>
  </sheets>
  <calcPr calcId="125725"/>
</workbook>
</file>

<file path=xl/calcChain.xml><?xml version="1.0" encoding="utf-8"?>
<calcChain xmlns="http://schemas.openxmlformats.org/spreadsheetml/2006/main">
  <c r="C7" i="2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C27"/>
  <c r="C6" s="1"/>
  <c r="D27"/>
  <c r="D6" s="1"/>
  <c r="E27"/>
  <c r="E6" s="1"/>
  <c r="F27"/>
  <c r="F6" s="1"/>
  <c r="G27"/>
  <c r="G6" s="1"/>
  <c r="H27"/>
  <c r="H6" s="1"/>
  <c r="I27"/>
  <c r="I6" s="1"/>
  <c r="J27"/>
  <c r="J6" s="1"/>
  <c r="K27"/>
  <c r="K6" s="1"/>
  <c r="L27"/>
  <c r="L6" s="1"/>
  <c r="M27"/>
  <c r="M6" s="1"/>
  <c r="N27"/>
  <c r="N6" s="1"/>
  <c r="O27"/>
  <c r="O6" s="1"/>
  <c r="P27"/>
  <c r="P6" s="1"/>
  <c r="Q27"/>
  <c r="Q6" s="1"/>
  <c r="R27"/>
  <c r="R6" s="1"/>
  <c r="S27"/>
  <c r="S6" s="1"/>
  <c r="T27"/>
  <c r="T6" s="1"/>
  <c r="U27"/>
  <c r="U6" s="1"/>
  <c r="V27"/>
  <c r="V6" s="1"/>
  <c r="W27"/>
  <c r="W6" s="1"/>
  <c r="X27"/>
  <c r="X6" s="1"/>
  <c r="Y27"/>
  <c r="Y6" s="1"/>
  <c r="Z27"/>
  <c r="Z6" s="1"/>
  <c r="AA27"/>
  <c r="AA6" s="1"/>
  <c r="B28"/>
  <c r="B7" s="1"/>
  <c r="B29"/>
  <c r="B8" s="1"/>
  <c r="B30"/>
  <c r="B9" s="1"/>
  <c r="B31"/>
  <c r="B10" s="1"/>
  <c r="B32"/>
  <c r="B11" s="1"/>
  <c r="B33"/>
  <c r="B12" s="1"/>
  <c r="B34"/>
  <c r="B13" s="1"/>
  <c r="C35"/>
  <c r="C14" s="1"/>
  <c r="D35"/>
  <c r="D14" s="1"/>
  <c r="E35"/>
  <c r="E14" s="1"/>
  <c r="F35"/>
  <c r="F14" s="1"/>
  <c r="G35"/>
  <c r="G14" s="1"/>
  <c r="H35"/>
  <c r="H14" s="1"/>
  <c r="I35"/>
  <c r="I14" s="1"/>
  <c r="J35"/>
  <c r="J14" s="1"/>
  <c r="K35"/>
  <c r="K14" s="1"/>
  <c r="L35"/>
  <c r="L14" s="1"/>
  <c r="M35"/>
  <c r="M14" s="1"/>
  <c r="N35"/>
  <c r="N14" s="1"/>
  <c r="O35"/>
  <c r="O14" s="1"/>
  <c r="P35"/>
  <c r="P14" s="1"/>
  <c r="Q35"/>
  <c r="Q14" s="1"/>
  <c r="R35"/>
  <c r="R14" s="1"/>
  <c r="S35"/>
  <c r="S14" s="1"/>
  <c r="T35"/>
  <c r="T14" s="1"/>
  <c r="U35"/>
  <c r="U14" s="1"/>
  <c r="V35"/>
  <c r="V14" s="1"/>
  <c r="W35"/>
  <c r="W14" s="1"/>
  <c r="X35"/>
  <c r="X14" s="1"/>
  <c r="Y35"/>
  <c r="Y14" s="1"/>
  <c r="Z35"/>
  <c r="Z14" s="1"/>
  <c r="AA35"/>
  <c r="AA14" s="1"/>
  <c r="B36"/>
  <c r="B35" s="1"/>
  <c r="B37"/>
  <c r="B16" s="1"/>
  <c r="B38"/>
  <c r="B17" s="1"/>
  <c r="B39"/>
  <c r="B18" s="1"/>
  <c r="B40"/>
  <c r="B19" s="1"/>
  <c r="B41"/>
  <c r="B20" s="1"/>
  <c r="B42"/>
  <c r="B21" s="1"/>
  <c r="C55"/>
  <c r="C54" s="1"/>
  <c r="D55"/>
  <c r="D54" s="1"/>
  <c r="E55"/>
  <c r="E54" s="1"/>
  <c r="F55"/>
  <c r="F54" s="1"/>
  <c r="G55"/>
  <c r="G54" s="1"/>
  <c r="H55"/>
  <c r="H54" s="1"/>
  <c r="I55"/>
  <c r="I54" s="1"/>
  <c r="J55"/>
  <c r="J54" s="1"/>
  <c r="K55"/>
  <c r="K54" s="1"/>
  <c r="L55"/>
  <c r="L54" s="1"/>
  <c r="M55"/>
  <c r="M54" s="1"/>
  <c r="N55"/>
  <c r="N54" s="1"/>
  <c r="O55"/>
  <c r="O54" s="1"/>
  <c r="P55"/>
  <c r="P54" s="1"/>
  <c r="Q55"/>
  <c r="Q54" s="1"/>
  <c r="R55"/>
  <c r="R54" s="1"/>
  <c r="S55"/>
  <c r="S54" s="1"/>
  <c r="T55"/>
  <c r="T54" s="1"/>
  <c r="U55"/>
  <c r="U54" s="1"/>
  <c r="V55"/>
  <c r="V54" s="1"/>
  <c r="W55"/>
  <c r="W54" s="1"/>
  <c r="X55"/>
  <c r="X54" s="1"/>
  <c r="Y55"/>
  <c r="Y54" s="1"/>
  <c r="Z55"/>
  <c r="Z54" s="1"/>
  <c r="AA55"/>
  <c r="AA54" s="1"/>
  <c r="B56"/>
  <c r="B55" s="1"/>
  <c r="B57"/>
  <c r="B58"/>
  <c r="B59"/>
  <c r="B60"/>
  <c r="B61"/>
  <c r="B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B64"/>
  <c r="B63" s="1"/>
  <c r="B65"/>
  <c r="B66"/>
  <c r="B67"/>
  <c r="B68"/>
  <c r="B69"/>
  <c r="B70"/>
  <c r="B54" l="1"/>
  <c r="B14"/>
  <c r="B27"/>
  <c r="X26"/>
  <c r="X5" s="1"/>
  <c r="T26"/>
  <c r="T5" s="1"/>
  <c r="P26"/>
  <c r="P5" s="1"/>
  <c r="L26"/>
  <c r="L5" s="1"/>
  <c r="H26"/>
  <c r="H5" s="1"/>
  <c r="D26"/>
  <c r="D5" s="1"/>
  <c r="B15"/>
  <c r="Y26"/>
  <c r="Y5" s="1"/>
  <c r="U26"/>
  <c r="U5" s="1"/>
  <c r="Q26"/>
  <c r="Q5" s="1"/>
  <c r="M26"/>
  <c r="M5" s="1"/>
  <c r="I26"/>
  <c r="I5" s="1"/>
  <c r="E26"/>
  <c r="E5" s="1"/>
  <c r="Z26"/>
  <c r="Z5" s="1"/>
  <c r="V26"/>
  <c r="V5" s="1"/>
  <c r="R26"/>
  <c r="R5" s="1"/>
  <c r="N26"/>
  <c r="N5" s="1"/>
  <c r="J26"/>
  <c r="J5" s="1"/>
  <c r="F26"/>
  <c r="F5" s="1"/>
  <c r="AA26"/>
  <c r="AA5" s="1"/>
  <c r="W26"/>
  <c r="W5" s="1"/>
  <c r="S26"/>
  <c r="S5" s="1"/>
  <c r="O26"/>
  <c r="O5" s="1"/>
  <c r="K26"/>
  <c r="K5" s="1"/>
  <c r="G26"/>
  <c r="G5" s="1"/>
  <c r="C26"/>
  <c r="C5" s="1"/>
  <c r="B6" l="1"/>
  <c r="B26"/>
  <c r="B5" s="1"/>
</calcChain>
</file>

<file path=xl/sharedStrings.xml><?xml version="1.0" encoding="utf-8"?>
<sst xmlns="http://schemas.openxmlformats.org/spreadsheetml/2006/main" count="211" uniqueCount="75">
  <si>
    <t>權屬別</t>
    <phoneticPr fontId="1" type="noConversion"/>
  </si>
  <si>
    <t>家庭醫學科</t>
  </si>
  <si>
    <t>內科</t>
    <phoneticPr fontId="1" type="noConversion"/>
  </si>
  <si>
    <t>外科</t>
    <phoneticPr fontId="1" type="noConversion"/>
  </si>
  <si>
    <t>小兒科</t>
    <phoneticPr fontId="1" type="noConversion"/>
  </si>
  <si>
    <t>婦產科</t>
    <phoneticPr fontId="1" type="noConversion"/>
  </si>
  <si>
    <t>骨科</t>
    <phoneticPr fontId="1" type="noConversion"/>
  </si>
  <si>
    <t>神經科</t>
    <phoneticPr fontId="1" type="noConversion"/>
  </si>
  <si>
    <t>神經外科</t>
    <phoneticPr fontId="1" type="noConversion"/>
  </si>
  <si>
    <t>泌尿科</t>
    <phoneticPr fontId="1" type="noConversion"/>
  </si>
  <si>
    <t>耳鼻喉科</t>
    <phoneticPr fontId="1" type="noConversion"/>
  </si>
  <si>
    <t>眼科</t>
    <phoneticPr fontId="1" type="noConversion"/>
  </si>
  <si>
    <t>皮膚科</t>
    <phoneticPr fontId="1" type="noConversion"/>
  </si>
  <si>
    <t>精神科</t>
    <phoneticPr fontId="1" type="noConversion"/>
  </si>
  <si>
    <t>復健科</t>
    <phoneticPr fontId="1" type="noConversion"/>
  </si>
  <si>
    <t>整型外科</t>
    <phoneticPr fontId="1" type="noConversion"/>
  </si>
  <si>
    <t>麻醉科</t>
    <phoneticPr fontId="1" type="noConversion"/>
  </si>
  <si>
    <t>放射線診斷科</t>
    <phoneticPr fontId="1" type="noConversion"/>
  </si>
  <si>
    <t>放射線腫瘤科</t>
  </si>
  <si>
    <t>解剖病理科</t>
  </si>
  <si>
    <t>臨床病理科</t>
  </si>
  <si>
    <t>核子醫學科</t>
  </si>
  <si>
    <t>口腔顎面外科</t>
  </si>
  <si>
    <t>口腔病理科</t>
  </si>
  <si>
    <t>急診醫學科</t>
  </si>
  <si>
    <t>總　　　計</t>
  </si>
  <si>
    <t>　公　　立　　醫　　院</t>
  </si>
  <si>
    <t>　　本署及北、高市立醫院</t>
    <phoneticPr fontId="1" type="noConversion"/>
  </si>
  <si>
    <t>　　縣市立醫院</t>
  </si>
  <si>
    <t>　　公立醫學院校附設醫院</t>
  </si>
  <si>
    <t>　　軍方醫院(民眾診療)</t>
  </si>
  <si>
    <t>　　榮民醫院</t>
  </si>
  <si>
    <t>　　機關(構)附設醫院</t>
  </si>
  <si>
    <t>　　公立中醫醫院</t>
  </si>
  <si>
    <t>　私　　立　　醫　　院</t>
  </si>
  <si>
    <t>　　財團法人醫院</t>
  </si>
  <si>
    <t>　　宗教財團法人附設醫院</t>
  </si>
  <si>
    <t>　　醫學院校附設醫院</t>
  </si>
  <si>
    <t>　　其他法人附設醫院</t>
  </si>
  <si>
    <t>　　私立醫院</t>
  </si>
  <si>
    <t>　　私立牙醫醫院</t>
  </si>
  <si>
    <t>　　私立中醫醫院</t>
  </si>
  <si>
    <t>合計</t>
    <phoneticPr fontId="1" type="noConversion"/>
  </si>
  <si>
    <t>職業醫學科</t>
    <phoneticPr fontId="1" type="noConversion"/>
  </si>
  <si>
    <t>民國九十三年底</t>
    <phoneticPr fontId="1" type="noConversion"/>
  </si>
  <si>
    <r>
      <t>醫院專任專科醫師人數比例統計</t>
    </r>
    <r>
      <rPr>
        <b/>
        <sz val="16"/>
        <rFont val="Times New Roman"/>
        <family val="1"/>
      </rPr>
      <t xml:space="preserve"> </t>
    </r>
    <r>
      <rPr>
        <b/>
        <sz val="16"/>
        <rFont val="標楷體"/>
        <family val="4"/>
        <charset val="136"/>
      </rPr>
      <t xml:space="preserve">─按權屬別分 </t>
    </r>
    <phoneticPr fontId="1" type="noConversion"/>
  </si>
  <si>
    <r>
      <t>醫院專任專科醫師人數比例統計</t>
    </r>
    <r>
      <rPr>
        <b/>
        <sz val="16"/>
        <rFont val="Times New Roman"/>
        <family val="1"/>
      </rPr>
      <t xml:space="preserve"> </t>
    </r>
    <r>
      <rPr>
        <b/>
        <sz val="16"/>
        <rFont val="標楷體"/>
        <family val="4"/>
        <charset val="136"/>
      </rPr>
      <t>─按權屬別分 (續)</t>
    </r>
    <phoneticPr fontId="1" type="noConversion"/>
  </si>
  <si>
    <t xml:space="preserve"> </t>
    <phoneticPr fontId="1" type="noConversion"/>
  </si>
  <si>
    <t>權屬別</t>
    <phoneticPr fontId="1" type="noConversion"/>
  </si>
  <si>
    <t>合計</t>
    <phoneticPr fontId="1" type="noConversion"/>
  </si>
  <si>
    <t>內科</t>
    <phoneticPr fontId="1" type="noConversion"/>
  </si>
  <si>
    <t>外科</t>
    <phoneticPr fontId="1" type="noConversion"/>
  </si>
  <si>
    <t>小兒科</t>
    <phoneticPr fontId="1" type="noConversion"/>
  </si>
  <si>
    <t>婦產科</t>
    <phoneticPr fontId="1" type="noConversion"/>
  </si>
  <si>
    <t>骨科</t>
    <phoneticPr fontId="1" type="noConversion"/>
  </si>
  <si>
    <t>神經科</t>
    <phoneticPr fontId="1" type="noConversion"/>
  </si>
  <si>
    <t>神經外科</t>
    <phoneticPr fontId="1" type="noConversion"/>
  </si>
  <si>
    <t>泌尿科</t>
    <phoneticPr fontId="1" type="noConversion"/>
  </si>
  <si>
    <t>耳鼻喉科</t>
    <phoneticPr fontId="1" type="noConversion"/>
  </si>
  <si>
    <t>眼科</t>
    <phoneticPr fontId="1" type="noConversion"/>
  </si>
  <si>
    <t>皮膚科</t>
    <phoneticPr fontId="1" type="noConversion"/>
  </si>
  <si>
    <t>精神科</t>
    <phoneticPr fontId="1" type="noConversion"/>
  </si>
  <si>
    <t>復健科</t>
    <phoneticPr fontId="1" type="noConversion"/>
  </si>
  <si>
    <t>整型外科</t>
    <phoneticPr fontId="1" type="noConversion"/>
  </si>
  <si>
    <t>麻醉科</t>
    <phoneticPr fontId="1" type="noConversion"/>
  </si>
  <si>
    <t>放射線診斷科</t>
    <phoneticPr fontId="1" type="noConversion"/>
  </si>
  <si>
    <t>職業醫學科</t>
    <phoneticPr fontId="1" type="noConversion"/>
  </si>
  <si>
    <t>　　本署及北、高市立醫院</t>
    <phoneticPr fontId="1" type="noConversion"/>
  </si>
  <si>
    <t>醫院專任專科醫師人數統計 ─按權屬別分</t>
    <phoneticPr fontId="1" type="noConversion"/>
  </si>
  <si>
    <t>醫院專任專科醫師人數統計 ─按權屬別分(續)</t>
    <phoneticPr fontId="1" type="noConversion"/>
  </si>
  <si>
    <t xml:space="preserve">兼任專科醫師人數統計 </t>
    <phoneticPr fontId="1" type="noConversion"/>
  </si>
  <si>
    <r>
      <t>單位：</t>
    </r>
    <r>
      <rPr>
        <sz val="12"/>
        <rFont val="Times New Roman"/>
        <family val="1"/>
      </rPr>
      <t>%</t>
    </r>
    <phoneticPr fontId="1" type="noConversion"/>
  </si>
  <si>
    <r>
      <t>24</t>
    </r>
    <r>
      <rPr>
        <sz val="12"/>
        <rFont val="細明體"/>
        <family val="3"/>
        <charset val="136"/>
      </rPr>
      <t>表</t>
    </r>
    <phoneticPr fontId="1" type="noConversion"/>
  </si>
  <si>
    <r>
      <t>表</t>
    </r>
    <r>
      <rPr>
        <b/>
        <sz val="16"/>
        <rFont val="Times New Roman"/>
        <family val="1"/>
      </rPr>
      <t xml:space="preserve">21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專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科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專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任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數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比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例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統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計</t>
    </r>
    <r>
      <rPr>
        <b/>
        <sz val="16"/>
        <rFont val="Times New Roman"/>
        <family val="1"/>
      </rPr>
      <t xml:space="preserve">  </t>
    </r>
    <r>
      <rPr>
        <b/>
        <sz val="16"/>
        <rFont val="華康粗圓體"/>
        <family val="3"/>
        <charset val="136"/>
      </rPr>
      <t>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權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屬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分</t>
    </r>
    <phoneticPr fontId="1" type="noConversion"/>
  </si>
  <si>
    <r>
      <t>表</t>
    </r>
    <r>
      <rPr>
        <b/>
        <sz val="16"/>
        <rFont val="Times New Roman"/>
        <family val="1"/>
      </rPr>
      <t xml:space="preserve">21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專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科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專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任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數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比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例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統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計</t>
    </r>
    <r>
      <rPr>
        <b/>
        <sz val="16"/>
        <rFont val="Times New Roman"/>
        <family val="1"/>
      </rPr>
      <t xml:space="preserve">  </t>
    </r>
    <r>
      <rPr>
        <b/>
        <sz val="16"/>
        <rFont val="華康粗圓體"/>
        <family val="3"/>
        <charset val="136"/>
      </rPr>
      <t>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權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屬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分</t>
    </r>
    <r>
      <rPr>
        <b/>
        <sz val="16"/>
        <rFont val="Times New Roman"/>
        <family val="1"/>
      </rPr>
      <t xml:space="preserve"> (</t>
    </r>
    <r>
      <rPr>
        <b/>
        <sz val="16"/>
        <rFont val="華康粗圓體"/>
        <family val="3"/>
        <charset val="136"/>
      </rPr>
      <t>續</t>
    </r>
    <r>
      <rPr>
        <b/>
        <sz val="16"/>
        <rFont val="Times New Roman"/>
        <family val="1"/>
      </rPr>
      <t>)</t>
    </r>
    <phoneticPr fontId="1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</si>
</sst>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_-* #,##0.0_-;\-* #,##0.0_-;_-* &quot;-&quot;?_-;_-@_-"/>
    <numFmt numFmtId="177" formatCode="_(* #,##0_);_(* \(#,##0\);_(* &quot;-&quot;_);_(@_)"/>
    <numFmt numFmtId="178" formatCode="_-* #,##0.0_-;\-* #,##0.0_-;_-* &quot;-&quot;_-;_-@_-"/>
  </numFmts>
  <fonts count="12">
    <font>
      <sz val="12"/>
      <name val="新細明體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12"/>
      <name val="標楷體"/>
      <family val="4"/>
      <charset val="136"/>
    </font>
    <font>
      <b/>
      <sz val="16"/>
      <name val="華康粗圓體"/>
      <family val="3"/>
      <charset val="136"/>
    </font>
    <font>
      <b/>
      <sz val="12"/>
      <name val="標楷體"/>
      <family val="4"/>
      <charset val="136"/>
    </font>
    <font>
      <b/>
      <sz val="12"/>
      <name val="Times New Roman"/>
      <family val="1"/>
    </font>
    <font>
      <b/>
      <sz val="16"/>
      <name val="標楷體"/>
      <family val="4"/>
      <charset val="136"/>
    </font>
    <font>
      <b/>
      <sz val="16"/>
      <name val="Times New Roman"/>
      <family val="1"/>
    </font>
    <font>
      <sz val="12"/>
      <name val="Modern"/>
      <family val="3"/>
      <charset val="255"/>
    </font>
    <font>
      <sz val="12"/>
      <name val="細明體"/>
      <family val="3"/>
      <charset val="136"/>
    </font>
    <font>
      <sz val="12"/>
      <color indexed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1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distributed" textRotation="255" wrapText="1"/>
    </xf>
    <xf numFmtId="0" fontId="3" fillId="0" borderId="3" xfId="0" applyFont="1" applyFill="1" applyBorder="1" applyAlignment="1">
      <alignment horizontal="center" vertical="distributed" textRotation="255" wrapText="1"/>
    </xf>
    <xf numFmtId="0" fontId="3" fillId="0" borderId="4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41" fontId="2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177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41" fontId="2" fillId="0" borderId="0" xfId="0" quotePrefix="1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horizontal="right" vertical="center"/>
    </xf>
    <xf numFmtId="176" fontId="2" fillId="0" borderId="1" xfId="0" applyNumberFormat="1" applyFont="1" applyFill="1" applyBorder="1" applyAlignment="1">
      <alignment horizontal="right" vertical="center"/>
    </xf>
    <xf numFmtId="176" fontId="2" fillId="0" borderId="7" xfId="0" applyNumberFormat="1" applyFont="1" applyFill="1" applyBorder="1" applyAlignment="1">
      <alignment horizontal="right" vertical="center"/>
    </xf>
    <xf numFmtId="176" fontId="2" fillId="0" borderId="8" xfId="0" applyNumberFormat="1" applyFont="1" applyFill="1" applyBorder="1" applyAlignment="1">
      <alignment horizontal="right" vertical="center"/>
    </xf>
    <xf numFmtId="41" fontId="2" fillId="0" borderId="0" xfId="0" applyNumberFormat="1" applyFont="1" applyFill="1" applyAlignment="1">
      <alignment horizontal="right" vertical="center"/>
    </xf>
    <xf numFmtId="41" fontId="2" fillId="0" borderId="0" xfId="0" applyNumberFormat="1" applyFont="1" applyAlignment="1">
      <alignment vertical="center"/>
    </xf>
    <xf numFmtId="41" fontId="2" fillId="2" borderId="0" xfId="0" applyNumberFormat="1" applyFont="1" applyFill="1" applyAlignment="1">
      <alignment vertical="center"/>
    </xf>
    <xf numFmtId="41" fontId="2" fillId="0" borderId="8" xfId="0" applyNumberFormat="1" applyFont="1" applyBorder="1" applyAlignment="1">
      <alignment vertical="center"/>
    </xf>
    <xf numFmtId="41" fontId="2" fillId="2" borderId="8" xfId="0" applyNumberFormat="1" applyFont="1" applyFill="1" applyBorder="1" applyAlignment="1">
      <alignment vertical="center"/>
    </xf>
    <xf numFmtId="0" fontId="7" fillId="0" borderId="0" xfId="0" applyFont="1" applyFill="1"/>
    <xf numFmtId="178" fontId="6" fillId="0" borderId="0" xfId="0" applyNumberFormat="1" applyFont="1" applyFill="1" applyAlignment="1">
      <alignment horizontal="right" vertical="center"/>
    </xf>
    <xf numFmtId="178" fontId="2" fillId="0" borderId="0" xfId="0" applyNumberFormat="1" applyFont="1" applyAlignment="1">
      <alignment vertical="center"/>
    </xf>
    <xf numFmtId="178" fontId="2" fillId="0" borderId="8" xfId="0" applyNumberFormat="1" applyFont="1" applyBorder="1" applyAlignment="1">
      <alignment vertical="center"/>
    </xf>
    <xf numFmtId="0" fontId="3" fillId="2" borderId="2" xfId="0" applyFont="1" applyFill="1" applyBorder="1" applyAlignment="1">
      <alignment horizontal="center" vertical="distributed" textRotation="255" wrapText="1"/>
    </xf>
    <xf numFmtId="0" fontId="3" fillId="3" borderId="4" xfId="0" applyFont="1" applyFill="1" applyBorder="1" applyAlignment="1">
      <alignment vertical="center"/>
    </xf>
    <xf numFmtId="176" fontId="2" fillId="3" borderId="0" xfId="0" applyNumberFormat="1" applyFont="1" applyFill="1" applyBorder="1" applyAlignment="1">
      <alignment horizontal="right" vertical="center"/>
    </xf>
    <xf numFmtId="0" fontId="2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41" fontId="2" fillId="3" borderId="0" xfId="0" applyNumberFormat="1" applyFont="1" applyFill="1" applyAlignment="1">
      <alignment horizontal="right" vertical="center"/>
    </xf>
    <xf numFmtId="41" fontId="11" fillId="2" borderId="0" xfId="0" applyNumberFormat="1" applyFont="1" applyFill="1" applyAlignment="1">
      <alignment vertical="center"/>
    </xf>
    <xf numFmtId="176" fontId="11" fillId="0" borderId="0" xfId="0" applyNumberFormat="1" applyFont="1" applyFill="1" applyBorder="1" applyAlignment="1">
      <alignment horizontal="right" vertical="center"/>
    </xf>
    <xf numFmtId="176" fontId="11" fillId="0" borderId="1" xfId="0" applyNumberFormat="1" applyFont="1" applyFill="1" applyBorder="1" applyAlignment="1">
      <alignment horizontal="right" vertical="center"/>
    </xf>
    <xf numFmtId="176" fontId="11" fillId="3" borderId="0" xfId="0" applyNumberFormat="1" applyFont="1" applyFill="1" applyBorder="1" applyAlignment="1">
      <alignment horizontal="right" vertical="center"/>
    </xf>
    <xf numFmtId="41" fontId="11" fillId="0" borderId="0" xfId="0" applyNumberFormat="1" applyFont="1" applyFill="1" applyAlignment="1">
      <alignment horizontal="right" vertical="center"/>
    </xf>
    <xf numFmtId="41" fontId="11" fillId="0" borderId="0" xfId="0" applyNumberFormat="1" applyFont="1" applyAlignment="1">
      <alignment vertical="center"/>
    </xf>
    <xf numFmtId="0" fontId="7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70"/>
  <sheetViews>
    <sheetView zoomScale="75" workbookViewId="0">
      <selection activeCell="Q5" sqref="Q5"/>
    </sheetView>
  </sheetViews>
  <sheetFormatPr defaultRowHeight="15.75"/>
  <cols>
    <col min="1" max="1" width="30" style="1" customWidth="1"/>
    <col min="2" max="5" width="8" style="1" customWidth="1"/>
    <col min="6" max="7" width="8" style="3" customWidth="1"/>
    <col min="8" max="27" width="8" style="1" customWidth="1"/>
    <col min="28" max="30" width="9" style="16"/>
    <col min="31" max="16384" width="9" style="1"/>
  </cols>
  <sheetData>
    <row r="1" spans="1:30" ht="25.5" customHeight="1">
      <c r="A1" s="44" t="s">
        <v>45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 t="s">
        <v>46</v>
      </c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</row>
    <row r="2" spans="1:30" ht="16.5">
      <c r="A2" s="45" t="s">
        <v>47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5" t="s">
        <v>47</v>
      </c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</row>
    <row r="4" spans="1:30" ht="109.7" customHeight="1">
      <c r="A4" s="4" t="s">
        <v>48</v>
      </c>
      <c r="B4" s="32" t="s">
        <v>49</v>
      </c>
      <c r="C4" s="32" t="s">
        <v>1</v>
      </c>
      <c r="D4" s="32" t="s">
        <v>50</v>
      </c>
      <c r="E4" s="32" t="s">
        <v>51</v>
      </c>
      <c r="F4" s="32" t="s">
        <v>52</v>
      </c>
      <c r="G4" s="32" t="s">
        <v>53</v>
      </c>
      <c r="H4" s="32" t="s">
        <v>54</v>
      </c>
      <c r="I4" s="32" t="s">
        <v>55</v>
      </c>
      <c r="J4" s="32" t="s">
        <v>56</v>
      </c>
      <c r="K4" s="32" t="s">
        <v>57</v>
      </c>
      <c r="L4" s="32" t="s">
        <v>58</v>
      </c>
      <c r="M4" s="32" t="s">
        <v>59</v>
      </c>
      <c r="N4" s="32" t="s">
        <v>60</v>
      </c>
      <c r="O4" s="5" t="s">
        <v>61</v>
      </c>
      <c r="P4" s="5" t="s">
        <v>62</v>
      </c>
      <c r="Q4" s="5" t="s">
        <v>63</v>
      </c>
      <c r="R4" s="5" t="s">
        <v>64</v>
      </c>
      <c r="S4" s="5" t="s">
        <v>65</v>
      </c>
      <c r="T4" s="5" t="s">
        <v>18</v>
      </c>
      <c r="U4" s="5" t="s">
        <v>19</v>
      </c>
      <c r="V4" s="5" t="s">
        <v>20</v>
      </c>
      <c r="W4" s="5" t="s">
        <v>21</v>
      </c>
      <c r="X4" s="5" t="s">
        <v>22</v>
      </c>
      <c r="Y4" s="5" t="s">
        <v>23</v>
      </c>
      <c r="Z4" s="5" t="s">
        <v>24</v>
      </c>
      <c r="AA4" s="6" t="s">
        <v>66</v>
      </c>
    </row>
    <row r="5" spans="1:30" ht="17.25" customHeight="1">
      <c r="A5" s="18" t="s">
        <v>25</v>
      </c>
      <c r="B5" s="39">
        <f t="shared" ref="B5:AA13" si="0">IF(B26+B54=0,0,B26/(B26+B54)*100)</f>
        <v>69.07311669128508</v>
      </c>
      <c r="C5" s="19">
        <f t="shared" si="0"/>
        <v>59.844559585492227</v>
      </c>
      <c r="D5" s="20">
        <f t="shared" si="0"/>
        <v>72.17160212604405</v>
      </c>
      <c r="E5" s="20">
        <f t="shared" si="0"/>
        <v>72.021749876421154</v>
      </c>
      <c r="F5" s="20">
        <f t="shared" si="0"/>
        <v>68.611670020120727</v>
      </c>
      <c r="G5" s="20">
        <f t="shared" si="0"/>
        <v>71.572871572871577</v>
      </c>
      <c r="H5" s="20">
        <f t="shared" si="0"/>
        <v>70.588235294117652</v>
      </c>
      <c r="I5" s="40">
        <f t="shared" si="0"/>
        <v>71.114599686028257</v>
      </c>
      <c r="J5" s="20">
        <f t="shared" si="0"/>
        <v>69.438202247191015</v>
      </c>
      <c r="K5" s="20">
        <f t="shared" si="0"/>
        <v>63.022941970310384</v>
      </c>
      <c r="L5" s="20">
        <f t="shared" si="0"/>
        <v>54.973118279569889</v>
      </c>
      <c r="M5" s="20">
        <f t="shared" si="0"/>
        <v>59.085714285714289</v>
      </c>
      <c r="N5" s="20">
        <f t="shared" si="0"/>
        <v>51.235955056179769</v>
      </c>
      <c r="O5" s="20">
        <f t="shared" si="0"/>
        <v>76.778656126482218</v>
      </c>
      <c r="P5" s="20">
        <f t="shared" si="0"/>
        <v>71.016949152542381</v>
      </c>
      <c r="Q5" s="20">
        <f t="shared" si="0"/>
        <v>64.247311827956992</v>
      </c>
      <c r="R5" s="20">
        <f t="shared" si="0"/>
        <v>65.410958904109577</v>
      </c>
      <c r="S5" s="20">
        <f t="shared" si="0"/>
        <v>65.20650813516896</v>
      </c>
      <c r="T5" s="20">
        <f t="shared" si="0"/>
        <v>69.364161849710982</v>
      </c>
      <c r="U5" s="20">
        <f t="shared" si="0"/>
        <v>81.742738589211612</v>
      </c>
      <c r="V5" s="20">
        <f t="shared" si="0"/>
        <v>66.917293233082702</v>
      </c>
      <c r="W5" s="40">
        <f t="shared" si="0"/>
        <v>82.407407407407405</v>
      </c>
      <c r="X5" s="40">
        <f t="shared" si="0"/>
        <v>70.270270270270274</v>
      </c>
      <c r="Y5" s="20">
        <f t="shared" si="0"/>
        <v>90</v>
      </c>
      <c r="Z5" s="40">
        <f t="shared" si="0"/>
        <v>77.970297029702976</v>
      </c>
      <c r="AA5" s="20">
        <f t="shared" si="0"/>
        <v>92.857142857142861</v>
      </c>
    </row>
    <row r="6" spans="1:30" ht="17.25" customHeight="1">
      <c r="A6" s="7" t="s">
        <v>26</v>
      </c>
      <c r="B6" s="39">
        <f t="shared" si="0"/>
        <v>70.239545269995943</v>
      </c>
      <c r="C6" s="19">
        <f t="shared" si="0"/>
        <v>60.431654676258994</v>
      </c>
      <c r="D6" s="19">
        <f t="shared" si="0"/>
        <v>72.228989037758822</v>
      </c>
      <c r="E6" s="19">
        <f t="shared" si="0"/>
        <v>72.893258426966284</v>
      </c>
      <c r="F6" s="19">
        <f t="shared" si="0"/>
        <v>66.732283464566933</v>
      </c>
      <c r="G6" s="19">
        <f t="shared" si="0"/>
        <v>71.882640586797066</v>
      </c>
      <c r="H6" s="19">
        <f t="shared" si="0"/>
        <v>74.576271186440678</v>
      </c>
      <c r="I6" s="39">
        <f t="shared" si="0"/>
        <v>71.144278606965173</v>
      </c>
      <c r="J6" s="19">
        <f t="shared" si="0"/>
        <v>75.912408759124077</v>
      </c>
      <c r="K6" s="19">
        <f t="shared" si="0"/>
        <v>62.096774193548384</v>
      </c>
      <c r="L6" s="19">
        <f t="shared" si="0"/>
        <v>55.016181229773466</v>
      </c>
      <c r="M6" s="19">
        <f t="shared" si="0"/>
        <v>55.927835051546396</v>
      </c>
      <c r="N6" s="19">
        <f t="shared" si="0"/>
        <v>57.142857142857139</v>
      </c>
      <c r="O6" s="19">
        <f t="shared" si="0"/>
        <v>83.945841392649896</v>
      </c>
      <c r="P6" s="19">
        <f t="shared" si="0"/>
        <v>71.823204419889507</v>
      </c>
      <c r="Q6" s="19">
        <f t="shared" si="0"/>
        <v>68.224299065420553</v>
      </c>
      <c r="R6" s="19">
        <f t="shared" si="0"/>
        <v>71.48288973384031</v>
      </c>
      <c r="S6" s="19">
        <f t="shared" si="0"/>
        <v>69.662921348314612</v>
      </c>
      <c r="T6" s="19">
        <f t="shared" si="0"/>
        <v>64.705882352941174</v>
      </c>
      <c r="U6" s="19">
        <f t="shared" si="0"/>
        <v>80</v>
      </c>
      <c r="V6" s="19">
        <f t="shared" si="0"/>
        <v>71.641791044776113</v>
      </c>
      <c r="W6" s="39">
        <f t="shared" si="0"/>
        <v>70</v>
      </c>
      <c r="X6" s="39">
        <f t="shared" si="0"/>
        <v>71.794871794871796</v>
      </c>
      <c r="Y6" s="19">
        <f t="shared" si="0"/>
        <v>94.73684210526315</v>
      </c>
      <c r="Z6" s="39">
        <f t="shared" si="0"/>
        <v>81.97424892703863</v>
      </c>
      <c r="AA6" s="19">
        <f t="shared" si="0"/>
        <v>95.238095238095227</v>
      </c>
    </row>
    <row r="7" spans="1:30" ht="17.25" customHeight="1">
      <c r="A7" s="7" t="s">
        <v>67</v>
      </c>
      <c r="B7" s="39">
        <f t="shared" si="0"/>
        <v>79.669221460266243</v>
      </c>
      <c r="C7" s="19">
        <f t="shared" si="0"/>
        <v>63.594470046082954</v>
      </c>
      <c r="D7" s="19">
        <f t="shared" si="0"/>
        <v>77.055449330783944</v>
      </c>
      <c r="E7" s="19">
        <f t="shared" si="0"/>
        <v>81.44329896907216</v>
      </c>
      <c r="F7" s="19">
        <f t="shared" si="0"/>
        <v>82.258064516129039</v>
      </c>
      <c r="G7" s="19">
        <f t="shared" si="0"/>
        <v>74.522292993630572</v>
      </c>
      <c r="H7" s="19">
        <f t="shared" si="0"/>
        <v>86.99186991869918</v>
      </c>
      <c r="I7" s="39">
        <f t="shared" si="0"/>
        <v>83.333333333333343</v>
      </c>
      <c r="J7" s="19">
        <f t="shared" si="0"/>
        <v>73.68421052631578</v>
      </c>
      <c r="K7" s="19">
        <f t="shared" si="0"/>
        <v>77.272727272727266</v>
      </c>
      <c r="L7" s="19">
        <f t="shared" si="0"/>
        <v>77.41935483870968</v>
      </c>
      <c r="M7" s="19">
        <f t="shared" si="0"/>
        <v>77.192982456140342</v>
      </c>
      <c r="N7" s="19">
        <f t="shared" si="0"/>
        <v>67.346938775510196</v>
      </c>
      <c r="O7" s="19">
        <f t="shared" si="0"/>
        <v>93.584905660377359</v>
      </c>
      <c r="P7" s="19">
        <f t="shared" si="0"/>
        <v>87.5</v>
      </c>
      <c r="Q7" s="19">
        <f t="shared" si="0"/>
        <v>71.428571428571431</v>
      </c>
      <c r="R7" s="19">
        <f t="shared" si="0"/>
        <v>79.710144927536234</v>
      </c>
      <c r="S7" s="19">
        <f t="shared" si="0"/>
        <v>89.552238805970148</v>
      </c>
      <c r="T7" s="19">
        <f t="shared" si="0"/>
        <v>66.666666666666657</v>
      </c>
      <c r="U7" s="19">
        <f t="shared" si="0"/>
        <v>94.444444444444443</v>
      </c>
      <c r="V7" s="19">
        <f t="shared" si="0"/>
        <v>85.714285714285708</v>
      </c>
      <c r="W7" s="19">
        <f t="shared" si="0"/>
        <v>75</v>
      </c>
      <c r="X7" s="19">
        <f t="shared" si="0"/>
        <v>60</v>
      </c>
      <c r="Y7" s="19">
        <f t="shared" si="0"/>
        <v>0</v>
      </c>
      <c r="Z7" s="19">
        <f t="shared" si="0"/>
        <v>83.146067415730343</v>
      </c>
      <c r="AA7" s="19">
        <f t="shared" si="0"/>
        <v>100</v>
      </c>
    </row>
    <row r="8" spans="1:30" ht="17.25" customHeight="1">
      <c r="A8" s="7" t="s">
        <v>28</v>
      </c>
      <c r="B8" s="39">
        <f t="shared" si="0"/>
        <v>60.409556313993171</v>
      </c>
      <c r="C8" s="19">
        <f t="shared" si="0"/>
        <v>50</v>
      </c>
      <c r="D8" s="19">
        <f t="shared" si="0"/>
        <v>66.129032258064512</v>
      </c>
      <c r="E8" s="19">
        <f t="shared" si="0"/>
        <v>50</v>
      </c>
      <c r="F8" s="19">
        <f t="shared" si="0"/>
        <v>73.68421052631578</v>
      </c>
      <c r="G8" s="19">
        <f t="shared" si="0"/>
        <v>58.333333333333336</v>
      </c>
      <c r="H8" s="19">
        <f t="shared" si="0"/>
        <v>45.454545454545453</v>
      </c>
      <c r="I8" s="39">
        <f t="shared" si="0"/>
        <v>100</v>
      </c>
      <c r="J8" s="19">
        <f t="shared" si="0"/>
        <v>60</v>
      </c>
      <c r="K8" s="19">
        <f t="shared" si="0"/>
        <v>87.5</v>
      </c>
      <c r="L8" s="19">
        <f t="shared" si="0"/>
        <v>46.153846153846153</v>
      </c>
      <c r="M8" s="19">
        <f t="shared" si="0"/>
        <v>60.869565217391312</v>
      </c>
      <c r="N8" s="19">
        <f t="shared" si="0"/>
        <v>83.333333333333343</v>
      </c>
      <c r="O8" s="19">
        <f t="shared" si="0"/>
        <v>77.777777777777786</v>
      </c>
      <c r="P8" s="19">
        <f t="shared" si="0"/>
        <v>50</v>
      </c>
      <c r="Q8" s="19">
        <f t="shared" si="0"/>
        <v>28.571428571428569</v>
      </c>
      <c r="R8" s="19">
        <f t="shared" si="0"/>
        <v>63.636363636363633</v>
      </c>
      <c r="S8" s="19">
        <f t="shared" si="0"/>
        <v>50</v>
      </c>
      <c r="T8" s="19">
        <f t="shared" si="0"/>
        <v>0</v>
      </c>
      <c r="U8" s="19">
        <f t="shared" si="0"/>
        <v>50</v>
      </c>
      <c r="V8" s="19">
        <f t="shared" si="0"/>
        <v>100</v>
      </c>
      <c r="W8" s="39">
        <f t="shared" si="0"/>
        <v>0</v>
      </c>
      <c r="X8" s="39">
        <f t="shared" si="0"/>
        <v>0</v>
      </c>
      <c r="Y8" s="19">
        <f t="shared" si="0"/>
        <v>0</v>
      </c>
      <c r="Z8" s="39">
        <f t="shared" si="0"/>
        <v>56.521739130434781</v>
      </c>
      <c r="AA8" s="19">
        <f t="shared" si="0"/>
        <v>0</v>
      </c>
    </row>
    <row r="9" spans="1:30" ht="17.25" customHeight="1">
      <c r="A9" s="7" t="s">
        <v>29</v>
      </c>
      <c r="B9" s="39">
        <f t="shared" si="0"/>
        <v>42.232451093210585</v>
      </c>
      <c r="C9" s="19">
        <f t="shared" si="0"/>
        <v>35.443037974683541</v>
      </c>
      <c r="D9" s="19">
        <f t="shared" si="0"/>
        <v>54.659949622166252</v>
      </c>
      <c r="E9" s="19">
        <f t="shared" si="0"/>
        <v>46.540880503144656</v>
      </c>
      <c r="F9" s="19">
        <f t="shared" si="0"/>
        <v>36.774193548387096</v>
      </c>
      <c r="G9" s="19">
        <f t="shared" si="0"/>
        <v>53.061224489795919</v>
      </c>
      <c r="H9" s="19">
        <f t="shared" si="0"/>
        <v>29.577464788732392</v>
      </c>
      <c r="I9" s="39">
        <f t="shared" si="0"/>
        <v>39.622641509433961</v>
      </c>
      <c r="J9" s="19">
        <f t="shared" si="0"/>
        <v>63.157894736842103</v>
      </c>
      <c r="K9" s="19">
        <f t="shared" si="0"/>
        <v>23.943661971830984</v>
      </c>
      <c r="L9" s="19">
        <f t="shared" si="0"/>
        <v>22.429906542056074</v>
      </c>
      <c r="M9" s="19">
        <f t="shared" si="0"/>
        <v>20.754716981132077</v>
      </c>
      <c r="N9" s="19">
        <f t="shared" si="0"/>
        <v>27.659574468085108</v>
      </c>
      <c r="O9" s="19">
        <f t="shared" si="0"/>
        <v>41.071428571428569</v>
      </c>
      <c r="P9" s="19">
        <f t="shared" si="0"/>
        <v>38.095238095238095</v>
      </c>
      <c r="Q9" s="19">
        <f t="shared" si="0"/>
        <v>50</v>
      </c>
      <c r="R9" s="19">
        <f t="shared" si="0"/>
        <v>42.424242424242422</v>
      </c>
      <c r="S9" s="19">
        <f t="shared" si="0"/>
        <v>45.454545454545453</v>
      </c>
      <c r="T9" s="19">
        <f t="shared" si="0"/>
        <v>31.25</v>
      </c>
      <c r="U9" s="19">
        <f t="shared" si="0"/>
        <v>53.571428571428569</v>
      </c>
      <c r="V9" s="19">
        <f t="shared" si="0"/>
        <v>47.826086956521742</v>
      </c>
      <c r="W9" s="39">
        <f t="shared" si="0"/>
        <v>42.857142857142854</v>
      </c>
      <c r="X9" s="39">
        <f t="shared" si="0"/>
        <v>66.666666666666657</v>
      </c>
      <c r="Y9" s="19">
        <f t="shared" si="0"/>
        <v>100</v>
      </c>
      <c r="Z9" s="39">
        <f t="shared" si="0"/>
        <v>62.5</v>
      </c>
      <c r="AA9" s="19">
        <f t="shared" si="0"/>
        <v>0</v>
      </c>
    </row>
    <row r="10" spans="1:30" ht="17.25" customHeight="1">
      <c r="A10" s="7" t="s">
        <v>30</v>
      </c>
      <c r="B10" s="39">
        <f t="shared" si="0"/>
        <v>72.976985894580551</v>
      </c>
      <c r="C10" s="19">
        <f t="shared" si="0"/>
        <v>72.093023255813947</v>
      </c>
      <c r="D10" s="19">
        <f t="shared" si="0"/>
        <v>74.113475177304963</v>
      </c>
      <c r="E10" s="19">
        <f t="shared" si="0"/>
        <v>74.566473988439313</v>
      </c>
      <c r="F10" s="19">
        <f t="shared" si="0"/>
        <v>69.696969696969703</v>
      </c>
      <c r="G10" s="19">
        <f t="shared" si="0"/>
        <v>80.952380952380949</v>
      </c>
      <c r="H10" s="19">
        <f t="shared" si="0"/>
        <v>84.810126582278471</v>
      </c>
      <c r="I10" s="39">
        <f t="shared" si="0"/>
        <v>71.428571428571431</v>
      </c>
      <c r="J10" s="19">
        <f t="shared" si="0"/>
        <v>70.731707317073173</v>
      </c>
      <c r="K10" s="19">
        <f t="shared" si="0"/>
        <v>73.68421052631578</v>
      </c>
      <c r="L10" s="19">
        <f t="shared" si="0"/>
        <v>60</v>
      </c>
      <c r="M10" s="19">
        <f t="shared" si="0"/>
        <v>49.206349206349202</v>
      </c>
      <c r="N10" s="19">
        <f t="shared" si="0"/>
        <v>62.5</v>
      </c>
      <c r="O10" s="19">
        <f t="shared" si="0"/>
        <v>73.68421052631578</v>
      </c>
      <c r="P10" s="19">
        <f t="shared" si="0"/>
        <v>66.666666666666657</v>
      </c>
      <c r="Q10" s="19">
        <f t="shared" si="0"/>
        <v>68.965517241379317</v>
      </c>
      <c r="R10" s="19">
        <f t="shared" si="0"/>
        <v>72.131147540983605</v>
      </c>
      <c r="S10" s="19">
        <f t="shared" si="0"/>
        <v>71.698113207547166</v>
      </c>
      <c r="T10" s="19">
        <f t="shared" si="0"/>
        <v>61.53846153846154</v>
      </c>
      <c r="U10" s="19">
        <f t="shared" si="0"/>
        <v>88.888888888888886</v>
      </c>
      <c r="V10" s="19">
        <f t="shared" si="0"/>
        <v>80</v>
      </c>
      <c r="W10" s="39">
        <f t="shared" si="0"/>
        <v>68.75</v>
      </c>
      <c r="X10" s="39">
        <f t="shared" si="0"/>
        <v>50</v>
      </c>
      <c r="Y10" s="19">
        <f t="shared" si="0"/>
        <v>83.333333333333343</v>
      </c>
      <c r="Z10" s="39">
        <f t="shared" si="0"/>
        <v>97.058823529411768</v>
      </c>
      <c r="AA10" s="19">
        <f t="shared" si="0"/>
        <v>100</v>
      </c>
    </row>
    <row r="11" spans="1:30" ht="17.25" customHeight="1">
      <c r="A11" s="7" t="s">
        <v>31</v>
      </c>
      <c r="B11" s="39">
        <f t="shared" si="0"/>
        <v>91.307420494699642</v>
      </c>
      <c r="C11" s="19">
        <f t="shared" si="0"/>
        <v>79.245283018867923</v>
      </c>
      <c r="D11" s="19">
        <f t="shared" si="0"/>
        <v>87.142857142857139</v>
      </c>
      <c r="E11" s="19">
        <f t="shared" si="0"/>
        <v>95.774647887323937</v>
      </c>
      <c r="F11" s="19">
        <f t="shared" si="0"/>
        <v>92</v>
      </c>
      <c r="G11" s="19">
        <f t="shared" si="0"/>
        <v>96.774193548387103</v>
      </c>
      <c r="H11" s="19">
        <f t="shared" si="0"/>
        <v>98.461538461538467</v>
      </c>
      <c r="I11" s="39">
        <f t="shared" si="0"/>
        <v>97.826086956521735</v>
      </c>
      <c r="J11" s="19">
        <f t="shared" si="0"/>
        <v>94.117647058823522</v>
      </c>
      <c r="K11" s="19">
        <f t="shared" si="0"/>
        <v>80.952380952380949</v>
      </c>
      <c r="L11" s="19">
        <f t="shared" si="0"/>
        <v>85.416666666666657</v>
      </c>
      <c r="M11" s="19">
        <f t="shared" si="0"/>
        <v>80.519480519480524</v>
      </c>
      <c r="N11" s="19">
        <f t="shared" si="0"/>
        <v>90.909090909090907</v>
      </c>
      <c r="O11" s="19">
        <f t="shared" si="0"/>
        <v>97.674418604651152</v>
      </c>
      <c r="P11" s="19">
        <f t="shared" si="0"/>
        <v>90.322580645161281</v>
      </c>
      <c r="Q11" s="19">
        <f t="shared" si="0"/>
        <v>92.307692307692307</v>
      </c>
      <c r="R11" s="19">
        <f t="shared" si="0"/>
        <v>96.428571428571431</v>
      </c>
      <c r="S11" s="19">
        <f t="shared" si="0"/>
        <v>93.548387096774192</v>
      </c>
      <c r="T11" s="19">
        <f t="shared" si="0"/>
        <v>100</v>
      </c>
      <c r="U11" s="19">
        <f t="shared" si="0"/>
        <v>96.296296296296291</v>
      </c>
      <c r="V11" s="19">
        <f t="shared" si="0"/>
        <v>85.714285714285708</v>
      </c>
      <c r="W11" s="39">
        <f t="shared" si="0"/>
        <v>100</v>
      </c>
      <c r="X11" s="39">
        <f t="shared" si="0"/>
        <v>100</v>
      </c>
      <c r="Y11" s="19">
        <f t="shared" si="0"/>
        <v>100</v>
      </c>
      <c r="Z11" s="19">
        <f t="shared" si="0"/>
        <v>97.872340425531917</v>
      </c>
      <c r="AA11" s="19">
        <f t="shared" si="0"/>
        <v>87.5</v>
      </c>
    </row>
    <row r="12" spans="1:30" ht="17.25" customHeight="1">
      <c r="A12" s="7" t="s">
        <v>32</v>
      </c>
      <c r="B12" s="39">
        <f t="shared" si="0"/>
        <v>24.786324786324787</v>
      </c>
      <c r="C12" s="19">
        <f t="shared" si="0"/>
        <v>57.142857142857139</v>
      </c>
      <c r="D12" s="19">
        <f t="shared" si="0"/>
        <v>39.285714285714285</v>
      </c>
      <c r="E12" s="19">
        <f t="shared" si="0"/>
        <v>50</v>
      </c>
      <c r="F12" s="19">
        <f t="shared" si="0"/>
        <v>0</v>
      </c>
      <c r="G12" s="19">
        <f t="shared" si="0"/>
        <v>0</v>
      </c>
      <c r="H12" s="19">
        <f t="shared" si="0"/>
        <v>0</v>
      </c>
      <c r="I12" s="39">
        <f t="shared" si="0"/>
        <v>25</v>
      </c>
      <c r="J12" s="19">
        <f t="shared" si="0"/>
        <v>0</v>
      </c>
      <c r="K12" s="19">
        <f t="shared" si="0"/>
        <v>0</v>
      </c>
      <c r="L12" s="19">
        <f t="shared" si="0"/>
        <v>0</v>
      </c>
      <c r="M12" s="19">
        <f t="shared" si="0"/>
        <v>0</v>
      </c>
      <c r="N12" s="19">
        <f t="shared" si="0"/>
        <v>33.333333333333329</v>
      </c>
      <c r="O12" s="19">
        <f t="shared" si="0"/>
        <v>33.333333333333329</v>
      </c>
      <c r="P12" s="19">
        <f t="shared" si="0"/>
        <v>50</v>
      </c>
      <c r="Q12" s="19">
        <f t="shared" si="0"/>
        <v>0</v>
      </c>
      <c r="R12" s="19">
        <f t="shared" si="0"/>
        <v>0</v>
      </c>
      <c r="S12" s="19">
        <f t="shared" si="0"/>
        <v>4.5454545454545459</v>
      </c>
      <c r="T12" s="19">
        <f t="shared" si="0"/>
        <v>0</v>
      </c>
      <c r="U12" s="19">
        <f t="shared" si="0"/>
        <v>0</v>
      </c>
      <c r="V12" s="19">
        <f t="shared" si="0"/>
        <v>0</v>
      </c>
      <c r="W12" s="19">
        <f t="shared" si="0"/>
        <v>0</v>
      </c>
      <c r="X12" s="19">
        <f t="shared" si="0"/>
        <v>0</v>
      </c>
      <c r="Y12" s="19">
        <f t="shared" si="0"/>
        <v>0</v>
      </c>
      <c r="Z12" s="39">
        <f t="shared" si="0"/>
        <v>0</v>
      </c>
      <c r="AA12" s="19">
        <f t="shared" si="0"/>
        <v>0</v>
      </c>
    </row>
    <row r="13" spans="1:30" ht="17.25" customHeight="1">
      <c r="A13" s="7" t="s">
        <v>33</v>
      </c>
      <c r="B13" s="19">
        <f t="shared" si="0"/>
        <v>0</v>
      </c>
      <c r="C13" s="19">
        <f t="shared" si="0"/>
        <v>0</v>
      </c>
      <c r="D13" s="19">
        <f t="shared" si="0"/>
        <v>0</v>
      </c>
      <c r="E13" s="19">
        <f t="shared" si="0"/>
        <v>0</v>
      </c>
      <c r="F13" s="19">
        <f t="shared" si="0"/>
        <v>0</v>
      </c>
      <c r="G13" s="19">
        <f t="shared" si="0"/>
        <v>0</v>
      </c>
      <c r="H13" s="19">
        <f t="shared" si="0"/>
        <v>0</v>
      </c>
      <c r="I13" s="19">
        <f t="shared" si="0"/>
        <v>0</v>
      </c>
      <c r="J13" s="19">
        <f t="shared" si="0"/>
        <v>0</v>
      </c>
      <c r="K13" s="19">
        <f t="shared" si="0"/>
        <v>0</v>
      </c>
      <c r="L13" s="19">
        <f t="shared" si="0"/>
        <v>0</v>
      </c>
      <c r="M13" s="19">
        <f t="shared" si="0"/>
        <v>0</v>
      </c>
      <c r="N13" s="19">
        <f t="shared" si="0"/>
        <v>0</v>
      </c>
      <c r="O13" s="19">
        <f t="shared" si="0"/>
        <v>0</v>
      </c>
      <c r="P13" s="19">
        <f t="shared" si="0"/>
        <v>0</v>
      </c>
      <c r="Q13" s="19">
        <f t="shared" ref="C13:AA21" si="1">IF(Q34+Q62=0,0,Q34/(Q34+Q62)*100)</f>
        <v>0</v>
      </c>
      <c r="R13" s="19">
        <f t="shared" si="1"/>
        <v>0</v>
      </c>
      <c r="S13" s="19">
        <f t="shared" si="1"/>
        <v>0</v>
      </c>
      <c r="T13" s="19">
        <f t="shared" si="1"/>
        <v>0</v>
      </c>
      <c r="U13" s="19">
        <f t="shared" si="1"/>
        <v>0</v>
      </c>
      <c r="V13" s="19">
        <f t="shared" si="1"/>
        <v>0</v>
      </c>
      <c r="W13" s="19">
        <f t="shared" si="1"/>
        <v>0</v>
      </c>
      <c r="X13" s="19">
        <f t="shared" si="1"/>
        <v>0</v>
      </c>
      <c r="Y13" s="19">
        <f t="shared" si="1"/>
        <v>0</v>
      </c>
      <c r="Z13" s="19">
        <f t="shared" si="1"/>
        <v>0</v>
      </c>
      <c r="AA13" s="19">
        <f t="shared" si="1"/>
        <v>0</v>
      </c>
    </row>
    <row r="14" spans="1:30" s="36" customFormat="1" ht="17.25" customHeight="1">
      <c r="A14" s="33" t="s">
        <v>34</v>
      </c>
      <c r="B14" s="41">
        <f t="shared" ref="B14:B21" si="2">IF(B35+B63=0,0,B35/(B35+B63)*100)</f>
        <v>68.469352014010511</v>
      </c>
      <c r="C14" s="34">
        <f t="shared" si="1"/>
        <v>59.514170040485823</v>
      </c>
      <c r="D14" s="34">
        <f t="shared" si="1"/>
        <v>72.14561500275785</v>
      </c>
      <c r="E14" s="34">
        <f t="shared" si="1"/>
        <v>71.548436308161712</v>
      </c>
      <c r="F14" s="34">
        <f t="shared" si="1"/>
        <v>69.582909460834188</v>
      </c>
      <c r="G14" s="34">
        <f t="shared" si="1"/>
        <v>71.4431934493347</v>
      </c>
      <c r="H14" s="34">
        <f t="shared" si="1"/>
        <v>68.827930174563591</v>
      </c>
      <c r="I14" s="41">
        <f t="shared" si="1"/>
        <v>71.100917431192656</v>
      </c>
      <c r="J14" s="34">
        <f t="shared" si="1"/>
        <v>66.558441558441558</v>
      </c>
      <c r="K14" s="34">
        <f t="shared" si="1"/>
        <v>63.488843813387419</v>
      </c>
      <c r="L14" s="34">
        <f t="shared" si="1"/>
        <v>54.94252873563218</v>
      </c>
      <c r="M14" s="34">
        <f t="shared" si="1"/>
        <v>61.601642710472284</v>
      </c>
      <c r="N14" s="34">
        <f t="shared" si="1"/>
        <v>48.109965635738831</v>
      </c>
      <c r="O14" s="34">
        <f t="shared" si="1"/>
        <v>69.292929292929301</v>
      </c>
      <c r="P14" s="34">
        <f t="shared" si="1"/>
        <v>70.660146699266505</v>
      </c>
      <c r="Q14" s="34">
        <f t="shared" si="1"/>
        <v>62.641509433962263</v>
      </c>
      <c r="R14" s="34">
        <f t="shared" si="1"/>
        <v>62.805872756933113</v>
      </c>
      <c r="S14" s="34">
        <f t="shared" si="1"/>
        <v>62.969924812030072</v>
      </c>
      <c r="T14" s="34">
        <f t="shared" si="1"/>
        <v>71.311475409836063</v>
      </c>
      <c r="U14" s="34">
        <f t="shared" si="1"/>
        <v>82.876712328767127</v>
      </c>
      <c r="V14" s="34">
        <f t="shared" si="1"/>
        <v>62.121212121212125</v>
      </c>
      <c r="W14" s="34">
        <f t="shared" si="1"/>
        <v>93.103448275862064</v>
      </c>
      <c r="X14" s="34">
        <f t="shared" si="1"/>
        <v>69.444444444444443</v>
      </c>
      <c r="Y14" s="34">
        <f t="shared" si="1"/>
        <v>81.818181818181827</v>
      </c>
      <c r="Z14" s="34">
        <f t="shared" si="1"/>
        <v>76.34782608695653</v>
      </c>
      <c r="AA14" s="34">
        <f t="shared" si="1"/>
        <v>90.476190476190482</v>
      </c>
      <c r="AB14" s="35"/>
      <c r="AC14" s="35"/>
      <c r="AD14" s="35"/>
    </row>
    <row r="15" spans="1:30" ht="17.25" customHeight="1">
      <c r="A15" s="7" t="s">
        <v>35</v>
      </c>
      <c r="B15" s="39">
        <f t="shared" si="2"/>
        <v>75.623090529023955</v>
      </c>
      <c r="C15" s="19">
        <f t="shared" si="1"/>
        <v>55.797101449275367</v>
      </c>
      <c r="D15" s="19">
        <f t="shared" si="1"/>
        <v>78.702490170380074</v>
      </c>
      <c r="E15" s="19">
        <f t="shared" si="1"/>
        <v>75.894538606403017</v>
      </c>
      <c r="F15" s="19">
        <f t="shared" si="1"/>
        <v>72.111553784860561</v>
      </c>
      <c r="G15" s="19">
        <f t="shared" si="1"/>
        <v>78.746594005449595</v>
      </c>
      <c r="H15" s="19">
        <f t="shared" si="1"/>
        <v>77.617328519855604</v>
      </c>
      <c r="I15" s="39">
        <f t="shared" si="1"/>
        <v>78.923766816143498</v>
      </c>
      <c r="J15" s="19">
        <f t="shared" si="1"/>
        <v>80.666666666666657</v>
      </c>
      <c r="K15" s="19">
        <f t="shared" si="1"/>
        <v>74.879227053140099</v>
      </c>
      <c r="L15" s="19">
        <f t="shared" si="1"/>
        <v>59.166666666666664</v>
      </c>
      <c r="M15" s="19">
        <f t="shared" si="1"/>
        <v>78.761061946902657</v>
      </c>
      <c r="N15" s="19">
        <f t="shared" si="1"/>
        <v>54.966887417218544</v>
      </c>
      <c r="O15" s="19">
        <f t="shared" si="1"/>
        <v>75</v>
      </c>
      <c r="P15" s="19">
        <f t="shared" si="1"/>
        <v>78.358208955223887</v>
      </c>
      <c r="Q15" s="19">
        <f t="shared" si="1"/>
        <v>73.509933774834437</v>
      </c>
      <c r="R15" s="19">
        <f t="shared" si="1"/>
        <v>83.53413654618474</v>
      </c>
      <c r="S15" s="19">
        <f t="shared" si="1"/>
        <v>80</v>
      </c>
      <c r="T15" s="19">
        <f t="shared" si="1"/>
        <v>87.301587301587304</v>
      </c>
      <c r="U15" s="19">
        <f t="shared" si="1"/>
        <v>94.936708860759495</v>
      </c>
      <c r="V15" s="19">
        <f t="shared" si="1"/>
        <v>66.666666666666657</v>
      </c>
      <c r="W15" s="19">
        <f t="shared" si="1"/>
        <v>97.297297297297305</v>
      </c>
      <c r="X15" s="19">
        <f t="shared" si="1"/>
        <v>76.923076923076934</v>
      </c>
      <c r="Y15" s="19">
        <f t="shared" si="1"/>
        <v>100</v>
      </c>
      <c r="Z15" s="19">
        <f t="shared" si="1"/>
        <v>75.167785234899327</v>
      </c>
      <c r="AA15" s="19">
        <f t="shared" si="1"/>
        <v>85.714285714285708</v>
      </c>
    </row>
    <row r="16" spans="1:30" ht="17.25" customHeight="1">
      <c r="A16" s="7" t="s">
        <v>36</v>
      </c>
      <c r="B16" s="39">
        <f t="shared" si="2"/>
        <v>73.148148148148152</v>
      </c>
      <c r="C16" s="19">
        <f t="shared" si="1"/>
        <v>56.25</v>
      </c>
      <c r="D16" s="19">
        <f t="shared" si="1"/>
        <v>79.865771812080538</v>
      </c>
      <c r="E16" s="19">
        <f t="shared" si="1"/>
        <v>61.818181818181813</v>
      </c>
      <c r="F16" s="19">
        <f t="shared" si="1"/>
        <v>81.25</v>
      </c>
      <c r="G16" s="19">
        <f t="shared" si="1"/>
        <v>78.94736842105263</v>
      </c>
      <c r="H16" s="19">
        <f t="shared" si="1"/>
        <v>74.285714285714292</v>
      </c>
      <c r="I16" s="39">
        <f t="shared" si="1"/>
        <v>95.833333333333343</v>
      </c>
      <c r="J16" s="19">
        <f t="shared" si="1"/>
        <v>33.333333333333329</v>
      </c>
      <c r="K16" s="19">
        <f t="shared" si="1"/>
        <v>75</v>
      </c>
      <c r="L16" s="19">
        <f t="shared" si="1"/>
        <v>56.000000000000007</v>
      </c>
      <c r="M16" s="19">
        <f t="shared" si="1"/>
        <v>69.565217391304344</v>
      </c>
      <c r="N16" s="19">
        <f t="shared" si="1"/>
        <v>61.53846153846154</v>
      </c>
      <c r="O16" s="19">
        <f t="shared" si="1"/>
        <v>78.571428571428569</v>
      </c>
      <c r="P16" s="19">
        <f t="shared" si="1"/>
        <v>85.714285714285708</v>
      </c>
      <c r="Q16" s="19">
        <f t="shared" si="1"/>
        <v>63.636363636363633</v>
      </c>
      <c r="R16" s="19">
        <f t="shared" si="1"/>
        <v>76.19047619047619</v>
      </c>
      <c r="S16" s="19">
        <f t="shared" si="1"/>
        <v>66.666666666666657</v>
      </c>
      <c r="T16" s="19">
        <f t="shared" si="1"/>
        <v>42.857142857142854</v>
      </c>
      <c r="U16" s="19">
        <f t="shared" si="1"/>
        <v>71.428571428571431</v>
      </c>
      <c r="V16" s="19">
        <f t="shared" si="1"/>
        <v>40</v>
      </c>
      <c r="W16" s="19">
        <f t="shared" si="1"/>
        <v>100</v>
      </c>
      <c r="X16" s="19">
        <f t="shared" si="1"/>
        <v>66.666666666666657</v>
      </c>
      <c r="Y16" s="19">
        <f t="shared" si="1"/>
        <v>0</v>
      </c>
      <c r="Z16" s="19">
        <f t="shared" si="1"/>
        <v>92.307692307692307</v>
      </c>
      <c r="AA16" s="19">
        <f t="shared" si="1"/>
        <v>0</v>
      </c>
    </row>
    <row r="17" spans="1:27" ht="17.25" customHeight="1">
      <c r="A17" s="7" t="s">
        <v>37</v>
      </c>
      <c r="B17" s="39">
        <f t="shared" si="2"/>
        <v>71.988595866001432</v>
      </c>
      <c r="C17" s="19">
        <f t="shared" si="1"/>
        <v>45</v>
      </c>
      <c r="D17" s="19">
        <f t="shared" si="1"/>
        <v>86.505190311418687</v>
      </c>
      <c r="E17" s="19">
        <f t="shared" si="1"/>
        <v>84.112149532710276</v>
      </c>
      <c r="F17" s="19">
        <f t="shared" si="1"/>
        <v>74.489795918367349</v>
      </c>
      <c r="G17" s="19">
        <f t="shared" si="1"/>
        <v>67.391304347826093</v>
      </c>
      <c r="H17" s="19">
        <f t="shared" si="1"/>
        <v>76.785714285714292</v>
      </c>
      <c r="I17" s="39">
        <f t="shared" si="1"/>
        <v>75</v>
      </c>
      <c r="J17" s="19">
        <f t="shared" si="1"/>
        <v>62.5</v>
      </c>
      <c r="K17" s="19">
        <f t="shared" si="1"/>
        <v>78.048780487804876</v>
      </c>
      <c r="L17" s="19">
        <f t="shared" si="1"/>
        <v>62.222222222222221</v>
      </c>
      <c r="M17" s="19">
        <f t="shared" si="1"/>
        <v>51.785714285714292</v>
      </c>
      <c r="N17" s="19">
        <f t="shared" si="1"/>
        <v>46.808510638297875</v>
      </c>
      <c r="O17" s="19">
        <f t="shared" si="1"/>
        <v>60.416666666666664</v>
      </c>
      <c r="P17" s="19">
        <f t="shared" si="1"/>
        <v>56.60377358490566</v>
      </c>
      <c r="Q17" s="19">
        <f t="shared" si="1"/>
        <v>54.166666666666664</v>
      </c>
      <c r="R17" s="19">
        <f t="shared" si="1"/>
        <v>68.965517241379317</v>
      </c>
      <c r="S17" s="19">
        <f t="shared" si="1"/>
        <v>87.2340425531915</v>
      </c>
      <c r="T17" s="19">
        <f t="shared" si="1"/>
        <v>56.521739130434781</v>
      </c>
      <c r="U17" s="19">
        <f t="shared" si="1"/>
        <v>62.162162162162161</v>
      </c>
      <c r="V17" s="19">
        <f t="shared" si="1"/>
        <v>100</v>
      </c>
      <c r="W17" s="19">
        <f t="shared" si="1"/>
        <v>72.727272727272734</v>
      </c>
      <c r="X17" s="19">
        <f t="shared" si="1"/>
        <v>57.692307692307686</v>
      </c>
      <c r="Y17" s="19">
        <f t="shared" si="1"/>
        <v>80</v>
      </c>
      <c r="Z17" s="19">
        <f t="shared" si="1"/>
        <v>83.333333333333343</v>
      </c>
      <c r="AA17" s="19">
        <f t="shared" si="1"/>
        <v>100</v>
      </c>
    </row>
    <row r="18" spans="1:27" ht="17.25" customHeight="1">
      <c r="A18" s="7" t="s">
        <v>38</v>
      </c>
      <c r="B18" s="39">
        <f t="shared" si="2"/>
        <v>64.238410596026483</v>
      </c>
      <c r="C18" s="19">
        <f t="shared" si="1"/>
        <v>66.666666666666657</v>
      </c>
      <c r="D18" s="19">
        <f t="shared" si="1"/>
        <v>58.426966292134829</v>
      </c>
      <c r="E18" s="19">
        <f t="shared" si="1"/>
        <v>71.428571428571431</v>
      </c>
      <c r="F18" s="19">
        <f t="shared" si="1"/>
        <v>88.888888888888886</v>
      </c>
      <c r="G18" s="19">
        <f t="shared" si="1"/>
        <v>69.230769230769226</v>
      </c>
      <c r="H18" s="19">
        <f t="shared" si="1"/>
        <v>66.666666666666657</v>
      </c>
      <c r="I18" s="39">
        <f t="shared" si="1"/>
        <v>55.555555555555557</v>
      </c>
      <c r="J18" s="19">
        <f t="shared" si="1"/>
        <v>50</v>
      </c>
      <c r="K18" s="19">
        <f t="shared" si="1"/>
        <v>53.333333333333336</v>
      </c>
      <c r="L18" s="19">
        <f t="shared" si="1"/>
        <v>50</v>
      </c>
      <c r="M18" s="19">
        <f t="shared" si="1"/>
        <v>50</v>
      </c>
      <c r="N18" s="19">
        <f t="shared" si="1"/>
        <v>33.333333333333329</v>
      </c>
      <c r="O18" s="19">
        <f t="shared" si="1"/>
        <v>81.481481481481481</v>
      </c>
      <c r="P18" s="19">
        <f t="shared" si="1"/>
        <v>72.727272727272734</v>
      </c>
      <c r="Q18" s="19">
        <f t="shared" si="1"/>
        <v>100</v>
      </c>
      <c r="R18" s="19">
        <f t="shared" si="1"/>
        <v>37.5</v>
      </c>
      <c r="S18" s="19">
        <f t="shared" si="1"/>
        <v>55.555555555555557</v>
      </c>
      <c r="T18" s="19">
        <f t="shared" si="1"/>
        <v>100</v>
      </c>
      <c r="U18" s="19">
        <f t="shared" si="1"/>
        <v>100</v>
      </c>
      <c r="V18" s="19">
        <f t="shared" si="1"/>
        <v>0</v>
      </c>
      <c r="W18" s="19">
        <f t="shared" si="1"/>
        <v>100</v>
      </c>
      <c r="X18" s="19">
        <f t="shared" si="1"/>
        <v>0</v>
      </c>
      <c r="Y18" s="19">
        <f t="shared" si="1"/>
        <v>0</v>
      </c>
      <c r="Z18" s="19">
        <f t="shared" si="1"/>
        <v>100</v>
      </c>
      <c r="AA18" s="19">
        <f t="shared" si="1"/>
        <v>0</v>
      </c>
    </row>
    <row r="19" spans="1:27" ht="17.25" customHeight="1">
      <c r="A19" s="7" t="s">
        <v>39</v>
      </c>
      <c r="B19" s="39">
        <f t="shared" si="2"/>
        <v>59.495002630194641</v>
      </c>
      <c r="C19" s="19">
        <f t="shared" si="1"/>
        <v>65.217391304347828</v>
      </c>
      <c r="D19" s="19">
        <f t="shared" si="1"/>
        <v>63.191354100445011</v>
      </c>
      <c r="E19" s="19">
        <f t="shared" si="1"/>
        <v>66.271186440677965</v>
      </c>
      <c r="F19" s="19">
        <f t="shared" si="1"/>
        <v>61.963190184049076</v>
      </c>
      <c r="G19" s="19">
        <f t="shared" si="1"/>
        <v>65.952890792291214</v>
      </c>
      <c r="H19" s="19">
        <f t="shared" si="1"/>
        <v>61.53846153846154</v>
      </c>
      <c r="I19" s="39">
        <f t="shared" si="1"/>
        <v>53.030303030303031</v>
      </c>
      <c r="J19" s="19">
        <f t="shared" si="1"/>
        <v>51.648351648351657</v>
      </c>
      <c r="K19" s="19">
        <f t="shared" si="1"/>
        <v>48.543689320388353</v>
      </c>
      <c r="L19" s="19">
        <f t="shared" si="1"/>
        <v>43.589743589743591</v>
      </c>
      <c r="M19" s="19">
        <f t="shared" si="1"/>
        <v>41.860465116279073</v>
      </c>
      <c r="N19" s="19">
        <f t="shared" si="1"/>
        <v>33.783783783783782</v>
      </c>
      <c r="O19" s="19">
        <f t="shared" si="1"/>
        <v>62.365591397849464</v>
      </c>
      <c r="P19" s="19">
        <f t="shared" si="1"/>
        <v>68.020304568527919</v>
      </c>
      <c r="Q19" s="19">
        <f t="shared" si="1"/>
        <v>41.333333333333336</v>
      </c>
      <c r="R19" s="19">
        <f t="shared" si="1"/>
        <v>42.750929368029738</v>
      </c>
      <c r="S19" s="19">
        <f t="shared" si="1"/>
        <v>40.625</v>
      </c>
      <c r="T19" s="19">
        <f t="shared" si="1"/>
        <v>51.851851851851848</v>
      </c>
      <c r="U19" s="19">
        <f t="shared" si="1"/>
        <v>76.19047619047619</v>
      </c>
      <c r="V19" s="19">
        <f t="shared" si="1"/>
        <v>47.619047619047613</v>
      </c>
      <c r="W19" s="19">
        <f t="shared" si="1"/>
        <v>100</v>
      </c>
      <c r="X19" s="19">
        <f t="shared" si="1"/>
        <v>75</v>
      </c>
      <c r="Y19" s="19">
        <f t="shared" si="1"/>
        <v>0</v>
      </c>
      <c r="Z19" s="19">
        <f t="shared" si="1"/>
        <v>70.552147239263803</v>
      </c>
      <c r="AA19" s="19">
        <f t="shared" si="1"/>
        <v>100</v>
      </c>
    </row>
    <row r="20" spans="1:27" ht="17.25" customHeight="1">
      <c r="A20" s="7" t="s">
        <v>40</v>
      </c>
      <c r="B20" s="19">
        <f t="shared" si="2"/>
        <v>0</v>
      </c>
      <c r="C20" s="19">
        <f t="shared" si="1"/>
        <v>0</v>
      </c>
      <c r="D20" s="19">
        <f t="shared" si="1"/>
        <v>0</v>
      </c>
      <c r="E20" s="19">
        <f t="shared" si="1"/>
        <v>0</v>
      </c>
      <c r="F20" s="19">
        <f t="shared" si="1"/>
        <v>0</v>
      </c>
      <c r="G20" s="19">
        <f t="shared" si="1"/>
        <v>0</v>
      </c>
      <c r="H20" s="19">
        <f t="shared" si="1"/>
        <v>0</v>
      </c>
      <c r="I20" s="19">
        <f t="shared" si="1"/>
        <v>0</v>
      </c>
      <c r="J20" s="19">
        <f t="shared" si="1"/>
        <v>0</v>
      </c>
      <c r="K20" s="19">
        <f t="shared" si="1"/>
        <v>0</v>
      </c>
      <c r="L20" s="19">
        <f t="shared" si="1"/>
        <v>0</v>
      </c>
      <c r="M20" s="19">
        <f t="shared" si="1"/>
        <v>0</v>
      </c>
      <c r="N20" s="19">
        <f t="shared" si="1"/>
        <v>0</v>
      </c>
      <c r="O20" s="19">
        <f t="shared" si="1"/>
        <v>0</v>
      </c>
      <c r="P20" s="19">
        <f t="shared" si="1"/>
        <v>0</v>
      </c>
      <c r="Q20" s="19">
        <f t="shared" si="1"/>
        <v>0</v>
      </c>
      <c r="R20" s="19">
        <f t="shared" si="1"/>
        <v>0</v>
      </c>
      <c r="S20" s="19">
        <f t="shared" si="1"/>
        <v>0</v>
      </c>
      <c r="T20" s="19">
        <f t="shared" si="1"/>
        <v>0</v>
      </c>
      <c r="U20" s="19">
        <f t="shared" si="1"/>
        <v>0</v>
      </c>
      <c r="V20" s="19">
        <f t="shared" si="1"/>
        <v>0</v>
      </c>
      <c r="W20" s="19">
        <f t="shared" si="1"/>
        <v>0</v>
      </c>
      <c r="X20" s="19">
        <f t="shared" si="1"/>
        <v>0</v>
      </c>
      <c r="Y20" s="19">
        <f t="shared" si="1"/>
        <v>0</v>
      </c>
      <c r="Z20" s="19">
        <f t="shared" si="1"/>
        <v>0</v>
      </c>
      <c r="AA20" s="19">
        <f t="shared" si="1"/>
        <v>0</v>
      </c>
    </row>
    <row r="21" spans="1:27" ht="17.25" customHeight="1">
      <c r="A21" s="8" t="s">
        <v>41</v>
      </c>
      <c r="B21" s="19">
        <f t="shared" si="2"/>
        <v>0</v>
      </c>
      <c r="C21" s="21">
        <f t="shared" si="1"/>
        <v>0</v>
      </c>
      <c r="D21" s="22">
        <f t="shared" si="1"/>
        <v>0</v>
      </c>
      <c r="E21" s="22">
        <f t="shared" si="1"/>
        <v>0</v>
      </c>
      <c r="F21" s="22">
        <f t="shared" si="1"/>
        <v>0</v>
      </c>
      <c r="G21" s="22">
        <f t="shared" si="1"/>
        <v>0</v>
      </c>
      <c r="H21" s="22">
        <f t="shared" si="1"/>
        <v>0</v>
      </c>
      <c r="I21" s="22">
        <f t="shared" si="1"/>
        <v>0</v>
      </c>
      <c r="J21" s="22">
        <f t="shared" si="1"/>
        <v>0</v>
      </c>
      <c r="K21" s="22">
        <f t="shared" si="1"/>
        <v>0</v>
      </c>
      <c r="L21" s="22">
        <f t="shared" si="1"/>
        <v>0</v>
      </c>
      <c r="M21" s="22">
        <f t="shared" si="1"/>
        <v>0</v>
      </c>
      <c r="N21" s="22">
        <f t="shared" si="1"/>
        <v>0</v>
      </c>
      <c r="O21" s="22">
        <f t="shared" si="1"/>
        <v>0</v>
      </c>
      <c r="P21" s="22">
        <f t="shared" si="1"/>
        <v>0</v>
      </c>
      <c r="Q21" s="22">
        <f t="shared" si="1"/>
        <v>0</v>
      </c>
      <c r="R21" s="22">
        <f t="shared" si="1"/>
        <v>0</v>
      </c>
      <c r="S21" s="22">
        <f t="shared" si="1"/>
        <v>0</v>
      </c>
      <c r="T21" s="22">
        <f t="shared" si="1"/>
        <v>0</v>
      </c>
      <c r="U21" s="22">
        <f t="shared" si="1"/>
        <v>0</v>
      </c>
      <c r="V21" s="22">
        <f t="shared" si="1"/>
        <v>0</v>
      </c>
      <c r="W21" s="22">
        <f t="shared" si="1"/>
        <v>0</v>
      </c>
      <c r="X21" s="22">
        <f t="shared" si="1"/>
        <v>0</v>
      </c>
      <c r="Y21" s="22">
        <f t="shared" si="1"/>
        <v>0</v>
      </c>
      <c r="Z21" s="22">
        <f t="shared" si="1"/>
        <v>0</v>
      </c>
      <c r="AA21" s="22">
        <f t="shared" si="1"/>
        <v>0</v>
      </c>
    </row>
    <row r="22" spans="1:27" ht="21">
      <c r="A22" s="44" t="s">
        <v>68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 t="s">
        <v>69</v>
      </c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</row>
    <row r="23" spans="1:27" ht="16.5">
      <c r="A23" s="45" t="s">
        <v>47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5" t="s">
        <v>47</v>
      </c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</row>
    <row r="25" spans="1:27" ht="110.25" customHeight="1">
      <c r="A25" s="4" t="s">
        <v>48</v>
      </c>
      <c r="B25" s="5" t="s">
        <v>49</v>
      </c>
      <c r="C25" s="5" t="s">
        <v>1</v>
      </c>
      <c r="D25" s="5" t="s">
        <v>50</v>
      </c>
      <c r="E25" s="5" t="s">
        <v>51</v>
      </c>
      <c r="F25" s="5" t="s">
        <v>52</v>
      </c>
      <c r="G25" s="5" t="s">
        <v>53</v>
      </c>
      <c r="H25" s="5" t="s">
        <v>54</v>
      </c>
      <c r="I25" s="5" t="s">
        <v>55</v>
      </c>
      <c r="J25" s="5" t="s">
        <v>56</v>
      </c>
      <c r="K25" s="5" t="s">
        <v>57</v>
      </c>
      <c r="L25" s="5" t="s">
        <v>58</v>
      </c>
      <c r="M25" s="5" t="s">
        <v>59</v>
      </c>
      <c r="N25" s="5" t="s">
        <v>60</v>
      </c>
      <c r="O25" s="5" t="s">
        <v>61</v>
      </c>
      <c r="P25" s="5" t="s">
        <v>62</v>
      </c>
      <c r="Q25" s="5" t="s">
        <v>63</v>
      </c>
      <c r="R25" s="5" t="s">
        <v>64</v>
      </c>
      <c r="S25" s="5" t="s">
        <v>65</v>
      </c>
      <c r="T25" s="5" t="s">
        <v>18</v>
      </c>
      <c r="U25" s="5" t="s">
        <v>19</v>
      </c>
      <c r="V25" s="5" t="s">
        <v>20</v>
      </c>
      <c r="W25" s="5" t="s">
        <v>21</v>
      </c>
      <c r="X25" s="5" t="s">
        <v>22</v>
      </c>
      <c r="Y25" s="5" t="s">
        <v>23</v>
      </c>
      <c r="Z25" s="5" t="s">
        <v>24</v>
      </c>
      <c r="AA25" s="6" t="s">
        <v>66</v>
      </c>
    </row>
    <row r="26" spans="1:27" ht="17.25" customHeight="1">
      <c r="A26" s="18" t="s">
        <v>25</v>
      </c>
      <c r="B26" s="23">
        <f>SUM(B27,B35)</f>
        <v>14964</v>
      </c>
      <c r="C26" s="23">
        <f>SUM(C27,C35)</f>
        <v>693</v>
      </c>
      <c r="D26" s="23">
        <f t="shared" ref="D26:Z26" si="3">SUM(D27,D35)</f>
        <v>3802</v>
      </c>
      <c r="E26" s="23">
        <f t="shared" si="3"/>
        <v>1457</v>
      </c>
      <c r="F26" s="23">
        <f t="shared" si="3"/>
        <v>1023</v>
      </c>
      <c r="G26" s="23">
        <f t="shared" si="3"/>
        <v>992</v>
      </c>
      <c r="H26" s="23">
        <f t="shared" si="3"/>
        <v>816</v>
      </c>
      <c r="I26" s="23">
        <f t="shared" si="3"/>
        <v>453</v>
      </c>
      <c r="J26" s="23">
        <f t="shared" si="3"/>
        <v>309</v>
      </c>
      <c r="K26" s="23">
        <f t="shared" si="3"/>
        <v>467</v>
      </c>
      <c r="L26" s="23">
        <f t="shared" si="3"/>
        <v>409</v>
      </c>
      <c r="M26" s="23">
        <f t="shared" si="3"/>
        <v>517</v>
      </c>
      <c r="N26" s="23">
        <f t="shared" si="3"/>
        <v>228</v>
      </c>
      <c r="O26" s="23">
        <f t="shared" si="3"/>
        <v>777</v>
      </c>
      <c r="P26" s="23">
        <f t="shared" si="3"/>
        <v>419</v>
      </c>
      <c r="Q26" s="23">
        <f t="shared" si="3"/>
        <v>239</v>
      </c>
      <c r="R26" s="23">
        <f t="shared" si="3"/>
        <v>573</v>
      </c>
      <c r="S26" s="23">
        <f t="shared" si="3"/>
        <v>521</v>
      </c>
      <c r="T26" s="23">
        <f t="shared" si="3"/>
        <v>120</v>
      </c>
      <c r="U26" s="23">
        <f t="shared" si="3"/>
        <v>197</v>
      </c>
      <c r="V26" s="23">
        <f t="shared" si="3"/>
        <v>89</v>
      </c>
      <c r="W26" s="23">
        <f t="shared" si="3"/>
        <v>89</v>
      </c>
      <c r="X26" s="23">
        <f t="shared" si="3"/>
        <v>78</v>
      </c>
      <c r="Y26" s="23">
        <f t="shared" si="3"/>
        <v>27</v>
      </c>
      <c r="Z26" s="23">
        <f t="shared" si="3"/>
        <v>630</v>
      </c>
      <c r="AA26" s="23">
        <f>SUM(AA27,AA35)</f>
        <v>39</v>
      </c>
    </row>
    <row r="27" spans="1:27" ht="17.25" customHeight="1">
      <c r="A27" s="7" t="s">
        <v>26</v>
      </c>
      <c r="B27" s="23">
        <f>SUM(B28:B34)</f>
        <v>5190</v>
      </c>
      <c r="C27" s="23">
        <f>SUM(C28:C34)</f>
        <v>252</v>
      </c>
      <c r="D27" s="23">
        <f t="shared" ref="D27:Z27" si="4">SUM(D28:D34)</f>
        <v>1186</v>
      </c>
      <c r="E27" s="23">
        <f t="shared" si="4"/>
        <v>519</v>
      </c>
      <c r="F27" s="23">
        <f t="shared" si="4"/>
        <v>339</v>
      </c>
      <c r="G27" s="23">
        <f t="shared" si="4"/>
        <v>294</v>
      </c>
      <c r="H27" s="23">
        <f t="shared" si="4"/>
        <v>264</v>
      </c>
      <c r="I27" s="23">
        <f t="shared" si="4"/>
        <v>143</v>
      </c>
      <c r="J27" s="23">
        <f t="shared" si="4"/>
        <v>104</v>
      </c>
      <c r="K27" s="23">
        <f t="shared" si="4"/>
        <v>154</v>
      </c>
      <c r="L27" s="23">
        <f t="shared" si="4"/>
        <v>170</v>
      </c>
      <c r="M27" s="23">
        <f t="shared" si="4"/>
        <v>217</v>
      </c>
      <c r="N27" s="23">
        <f t="shared" si="4"/>
        <v>88</v>
      </c>
      <c r="O27" s="23">
        <f t="shared" si="4"/>
        <v>434</v>
      </c>
      <c r="P27" s="23">
        <f t="shared" si="4"/>
        <v>130</v>
      </c>
      <c r="Q27" s="23">
        <f t="shared" si="4"/>
        <v>73</v>
      </c>
      <c r="R27" s="23">
        <f t="shared" si="4"/>
        <v>188</v>
      </c>
      <c r="S27" s="23">
        <f t="shared" si="4"/>
        <v>186</v>
      </c>
      <c r="T27" s="23">
        <f t="shared" si="4"/>
        <v>33</v>
      </c>
      <c r="U27" s="23">
        <f t="shared" si="4"/>
        <v>76</v>
      </c>
      <c r="V27" s="23">
        <f t="shared" si="4"/>
        <v>48</v>
      </c>
      <c r="W27" s="23">
        <f t="shared" si="4"/>
        <v>35</v>
      </c>
      <c r="X27" s="23">
        <f t="shared" si="4"/>
        <v>28</v>
      </c>
      <c r="Y27" s="23">
        <f t="shared" si="4"/>
        <v>18</v>
      </c>
      <c r="Z27" s="23">
        <f t="shared" si="4"/>
        <v>191</v>
      </c>
      <c r="AA27" s="23">
        <f>SUM(AA28:AA34)</f>
        <v>20</v>
      </c>
    </row>
    <row r="28" spans="1:27" ht="17.25" customHeight="1">
      <c r="A28" s="7" t="s">
        <v>67</v>
      </c>
      <c r="B28" s="24">
        <f t="shared" ref="B28:B34" si="5">SUM(C28:AA28)</f>
        <v>1975</v>
      </c>
      <c r="C28" s="25">
        <v>138</v>
      </c>
      <c r="D28" s="25">
        <v>403</v>
      </c>
      <c r="E28" s="25">
        <v>158</v>
      </c>
      <c r="F28" s="25">
        <v>153</v>
      </c>
      <c r="G28" s="25">
        <v>117</v>
      </c>
      <c r="H28" s="25">
        <v>107</v>
      </c>
      <c r="I28" s="25">
        <v>45</v>
      </c>
      <c r="J28" s="25">
        <v>28</v>
      </c>
      <c r="K28" s="25">
        <v>68</v>
      </c>
      <c r="L28" s="25">
        <v>72</v>
      </c>
      <c r="M28" s="25">
        <v>88</v>
      </c>
      <c r="N28" s="25">
        <v>33</v>
      </c>
      <c r="O28" s="25">
        <v>248</v>
      </c>
      <c r="P28" s="25">
        <v>63</v>
      </c>
      <c r="Q28" s="25">
        <v>15</v>
      </c>
      <c r="R28" s="25">
        <v>55</v>
      </c>
      <c r="S28" s="25">
        <v>60</v>
      </c>
      <c r="T28" s="25">
        <v>4</v>
      </c>
      <c r="U28" s="25">
        <v>17</v>
      </c>
      <c r="V28" s="25">
        <v>18</v>
      </c>
      <c r="W28" s="25">
        <v>6</v>
      </c>
      <c r="X28" s="25">
        <v>3</v>
      </c>
      <c r="Y28" s="25">
        <v>0</v>
      </c>
      <c r="Z28" s="25">
        <v>74</v>
      </c>
      <c r="AA28" s="25">
        <v>2</v>
      </c>
    </row>
    <row r="29" spans="1:27" ht="17.25" customHeight="1">
      <c r="A29" s="7" t="s">
        <v>28</v>
      </c>
      <c r="B29" s="24">
        <f t="shared" si="5"/>
        <v>177</v>
      </c>
      <c r="C29" s="25">
        <v>9</v>
      </c>
      <c r="D29" s="25">
        <v>41</v>
      </c>
      <c r="E29" s="25">
        <v>17</v>
      </c>
      <c r="F29" s="25">
        <v>14</v>
      </c>
      <c r="G29" s="25">
        <v>14</v>
      </c>
      <c r="H29" s="25">
        <v>5</v>
      </c>
      <c r="I29" s="25">
        <v>5</v>
      </c>
      <c r="J29" s="25">
        <v>3</v>
      </c>
      <c r="K29" s="25">
        <v>7</v>
      </c>
      <c r="L29" s="25">
        <v>6</v>
      </c>
      <c r="M29" s="25">
        <v>14</v>
      </c>
      <c r="N29" s="25">
        <v>5</v>
      </c>
      <c r="O29" s="25">
        <v>7</v>
      </c>
      <c r="P29" s="25">
        <v>1</v>
      </c>
      <c r="Q29" s="25">
        <v>2</v>
      </c>
      <c r="R29" s="25">
        <v>7</v>
      </c>
      <c r="S29" s="25">
        <v>4</v>
      </c>
      <c r="T29" s="25">
        <v>0</v>
      </c>
      <c r="U29" s="25">
        <v>2</v>
      </c>
      <c r="V29" s="25">
        <v>1</v>
      </c>
      <c r="W29" s="25">
        <v>0</v>
      </c>
      <c r="X29" s="25">
        <v>0</v>
      </c>
      <c r="Y29" s="25">
        <v>0</v>
      </c>
      <c r="Z29" s="25">
        <v>13</v>
      </c>
      <c r="AA29" s="25">
        <v>0</v>
      </c>
    </row>
    <row r="30" spans="1:27" ht="17.25" customHeight="1">
      <c r="A30" s="7" t="s">
        <v>29</v>
      </c>
      <c r="B30" s="24">
        <f t="shared" si="5"/>
        <v>734</v>
      </c>
      <c r="C30" s="25">
        <v>28</v>
      </c>
      <c r="D30" s="25">
        <v>217</v>
      </c>
      <c r="E30" s="25">
        <v>74</v>
      </c>
      <c r="F30" s="25">
        <v>57</v>
      </c>
      <c r="G30" s="25">
        <v>52</v>
      </c>
      <c r="H30" s="25">
        <v>21</v>
      </c>
      <c r="I30" s="25">
        <v>21</v>
      </c>
      <c r="J30" s="25">
        <v>12</v>
      </c>
      <c r="K30" s="25">
        <v>17</v>
      </c>
      <c r="L30" s="25">
        <v>24</v>
      </c>
      <c r="M30" s="25">
        <v>22</v>
      </c>
      <c r="N30" s="25">
        <v>13</v>
      </c>
      <c r="O30" s="25">
        <v>23</v>
      </c>
      <c r="P30" s="25">
        <v>16</v>
      </c>
      <c r="Q30" s="25">
        <v>12</v>
      </c>
      <c r="R30" s="25">
        <v>28</v>
      </c>
      <c r="S30" s="25">
        <v>25</v>
      </c>
      <c r="T30" s="25">
        <v>5</v>
      </c>
      <c r="U30" s="25">
        <v>15</v>
      </c>
      <c r="V30" s="25">
        <v>11</v>
      </c>
      <c r="W30" s="25">
        <v>6</v>
      </c>
      <c r="X30" s="25">
        <v>4</v>
      </c>
      <c r="Y30" s="25">
        <v>6</v>
      </c>
      <c r="Z30" s="25">
        <v>25</v>
      </c>
      <c r="AA30" s="25">
        <v>0</v>
      </c>
    </row>
    <row r="31" spans="1:27" ht="17.25" customHeight="1">
      <c r="A31" s="7" t="s">
        <v>30</v>
      </c>
      <c r="B31" s="24">
        <f t="shared" si="5"/>
        <v>983</v>
      </c>
      <c r="C31" s="25">
        <v>31</v>
      </c>
      <c r="D31" s="25">
        <v>209</v>
      </c>
      <c r="E31" s="25">
        <v>129</v>
      </c>
      <c r="F31" s="25">
        <v>46</v>
      </c>
      <c r="G31" s="25">
        <v>51</v>
      </c>
      <c r="H31" s="25">
        <v>67</v>
      </c>
      <c r="I31" s="25">
        <v>25</v>
      </c>
      <c r="J31" s="25">
        <v>29</v>
      </c>
      <c r="K31" s="25">
        <v>28</v>
      </c>
      <c r="L31" s="25">
        <v>27</v>
      </c>
      <c r="M31" s="25">
        <v>31</v>
      </c>
      <c r="N31" s="25">
        <v>15</v>
      </c>
      <c r="O31" s="25">
        <v>70</v>
      </c>
      <c r="P31" s="25">
        <v>20</v>
      </c>
      <c r="Q31" s="25">
        <v>20</v>
      </c>
      <c r="R31" s="25">
        <v>44</v>
      </c>
      <c r="S31" s="25">
        <v>38</v>
      </c>
      <c r="T31" s="25">
        <v>8</v>
      </c>
      <c r="U31" s="25">
        <v>16</v>
      </c>
      <c r="V31" s="25">
        <v>12</v>
      </c>
      <c r="W31" s="25">
        <v>11</v>
      </c>
      <c r="X31" s="25">
        <v>7</v>
      </c>
      <c r="Y31" s="25">
        <v>5</v>
      </c>
      <c r="Z31" s="25">
        <v>33</v>
      </c>
      <c r="AA31" s="25">
        <v>11</v>
      </c>
    </row>
    <row r="32" spans="1:27" ht="17.25" customHeight="1">
      <c r="A32" s="7" t="s">
        <v>31</v>
      </c>
      <c r="B32" s="24">
        <f t="shared" si="5"/>
        <v>1292</v>
      </c>
      <c r="C32" s="25">
        <v>42</v>
      </c>
      <c r="D32" s="25">
        <v>305</v>
      </c>
      <c r="E32" s="25">
        <v>136</v>
      </c>
      <c r="F32" s="25">
        <v>69</v>
      </c>
      <c r="G32" s="25">
        <v>60</v>
      </c>
      <c r="H32" s="25">
        <v>64</v>
      </c>
      <c r="I32" s="25">
        <v>45</v>
      </c>
      <c r="J32" s="25">
        <v>32</v>
      </c>
      <c r="K32" s="25">
        <v>34</v>
      </c>
      <c r="L32" s="25">
        <v>41</v>
      </c>
      <c r="M32" s="25">
        <v>62</v>
      </c>
      <c r="N32" s="25">
        <v>20</v>
      </c>
      <c r="O32" s="25">
        <v>84</v>
      </c>
      <c r="P32" s="25">
        <v>28</v>
      </c>
      <c r="Q32" s="25">
        <v>24</v>
      </c>
      <c r="R32" s="25">
        <v>54</v>
      </c>
      <c r="S32" s="25">
        <v>58</v>
      </c>
      <c r="T32" s="25">
        <v>16</v>
      </c>
      <c r="U32" s="25">
        <v>26</v>
      </c>
      <c r="V32" s="25">
        <v>6</v>
      </c>
      <c r="W32" s="25">
        <v>12</v>
      </c>
      <c r="X32" s="25">
        <v>14</v>
      </c>
      <c r="Y32" s="25">
        <v>7</v>
      </c>
      <c r="Z32" s="25">
        <v>46</v>
      </c>
      <c r="AA32" s="25">
        <v>7</v>
      </c>
    </row>
    <row r="33" spans="1:27" ht="17.25" customHeight="1">
      <c r="A33" s="7" t="s">
        <v>32</v>
      </c>
      <c r="B33" s="24">
        <f t="shared" si="5"/>
        <v>29</v>
      </c>
      <c r="C33" s="25">
        <v>4</v>
      </c>
      <c r="D33" s="25">
        <v>11</v>
      </c>
      <c r="E33" s="25">
        <v>5</v>
      </c>
      <c r="F33" s="25">
        <v>0</v>
      </c>
      <c r="G33" s="25">
        <v>0</v>
      </c>
      <c r="H33" s="25">
        <v>0</v>
      </c>
      <c r="I33" s="25">
        <v>2</v>
      </c>
      <c r="J33" s="25">
        <v>0</v>
      </c>
      <c r="K33" s="25">
        <v>0</v>
      </c>
      <c r="L33" s="25">
        <v>0</v>
      </c>
      <c r="M33" s="25">
        <v>0</v>
      </c>
      <c r="N33" s="25">
        <v>2</v>
      </c>
      <c r="O33" s="25">
        <v>2</v>
      </c>
      <c r="P33" s="25">
        <v>2</v>
      </c>
      <c r="Q33" s="25">
        <v>0</v>
      </c>
      <c r="R33" s="25">
        <v>0</v>
      </c>
      <c r="S33" s="25">
        <v>1</v>
      </c>
      <c r="T33" s="25">
        <v>0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</row>
    <row r="34" spans="1:27" ht="17.25" customHeight="1">
      <c r="A34" s="7" t="s">
        <v>33</v>
      </c>
      <c r="B34" s="24">
        <f t="shared" si="5"/>
        <v>0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</row>
    <row r="35" spans="1:27" ht="17.25" customHeight="1">
      <c r="A35" s="7" t="s">
        <v>34</v>
      </c>
      <c r="B35" s="23">
        <f>SUM(B36:B42)</f>
        <v>9774</v>
      </c>
      <c r="C35" s="23">
        <f>SUM(C36:C42)</f>
        <v>441</v>
      </c>
      <c r="D35" s="23">
        <f t="shared" ref="D35:AA35" si="6">SUM(D36:D42)</f>
        <v>2616</v>
      </c>
      <c r="E35" s="23">
        <f t="shared" si="6"/>
        <v>938</v>
      </c>
      <c r="F35" s="23">
        <f t="shared" si="6"/>
        <v>684</v>
      </c>
      <c r="G35" s="23">
        <f t="shared" si="6"/>
        <v>698</v>
      </c>
      <c r="H35" s="23">
        <f t="shared" si="6"/>
        <v>552</v>
      </c>
      <c r="I35" s="23">
        <f t="shared" si="6"/>
        <v>310</v>
      </c>
      <c r="J35" s="23">
        <f t="shared" si="6"/>
        <v>205</v>
      </c>
      <c r="K35" s="23">
        <f t="shared" si="6"/>
        <v>313</v>
      </c>
      <c r="L35" s="23">
        <f t="shared" si="6"/>
        <v>239</v>
      </c>
      <c r="M35" s="23">
        <f t="shared" si="6"/>
        <v>300</v>
      </c>
      <c r="N35" s="23">
        <f t="shared" si="6"/>
        <v>140</v>
      </c>
      <c r="O35" s="23">
        <f t="shared" si="6"/>
        <v>343</v>
      </c>
      <c r="P35" s="23">
        <f t="shared" si="6"/>
        <v>289</v>
      </c>
      <c r="Q35" s="23">
        <f t="shared" si="6"/>
        <v>166</v>
      </c>
      <c r="R35" s="23">
        <f t="shared" si="6"/>
        <v>385</v>
      </c>
      <c r="S35" s="23">
        <f t="shared" si="6"/>
        <v>335</v>
      </c>
      <c r="T35" s="23">
        <f t="shared" si="6"/>
        <v>87</v>
      </c>
      <c r="U35" s="23">
        <f t="shared" si="6"/>
        <v>121</v>
      </c>
      <c r="V35" s="23">
        <f t="shared" si="6"/>
        <v>41</v>
      </c>
      <c r="W35" s="37">
        <f t="shared" si="6"/>
        <v>54</v>
      </c>
      <c r="X35" s="37">
        <f t="shared" si="6"/>
        <v>50</v>
      </c>
      <c r="Y35" s="37">
        <f t="shared" si="6"/>
        <v>9</v>
      </c>
      <c r="Z35" s="37">
        <f t="shared" si="6"/>
        <v>439</v>
      </c>
      <c r="AA35" s="37">
        <f t="shared" si="6"/>
        <v>19</v>
      </c>
    </row>
    <row r="36" spans="1:27" ht="17.25" customHeight="1">
      <c r="A36" s="7" t="s">
        <v>35</v>
      </c>
      <c r="B36" s="24">
        <f t="shared" ref="B36:B42" si="7">SUM(C36:AA36)</f>
        <v>4703</v>
      </c>
      <c r="C36" s="25">
        <v>154</v>
      </c>
      <c r="D36" s="25">
        <v>1201</v>
      </c>
      <c r="E36" s="25">
        <v>403</v>
      </c>
      <c r="F36" s="25">
        <v>362</v>
      </c>
      <c r="G36" s="25">
        <v>289</v>
      </c>
      <c r="H36" s="25">
        <v>215</v>
      </c>
      <c r="I36" s="25">
        <v>176</v>
      </c>
      <c r="J36" s="25">
        <v>121</v>
      </c>
      <c r="K36" s="25">
        <v>155</v>
      </c>
      <c r="L36" s="25">
        <v>142</v>
      </c>
      <c r="M36" s="25">
        <v>178</v>
      </c>
      <c r="N36" s="25">
        <v>83</v>
      </c>
      <c r="O36" s="25">
        <v>165</v>
      </c>
      <c r="P36" s="25">
        <v>105</v>
      </c>
      <c r="Q36" s="25">
        <v>111</v>
      </c>
      <c r="R36" s="25">
        <v>208</v>
      </c>
      <c r="S36" s="25">
        <v>180</v>
      </c>
      <c r="T36" s="25">
        <v>55</v>
      </c>
      <c r="U36" s="25">
        <v>75</v>
      </c>
      <c r="V36" s="25">
        <v>22</v>
      </c>
      <c r="W36" s="25">
        <v>36</v>
      </c>
      <c r="X36" s="25">
        <v>30</v>
      </c>
      <c r="Y36" s="25">
        <v>1</v>
      </c>
      <c r="Z36" s="25">
        <v>224</v>
      </c>
      <c r="AA36" s="25">
        <v>12</v>
      </c>
    </row>
    <row r="37" spans="1:27" ht="17.25" customHeight="1">
      <c r="A37" s="7" t="s">
        <v>36</v>
      </c>
      <c r="B37" s="24">
        <f t="shared" si="7"/>
        <v>474</v>
      </c>
      <c r="C37" s="25">
        <v>27</v>
      </c>
      <c r="D37" s="25">
        <v>119</v>
      </c>
      <c r="E37" s="25">
        <v>34</v>
      </c>
      <c r="F37" s="25">
        <v>39</v>
      </c>
      <c r="G37" s="25">
        <v>30</v>
      </c>
      <c r="H37" s="25">
        <v>26</v>
      </c>
      <c r="I37" s="25">
        <v>23</v>
      </c>
      <c r="J37" s="25">
        <v>5</v>
      </c>
      <c r="K37" s="25">
        <v>18</v>
      </c>
      <c r="L37" s="25">
        <v>14</v>
      </c>
      <c r="M37" s="25">
        <v>16</v>
      </c>
      <c r="N37" s="25">
        <v>8</v>
      </c>
      <c r="O37" s="25">
        <v>11</v>
      </c>
      <c r="P37" s="25">
        <v>12</v>
      </c>
      <c r="Q37" s="25">
        <v>7</v>
      </c>
      <c r="R37" s="25">
        <v>16</v>
      </c>
      <c r="S37" s="25">
        <v>18</v>
      </c>
      <c r="T37" s="25">
        <v>3</v>
      </c>
      <c r="U37" s="25">
        <v>5</v>
      </c>
      <c r="V37" s="25">
        <v>2</v>
      </c>
      <c r="W37" s="25">
        <v>3</v>
      </c>
      <c r="X37" s="25">
        <v>2</v>
      </c>
      <c r="Y37" s="25">
        <v>0</v>
      </c>
      <c r="Z37" s="25">
        <v>36</v>
      </c>
      <c r="AA37" s="25">
        <v>0</v>
      </c>
    </row>
    <row r="38" spans="1:27" ht="17.25" customHeight="1">
      <c r="A38" s="7" t="s">
        <v>37</v>
      </c>
      <c r="B38" s="24">
        <f t="shared" si="7"/>
        <v>1010</v>
      </c>
      <c r="C38" s="25">
        <v>27</v>
      </c>
      <c r="D38" s="25">
        <v>250</v>
      </c>
      <c r="E38" s="25">
        <v>90</v>
      </c>
      <c r="F38" s="25">
        <v>73</v>
      </c>
      <c r="G38" s="25">
        <v>62</v>
      </c>
      <c r="H38" s="25">
        <v>43</v>
      </c>
      <c r="I38" s="25">
        <v>36</v>
      </c>
      <c r="J38" s="25">
        <v>30</v>
      </c>
      <c r="K38" s="25">
        <v>32</v>
      </c>
      <c r="L38" s="25">
        <v>28</v>
      </c>
      <c r="M38" s="25">
        <v>29</v>
      </c>
      <c r="N38" s="25">
        <v>22</v>
      </c>
      <c r="O38" s="25">
        <v>29</v>
      </c>
      <c r="P38" s="25">
        <v>30</v>
      </c>
      <c r="Q38" s="25">
        <v>13</v>
      </c>
      <c r="R38" s="25">
        <v>40</v>
      </c>
      <c r="S38" s="25">
        <v>41</v>
      </c>
      <c r="T38" s="25">
        <v>13</v>
      </c>
      <c r="U38" s="25">
        <v>23</v>
      </c>
      <c r="V38" s="25">
        <v>7</v>
      </c>
      <c r="W38" s="25">
        <v>8</v>
      </c>
      <c r="X38" s="25">
        <v>15</v>
      </c>
      <c r="Y38" s="25">
        <v>8</v>
      </c>
      <c r="Z38" s="25">
        <v>55</v>
      </c>
      <c r="AA38" s="25">
        <v>6</v>
      </c>
    </row>
    <row r="39" spans="1:27" ht="17.25" customHeight="1">
      <c r="A39" s="7" t="s">
        <v>38</v>
      </c>
      <c r="B39" s="24">
        <f t="shared" si="7"/>
        <v>194</v>
      </c>
      <c r="C39" s="25">
        <v>8</v>
      </c>
      <c r="D39" s="25">
        <v>52</v>
      </c>
      <c r="E39" s="25">
        <v>20</v>
      </c>
      <c r="F39" s="25">
        <v>8</v>
      </c>
      <c r="G39" s="25">
        <v>9</v>
      </c>
      <c r="H39" s="25">
        <v>12</v>
      </c>
      <c r="I39" s="25">
        <v>5</v>
      </c>
      <c r="J39" s="25">
        <v>2</v>
      </c>
      <c r="K39" s="25">
        <v>8</v>
      </c>
      <c r="L39" s="25">
        <v>4</v>
      </c>
      <c r="M39" s="25">
        <v>5</v>
      </c>
      <c r="N39" s="25">
        <v>2</v>
      </c>
      <c r="O39" s="25">
        <v>22</v>
      </c>
      <c r="P39" s="25">
        <v>8</v>
      </c>
      <c r="Q39" s="25">
        <v>4</v>
      </c>
      <c r="R39" s="25">
        <v>6</v>
      </c>
      <c r="S39" s="25">
        <v>5</v>
      </c>
      <c r="T39" s="25">
        <v>2</v>
      </c>
      <c r="U39" s="25">
        <v>2</v>
      </c>
      <c r="V39" s="25">
        <v>0</v>
      </c>
      <c r="W39" s="25">
        <v>1</v>
      </c>
      <c r="X39" s="25">
        <v>0</v>
      </c>
      <c r="Y39" s="25">
        <v>0</v>
      </c>
      <c r="Z39" s="25">
        <v>9</v>
      </c>
      <c r="AA39" s="25">
        <v>0</v>
      </c>
    </row>
    <row r="40" spans="1:27" ht="17.25" customHeight="1">
      <c r="A40" s="7" t="s">
        <v>39</v>
      </c>
      <c r="B40" s="24">
        <f t="shared" si="7"/>
        <v>3393</v>
      </c>
      <c r="C40" s="25">
        <v>225</v>
      </c>
      <c r="D40" s="25">
        <v>994</v>
      </c>
      <c r="E40" s="25">
        <v>391</v>
      </c>
      <c r="F40" s="25">
        <v>202</v>
      </c>
      <c r="G40" s="25">
        <v>308</v>
      </c>
      <c r="H40" s="25">
        <v>256</v>
      </c>
      <c r="I40" s="25">
        <v>70</v>
      </c>
      <c r="J40" s="25">
        <v>47</v>
      </c>
      <c r="K40" s="25">
        <v>100</v>
      </c>
      <c r="L40" s="25">
        <v>51</v>
      </c>
      <c r="M40" s="25">
        <v>72</v>
      </c>
      <c r="N40" s="25">
        <v>25</v>
      </c>
      <c r="O40" s="25">
        <v>116</v>
      </c>
      <c r="P40" s="25">
        <v>134</v>
      </c>
      <c r="Q40" s="25">
        <v>31</v>
      </c>
      <c r="R40" s="25">
        <v>115</v>
      </c>
      <c r="S40" s="25">
        <v>91</v>
      </c>
      <c r="T40" s="25">
        <v>14</v>
      </c>
      <c r="U40" s="25">
        <v>16</v>
      </c>
      <c r="V40" s="25">
        <v>10</v>
      </c>
      <c r="W40" s="25">
        <v>6</v>
      </c>
      <c r="X40" s="25">
        <v>3</v>
      </c>
      <c r="Y40" s="25">
        <v>0</v>
      </c>
      <c r="Z40" s="25">
        <v>115</v>
      </c>
      <c r="AA40" s="25">
        <v>1</v>
      </c>
    </row>
    <row r="41" spans="1:27" ht="17.25" customHeight="1">
      <c r="A41" s="7" t="s">
        <v>40</v>
      </c>
      <c r="B41" s="24">
        <f t="shared" si="7"/>
        <v>0</v>
      </c>
      <c r="C41" s="27">
        <v>0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</row>
    <row r="42" spans="1:27" ht="17.25" customHeight="1">
      <c r="A42" s="8" t="s">
        <v>41</v>
      </c>
      <c r="B42" s="26">
        <f t="shared" si="7"/>
        <v>0</v>
      </c>
      <c r="C42" s="27">
        <v>0</v>
      </c>
      <c r="D42" s="27">
        <v>0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v>0</v>
      </c>
      <c r="V42" s="27">
        <v>0</v>
      </c>
      <c r="W42" s="27">
        <v>0</v>
      </c>
      <c r="X42" s="27">
        <v>0</v>
      </c>
      <c r="Y42" s="27">
        <v>0</v>
      </c>
      <c r="Z42" s="27">
        <v>0</v>
      </c>
      <c r="AA42" s="27">
        <v>0</v>
      </c>
    </row>
    <row r="43" spans="1:27" ht="25.5" customHeight="1">
      <c r="A43" s="9"/>
      <c r="B43" s="9"/>
      <c r="C43" s="10" t="s">
        <v>72</v>
      </c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</row>
    <row r="44" spans="1:27" ht="25.5" customHeight="1">
      <c r="A44" s="9"/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</row>
    <row r="45" spans="1:27" ht="25.5" customHeight="1">
      <c r="A45" s="9"/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</row>
    <row r="46" spans="1:27" ht="25.5" customHeight="1">
      <c r="A46" s="9"/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</row>
    <row r="47" spans="1:27" ht="25.5" customHeight="1">
      <c r="A47" s="9"/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</row>
    <row r="50" spans="1:27" ht="21">
      <c r="A50" s="28" t="s">
        <v>70</v>
      </c>
      <c r="B50" s="28"/>
    </row>
    <row r="51" spans="1:27" ht="16.5">
      <c r="A51" s="45" t="s">
        <v>47</v>
      </c>
      <c r="B51" s="46"/>
      <c r="C51" s="47"/>
      <c r="D51" s="47"/>
      <c r="E51" s="47"/>
      <c r="F51" s="47"/>
      <c r="G51" s="47"/>
    </row>
    <row r="53" spans="1:27" ht="90" customHeight="1">
      <c r="A53" s="4" t="s">
        <v>48</v>
      </c>
      <c r="B53" s="5" t="s">
        <v>49</v>
      </c>
      <c r="C53" s="5" t="s">
        <v>1</v>
      </c>
      <c r="D53" s="5" t="s">
        <v>50</v>
      </c>
      <c r="E53" s="5" t="s">
        <v>51</v>
      </c>
      <c r="F53" s="5" t="s">
        <v>52</v>
      </c>
      <c r="G53" s="5" t="s">
        <v>53</v>
      </c>
      <c r="H53" s="5" t="s">
        <v>54</v>
      </c>
      <c r="I53" s="5" t="s">
        <v>55</v>
      </c>
      <c r="J53" s="5" t="s">
        <v>56</v>
      </c>
      <c r="K53" s="5" t="s">
        <v>57</v>
      </c>
      <c r="L53" s="5" t="s">
        <v>58</v>
      </c>
      <c r="M53" s="5" t="s">
        <v>59</v>
      </c>
      <c r="N53" s="5" t="s">
        <v>60</v>
      </c>
      <c r="O53" s="5" t="s">
        <v>61</v>
      </c>
      <c r="P53" s="5" t="s">
        <v>62</v>
      </c>
      <c r="Q53" s="5" t="s">
        <v>63</v>
      </c>
      <c r="R53" s="5" t="s">
        <v>64</v>
      </c>
      <c r="S53" s="5" t="s">
        <v>65</v>
      </c>
      <c r="T53" s="5" t="s">
        <v>18</v>
      </c>
      <c r="U53" s="5" t="s">
        <v>19</v>
      </c>
      <c r="V53" s="5" t="s">
        <v>20</v>
      </c>
      <c r="W53" s="5" t="s">
        <v>21</v>
      </c>
      <c r="X53" s="5" t="s">
        <v>22</v>
      </c>
      <c r="Y53" s="5" t="s">
        <v>23</v>
      </c>
      <c r="Z53" s="5" t="s">
        <v>24</v>
      </c>
      <c r="AA53" s="6" t="s">
        <v>66</v>
      </c>
    </row>
    <row r="54" spans="1:27" ht="16.5" customHeight="1">
      <c r="A54" s="18" t="s">
        <v>25</v>
      </c>
      <c r="B54" s="42">
        <f>SUM(B55,B63)</f>
        <v>6700</v>
      </c>
      <c r="C54" s="23">
        <f>SUM(C55,C63)</f>
        <v>465</v>
      </c>
      <c r="D54" s="23">
        <f t="shared" ref="D54:Z54" si="8">SUM(D55,D63)</f>
        <v>1466</v>
      </c>
      <c r="E54" s="23">
        <f t="shared" si="8"/>
        <v>566</v>
      </c>
      <c r="F54" s="23">
        <f t="shared" si="8"/>
        <v>468</v>
      </c>
      <c r="G54" s="23">
        <f t="shared" si="8"/>
        <v>394</v>
      </c>
      <c r="H54" s="23">
        <f t="shared" si="8"/>
        <v>340</v>
      </c>
      <c r="I54" s="23">
        <f t="shared" si="8"/>
        <v>184</v>
      </c>
      <c r="J54" s="23">
        <f t="shared" si="8"/>
        <v>136</v>
      </c>
      <c r="K54" s="23">
        <f t="shared" si="8"/>
        <v>274</v>
      </c>
      <c r="L54" s="23">
        <f t="shared" si="8"/>
        <v>335</v>
      </c>
      <c r="M54" s="23">
        <f t="shared" si="8"/>
        <v>358</v>
      </c>
      <c r="N54" s="23">
        <f t="shared" si="8"/>
        <v>217</v>
      </c>
      <c r="O54" s="23">
        <f t="shared" si="8"/>
        <v>235</v>
      </c>
      <c r="P54" s="23">
        <f t="shared" si="8"/>
        <v>171</v>
      </c>
      <c r="Q54" s="23">
        <f t="shared" si="8"/>
        <v>133</v>
      </c>
      <c r="R54" s="23">
        <f t="shared" si="8"/>
        <v>303</v>
      </c>
      <c r="S54" s="23">
        <f t="shared" si="8"/>
        <v>278</v>
      </c>
      <c r="T54" s="23">
        <f t="shared" si="8"/>
        <v>53</v>
      </c>
      <c r="U54" s="23">
        <f t="shared" si="8"/>
        <v>44</v>
      </c>
      <c r="V54" s="23">
        <f t="shared" si="8"/>
        <v>44</v>
      </c>
      <c r="W54" s="23">
        <f t="shared" si="8"/>
        <v>19</v>
      </c>
      <c r="X54" s="23">
        <f t="shared" si="8"/>
        <v>33</v>
      </c>
      <c r="Y54" s="23">
        <f t="shared" si="8"/>
        <v>3</v>
      </c>
      <c r="Z54" s="23">
        <f t="shared" si="8"/>
        <v>178</v>
      </c>
      <c r="AA54" s="23">
        <f>SUM(AA55,AA63)</f>
        <v>3</v>
      </c>
    </row>
    <row r="55" spans="1:27" ht="16.5" customHeight="1">
      <c r="A55" s="7" t="s">
        <v>26</v>
      </c>
      <c r="B55" s="42">
        <f>SUM(B56:B62)</f>
        <v>2199</v>
      </c>
      <c r="C55" s="23">
        <f>SUM(C56:C62)</f>
        <v>165</v>
      </c>
      <c r="D55" s="23">
        <f t="shared" ref="D55:Z55" si="9">SUM(D56:D62)</f>
        <v>456</v>
      </c>
      <c r="E55" s="23">
        <f t="shared" si="9"/>
        <v>193</v>
      </c>
      <c r="F55" s="23">
        <f t="shared" si="9"/>
        <v>169</v>
      </c>
      <c r="G55" s="23">
        <f t="shared" si="9"/>
        <v>115</v>
      </c>
      <c r="H55" s="23">
        <f t="shared" si="9"/>
        <v>90</v>
      </c>
      <c r="I55" s="23">
        <f t="shared" si="9"/>
        <v>58</v>
      </c>
      <c r="J55" s="23">
        <f t="shared" si="9"/>
        <v>33</v>
      </c>
      <c r="K55" s="23">
        <f t="shared" si="9"/>
        <v>94</v>
      </c>
      <c r="L55" s="23">
        <f t="shared" si="9"/>
        <v>139</v>
      </c>
      <c r="M55" s="23">
        <f t="shared" si="9"/>
        <v>171</v>
      </c>
      <c r="N55" s="23">
        <f t="shared" si="9"/>
        <v>66</v>
      </c>
      <c r="O55" s="23">
        <f t="shared" si="9"/>
        <v>83</v>
      </c>
      <c r="P55" s="23">
        <f t="shared" si="9"/>
        <v>51</v>
      </c>
      <c r="Q55" s="23">
        <f t="shared" si="9"/>
        <v>34</v>
      </c>
      <c r="R55" s="23">
        <f t="shared" si="9"/>
        <v>75</v>
      </c>
      <c r="S55" s="23">
        <f t="shared" si="9"/>
        <v>81</v>
      </c>
      <c r="T55" s="23">
        <f t="shared" si="9"/>
        <v>18</v>
      </c>
      <c r="U55" s="23">
        <f t="shared" si="9"/>
        <v>19</v>
      </c>
      <c r="V55" s="23">
        <f t="shared" si="9"/>
        <v>19</v>
      </c>
      <c r="W55" s="23">
        <f t="shared" si="9"/>
        <v>15</v>
      </c>
      <c r="X55" s="23">
        <f t="shared" si="9"/>
        <v>11</v>
      </c>
      <c r="Y55" s="23">
        <f t="shared" si="9"/>
        <v>1</v>
      </c>
      <c r="Z55" s="23">
        <f t="shared" si="9"/>
        <v>42</v>
      </c>
      <c r="AA55" s="23">
        <f>SUM(AA56:AA62)</f>
        <v>1</v>
      </c>
    </row>
    <row r="56" spans="1:27" ht="16.5" customHeight="1">
      <c r="A56" s="7" t="s">
        <v>67</v>
      </c>
      <c r="B56" s="43">
        <f t="shared" ref="B56:B62" si="10">SUM(C56:AA56)</f>
        <v>504</v>
      </c>
      <c r="C56" s="25">
        <v>79</v>
      </c>
      <c r="D56" s="25">
        <v>120</v>
      </c>
      <c r="E56" s="25">
        <v>36</v>
      </c>
      <c r="F56" s="25">
        <v>33</v>
      </c>
      <c r="G56" s="25">
        <v>40</v>
      </c>
      <c r="H56" s="25">
        <v>16</v>
      </c>
      <c r="I56" s="38">
        <v>9</v>
      </c>
      <c r="J56" s="25">
        <v>10</v>
      </c>
      <c r="K56" s="25">
        <v>20</v>
      </c>
      <c r="L56" s="25">
        <v>21</v>
      </c>
      <c r="M56" s="25">
        <v>26</v>
      </c>
      <c r="N56" s="25">
        <v>16</v>
      </c>
      <c r="O56" s="25">
        <v>17</v>
      </c>
      <c r="P56" s="25">
        <v>9</v>
      </c>
      <c r="Q56" s="25">
        <v>6</v>
      </c>
      <c r="R56" s="25">
        <v>14</v>
      </c>
      <c r="S56" s="25">
        <v>7</v>
      </c>
      <c r="T56" s="25">
        <v>2</v>
      </c>
      <c r="U56" s="25">
        <v>1</v>
      </c>
      <c r="V56" s="25">
        <v>3</v>
      </c>
      <c r="W56" s="25">
        <v>2</v>
      </c>
      <c r="X56" s="25">
        <v>2</v>
      </c>
      <c r="Y56" s="25">
        <v>0</v>
      </c>
      <c r="Z56" s="25">
        <v>15</v>
      </c>
      <c r="AA56" s="25">
        <v>0</v>
      </c>
    </row>
    <row r="57" spans="1:27" ht="16.5" customHeight="1">
      <c r="A57" s="7" t="s">
        <v>28</v>
      </c>
      <c r="B57" s="43">
        <f t="shared" si="10"/>
        <v>116</v>
      </c>
      <c r="C57" s="25">
        <v>9</v>
      </c>
      <c r="D57" s="25">
        <v>21</v>
      </c>
      <c r="E57" s="25">
        <v>17</v>
      </c>
      <c r="F57" s="25">
        <v>5</v>
      </c>
      <c r="G57" s="25">
        <v>10</v>
      </c>
      <c r="H57" s="25">
        <v>6</v>
      </c>
      <c r="I57" s="38">
        <v>0</v>
      </c>
      <c r="J57" s="25">
        <v>2</v>
      </c>
      <c r="K57" s="25">
        <v>1</v>
      </c>
      <c r="L57" s="25">
        <v>7</v>
      </c>
      <c r="M57" s="25">
        <v>9</v>
      </c>
      <c r="N57" s="25">
        <v>1</v>
      </c>
      <c r="O57" s="25">
        <v>2</v>
      </c>
      <c r="P57" s="25">
        <v>1</v>
      </c>
      <c r="Q57" s="25">
        <v>5</v>
      </c>
      <c r="R57" s="25">
        <v>4</v>
      </c>
      <c r="S57" s="25">
        <v>4</v>
      </c>
      <c r="T57" s="25">
        <v>0</v>
      </c>
      <c r="U57" s="25">
        <v>2</v>
      </c>
      <c r="V57" s="25">
        <v>0</v>
      </c>
      <c r="W57" s="38">
        <v>0</v>
      </c>
      <c r="X57" s="38">
        <v>0</v>
      </c>
      <c r="Y57" s="25">
        <v>0</v>
      </c>
      <c r="Z57" s="38">
        <v>10</v>
      </c>
      <c r="AA57" s="25">
        <v>0</v>
      </c>
    </row>
    <row r="58" spans="1:27" ht="16.5" customHeight="1">
      <c r="A58" s="7" t="s">
        <v>29</v>
      </c>
      <c r="B58" s="43">
        <f t="shared" si="10"/>
        <v>1004</v>
      </c>
      <c r="C58" s="25">
        <v>51</v>
      </c>
      <c r="D58" s="25">
        <v>180</v>
      </c>
      <c r="E58" s="25">
        <v>85</v>
      </c>
      <c r="F58" s="25">
        <v>98</v>
      </c>
      <c r="G58" s="25">
        <v>46</v>
      </c>
      <c r="H58" s="25">
        <v>50</v>
      </c>
      <c r="I58" s="38">
        <v>32</v>
      </c>
      <c r="J58" s="25">
        <v>7</v>
      </c>
      <c r="K58" s="25">
        <v>54</v>
      </c>
      <c r="L58" s="25">
        <v>83</v>
      </c>
      <c r="M58" s="25">
        <v>84</v>
      </c>
      <c r="N58" s="25">
        <v>34</v>
      </c>
      <c r="O58" s="25">
        <v>33</v>
      </c>
      <c r="P58" s="25">
        <v>26</v>
      </c>
      <c r="Q58" s="25">
        <v>12</v>
      </c>
      <c r="R58" s="25">
        <v>38</v>
      </c>
      <c r="S58" s="25">
        <v>30</v>
      </c>
      <c r="T58" s="25">
        <v>11</v>
      </c>
      <c r="U58" s="25">
        <v>13</v>
      </c>
      <c r="V58" s="25">
        <v>12</v>
      </c>
      <c r="W58" s="38">
        <v>8</v>
      </c>
      <c r="X58" s="38">
        <v>2</v>
      </c>
      <c r="Y58" s="25">
        <v>0</v>
      </c>
      <c r="Z58" s="38">
        <v>15</v>
      </c>
      <c r="AA58" s="25">
        <v>0</v>
      </c>
    </row>
    <row r="59" spans="1:27" ht="16.5" customHeight="1">
      <c r="A59" s="7" t="s">
        <v>30</v>
      </c>
      <c r="B59" s="43">
        <f t="shared" si="10"/>
        <v>364</v>
      </c>
      <c r="C59" s="25">
        <v>12</v>
      </c>
      <c r="D59" s="25">
        <v>73</v>
      </c>
      <c r="E59" s="25">
        <v>44</v>
      </c>
      <c r="F59" s="25">
        <v>20</v>
      </c>
      <c r="G59" s="25">
        <v>12</v>
      </c>
      <c r="H59" s="25">
        <v>12</v>
      </c>
      <c r="I59" s="38">
        <v>10</v>
      </c>
      <c r="J59" s="25">
        <v>12</v>
      </c>
      <c r="K59" s="25">
        <v>10</v>
      </c>
      <c r="L59" s="25">
        <v>18</v>
      </c>
      <c r="M59" s="25">
        <v>32</v>
      </c>
      <c r="N59" s="25">
        <v>9</v>
      </c>
      <c r="O59" s="25">
        <v>25</v>
      </c>
      <c r="P59" s="25">
        <v>10</v>
      </c>
      <c r="Q59" s="25">
        <v>9</v>
      </c>
      <c r="R59" s="25">
        <v>17</v>
      </c>
      <c r="S59" s="25">
        <v>15</v>
      </c>
      <c r="T59" s="25">
        <v>5</v>
      </c>
      <c r="U59" s="25">
        <v>2</v>
      </c>
      <c r="V59" s="25">
        <v>3</v>
      </c>
      <c r="W59" s="38">
        <v>5</v>
      </c>
      <c r="X59" s="38">
        <v>7</v>
      </c>
      <c r="Y59" s="25">
        <v>1</v>
      </c>
      <c r="Z59" s="38">
        <v>1</v>
      </c>
      <c r="AA59" s="25">
        <v>0</v>
      </c>
    </row>
    <row r="60" spans="1:27" ht="16.5" customHeight="1">
      <c r="A60" s="7" t="s">
        <v>31</v>
      </c>
      <c r="B60" s="43">
        <f t="shared" si="10"/>
        <v>123</v>
      </c>
      <c r="C60" s="25">
        <v>11</v>
      </c>
      <c r="D60" s="25">
        <v>45</v>
      </c>
      <c r="E60" s="25">
        <v>6</v>
      </c>
      <c r="F60" s="25">
        <v>6</v>
      </c>
      <c r="G60" s="25">
        <v>2</v>
      </c>
      <c r="H60" s="25">
        <v>1</v>
      </c>
      <c r="I60" s="38">
        <v>1</v>
      </c>
      <c r="J60" s="25">
        <v>2</v>
      </c>
      <c r="K60" s="25">
        <v>8</v>
      </c>
      <c r="L60" s="25">
        <v>7</v>
      </c>
      <c r="M60" s="25">
        <v>15</v>
      </c>
      <c r="N60" s="25">
        <v>2</v>
      </c>
      <c r="O60" s="25">
        <v>2</v>
      </c>
      <c r="P60" s="25">
        <v>3</v>
      </c>
      <c r="Q60" s="25">
        <v>2</v>
      </c>
      <c r="R60" s="25">
        <v>2</v>
      </c>
      <c r="S60" s="25">
        <v>4</v>
      </c>
      <c r="T60" s="25">
        <v>0</v>
      </c>
      <c r="U60" s="25">
        <v>1</v>
      </c>
      <c r="V60" s="25">
        <v>1</v>
      </c>
      <c r="W60" s="38">
        <v>0</v>
      </c>
      <c r="X60" s="38">
        <v>0</v>
      </c>
      <c r="Y60" s="25">
        <v>0</v>
      </c>
      <c r="Z60" s="25">
        <v>1</v>
      </c>
      <c r="AA60" s="25">
        <v>1</v>
      </c>
    </row>
    <row r="61" spans="1:27" ht="16.5" customHeight="1">
      <c r="A61" s="7" t="s">
        <v>32</v>
      </c>
      <c r="B61" s="43">
        <f t="shared" si="10"/>
        <v>88</v>
      </c>
      <c r="C61" s="25">
        <v>3</v>
      </c>
      <c r="D61" s="25">
        <v>17</v>
      </c>
      <c r="E61" s="25">
        <v>5</v>
      </c>
      <c r="F61" s="25">
        <v>7</v>
      </c>
      <c r="G61" s="25">
        <v>5</v>
      </c>
      <c r="H61" s="25">
        <v>5</v>
      </c>
      <c r="I61" s="38">
        <v>6</v>
      </c>
      <c r="J61" s="25">
        <v>0</v>
      </c>
      <c r="K61" s="25">
        <v>1</v>
      </c>
      <c r="L61" s="25">
        <v>3</v>
      </c>
      <c r="M61" s="25">
        <v>5</v>
      </c>
      <c r="N61" s="25">
        <v>4</v>
      </c>
      <c r="O61" s="25">
        <v>4</v>
      </c>
      <c r="P61" s="25">
        <v>2</v>
      </c>
      <c r="Q61" s="25">
        <v>0</v>
      </c>
      <c r="R61" s="25">
        <v>0</v>
      </c>
      <c r="S61" s="25">
        <v>21</v>
      </c>
      <c r="T61" s="25">
        <v>0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38">
        <v>0</v>
      </c>
      <c r="AA61" s="25">
        <v>0</v>
      </c>
    </row>
    <row r="62" spans="1:27" ht="16.5" customHeight="1">
      <c r="A62" s="7" t="s">
        <v>33</v>
      </c>
      <c r="B62" s="24">
        <f t="shared" si="10"/>
        <v>0</v>
      </c>
      <c r="C62" s="25">
        <v>0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25">
        <v>0</v>
      </c>
      <c r="V62" s="25">
        <v>0</v>
      </c>
      <c r="W62" s="25">
        <v>0</v>
      </c>
      <c r="X62" s="25">
        <v>0</v>
      </c>
      <c r="Y62" s="25">
        <v>0</v>
      </c>
      <c r="Z62" s="25">
        <v>0</v>
      </c>
      <c r="AA62" s="25">
        <v>0</v>
      </c>
    </row>
    <row r="63" spans="1:27" ht="16.5" customHeight="1">
      <c r="A63" s="7" t="s">
        <v>34</v>
      </c>
      <c r="B63" s="42">
        <f>SUM(B64:B70)</f>
        <v>4501</v>
      </c>
      <c r="C63" s="23">
        <f>SUM(C64:C70)</f>
        <v>300</v>
      </c>
      <c r="D63" s="23">
        <f t="shared" ref="D63:Z63" si="11">SUM(D64:D70)</f>
        <v>1010</v>
      </c>
      <c r="E63" s="23">
        <f t="shared" si="11"/>
        <v>373</v>
      </c>
      <c r="F63" s="23">
        <f t="shared" si="11"/>
        <v>299</v>
      </c>
      <c r="G63" s="23">
        <f t="shared" si="11"/>
        <v>279</v>
      </c>
      <c r="H63" s="23">
        <f t="shared" si="11"/>
        <v>250</v>
      </c>
      <c r="I63" s="23">
        <f t="shared" si="11"/>
        <v>126</v>
      </c>
      <c r="J63" s="23">
        <f t="shared" si="11"/>
        <v>103</v>
      </c>
      <c r="K63" s="23">
        <f t="shared" si="11"/>
        <v>180</v>
      </c>
      <c r="L63" s="23">
        <f t="shared" si="11"/>
        <v>196</v>
      </c>
      <c r="M63" s="23">
        <f t="shared" si="11"/>
        <v>187</v>
      </c>
      <c r="N63" s="23">
        <f t="shared" si="11"/>
        <v>151</v>
      </c>
      <c r="O63" s="23">
        <f t="shared" si="11"/>
        <v>152</v>
      </c>
      <c r="P63" s="23">
        <f t="shared" si="11"/>
        <v>120</v>
      </c>
      <c r="Q63" s="23">
        <f t="shared" si="11"/>
        <v>99</v>
      </c>
      <c r="R63" s="23">
        <f t="shared" si="11"/>
        <v>228</v>
      </c>
      <c r="S63" s="23">
        <f t="shared" si="11"/>
        <v>197</v>
      </c>
      <c r="T63" s="23">
        <f t="shared" si="11"/>
        <v>35</v>
      </c>
      <c r="U63" s="23">
        <f t="shared" si="11"/>
        <v>25</v>
      </c>
      <c r="V63" s="23">
        <f t="shared" si="11"/>
        <v>25</v>
      </c>
      <c r="W63" s="23">
        <f t="shared" si="11"/>
        <v>4</v>
      </c>
      <c r="X63" s="23">
        <f t="shared" si="11"/>
        <v>22</v>
      </c>
      <c r="Y63" s="23">
        <f t="shared" si="11"/>
        <v>2</v>
      </c>
      <c r="Z63" s="23">
        <f t="shared" si="11"/>
        <v>136</v>
      </c>
      <c r="AA63" s="23">
        <f>SUM(AA64:AA70)</f>
        <v>2</v>
      </c>
    </row>
    <row r="64" spans="1:27" ht="16.5" customHeight="1">
      <c r="A64" s="7" t="s">
        <v>35</v>
      </c>
      <c r="B64" s="43">
        <f t="shared" ref="B64:B70" si="12">SUM(C64:AA64)</f>
        <v>1516</v>
      </c>
      <c r="C64" s="25">
        <v>122</v>
      </c>
      <c r="D64" s="25">
        <v>325</v>
      </c>
      <c r="E64" s="25">
        <v>128</v>
      </c>
      <c r="F64" s="25">
        <v>140</v>
      </c>
      <c r="G64" s="25">
        <v>78</v>
      </c>
      <c r="H64" s="25">
        <v>62</v>
      </c>
      <c r="I64" s="38">
        <v>47</v>
      </c>
      <c r="J64" s="25">
        <v>29</v>
      </c>
      <c r="K64" s="25">
        <v>52</v>
      </c>
      <c r="L64" s="25">
        <v>98</v>
      </c>
      <c r="M64" s="25">
        <v>48</v>
      </c>
      <c r="N64" s="25">
        <v>68</v>
      </c>
      <c r="O64" s="25">
        <v>55</v>
      </c>
      <c r="P64" s="25">
        <v>29</v>
      </c>
      <c r="Q64" s="25">
        <v>40</v>
      </c>
      <c r="R64" s="25">
        <v>41</v>
      </c>
      <c r="S64" s="25">
        <v>45</v>
      </c>
      <c r="T64" s="25">
        <v>8</v>
      </c>
      <c r="U64" s="25">
        <v>4</v>
      </c>
      <c r="V64" s="25">
        <v>11</v>
      </c>
      <c r="W64" s="25">
        <v>1</v>
      </c>
      <c r="X64" s="25">
        <v>9</v>
      </c>
      <c r="Y64" s="25">
        <v>0</v>
      </c>
      <c r="Z64" s="25">
        <v>74</v>
      </c>
      <c r="AA64" s="25">
        <v>2</v>
      </c>
    </row>
    <row r="65" spans="1:27" ht="16.5" customHeight="1">
      <c r="A65" s="7" t="s">
        <v>36</v>
      </c>
      <c r="B65" s="43">
        <f t="shared" si="12"/>
        <v>174</v>
      </c>
      <c r="C65" s="25">
        <v>21</v>
      </c>
      <c r="D65" s="25">
        <v>30</v>
      </c>
      <c r="E65" s="25">
        <v>21</v>
      </c>
      <c r="F65" s="25">
        <v>9</v>
      </c>
      <c r="G65" s="25">
        <v>8</v>
      </c>
      <c r="H65" s="25">
        <v>9</v>
      </c>
      <c r="I65" s="38">
        <v>1</v>
      </c>
      <c r="J65" s="25">
        <v>10</v>
      </c>
      <c r="K65" s="25">
        <v>6</v>
      </c>
      <c r="L65" s="25">
        <v>11</v>
      </c>
      <c r="M65" s="25">
        <v>7</v>
      </c>
      <c r="N65" s="25">
        <v>5</v>
      </c>
      <c r="O65" s="25">
        <v>3</v>
      </c>
      <c r="P65" s="25">
        <v>2</v>
      </c>
      <c r="Q65" s="25">
        <v>4</v>
      </c>
      <c r="R65" s="25">
        <v>5</v>
      </c>
      <c r="S65" s="25">
        <v>9</v>
      </c>
      <c r="T65" s="25">
        <v>4</v>
      </c>
      <c r="U65" s="25">
        <v>2</v>
      </c>
      <c r="V65" s="25">
        <v>3</v>
      </c>
      <c r="W65" s="25">
        <v>0</v>
      </c>
      <c r="X65" s="25">
        <v>1</v>
      </c>
      <c r="Y65" s="25">
        <v>0</v>
      </c>
      <c r="Z65" s="25">
        <v>3</v>
      </c>
      <c r="AA65" s="25">
        <v>0</v>
      </c>
    </row>
    <row r="66" spans="1:27" ht="16.5" customHeight="1">
      <c r="A66" s="7" t="s">
        <v>37</v>
      </c>
      <c r="B66" s="43">
        <f t="shared" si="12"/>
        <v>393</v>
      </c>
      <c r="C66" s="25">
        <v>33</v>
      </c>
      <c r="D66" s="25">
        <v>39</v>
      </c>
      <c r="E66" s="25">
        <v>17</v>
      </c>
      <c r="F66" s="25">
        <v>25</v>
      </c>
      <c r="G66" s="25">
        <v>30</v>
      </c>
      <c r="H66" s="25">
        <v>13</v>
      </c>
      <c r="I66" s="38">
        <v>12</v>
      </c>
      <c r="J66" s="25">
        <v>18</v>
      </c>
      <c r="K66" s="25">
        <v>9</v>
      </c>
      <c r="L66" s="25">
        <v>17</v>
      </c>
      <c r="M66" s="25">
        <v>27</v>
      </c>
      <c r="N66" s="25">
        <v>25</v>
      </c>
      <c r="O66" s="25">
        <v>19</v>
      </c>
      <c r="P66" s="25">
        <v>23</v>
      </c>
      <c r="Q66" s="25">
        <v>11</v>
      </c>
      <c r="R66" s="25">
        <v>18</v>
      </c>
      <c r="S66" s="25">
        <v>6</v>
      </c>
      <c r="T66" s="25">
        <v>10</v>
      </c>
      <c r="U66" s="25">
        <v>14</v>
      </c>
      <c r="V66" s="25">
        <v>0</v>
      </c>
      <c r="W66" s="25">
        <v>3</v>
      </c>
      <c r="X66" s="25">
        <v>11</v>
      </c>
      <c r="Y66" s="25">
        <v>2</v>
      </c>
      <c r="Z66" s="25">
        <v>11</v>
      </c>
      <c r="AA66" s="25">
        <v>0</v>
      </c>
    </row>
    <row r="67" spans="1:27" ht="16.5" customHeight="1">
      <c r="A67" s="7" t="s">
        <v>38</v>
      </c>
      <c r="B67" s="43">
        <f t="shared" si="12"/>
        <v>108</v>
      </c>
      <c r="C67" s="25">
        <v>4</v>
      </c>
      <c r="D67" s="25">
        <v>37</v>
      </c>
      <c r="E67" s="25">
        <v>8</v>
      </c>
      <c r="F67" s="25">
        <v>1</v>
      </c>
      <c r="G67" s="25">
        <v>4</v>
      </c>
      <c r="H67" s="25">
        <v>6</v>
      </c>
      <c r="I67" s="38">
        <v>4</v>
      </c>
      <c r="J67" s="25">
        <v>2</v>
      </c>
      <c r="K67" s="25">
        <v>7</v>
      </c>
      <c r="L67" s="25">
        <v>4</v>
      </c>
      <c r="M67" s="25">
        <v>5</v>
      </c>
      <c r="N67" s="25">
        <v>4</v>
      </c>
      <c r="O67" s="25">
        <v>5</v>
      </c>
      <c r="P67" s="25">
        <v>3</v>
      </c>
      <c r="Q67" s="25">
        <v>0</v>
      </c>
      <c r="R67" s="25">
        <v>10</v>
      </c>
      <c r="S67" s="25">
        <v>4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</row>
    <row r="68" spans="1:27" ht="16.5" customHeight="1">
      <c r="A68" s="7" t="s">
        <v>39</v>
      </c>
      <c r="B68" s="43">
        <f t="shared" si="12"/>
        <v>2310</v>
      </c>
      <c r="C68" s="25">
        <v>120</v>
      </c>
      <c r="D68" s="25">
        <v>579</v>
      </c>
      <c r="E68" s="25">
        <v>199</v>
      </c>
      <c r="F68" s="25">
        <v>124</v>
      </c>
      <c r="G68" s="25">
        <v>159</v>
      </c>
      <c r="H68" s="25">
        <v>160</v>
      </c>
      <c r="I68" s="38">
        <v>62</v>
      </c>
      <c r="J68" s="25">
        <v>44</v>
      </c>
      <c r="K68" s="25">
        <v>106</v>
      </c>
      <c r="L68" s="25">
        <v>66</v>
      </c>
      <c r="M68" s="25">
        <v>100</v>
      </c>
      <c r="N68" s="25">
        <v>49</v>
      </c>
      <c r="O68" s="25">
        <v>70</v>
      </c>
      <c r="P68" s="25">
        <v>63</v>
      </c>
      <c r="Q68" s="25">
        <v>44</v>
      </c>
      <c r="R68" s="25">
        <v>154</v>
      </c>
      <c r="S68" s="25">
        <v>133</v>
      </c>
      <c r="T68" s="25">
        <v>13</v>
      </c>
      <c r="U68" s="25">
        <v>5</v>
      </c>
      <c r="V68" s="25">
        <v>11</v>
      </c>
      <c r="W68" s="25">
        <v>0</v>
      </c>
      <c r="X68" s="25">
        <v>1</v>
      </c>
      <c r="Y68" s="25">
        <v>0</v>
      </c>
      <c r="Z68" s="25">
        <v>48</v>
      </c>
      <c r="AA68" s="25">
        <v>0</v>
      </c>
    </row>
    <row r="69" spans="1:27" ht="16.5" customHeight="1">
      <c r="A69" s="7" t="s">
        <v>40</v>
      </c>
      <c r="B69" s="24">
        <f t="shared" si="12"/>
        <v>0</v>
      </c>
      <c r="C69" s="25">
        <v>0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</row>
    <row r="70" spans="1:27" ht="16.5" customHeight="1">
      <c r="A70" s="8" t="s">
        <v>41</v>
      </c>
      <c r="B70" s="26">
        <f t="shared" si="12"/>
        <v>0</v>
      </c>
      <c r="C70" s="27">
        <v>0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7">
        <v>0</v>
      </c>
      <c r="W70" s="27">
        <v>0</v>
      </c>
      <c r="X70" s="27">
        <v>0</v>
      </c>
      <c r="Y70" s="27">
        <v>0</v>
      </c>
      <c r="Z70" s="27">
        <v>0</v>
      </c>
      <c r="AA70" s="27">
        <v>0</v>
      </c>
    </row>
  </sheetData>
  <mergeCells count="9">
    <mergeCell ref="A1:O1"/>
    <mergeCell ref="P1:AA1"/>
    <mergeCell ref="A2:O2"/>
    <mergeCell ref="P2:AA2"/>
    <mergeCell ref="A51:G51"/>
    <mergeCell ref="A22:O22"/>
    <mergeCell ref="P22:AA22"/>
    <mergeCell ref="A23:O23"/>
    <mergeCell ref="P23:AA23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25"/>
  <sheetViews>
    <sheetView tabSelected="1" zoomScale="75" workbookViewId="0">
      <selection activeCell="AC7" sqref="AC7"/>
    </sheetView>
  </sheetViews>
  <sheetFormatPr defaultRowHeight="15.75"/>
  <cols>
    <col min="1" max="1" width="30" style="1" customWidth="1"/>
    <col min="2" max="5" width="9.625" style="1" customWidth="1"/>
    <col min="6" max="7" width="9.625" style="3" customWidth="1"/>
    <col min="8" max="14" width="9.625" style="1" customWidth="1"/>
    <col min="15" max="15" width="30" style="1" customWidth="1"/>
    <col min="16" max="28" width="10.125" style="1" customWidth="1"/>
    <col min="29" max="32" width="8.125" style="1" customWidth="1"/>
    <col min="33" max="16384" width="9" style="1"/>
  </cols>
  <sheetData>
    <row r="1" spans="1:35" ht="27.2" customHeight="1">
      <c r="A1" s="48" t="s">
        <v>73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 t="s">
        <v>74</v>
      </c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11"/>
      <c r="AD1" s="11"/>
      <c r="AE1" s="11"/>
      <c r="AF1" s="11"/>
      <c r="AG1" s="11"/>
      <c r="AH1" s="11"/>
      <c r="AI1" s="11"/>
    </row>
    <row r="2" spans="1:35" ht="16.5">
      <c r="A2" s="46" t="s">
        <v>44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 t="s">
        <v>44</v>
      </c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2"/>
      <c r="AD2" s="2"/>
      <c r="AE2" s="2"/>
      <c r="AF2" s="2"/>
      <c r="AG2" s="2"/>
    </row>
    <row r="3" spans="1:35" ht="16.5" customHeight="1">
      <c r="N3" s="15" t="s">
        <v>71</v>
      </c>
      <c r="P3" s="15"/>
      <c r="AB3" s="15" t="s">
        <v>71</v>
      </c>
      <c r="AF3" s="15"/>
    </row>
    <row r="4" spans="1:35" ht="112.5" customHeight="1">
      <c r="A4" s="4" t="s">
        <v>0</v>
      </c>
      <c r="B4" s="5" t="s">
        <v>42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5" t="s">
        <v>11</v>
      </c>
      <c r="N4" s="5" t="s">
        <v>12</v>
      </c>
      <c r="O4" s="4" t="s">
        <v>0</v>
      </c>
      <c r="P4" s="5" t="s">
        <v>13</v>
      </c>
      <c r="Q4" s="5" t="s">
        <v>14</v>
      </c>
      <c r="R4" s="5" t="s">
        <v>15</v>
      </c>
      <c r="S4" s="5" t="s">
        <v>16</v>
      </c>
      <c r="T4" s="5" t="s">
        <v>17</v>
      </c>
      <c r="U4" s="5" t="s">
        <v>18</v>
      </c>
      <c r="V4" s="5" t="s">
        <v>19</v>
      </c>
      <c r="W4" s="5" t="s">
        <v>20</v>
      </c>
      <c r="X4" s="5" t="s">
        <v>21</v>
      </c>
      <c r="Y4" s="5" t="s">
        <v>22</v>
      </c>
      <c r="Z4" s="5" t="s">
        <v>23</v>
      </c>
      <c r="AA4" s="5" t="s">
        <v>24</v>
      </c>
      <c r="AB4" s="6" t="s">
        <v>43</v>
      </c>
      <c r="AC4" s="16"/>
    </row>
    <row r="5" spans="1:35" s="14" customFormat="1" ht="23.25" customHeight="1">
      <c r="A5" s="12" t="s">
        <v>25</v>
      </c>
      <c r="B5" s="29">
        <v>69.07311669128508</v>
      </c>
      <c r="C5" s="29">
        <v>59.844559585492227</v>
      </c>
      <c r="D5" s="29">
        <v>72.17160212604405</v>
      </c>
      <c r="E5" s="29">
        <v>72.021749876421154</v>
      </c>
      <c r="F5" s="29">
        <v>68.611670020120727</v>
      </c>
      <c r="G5" s="29">
        <v>71.572871572871577</v>
      </c>
      <c r="H5" s="29">
        <v>70.588235294117652</v>
      </c>
      <c r="I5" s="29">
        <v>71.114599686028257</v>
      </c>
      <c r="J5" s="29">
        <v>69.438202247191015</v>
      </c>
      <c r="K5" s="29">
        <v>63.022941970310384</v>
      </c>
      <c r="L5" s="29">
        <v>54.973118279569889</v>
      </c>
      <c r="M5" s="29">
        <v>59.085714285714289</v>
      </c>
      <c r="N5" s="29">
        <v>51.235955056179769</v>
      </c>
      <c r="O5" s="12" t="s">
        <v>25</v>
      </c>
      <c r="P5" s="29">
        <v>76.778656126482218</v>
      </c>
      <c r="Q5" s="29">
        <v>71.016949152542381</v>
      </c>
      <c r="R5" s="29">
        <v>64.247311827956992</v>
      </c>
      <c r="S5" s="29">
        <v>65.410958904109577</v>
      </c>
      <c r="T5" s="29">
        <v>65.20650813516896</v>
      </c>
      <c r="U5" s="29">
        <v>69.364161849710982</v>
      </c>
      <c r="V5" s="29">
        <v>81.742738589211612</v>
      </c>
      <c r="W5" s="29">
        <v>66.917293233082702</v>
      </c>
      <c r="X5" s="29">
        <v>82.407407407407405</v>
      </c>
      <c r="Y5" s="29">
        <v>70.270270270270274</v>
      </c>
      <c r="Z5" s="29">
        <v>90</v>
      </c>
      <c r="AA5" s="29">
        <v>77.970297029702976</v>
      </c>
      <c r="AB5" s="29">
        <v>92.9</v>
      </c>
    </row>
    <row r="6" spans="1:35" s="14" customFormat="1" ht="23.25" customHeight="1">
      <c r="A6" s="13" t="s">
        <v>26</v>
      </c>
      <c r="B6" s="29">
        <v>70.239545269995943</v>
      </c>
      <c r="C6" s="29">
        <v>60.431654676258994</v>
      </c>
      <c r="D6" s="29">
        <v>72.228989037758822</v>
      </c>
      <c r="E6" s="29">
        <v>72.893258426966284</v>
      </c>
      <c r="F6" s="29">
        <v>66.732283464566933</v>
      </c>
      <c r="G6" s="29">
        <v>71.882640586797066</v>
      </c>
      <c r="H6" s="29">
        <v>74.576271186440678</v>
      </c>
      <c r="I6" s="29">
        <v>71.144278606965173</v>
      </c>
      <c r="J6" s="29">
        <v>75.912408759124077</v>
      </c>
      <c r="K6" s="29">
        <v>62.096774193548384</v>
      </c>
      <c r="L6" s="29">
        <v>55.016181229773466</v>
      </c>
      <c r="M6" s="29">
        <v>55.927835051546396</v>
      </c>
      <c r="N6" s="29">
        <v>57.142857142857139</v>
      </c>
      <c r="O6" s="13" t="s">
        <v>26</v>
      </c>
      <c r="P6" s="29">
        <v>83.945841392649896</v>
      </c>
      <c r="Q6" s="29">
        <v>71.823204419889507</v>
      </c>
      <c r="R6" s="29">
        <v>68.224299065420553</v>
      </c>
      <c r="S6" s="29">
        <v>71.48288973384031</v>
      </c>
      <c r="T6" s="29">
        <v>69.662921348314612</v>
      </c>
      <c r="U6" s="29">
        <v>64.705882352941174</v>
      </c>
      <c r="V6" s="29">
        <v>80</v>
      </c>
      <c r="W6" s="29">
        <v>71.641791044776113</v>
      </c>
      <c r="X6" s="29">
        <v>70</v>
      </c>
      <c r="Y6" s="29">
        <v>71.794871794871796</v>
      </c>
      <c r="Z6" s="29">
        <v>94.73684210526315</v>
      </c>
      <c r="AA6" s="29">
        <v>81.97424892703863</v>
      </c>
      <c r="AB6" s="29">
        <v>95.238095238095227</v>
      </c>
    </row>
    <row r="7" spans="1:35" ht="23.25" customHeight="1">
      <c r="A7" s="7" t="s">
        <v>27</v>
      </c>
      <c r="B7" s="30">
        <v>79.669221460266243</v>
      </c>
      <c r="C7" s="30">
        <v>63.594470046082954</v>
      </c>
      <c r="D7" s="30">
        <v>77.055449330783944</v>
      </c>
      <c r="E7" s="30">
        <v>81.44329896907216</v>
      </c>
      <c r="F7" s="30">
        <v>82.258064516129039</v>
      </c>
      <c r="G7" s="30">
        <v>74.522292993630572</v>
      </c>
      <c r="H7" s="30">
        <v>86.99186991869918</v>
      </c>
      <c r="I7" s="30">
        <v>83.333333333333343</v>
      </c>
      <c r="J7" s="30">
        <v>73.68421052631578</v>
      </c>
      <c r="K7" s="30">
        <v>77.272727272727266</v>
      </c>
      <c r="L7" s="30">
        <v>77.41935483870968</v>
      </c>
      <c r="M7" s="30">
        <v>77.192982456140342</v>
      </c>
      <c r="N7" s="30">
        <v>67.346938775510196</v>
      </c>
      <c r="O7" s="7" t="s">
        <v>27</v>
      </c>
      <c r="P7" s="30">
        <v>93.584905660377359</v>
      </c>
      <c r="Q7" s="30">
        <v>87.5</v>
      </c>
      <c r="R7" s="30">
        <v>71.428571428571431</v>
      </c>
      <c r="S7" s="30">
        <v>79.710144927536234</v>
      </c>
      <c r="T7" s="30">
        <v>89.552238805970148</v>
      </c>
      <c r="U7" s="30">
        <v>66.666666666666657</v>
      </c>
      <c r="V7" s="30">
        <v>94.444444444444443</v>
      </c>
      <c r="W7" s="30">
        <v>85.714285714285708</v>
      </c>
      <c r="X7" s="30">
        <v>75</v>
      </c>
      <c r="Y7" s="30">
        <v>60</v>
      </c>
      <c r="Z7" s="30">
        <v>0</v>
      </c>
      <c r="AA7" s="30">
        <v>83.146067415730343</v>
      </c>
      <c r="AB7" s="30">
        <v>100</v>
      </c>
    </row>
    <row r="8" spans="1:35" ht="23.25" customHeight="1">
      <c r="A8" s="7" t="s">
        <v>28</v>
      </c>
      <c r="B8" s="30">
        <v>60.409556313993171</v>
      </c>
      <c r="C8" s="30">
        <v>50</v>
      </c>
      <c r="D8" s="30">
        <v>66.129032258064512</v>
      </c>
      <c r="E8" s="30">
        <v>50</v>
      </c>
      <c r="F8" s="30">
        <v>73.68421052631578</v>
      </c>
      <c r="G8" s="30">
        <v>58.333333333333336</v>
      </c>
      <c r="H8" s="30">
        <v>45.454545454545453</v>
      </c>
      <c r="I8" s="30">
        <v>100</v>
      </c>
      <c r="J8" s="30">
        <v>60</v>
      </c>
      <c r="K8" s="30">
        <v>87.5</v>
      </c>
      <c r="L8" s="30">
        <v>46.153846153846153</v>
      </c>
      <c r="M8" s="30">
        <v>60.869565217391312</v>
      </c>
      <c r="N8" s="30">
        <v>83.333333333333343</v>
      </c>
      <c r="O8" s="7" t="s">
        <v>28</v>
      </c>
      <c r="P8" s="30">
        <v>77.777777777777786</v>
      </c>
      <c r="Q8" s="30">
        <v>50</v>
      </c>
      <c r="R8" s="30">
        <v>28.571428571428569</v>
      </c>
      <c r="S8" s="30">
        <v>63.636363636363633</v>
      </c>
      <c r="T8" s="30">
        <v>50</v>
      </c>
      <c r="U8" s="30">
        <v>0</v>
      </c>
      <c r="V8" s="30">
        <v>50</v>
      </c>
      <c r="W8" s="30">
        <v>100</v>
      </c>
      <c r="X8" s="30">
        <v>0</v>
      </c>
      <c r="Y8" s="30">
        <v>0</v>
      </c>
      <c r="Z8" s="30">
        <v>0</v>
      </c>
      <c r="AA8" s="30">
        <v>56.521739130434781</v>
      </c>
      <c r="AB8" s="30">
        <v>0</v>
      </c>
    </row>
    <row r="9" spans="1:35" ht="23.25" customHeight="1">
      <c r="A9" s="7" t="s">
        <v>29</v>
      </c>
      <c r="B9" s="30">
        <v>42.232451093210585</v>
      </c>
      <c r="C9" s="30">
        <v>35.443037974683541</v>
      </c>
      <c r="D9" s="30">
        <v>54.659949622166252</v>
      </c>
      <c r="E9" s="30">
        <v>46.540880503144656</v>
      </c>
      <c r="F9" s="30">
        <v>36.774193548387096</v>
      </c>
      <c r="G9" s="30">
        <v>53.061224489795919</v>
      </c>
      <c r="H9" s="30">
        <v>29.577464788732392</v>
      </c>
      <c r="I9" s="30">
        <v>39.622641509433961</v>
      </c>
      <c r="J9" s="30">
        <v>63.157894736842103</v>
      </c>
      <c r="K9" s="30">
        <v>23.943661971830984</v>
      </c>
      <c r="L9" s="30">
        <v>22.429906542056074</v>
      </c>
      <c r="M9" s="30">
        <v>20.754716981132077</v>
      </c>
      <c r="N9" s="30">
        <v>27.659574468085108</v>
      </c>
      <c r="O9" s="7" t="s">
        <v>29</v>
      </c>
      <c r="P9" s="30">
        <v>41.071428571428569</v>
      </c>
      <c r="Q9" s="30">
        <v>38.095238095238095</v>
      </c>
      <c r="R9" s="30">
        <v>50</v>
      </c>
      <c r="S9" s="30">
        <v>42.424242424242422</v>
      </c>
      <c r="T9" s="30">
        <v>45.454545454545453</v>
      </c>
      <c r="U9" s="30">
        <v>31.25</v>
      </c>
      <c r="V9" s="30">
        <v>53.571428571428569</v>
      </c>
      <c r="W9" s="30">
        <v>47.826086956521742</v>
      </c>
      <c r="X9" s="30">
        <v>42.857142857142854</v>
      </c>
      <c r="Y9" s="30">
        <v>66.666666666666657</v>
      </c>
      <c r="Z9" s="30">
        <v>100</v>
      </c>
      <c r="AA9" s="30">
        <v>62.5</v>
      </c>
      <c r="AB9" s="30">
        <v>0</v>
      </c>
    </row>
    <row r="10" spans="1:35" ht="23.25" customHeight="1">
      <c r="A10" s="7" t="s">
        <v>30</v>
      </c>
      <c r="B10" s="30">
        <v>72.976985894580551</v>
      </c>
      <c r="C10" s="30">
        <v>72.093023255813947</v>
      </c>
      <c r="D10" s="30">
        <v>74.113475177304963</v>
      </c>
      <c r="E10" s="30">
        <v>74.566473988439313</v>
      </c>
      <c r="F10" s="30">
        <v>69.696969696969703</v>
      </c>
      <c r="G10" s="30">
        <v>80.952380952380949</v>
      </c>
      <c r="H10" s="30">
        <v>84.810126582278471</v>
      </c>
      <c r="I10" s="30">
        <v>71.428571428571431</v>
      </c>
      <c r="J10" s="30">
        <v>70.731707317073173</v>
      </c>
      <c r="K10" s="30">
        <v>73.68421052631578</v>
      </c>
      <c r="L10" s="30">
        <v>60</v>
      </c>
      <c r="M10" s="30">
        <v>49.206349206349202</v>
      </c>
      <c r="N10" s="30">
        <v>62.5</v>
      </c>
      <c r="O10" s="7" t="s">
        <v>30</v>
      </c>
      <c r="P10" s="30">
        <v>73.68421052631578</v>
      </c>
      <c r="Q10" s="30">
        <v>66.666666666666657</v>
      </c>
      <c r="R10" s="30">
        <v>68.965517241379317</v>
      </c>
      <c r="S10" s="30">
        <v>72.131147540983605</v>
      </c>
      <c r="T10" s="30">
        <v>71.698113207547166</v>
      </c>
      <c r="U10" s="30">
        <v>61.53846153846154</v>
      </c>
      <c r="V10" s="30">
        <v>88.888888888888886</v>
      </c>
      <c r="W10" s="30">
        <v>80</v>
      </c>
      <c r="X10" s="30">
        <v>68.75</v>
      </c>
      <c r="Y10" s="30">
        <v>50</v>
      </c>
      <c r="Z10" s="30">
        <v>83.333333333333343</v>
      </c>
      <c r="AA10" s="30">
        <v>97.058823529411768</v>
      </c>
      <c r="AB10" s="30">
        <v>100</v>
      </c>
    </row>
    <row r="11" spans="1:35" ht="23.25" customHeight="1">
      <c r="A11" s="7" t="s">
        <v>31</v>
      </c>
      <c r="B11" s="30">
        <v>91.307420494699642</v>
      </c>
      <c r="C11" s="30">
        <v>79.245283018867923</v>
      </c>
      <c r="D11" s="30">
        <v>87.142857142857139</v>
      </c>
      <c r="E11" s="30">
        <v>95.774647887323937</v>
      </c>
      <c r="F11" s="30">
        <v>92</v>
      </c>
      <c r="G11" s="30">
        <v>96.774193548387103</v>
      </c>
      <c r="H11" s="30">
        <v>98.461538461538467</v>
      </c>
      <c r="I11" s="30">
        <v>97.826086956521735</v>
      </c>
      <c r="J11" s="30">
        <v>94.117647058823522</v>
      </c>
      <c r="K11" s="30">
        <v>80.952380952380949</v>
      </c>
      <c r="L11" s="30">
        <v>85.416666666666657</v>
      </c>
      <c r="M11" s="30">
        <v>80.519480519480524</v>
      </c>
      <c r="N11" s="30">
        <v>90.909090909090907</v>
      </c>
      <c r="O11" s="7" t="s">
        <v>31</v>
      </c>
      <c r="P11" s="30">
        <v>97.674418604651152</v>
      </c>
      <c r="Q11" s="30">
        <v>90.322580645161281</v>
      </c>
      <c r="R11" s="30">
        <v>92.307692307692307</v>
      </c>
      <c r="S11" s="30">
        <v>96.428571428571431</v>
      </c>
      <c r="T11" s="30">
        <v>93.548387096774192</v>
      </c>
      <c r="U11" s="30">
        <v>100</v>
      </c>
      <c r="V11" s="30">
        <v>96.296296296296291</v>
      </c>
      <c r="W11" s="30">
        <v>85.714285714285708</v>
      </c>
      <c r="X11" s="30">
        <v>100</v>
      </c>
      <c r="Y11" s="30">
        <v>100</v>
      </c>
      <c r="Z11" s="30">
        <v>100</v>
      </c>
      <c r="AA11" s="30">
        <v>97.872340425531917</v>
      </c>
      <c r="AB11" s="30">
        <v>87.5</v>
      </c>
    </row>
    <row r="12" spans="1:35" ht="23.25" customHeight="1">
      <c r="A12" s="7" t="s">
        <v>32</v>
      </c>
      <c r="B12" s="30">
        <v>24.786324786324787</v>
      </c>
      <c r="C12" s="30">
        <v>57.142857142857139</v>
      </c>
      <c r="D12" s="30">
        <v>39.285714285714285</v>
      </c>
      <c r="E12" s="30">
        <v>50</v>
      </c>
      <c r="F12" s="30">
        <v>0</v>
      </c>
      <c r="G12" s="30">
        <v>0</v>
      </c>
      <c r="H12" s="30">
        <v>0</v>
      </c>
      <c r="I12" s="30">
        <v>25</v>
      </c>
      <c r="J12" s="30">
        <v>0</v>
      </c>
      <c r="K12" s="30">
        <v>0</v>
      </c>
      <c r="L12" s="30">
        <v>0</v>
      </c>
      <c r="M12" s="30">
        <v>0</v>
      </c>
      <c r="N12" s="30">
        <v>33.333333333333329</v>
      </c>
      <c r="O12" s="7" t="s">
        <v>32</v>
      </c>
      <c r="P12" s="30">
        <v>33.333333333333329</v>
      </c>
      <c r="Q12" s="30">
        <v>50</v>
      </c>
      <c r="R12" s="30">
        <v>0</v>
      </c>
      <c r="S12" s="30">
        <v>0</v>
      </c>
      <c r="T12" s="30">
        <v>4.5454545454545459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0">
        <v>0</v>
      </c>
      <c r="AA12" s="30">
        <v>0</v>
      </c>
      <c r="AB12" s="30">
        <v>0</v>
      </c>
    </row>
    <row r="13" spans="1:35" ht="23.25" customHeight="1">
      <c r="A13" s="7" t="s">
        <v>33</v>
      </c>
      <c r="B13" s="30">
        <v>0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  <c r="O13" s="7" t="s">
        <v>33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0">
        <v>0</v>
      </c>
      <c r="AA13" s="30">
        <v>0</v>
      </c>
      <c r="AB13" s="30">
        <v>0</v>
      </c>
    </row>
    <row r="14" spans="1:35" s="14" customFormat="1" ht="23.25" customHeight="1">
      <c r="A14" s="13" t="s">
        <v>34</v>
      </c>
      <c r="B14" s="29">
        <v>68.469352014010511</v>
      </c>
      <c r="C14" s="29">
        <v>59.514170040485823</v>
      </c>
      <c r="D14" s="29">
        <v>72.14561500275785</v>
      </c>
      <c r="E14" s="29">
        <v>71.548436308161712</v>
      </c>
      <c r="F14" s="29">
        <v>69.582909460834188</v>
      </c>
      <c r="G14" s="29">
        <v>71.4431934493347</v>
      </c>
      <c r="H14" s="29">
        <v>68.827930174563591</v>
      </c>
      <c r="I14" s="29">
        <v>71.100917431192656</v>
      </c>
      <c r="J14" s="29">
        <v>66.558441558441558</v>
      </c>
      <c r="K14" s="29">
        <v>63.488843813387419</v>
      </c>
      <c r="L14" s="29">
        <v>54.94252873563218</v>
      </c>
      <c r="M14" s="29">
        <v>61.601642710472284</v>
      </c>
      <c r="N14" s="29">
        <v>48.109965635738831</v>
      </c>
      <c r="O14" s="13" t="s">
        <v>34</v>
      </c>
      <c r="P14" s="29">
        <v>69.292929292929301</v>
      </c>
      <c r="Q14" s="29">
        <v>70.660146699266505</v>
      </c>
      <c r="R14" s="29">
        <v>62.641509433962263</v>
      </c>
      <c r="S14" s="29">
        <v>62.805872756933113</v>
      </c>
      <c r="T14" s="29">
        <v>62.969924812030072</v>
      </c>
      <c r="U14" s="29">
        <v>71.311475409836063</v>
      </c>
      <c r="V14" s="29">
        <v>82.876712328767127</v>
      </c>
      <c r="W14" s="29">
        <v>62.121212121212125</v>
      </c>
      <c r="X14" s="29">
        <v>93.103448275862064</v>
      </c>
      <c r="Y14" s="29">
        <v>69.444444444444443</v>
      </c>
      <c r="Z14" s="29">
        <v>81.818181818181827</v>
      </c>
      <c r="AA14" s="29">
        <v>76.34782608695653</v>
      </c>
      <c r="AB14" s="29">
        <v>90.476190476190482</v>
      </c>
    </row>
    <row r="15" spans="1:35" ht="23.25" customHeight="1">
      <c r="A15" s="7" t="s">
        <v>35</v>
      </c>
      <c r="B15" s="30">
        <v>75.623090529023955</v>
      </c>
      <c r="C15" s="30">
        <v>55.797101449275367</v>
      </c>
      <c r="D15" s="30">
        <v>78.702490170380074</v>
      </c>
      <c r="E15" s="30">
        <v>75.894538606403017</v>
      </c>
      <c r="F15" s="30">
        <v>72.111553784860561</v>
      </c>
      <c r="G15" s="30">
        <v>78.746594005449595</v>
      </c>
      <c r="H15" s="30">
        <v>77.617328519855604</v>
      </c>
      <c r="I15" s="30">
        <v>78.923766816143498</v>
      </c>
      <c r="J15" s="30">
        <v>80.666666666666657</v>
      </c>
      <c r="K15" s="30">
        <v>74.879227053140099</v>
      </c>
      <c r="L15" s="30">
        <v>59.166666666666664</v>
      </c>
      <c r="M15" s="30">
        <v>78.761061946902657</v>
      </c>
      <c r="N15" s="30">
        <v>54.966887417218544</v>
      </c>
      <c r="O15" s="7" t="s">
        <v>35</v>
      </c>
      <c r="P15" s="30">
        <v>75</v>
      </c>
      <c r="Q15" s="30">
        <v>78.358208955223887</v>
      </c>
      <c r="R15" s="30">
        <v>73.509933774834437</v>
      </c>
      <c r="S15" s="30">
        <v>83.53413654618474</v>
      </c>
      <c r="T15" s="30">
        <v>80</v>
      </c>
      <c r="U15" s="30">
        <v>87.301587301587304</v>
      </c>
      <c r="V15" s="30">
        <v>94.936708860759495</v>
      </c>
      <c r="W15" s="30">
        <v>66.666666666666657</v>
      </c>
      <c r="X15" s="30">
        <v>97.297297297297305</v>
      </c>
      <c r="Y15" s="30">
        <v>76.923076923076934</v>
      </c>
      <c r="Z15" s="30">
        <v>100</v>
      </c>
      <c r="AA15" s="30">
        <v>75.167785234899327</v>
      </c>
      <c r="AB15" s="30">
        <v>85.714285714285708</v>
      </c>
    </row>
    <row r="16" spans="1:35" ht="23.25" customHeight="1">
      <c r="A16" s="7" t="s">
        <v>36</v>
      </c>
      <c r="B16" s="30">
        <v>73.148148148148152</v>
      </c>
      <c r="C16" s="30">
        <v>56.25</v>
      </c>
      <c r="D16" s="30">
        <v>79.865771812080538</v>
      </c>
      <c r="E16" s="30">
        <v>61.818181818181813</v>
      </c>
      <c r="F16" s="30">
        <v>81.25</v>
      </c>
      <c r="G16" s="30">
        <v>78.94736842105263</v>
      </c>
      <c r="H16" s="30">
        <v>74.285714285714292</v>
      </c>
      <c r="I16" s="30">
        <v>95.833333333333343</v>
      </c>
      <c r="J16" s="30">
        <v>33.333333333333329</v>
      </c>
      <c r="K16" s="30">
        <v>75</v>
      </c>
      <c r="L16" s="30">
        <v>56</v>
      </c>
      <c r="M16" s="30">
        <v>69.565217391304344</v>
      </c>
      <c r="N16" s="30">
        <v>61.53846153846154</v>
      </c>
      <c r="O16" s="7" t="s">
        <v>36</v>
      </c>
      <c r="P16" s="30">
        <v>78.571428571428569</v>
      </c>
      <c r="Q16" s="30">
        <v>85.714285714285708</v>
      </c>
      <c r="R16" s="30">
        <v>63.636363636363633</v>
      </c>
      <c r="S16" s="30">
        <v>76.19047619047619</v>
      </c>
      <c r="T16" s="30">
        <v>66.666666666666657</v>
      </c>
      <c r="U16" s="30">
        <v>42.857142857142854</v>
      </c>
      <c r="V16" s="30">
        <v>71.428571428571431</v>
      </c>
      <c r="W16" s="30">
        <v>40</v>
      </c>
      <c r="X16" s="30">
        <v>100</v>
      </c>
      <c r="Y16" s="30">
        <v>66.666666666666657</v>
      </c>
      <c r="Z16" s="30">
        <v>0</v>
      </c>
      <c r="AA16" s="30">
        <v>92.307692307692307</v>
      </c>
      <c r="AB16" s="30">
        <v>0</v>
      </c>
    </row>
    <row r="17" spans="1:32" ht="23.25" customHeight="1">
      <c r="A17" s="7" t="s">
        <v>37</v>
      </c>
      <c r="B17" s="30">
        <v>71.988595866001432</v>
      </c>
      <c r="C17" s="30">
        <v>45</v>
      </c>
      <c r="D17" s="30">
        <v>86.505190311418687</v>
      </c>
      <c r="E17" s="30">
        <v>84.112149532710276</v>
      </c>
      <c r="F17" s="30">
        <v>74.489795918367349</v>
      </c>
      <c r="G17" s="30">
        <v>67.391304347826093</v>
      </c>
      <c r="H17" s="30">
        <v>76.785714285714292</v>
      </c>
      <c r="I17" s="30">
        <v>75</v>
      </c>
      <c r="J17" s="30">
        <v>62.5</v>
      </c>
      <c r="K17" s="30">
        <v>78.048780487804876</v>
      </c>
      <c r="L17" s="30">
        <v>62.222222222222221</v>
      </c>
      <c r="M17" s="30">
        <v>51.785714285714292</v>
      </c>
      <c r="N17" s="30">
        <v>46.808510638297875</v>
      </c>
      <c r="O17" s="7" t="s">
        <v>37</v>
      </c>
      <c r="P17" s="30">
        <v>60.416666666666664</v>
      </c>
      <c r="Q17" s="30">
        <v>56.60377358490566</v>
      </c>
      <c r="R17" s="30">
        <v>54.166666666666664</v>
      </c>
      <c r="S17" s="30">
        <v>68.965517241379317</v>
      </c>
      <c r="T17" s="30">
        <v>87.2340425531915</v>
      </c>
      <c r="U17" s="30">
        <v>56.521739130434781</v>
      </c>
      <c r="V17" s="30">
        <v>62.162162162162161</v>
      </c>
      <c r="W17" s="30">
        <v>100</v>
      </c>
      <c r="X17" s="30">
        <v>72.727272727272734</v>
      </c>
      <c r="Y17" s="30">
        <v>57.692307692307686</v>
      </c>
      <c r="Z17" s="30">
        <v>80</v>
      </c>
      <c r="AA17" s="30">
        <v>83.333333333333343</v>
      </c>
      <c r="AB17" s="30">
        <v>100</v>
      </c>
    </row>
    <row r="18" spans="1:32" ht="23.25" customHeight="1">
      <c r="A18" s="7" t="s">
        <v>38</v>
      </c>
      <c r="B18" s="30">
        <v>64.238410596026483</v>
      </c>
      <c r="C18" s="30">
        <v>66.666666666666657</v>
      </c>
      <c r="D18" s="30">
        <v>58.426966292134829</v>
      </c>
      <c r="E18" s="30">
        <v>71.428571428571431</v>
      </c>
      <c r="F18" s="30">
        <v>88.888888888888886</v>
      </c>
      <c r="G18" s="30">
        <v>69.230769230769226</v>
      </c>
      <c r="H18" s="30">
        <v>66.666666666666657</v>
      </c>
      <c r="I18" s="30">
        <v>55.555555555555557</v>
      </c>
      <c r="J18" s="30">
        <v>50</v>
      </c>
      <c r="K18" s="30">
        <v>53.333333333333336</v>
      </c>
      <c r="L18" s="30">
        <v>50</v>
      </c>
      <c r="M18" s="30">
        <v>50</v>
      </c>
      <c r="N18" s="30">
        <v>33.333333333333329</v>
      </c>
      <c r="O18" s="7" t="s">
        <v>38</v>
      </c>
      <c r="P18" s="30">
        <v>81.481481481481481</v>
      </c>
      <c r="Q18" s="30">
        <v>72.727272727272734</v>
      </c>
      <c r="R18" s="30">
        <v>100</v>
      </c>
      <c r="S18" s="30">
        <v>37.5</v>
      </c>
      <c r="T18" s="30">
        <v>55.555555555555557</v>
      </c>
      <c r="U18" s="30">
        <v>100</v>
      </c>
      <c r="V18" s="30">
        <v>100</v>
      </c>
      <c r="W18" s="30">
        <v>0</v>
      </c>
      <c r="X18" s="30">
        <v>100</v>
      </c>
      <c r="Y18" s="30">
        <v>0</v>
      </c>
      <c r="Z18" s="30">
        <v>0</v>
      </c>
      <c r="AA18" s="30">
        <v>100</v>
      </c>
      <c r="AB18" s="30">
        <v>0</v>
      </c>
    </row>
    <row r="19" spans="1:32" ht="23.25" customHeight="1">
      <c r="A19" s="7" t="s">
        <v>39</v>
      </c>
      <c r="B19" s="30">
        <v>59.495002630194641</v>
      </c>
      <c r="C19" s="30">
        <v>65.217391304347828</v>
      </c>
      <c r="D19" s="30">
        <v>63.191354100445011</v>
      </c>
      <c r="E19" s="30">
        <v>66.271186440677965</v>
      </c>
      <c r="F19" s="30">
        <v>61.963190184049076</v>
      </c>
      <c r="G19" s="30">
        <v>65.952890792291214</v>
      </c>
      <c r="H19" s="30">
        <v>61.53846153846154</v>
      </c>
      <c r="I19" s="30">
        <v>53.030303030303031</v>
      </c>
      <c r="J19" s="30">
        <v>51.648351648351657</v>
      </c>
      <c r="K19" s="30">
        <v>48.543689320388353</v>
      </c>
      <c r="L19" s="30">
        <v>43.589743589743591</v>
      </c>
      <c r="M19" s="30">
        <v>41.860465116279073</v>
      </c>
      <c r="N19" s="30">
        <v>33.783783783783782</v>
      </c>
      <c r="O19" s="7" t="s">
        <v>39</v>
      </c>
      <c r="P19" s="30">
        <v>62.365591397849464</v>
      </c>
      <c r="Q19" s="30">
        <v>68.020304568527919</v>
      </c>
      <c r="R19" s="30">
        <v>41.333333333333336</v>
      </c>
      <c r="S19" s="30">
        <v>42.750929368029738</v>
      </c>
      <c r="T19" s="30">
        <v>40.625</v>
      </c>
      <c r="U19" s="30">
        <v>51.851851851851848</v>
      </c>
      <c r="V19" s="30">
        <v>76.19047619047619</v>
      </c>
      <c r="W19" s="30">
        <v>47.619047619047613</v>
      </c>
      <c r="X19" s="30">
        <v>100</v>
      </c>
      <c r="Y19" s="30">
        <v>75</v>
      </c>
      <c r="Z19" s="30">
        <v>0</v>
      </c>
      <c r="AA19" s="30">
        <v>70.552147239263803</v>
      </c>
      <c r="AB19" s="30">
        <v>100</v>
      </c>
    </row>
    <row r="20" spans="1:32" ht="23.25" customHeight="1">
      <c r="A20" s="7" t="s">
        <v>40</v>
      </c>
      <c r="B20" s="30">
        <v>0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7" t="s">
        <v>40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0</v>
      </c>
      <c r="AA20" s="30">
        <v>0</v>
      </c>
      <c r="AB20" s="30">
        <v>0</v>
      </c>
    </row>
    <row r="21" spans="1:32" ht="23.25" customHeight="1">
      <c r="A21" s="8" t="s">
        <v>41</v>
      </c>
      <c r="B21" s="31">
        <v>0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8" t="s">
        <v>41</v>
      </c>
      <c r="P21" s="31">
        <v>0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0</v>
      </c>
      <c r="AB21" s="31">
        <v>0</v>
      </c>
    </row>
    <row r="22" spans="1:32" ht="25.5" customHeight="1">
      <c r="A22" s="9"/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9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1:32" ht="25.5" customHeight="1">
      <c r="A23" s="9"/>
      <c r="B23" s="9"/>
      <c r="C23" s="10"/>
      <c r="D23" s="10"/>
      <c r="E23" s="10"/>
      <c r="F23" s="17"/>
      <c r="H23" s="10"/>
      <c r="I23" s="10"/>
      <c r="J23" s="10"/>
      <c r="K23" s="10"/>
      <c r="L23" s="10"/>
      <c r="M23" s="10"/>
      <c r="N23" s="10"/>
      <c r="O23" s="10"/>
      <c r="P23" s="10"/>
      <c r="Q23" s="9"/>
      <c r="R23" s="10"/>
      <c r="S23" s="10"/>
      <c r="T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</row>
    <row r="24" spans="1:32" ht="25.5" customHeight="1">
      <c r="A24" s="9"/>
      <c r="B24" s="9"/>
      <c r="C24" s="10"/>
      <c r="D24" s="10"/>
      <c r="E24" s="10"/>
      <c r="F24" s="10"/>
      <c r="H24" s="10"/>
      <c r="I24" s="10"/>
      <c r="J24" s="10"/>
      <c r="K24" s="10"/>
      <c r="L24" s="10"/>
      <c r="M24" s="10"/>
      <c r="N24" s="10"/>
      <c r="O24" s="10"/>
      <c r="P24" s="10"/>
      <c r="Q24" s="9"/>
      <c r="R24" s="10"/>
      <c r="S24" s="10"/>
      <c r="T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</row>
    <row r="25" spans="1:32" ht="25.5" customHeight="1">
      <c r="A25" s="9"/>
      <c r="B25" s="9"/>
      <c r="C25" s="10"/>
      <c r="D25" s="10"/>
      <c r="E25" s="10"/>
      <c r="F25" s="10"/>
      <c r="G25" s="17">
        <v>24</v>
      </c>
      <c r="H25" s="10"/>
      <c r="I25" s="10"/>
      <c r="J25" s="10"/>
      <c r="K25" s="10"/>
      <c r="L25" s="10"/>
      <c r="M25" s="10"/>
      <c r="N25" s="10"/>
      <c r="O25" s="10"/>
      <c r="P25" s="10"/>
      <c r="Q25" s="9"/>
      <c r="R25" s="10"/>
      <c r="S25" s="10"/>
      <c r="T25" s="10"/>
      <c r="U25" s="17">
        <v>25</v>
      </c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</row>
  </sheetData>
  <mergeCells count="4">
    <mergeCell ref="A1:N1"/>
    <mergeCell ref="A2:N2"/>
    <mergeCell ref="O1:AB1"/>
    <mergeCell ref="O2:AB2"/>
  </mergeCells>
  <phoneticPr fontId="1" type="noConversion"/>
  <printOptions horizontalCentered="1"/>
  <pageMargins left="0.74803149606299213" right="0.74803149606299213" top="0.78740157480314965" bottom="0.39370078740157483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24-25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表21   醫院專科醫師專任人數比例統計－按權屬別分</dc:title>
  <dc:subject>衛生署中英文網站</dc:subject>
  <dc:creator>行政院衛生署</dc:creator>
  <cp:keywords>醫療院所,醫事人員</cp:keywords>
  <cp:lastModifiedBy>ccwinnie.lin</cp:lastModifiedBy>
  <cp:lastPrinted>2005-08-26T01:42:10Z</cp:lastPrinted>
  <dcterms:created xsi:type="dcterms:W3CDTF">2001-06-12T02:26:53Z</dcterms:created>
  <dcterms:modified xsi:type="dcterms:W3CDTF">2017-05-15T09:28:00Z</dcterms:modified>
  <cp:category>I20</cp:category>
</cp:coreProperties>
</file>