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C:\Users\sty923120\Downloads\"/>
    </mc:Choice>
  </mc:AlternateContent>
  <xr:revisionPtr revIDLastSave="0" documentId="8_{497D07C2-E40B-4EFC-AA26-DC02FBD17ABB}" xr6:coauthVersionLast="47" xr6:coauthVersionMax="47" xr10:uidLastSave="{00000000-0000-0000-0000-000000000000}"/>
  <bookViews>
    <workbookView xWindow="7770" yWindow="285" windowWidth="20520" windowHeight="15195" tabRatio="812" xr2:uid="{D83DC658-4104-49B4-B353-5FD3A4D71CCF}"/>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78" r:id="rId10"/>
    <sheet name="表10" sheetId="79" r:id="rId11"/>
    <sheet name="表11" sheetId="80" r:id="rId12"/>
    <sheet name="表12" sheetId="81" r:id="rId13"/>
    <sheet name="表13" sheetId="4" r:id="rId14"/>
    <sheet name="表14" sheetId="52" r:id="rId15"/>
    <sheet name="表15" sheetId="53" r:id="rId16"/>
    <sheet name="表16" sheetId="54" r:id="rId17"/>
    <sheet name="表17" sheetId="55" r:id="rId18"/>
    <sheet name="表18" sheetId="56" r:id="rId19"/>
    <sheet name="表19" sheetId="57" r:id="rId20"/>
    <sheet name="表20" sheetId="58" r:id="rId21"/>
    <sheet name="表21" sheetId="59" r:id="rId22"/>
    <sheet name="表22" sheetId="60" r:id="rId23"/>
    <sheet name="表23" sheetId="19" r:id="rId24"/>
    <sheet name="表24" sheetId="20" r:id="rId25"/>
    <sheet name="表25" sheetId="21" r:id="rId26"/>
    <sheet name="表26" sheetId="82" r:id="rId27"/>
    <sheet name="表27" sheetId="23" r:id="rId28"/>
    <sheet name="表28" sheetId="24" r:id="rId29"/>
    <sheet name="表29" sheetId="73" r:id="rId30"/>
    <sheet name="表30" sheetId="26" r:id="rId31"/>
    <sheet name="表31" sheetId="27" r:id="rId32"/>
    <sheet name="表32" sheetId="28" r:id="rId33"/>
    <sheet name="表33" sheetId="29" r:id="rId34"/>
    <sheet name="表34" sheetId="30" r:id="rId35"/>
    <sheet name="表35" sheetId="31" r:id="rId36"/>
    <sheet name="表36" sheetId="32" r:id="rId37"/>
    <sheet name="表37" sheetId="33" r:id="rId38"/>
    <sheet name="表38" sheetId="34" r:id="rId39"/>
    <sheet name="表39" sheetId="35" r:id="rId40"/>
    <sheet name="表40" sheetId="36" r:id="rId41"/>
    <sheet name="表41" sheetId="37" r:id="rId42"/>
    <sheet name="表42" sheetId="72" r:id="rId43"/>
    <sheet name="表43" sheetId="70" r:id="rId44"/>
    <sheet name="表44" sheetId="71" r:id="rId45"/>
    <sheet name="表45" sheetId="66" r:id="rId46"/>
    <sheet name="表46" sheetId="68" r:id="rId47"/>
    <sheet name="表47" sheetId="67" r:id="rId48"/>
    <sheet name="表48" sheetId="69" r:id="rId49"/>
  </sheets>
  <externalReferences>
    <externalReference r:id="rId50"/>
  </externalReferences>
  <definedNames>
    <definedName name="_Parse_Out" localSheetId="40" hidden="1">表40!$E$2:$Q$41</definedName>
    <definedName name="_Regression_Int" localSheetId="37" hidden="1">1</definedName>
    <definedName name="_Regression_Int" localSheetId="38" hidden="1">1</definedName>
    <definedName name="_Regression_Int" localSheetId="39" hidden="1">1</definedName>
    <definedName name="_Regression_Int" localSheetId="40" hidden="1">1</definedName>
    <definedName name="_IDX10" localSheetId="15">表15!#REF!</definedName>
    <definedName name="_IDX3" localSheetId="31">表31!#REF!</definedName>
    <definedName name="_xlnm.Print_Area" localSheetId="0">目錄!#REF!</definedName>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表13!$A$1:$T$29</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表18!$A$1:$J$30</definedName>
    <definedName name="_xlnm.Print_Area" localSheetId="19">表19!$A$1:$J$30</definedName>
    <definedName name="_xlnm.Print_Area" localSheetId="2">表2!$A$1:$P$21</definedName>
    <definedName name="_xlnm.Print_Area" localSheetId="20">表20!$A$1:$J$30</definedName>
    <definedName name="_xlnm.Print_Area" localSheetId="21">表21!$A$1:$J$30</definedName>
    <definedName name="_xlnm.Print_Area" localSheetId="22">表22!$A$1:$K$31</definedName>
    <definedName name="_xlnm.Print_Area" localSheetId="23">表23!$A$1:$J$28</definedName>
    <definedName name="_xlnm.Print_Area" localSheetId="24">表24!$A$1:$AA$27</definedName>
    <definedName name="_xlnm.Print_Area" localSheetId="25">表25!$A$1:$Q$27</definedName>
    <definedName name="_xlnm.Print_Area" localSheetId="26">表26!$A$1:$Q$27</definedName>
    <definedName name="_xlnm.Print_Area" localSheetId="27">表27!$A$1:$Q$27</definedName>
    <definedName name="_xlnm.Print_Area" localSheetId="28">表28!$A$1:$S$28</definedName>
    <definedName name="_xlnm.Print_Area" localSheetId="29">表29!$A$1:$Q$27</definedName>
    <definedName name="_xlnm.Print_Area" localSheetId="3">表3!$A$1:$P$26</definedName>
    <definedName name="_xlnm.Print_Area" localSheetId="30">表30!$A$1:$Q$27</definedName>
    <definedName name="_xlnm.Print_Area" localSheetId="31">表31!$A$1:$N$27</definedName>
    <definedName name="_xlnm.Print_Area" localSheetId="32">表32!$A$1:$L$41</definedName>
    <definedName name="_xlnm.Print_Area" localSheetId="33">表33!$A$1:$V$43</definedName>
    <definedName name="_xlnm.Print_Area" localSheetId="34">表34!$A$1:$P$42</definedName>
    <definedName name="_xlnm.Print_Area" localSheetId="35">表35!$A$1:$P$42</definedName>
    <definedName name="_xlnm.Print_Area" localSheetId="36">表36!$A$1:$P$42</definedName>
    <definedName name="_xlnm.Print_Area" localSheetId="37">表37!$A$1:$L$42</definedName>
    <definedName name="_xlnm.Print_Area" localSheetId="38">表38!$A$1:$L$42</definedName>
    <definedName name="_xlnm.Print_Area" localSheetId="39">表39!$A$1:$L$42</definedName>
    <definedName name="_xlnm.Print_Area" localSheetId="4">表4!$A$1:$P$26</definedName>
    <definedName name="_xlnm.Print_Area" localSheetId="40">表40!$A$1:$T$41</definedName>
    <definedName name="_xlnm.Print_Area" localSheetId="41">表41!$A$1:$V$42</definedName>
    <definedName name="_xlnm.Print_Area" localSheetId="42">表42!$A$1:$X$42</definedName>
    <definedName name="_xlnm.Print_Area" localSheetId="43">表43!$A$1:$X$42</definedName>
    <definedName name="_xlnm.Print_Area" localSheetId="44">表44!$A$1:$X$42</definedName>
    <definedName name="_xlnm.Print_Area" localSheetId="45">表45!$A$1:$S$29</definedName>
    <definedName name="_xlnm.Print_Area" localSheetId="46">表46!$A$1:$S$26</definedName>
    <definedName name="_xlnm.Print_Area" localSheetId="47">表47!$A$1:$T$28</definedName>
    <definedName name="_xlnm.Print_Area" localSheetId="48">表48!$A$1:$V$28</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 localSheetId="24">[1]表!$A$1:$R$28</definedName>
    <definedName name="Print_Area_MI" localSheetId="39">表39!$B$1:$L$37</definedName>
    <definedName name="Print_Area_MI" localSheetId="42">[1]表!$A$1:$R$28</definedName>
    <definedName name="Print_Area_MI">[1]表!$A$1:$R$28</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36" l="1"/>
  <c r="F32" i="36"/>
  <c r="H32" i="36"/>
  <c r="J32" i="36"/>
  <c r="L32" i="36"/>
  <c r="N32" i="36"/>
  <c r="P32" i="36"/>
  <c r="Q32" i="36"/>
  <c r="R32" i="36"/>
  <c r="T32" i="36"/>
  <c r="C40" i="29"/>
  <c r="D40" i="29"/>
  <c r="E40" i="29"/>
  <c r="F40" i="29"/>
  <c r="G40" i="29"/>
  <c r="H40" i="29"/>
  <c r="I40" i="29"/>
  <c r="J40" i="29"/>
  <c r="K40" i="29"/>
  <c r="L40" i="29"/>
  <c r="M40" i="29"/>
  <c r="N40" i="29"/>
  <c r="O40" i="29"/>
  <c r="P40" i="29"/>
  <c r="Q40" i="29"/>
  <c r="R40" i="29"/>
  <c r="S40" i="29"/>
  <c r="T40" i="29"/>
  <c r="U40" i="29"/>
  <c r="V40" i="29"/>
  <c r="C41" i="29"/>
  <c r="D41" i="29"/>
  <c r="E41" i="29"/>
  <c r="F41" i="29"/>
  <c r="G41" i="29"/>
  <c r="H41" i="29"/>
  <c r="I41" i="29"/>
  <c r="J41" i="29"/>
  <c r="K41" i="29"/>
  <c r="L41" i="29"/>
  <c r="M41" i="29"/>
  <c r="N41" i="29"/>
  <c r="O41" i="29"/>
  <c r="P41" i="29"/>
  <c r="Q41" i="29"/>
  <c r="R41" i="29"/>
  <c r="S41" i="29"/>
  <c r="T41" i="29"/>
  <c r="U41" i="29"/>
  <c r="V41" i="29"/>
  <c r="M8" i="26"/>
  <c r="N8" i="26"/>
  <c r="O8" i="26"/>
  <c r="P8" i="26"/>
  <c r="Q8" i="26"/>
  <c r="M9" i="26"/>
  <c r="N9" i="26"/>
  <c r="O9" i="26"/>
  <c r="P9" i="26"/>
  <c r="Q9" i="26"/>
  <c r="M10" i="26"/>
  <c r="N10" i="26"/>
  <c r="O10" i="26"/>
  <c r="P10" i="26"/>
  <c r="Q10" i="26"/>
  <c r="M11" i="26"/>
  <c r="N11" i="26"/>
  <c r="O11" i="26"/>
  <c r="P11" i="26"/>
  <c r="Q11" i="26"/>
  <c r="M12" i="26"/>
  <c r="N12" i="26"/>
  <c r="O12" i="26"/>
  <c r="P12" i="26"/>
  <c r="Q12" i="26"/>
  <c r="M13" i="26"/>
  <c r="N13" i="26"/>
  <c r="O13" i="26"/>
  <c r="P13" i="26"/>
  <c r="Q13" i="26"/>
  <c r="M14" i="26"/>
  <c r="N14" i="26"/>
  <c r="O14" i="26"/>
  <c r="P14" i="26"/>
  <c r="Q14" i="26"/>
  <c r="M15" i="26"/>
  <c r="N15" i="26"/>
  <c r="O15" i="26"/>
  <c r="P15" i="26"/>
  <c r="Q15" i="26"/>
  <c r="M16" i="26"/>
  <c r="N16" i="26"/>
  <c r="O16" i="26"/>
  <c r="P16" i="26"/>
  <c r="Q16" i="26"/>
  <c r="M17" i="26"/>
  <c r="N17" i="26"/>
  <c r="O17" i="26"/>
  <c r="P17" i="26"/>
  <c r="Q17" i="26"/>
  <c r="M18" i="26"/>
  <c r="N18" i="26"/>
  <c r="O18" i="26"/>
  <c r="P18" i="26"/>
  <c r="Q18" i="26"/>
  <c r="M20" i="26"/>
  <c r="N20" i="26"/>
  <c r="O20" i="26"/>
  <c r="P20" i="26"/>
  <c r="Q20" i="26"/>
  <c r="M21" i="26"/>
  <c r="N21" i="26"/>
  <c r="O21" i="26"/>
  <c r="P21" i="26"/>
  <c r="Q21" i="26"/>
  <c r="M22" i="26"/>
  <c r="N22" i="26"/>
  <c r="O22" i="26"/>
  <c r="P22" i="26"/>
  <c r="Q22" i="26"/>
  <c r="M23" i="26"/>
  <c r="N23" i="26"/>
  <c r="O23" i="26"/>
  <c r="P23" i="26"/>
  <c r="Q23" i="26"/>
  <c r="M24" i="26"/>
  <c r="N24" i="26"/>
  <c r="O24" i="26"/>
  <c r="P24" i="26"/>
  <c r="Q24" i="26"/>
  <c r="M8" i="73"/>
  <c r="N8" i="73"/>
  <c r="O8" i="73"/>
  <c r="P8" i="73"/>
  <c r="Q8" i="73"/>
  <c r="M9" i="73"/>
  <c r="N9" i="73"/>
  <c r="O9" i="73"/>
  <c r="P9" i="73"/>
  <c r="Q9" i="73"/>
  <c r="M10" i="73"/>
  <c r="N10" i="73"/>
  <c r="O10" i="73"/>
  <c r="P10" i="73"/>
  <c r="Q10" i="73"/>
  <c r="M11" i="73"/>
  <c r="N11" i="73"/>
  <c r="O11" i="73"/>
  <c r="P11" i="73"/>
  <c r="Q11" i="73"/>
  <c r="M12" i="73"/>
  <c r="N12" i="73"/>
  <c r="O12" i="73"/>
  <c r="P12" i="73"/>
  <c r="Q12" i="73"/>
  <c r="M13" i="73"/>
  <c r="N13" i="73"/>
  <c r="O13" i="73"/>
  <c r="P13" i="73"/>
  <c r="Q13" i="73"/>
  <c r="M14" i="73"/>
  <c r="N14" i="73"/>
  <c r="O14" i="73"/>
  <c r="P14" i="73"/>
  <c r="Q14" i="73"/>
  <c r="M15" i="73"/>
  <c r="N15" i="73"/>
  <c r="O15" i="73"/>
  <c r="P15" i="73"/>
  <c r="Q15" i="73"/>
  <c r="M16" i="73"/>
  <c r="N16" i="73"/>
  <c r="O16" i="73"/>
  <c r="P16" i="73"/>
  <c r="Q16" i="73"/>
  <c r="M17" i="73"/>
  <c r="N17" i="73"/>
  <c r="O17" i="73"/>
  <c r="P17" i="73"/>
  <c r="Q17" i="73"/>
  <c r="M18" i="73"/>
  <c r="N18" i="73"/>
  <c r="O18" i="73"/>
  <c r="P18" i="73"/>
  <c r="Q18" i="73"/>
  <c r="M20" i="73"/>
  <c r="N20" i="73"/>
  <c r="O20" i="73"/>
  <c r="P20" i="73"/>
  <c r="Q20" i="73"/>
  <c r="M21" i="73"/>
  <c r="N21" i="73"/>
  <c r="O21" i="73"/>
  <c r="P21" i="73"/>
  <c r="Q21" i="73"/>
  <c r="M22" i="73"/>
  <c r="N22" i="73"/>
  <c r="O22" i="73"/>
  <c r="P22" i="73"/>
  <c r="Q22" i="73"/>
  <c r="M23" i="73"/>
  <c r="N23" i="73"/>
  <c r="O23" i="73"/>
  <c r="P23" i="73"/>
  <c r="Q23" i="73"/>
  <c r="M24" i="73"/>
  <c r="N24" i="73"/>
  <c r="O24" i="73"/>
  <c r="P24" i="73"/>
  <c r="Q24" i="73"/>
  <c r="O8" i="24"/>
  <c r="P8" i="24"/>
  <c r="R8" i="24"/>
  <c r="S8" i="24"/>
  <c r="O9" i="24"/>
  <c r="P9" i="24"/>
  <c r="Q9" i="24"/>
  <c r="R9" i="24"/>
  <c r="S9" i="24"/>
  <c r="O10" i="24"/>
  <c r="P10" i="24"/>
  <c r="Q10" i="24"/>
  <c r="R10" i="24"/>
  <c r="S10" i="24"/>
  <c r="O11" i="24"/>
  <c r="P11" i="24"/>
  <c r="Q11" i="24"/>
  <c r="R11" i="24"/>
  <c r="S11" i="24"/>
  <c r="O12" i="24"/>
  <c r="P12" i="24"/>
  <c r="Q12" i="24"/>
  <c r="R12" i="24"/>
  <c r="S12" i="24"/>
  <c r="O13" i="24"/>
  <c r="P13" i="24"/>
  <c r="Q13" i="24"/>
  <c r="R13" i="24"/>
  <c r="S13" i="24"/>
  <c r="O14" i="24"/>
  <c r="P14" i="24"/>
  <c r="Q14" i="24"/>
  <c r="R14" i="24"/>
  <c r="S14" i="24"/>
  <c r="O15" i="24"/>
  <c r="P15" i="24"/>
  <c r="Q15" i="24"/>
  <c r="R15" i="24"/>
  <c r="S15" i="24"/>
  <c r="O16" i="24"/>
  <c r="P16" i="24"/>
  <c r="Q16" i="24"/>
  <c r="R16" i="24"/>
  <c r="S16" i="24"/>
  <c r="O17" i="24"/>
  <c r="P17" i="24"/>
  <c r="Q17" i="24"/>
  <c r="R17" i="24"/>
  <c r="S17" i="24"/>
  <c r="O18" i="24"/>
  <c r="P18" i="24"/>
  <c r="Q18" i="24"/>
  <c r="R18" i="24"/>
  <c r="S18" i="24"/>
  <c r="O20" i="24"/>
  <c r="P20" i="24"/>
  <c r="Q20" i="24"/>
  <c r="R20" i="24"/>
  <c r="S20" i="24"/>
  <c r="O21" i="24"/>
  <c r="P21" i="24"/>
  <c r="Q21" i="24"/>
  <c r="R21" i="24"/>
  <c r="S21" i="24"/>
  <c r="O22" i="24"/>
  <c r="P22" i="24"/>
  <c r="Q22" i="24"/>
  <c r="R22" i="24"/>
  <c r="S22" i="24"/>
  <c r="O23" i="24"/>
  <c r="P23" i="24"/>
  <c r="Q23" i="24"/>
  <c r="R23" i="24"/>
  <c r="S23" i="24"/>
  <c r="O24" i="24"/>
  <c r="P24" i="24"/>
  <c r="Q24" i="24"/>
  <c r="R24" i="24"/>
  <c r="S24" i="24"/>
  <c r="M8" i="23"/>
  <c r="N8" i="23"/>
  <c r="O8" i="23"/>
  <c r="P8" i="23"/>
  <c r="Q8" i="23"/>
  <c r="M9" i="23"/>
  <c r="N9" i="23"/>
  <c r="O9" i="23"/>
  <c r="P9" i="23"/>
  <c r="Q9" i="23"/>
  <c r="M10" i="23"/>
  <c r="N10" i="23"/>
  <c r="O10" i="23"/>
  <c r="P10" i="23"/>
  <c r="Q10" i="23"/>
  <c r="M11" i="23"/>
  <c r="N11" i="23"/>
  <c r="O11" i="23"/>
  <c r="P11" i="23"/>
  <c r="Q11" i="23"/>
  <c r="M12" i="23"/>
  <c r="N12" i="23"/>
  <c r="O12" i="23"/>
  <c r="P12" i="23"/>
  <c r="Q12" i="23"/>
  <c r="M13" i="23"/>
  <c r="N13" i="23"/>
  <c r="O13" i="23"/>
  <c r="P13" i="23"/>
  <c r="Q13" i="23"/>
  <c r="M14" i="23"/>
  <c r="N14" i="23"/>
  <c r="O14" i="23"/>
  <c r="P14" i="23"/>
  <c r="Q14" i="23"/>
  <c r="M15" i="23"/>
  <c r="N15" i="23"/>
  <c r="O15" i="23"/>
  <c r="P15" i="23"/>
  <c r="Q15" i="23"/>
  <c r="M16" i="23"/>
  <c r="N16" i="23"/>
  <c r="O16" i="23"/>
  <c r="P16" i="23"/>
  <c r="Q16" i="23"/>
  <c r="M17" i="23"/>
  <c r="N17" i="23"/>
  <c r="O17" i="23"/>
  <c r="P17" i="23"/>
  <c r="Q17" i="23"/>
  <c r="M18" i="23"/>
  <c r="N18" i="23"/>
  <c r="O18" i="23"/>
  <c r="P18" i="23"/>
  <c r="Q18" i="23"/>
  <c r="M20" i="23"/>
  <c r="N20" i="23"/>
  <c r="O20" i="23"/>
  <c r="P20" i="23"/>
  <c r="Q20" i="23"/>
  <c r="M21" i="23"/>
  <c r="N21" i="23"/>
  <c r="O21" i="23"/>
  <c r="P21" i="23"/>
  <c r="Q21" i="23"/>
  <c r="M22" i="23"/>
  <c r="N22" i="23"/>
  <c r="O22" i="23"/>
  <c r="P22" i="23"/>
  <c r="Q22" i="23"/>
  <c r="M23" i="23"/>
  <c r="N23" i="23"/>
  <c r="O23" i="23"/>
  <c r="P23" i="23"/>
  <c r="Q23" i="23"/>
  <c r="M24" i="23"/>
  <c r="N24" i="23"/>
  <c r="O24" i="23"/>
  <c r="P24" i="23"/>
  <c r="Q24" i="23"/>
  <c r="M8" i="82"/>
  <c r="N8" i="82"/>
  <c r="O8" i="82"/>
  <c r="P8" i="82"/>
  <c r="Q8" i="82"/>
  <c r="M9" i="82"/>
  <c r="N9" i="82"/>
  <c r="O9" i="82"/>
  <c r="P9" i="82"/>
  <c r="Q9" i="82"/>
  <c r="M10" i="82"/>
  <c r="N10" i="82"/>
  <c r="O10" i="82"/>
  <c r="P10" i="82"/>
  <c r="Q10" i="82"/>
  <c r="M11" i="82"/>
  <c r="N11" i="82"/>
  <c r="O11" i="82"/>
  <c r="P11" i="82"/>
  <c r="Q11" i="82"/>
  <c r="M12" i="82"/>
  <c r="N12" i="82"/>
  <c r="O12" i="82"/>
  <c r="P12" i="82"/>
  <c r="Q12" i="82"/>
  <c r="M13" i="82"/>
  <c r="N13" i="82"/>
  <c r="O13" i="82"/>
  <c r="P13" i="82"/>
  <c r="Q13" i="82"/>
  <c r="M14" i="82"/>
  <c r="N14" i="82"/>
  <c r="O14" i="82"/>
  <c r="P14" i="82"/>
  <c r="Q14" i="82"/>
  <c r="M15" i="82"/>
  <c r="N15" i="82"/>
  <c r="O15" i="82"/>
  <c r="P15" i="82"/>
  <c r="Q15" i="82"/>
  <c r="M16" i="82"/>
  <c r="N16" i="82"/>
  <c r="O16" i="82"/>
  <c r="P16" i="82"/>
  <c r="Q16" i="82"/>
  <c r="M17" i="82"/>
  <c r="N17" i="82"/>
  <c r="O17" i="82"/>
  <c r="P17" i="82"/>
  <c r="Q17" i="82"/>
  <c r="M18" i="82"/>
  <c r="N18" i="82"/>
  <c r="O18" i="82"/>
  <c r="P18" i="82"/>
  <c r="Q18" i="82"/>
  <c r="M20" i="82"/>
  <c r="N20" i="82"/>
  <c r="O20" i="82"/>
  <c r="P20" i="82"/>
  <c r="Q20" i="82"/>
  <c r="M21" i="82"/>
  <c r="N21" i="82"/>
  <c r="O21" i="82"/>
  <c r="P21" i="82"/>
  <c r="Q21" i="82"/>
  <c r="M22" i="82"/>
  <c r="N22" i="82"/>
  <c r="O22" i="82"/>
  <c r="P22" i="82"/>
  <c r="Q22" i="82"/>
  <c r="M23" i="82"/>
  <c r="N23" i="82"/>
  <c r="O23" i="82"/>
  <c r="P23" i="82"/>
  <c r="Q23" i="82"/>
  <c r="M24" i="82"/>
  <c r="N24" i="82"/>
  <c r="O24" i="82"/>
  <c r="P24" i="82"/>
  <c r="Q24" i="82"/>
  <c r="M8" i="21"/>
  <c r="N8" i="21"/>
  <c r="O8" i="21"/>
  <c r="P8" i="21"/>
  <c r="Q8" i="21"/>
  <c r="M9" i="21"/>
  <c r="N9" i="21"/>
  <c r="P9" i="21"/>
  <c r="Q9" i="21"/>
  <c r="M10" i="21"/>
  <c r="N10" i="21"/>
  <c r="O10" i="21"/>
  <c r="P10" i="21"/>
  <c r="Q10" i="21"/>
  <c r="M11" i="21"/>
  <c r="N11" i="21"/>
  <c r="O11" i="21"/>
  <c r="P11" i="21"/>
  <c r="Q11" i="21"/>
  <c r="M12" i="21"/>
  <c r="N12" i="21"/>
  <c r="O12" i="21"/>
  <c r="P12" i="21"/>
  <c r="Q12" i="21"/>
  <c r="M13" i="21"/>
  <c r="N13" i="21"/>
  <c r="O13" i="21"/>
  <c r="P13" i="21"/>
  <c r="Q13" i="21"/>
  <c r="M14" i="21"/>
  <c r="N14" i="21"/>
  <c r="O14" i="21"/>
  <c r="P14" i="21"/>
  <c r="Q14" i="21"/>
  <c r="M15" i="21"/>
  <c r="N15" i="21"/>
  <c r="O15" i="21"/>
  <c r="P15" i="21"/>
  <c r="Q15" i="21"/>
  <c r="M16" i="21"/>
  <c r="N16" i="21"/>
  <c r="O16" i="21"/>
  <c r="P16" i="21"/>
  <c r="Q16" i="21"/>
  <c r="M17" i="21"/>
  <c r="N17" i="21"/>
  <c r="O17" i="21"/>
  <c r="P17" i="21"/>
  <c r="Q17" i="21"/>
  <c r="M18" i="21"/>
  <c r="N18" i="21"/>
  <c r="P18" i="21"/>
  <c r="Q18" i="21"/>
  <c r="M20" i="21"/>
  <c r="N20" i="21"/>
  <c r="O20" i="21"/>
  <c r="P20" i="21"/>
  <c r="Q20" i="21"/>
  <c r="M21" i="21"/>
  <c r="N21" i="21"/>
  <c r="P21" i="21"/>
  <c r="Q21" i="21"/>
  <c r="M22" i="21"/>
  <c r="N22" i="21"/>
  <c r="O22" i="21"/>
  <c r="P22" i="21"/>
  <c r="Q22" i="21"/>
  <c r="L23" i="21"/>
  <c r="M23" i="21"/>
  <c r="N23" i="21"/>
  <c r="O23" i="21"/>
  <c r="P23" i="21"/>
  <c r="Q23" i="21"/>
  <c r="M24" i="21"/>
  <c r="N24" i="21"/>
  <c r="O24" i="21"/>
  <c r="P24" i="21"/>
  <c r="Q24" i="21"/>
  <c r="B32" i="20"/>
  <c r="P32" i="20" s="1"/>
  <c r="P59" i="20" s="1"/>
  <c r="C32" i="20"/>
  <c r="D32" i="20"/>
  <c r="R32" i="20" s="1"/>
  <c r="R59" i="20" s="1"/>
  <c r="E32" i="20"/>
  <c r="S32" i="20" s="1"/>
  <c r="S59" i="20" s="1"/>
  <c r="F32" i="20"/>
  <c r="G32" i="20"/>
  <c r="T32" i="20" s="1"/>
  <c r="T59" i="20" s="1"/>
  <c r="H32" i="20"/>
  <c r="V32" i="20" s="1"/>
  <c r="V59" i="20" s="1"/>
  <c r="I32" i="20"/>
  <c r="J32" i="20"/>
  <c r="K32" i="20"/>
  <c r="L32" i="20"/>
  <c r="Z32" i="20" s="1"/>
  <c r="Z59" i="20" s="1"/>
  <c r="Q32" i="20"/>
  <c r="U32" i="20"/>
  <c r="W32" i="20"/>
  <c r="X32" i="20"/>
  <c r="Y32" i="20"/>
  <c r="B33" i="20"/>
  <c r="C33" i="20"/>
  <c r="D33" i="20"/>
  <c r="E33" i="20"/>
  <c r="F33" i="20"/>
  <c r="G33" i="20"/>
  <c r="H33" i="20"/>
  <c r="I33" i="20"/>
  <c r="J33" i="20"/>
  <c r="K33" i="20"/>
  <c r="L33" i="20"/>
  <c r="P33" i="20"/>
  <c r="Q33" i="20"/>
  <c r="R33" i="20"/>
  <c r="S33" i="20"/>
  <c r="T33" i="20"/>
  <c r="U33" i="20"/>
  <c r="V33" i="20"/>
  <c r="W33" i="20"/>
  <c r="X33" i="20"/>
  <c r="Y33" i="20"/>
  <c r="Z33" i="20"/>
  <c r="B58" i="20"/>
  <c r="B59" i="20"/>
  <c r="C59" i="20"/>
  <c r="D59" i="20"/>
  <c r="E59" i="20"/>
  <c r="F59" i="20"/>
  <c r="G59" i="20"/>
  <c r="H59" i="20"/>
  <c r="I59" i="20"/>
  <c r="J59" i="20"/>
  <c r="K59" i="20"/>
  <c r="L59" i="20"/>
  <c r="Q59" i="20"/>
  <c r="U59" i="20"/>
  <c r="W59" i="20"/>
  <c r="X59" i="20"/>
  <c r="Y59" i="20"/>
  <c r="B60" i="20"/>
  <c r="C60" i="20"/>
  <c r="D60" i="20"/>
  <c r="E60" i="20"/>
  <c r="F60" i="20"/>
  <c r="G60" i="20"/>
  <c r="H60" i="20"/>
  <c r="I60" i="20"/>
  <c r="J60" i="20"/>
  <c r="K60" i="20"/>
  <c r="L60" i="20"/>
  <c r="P60" i="20"/>
  <c r="Q60" i="20"/>
  <c r="R60" i="20"/>
  <c r="S60" i="20"/>
  <c r="T60" i="20"/>
  <c r="U60" i="20"/>
  <c r="V60" i="20"/>
  <c r="W60" i="20"/>
  <c r="X60" i="20"/>
  <c r="Y60" i="20"/>
  <c r="Z60" i="20"/>
  <c r="B61" i="20"/>
  <c r="C61" i="20"/>
  <c r="D61" i="20"/>
  <c r="E61" i="20"/>
  <c r="F61" i="20"/>
  <c r="G61" i="20"/>
  <c r="H61" i="20"/>
  <c r="I61" i="20"/>
  <c r="J61" i="20"/>
  <c r="K61" i="20"/>
  <c r="L61" i="20"/>
  <c r="M61" i="20"/>
  <c r="P61" i="20"/>
  <c r="Q61" i="20"/>
  <c r="R61" i="20"/>
  <c r="S61" i="20"/>
  <c r="T61" i="20"/>
  <c r="U61" i="20"/>
  <c r="V61" i="20"/>
  <c r="W61" i="20"/>
  <c r="X61" i="20"/>
  <c r="Y61" i="20"/>
  <c r="Z61" i="20"/>
  <c r="AA61" i="20"/>
  <c r="B62" i="20"/>
  <c r="C62" i="20"/>
  <c r="D62" i="20"/>
  <c r="E62" i="20"/>
  <c r="F62" i="20"/>
  <c r="G62" i="20"/>
  <c r="H62" i="20"/>
  <c r="I62" i="20"/>
  <c r="J62" i="20"/>
  <c r="K62" i="20"/>
  <c r="L62" i="20"/>
  <c r="M62" i="20"/>
  <c r="P62" i="20"/>
  <c r="Q62" i="20"/>
  <c r="R62" i="20"/>
  <c r="S62" i="20"/>
  <c r="T62" i="20"/>
  <c r="U62" i="20"/>
  <c r="V62" i="20"/>
  <c r="W62" i="20"/>
  <c r="X62" i="20"/>
  <c r="Y62" i="20"/>
  <c r="Z62" i="20"/>
  <c r="AA62" i="20"/>
  <c r="B63" i="20"/>
  <c r="C63" i="20"/>
  <c r="D63" i="20"/>
  <c r="E63" i="20"/>
  <c r="F63" i="20"/>
  <c r="G63" i="20"/>
  <c r="H63" i="20"/>
  <c r="I63" i="20"/>
  <c r="J63" i="20"/>
  <c r="K63" i="20"/>
  <c r="L63" i="20"/>
  <c r="M63" i="20"/>
  <c r="P63" i="20"/>
  <c r="Q63" i="20"/>
  <c r="R63" i="20"/>
  <c r="S63" i="20"/>
  <c r="T63" i="20"/>
  <c r="U63" i="20"/>
  <c r="V63" i="20"/>
  <c r="W63" i="20"/>
  <c r="X63" i="20"/>
  <c r="Y63" i="20"/>
  <c r="Z63" i="20"/>
  <c r="AA63" i="20"/>
  <c r="B64" i="20"/>
  <c r="C64" i="20"/>
  <c r="D64" i="20"/>
  <c r="E64" i="20"/>
  <c r="F64" i="20"/>
  <c r="G64" i="20"/>
  <c r="H64" i="20"/>
  <c r="I64" i="20"/>
  <c r="J64" i="20"/>
  <c r="K64" i="20"/>
  <c r="L64" i="20"/>
  <c r="M64" i="20"/>
  <c r="P64" i="20"/>
  <c r="Q64" i="20"/>
  <c r="R64" i="20"/>
  <c r="S64" i="20"/>
  <c r="T64" i="20"/>
  <c r="U64" i="20"/>
  <c r="V64" i="20"/>
  <c r="W64" i="20"/>
  <c r="X64" i="20"/>
  <c r="Y64" i="20"/>
  <c r="Z64" i="20"/>
  <c r="AA64" i="20"/>
  <c r="B65" i="20"/>
  <c r="C65" i="20"/>
  <c r="D65" i="20"/>
  <c r="E65" i="20"/>
  <c r="F65" i="20"/>
  <c r="G65" i="20"/>
  <c r="H65" i="20"/>
  <c r="I65" i="20"/>
  <c r="J65" i="20"/>
  <c r="K65" i="20"/>
  <c r="L65" i="20"/>
  <c r="M65" i="20"/>
  <c r="P65" i="20"/>
  <c r="Q65" i="20"/>
  <c r="R65" i="20"/>
  <c r="S65" i="20"/>
  <c r="T65" i="20"/>
  <c r="U65" i="20"/>
  <c r="V65" i="20"/>
  <c r="W65" i="20"/>
  <c r="X65" i="20"/>
  <c r="Y65" i="20"/>
  <c r="Z65" i="20"/>
  <c r="AA65" i="20"/>
  <c r="B66" i="20"/>
  <c r="C66" i="20"/>
  <c r="D66" i="20"/>
  <c r="E66" i="20"/>
  <c r="F66" i="20"/>
  <c r="G66" i="20"/>
  <c r="H66" i="20"/>
  <c r="I66" i="20"/>
  <c r="J66" i="20"/>
  <c r="K66" i="20"/>
  <c r="L66" i="20"/>
  <c r="M66" i="20"/>
  <c r="P66" i="20"/>
  <c r="Q66" i="20"/>
  <c r="R66" i="20"/>
  <c r="S66" i="20"/>
  <c r="T66" i="20"/>
  <c r="U66" i="20"/>
  <c r="V66" i="20"/>
  <c r="W66" i="20"/>
  <c r="X66" i="20"/>
  <c r="Y66" i="20"/>
  <c r="Z66" i="20"/>
  <c r="AA66" i="20"/>
  <c r="B67" i="20"/>
  <c r="C67" i="20"/>
  <c r="D67" i="20"/>
  <c r="E67" i="20"/>
  <c r="F67" i="20"/>
  <c r="G67" i="20"/>
  <c r="H67" i="20"/>
  <c r="I67" i="20"/>
  <c r="J67" i="20"/>
  <c r="K67" i="20"/>
  <c r="L67" i="20"/>
  <c r="M67" i="20"/>
  <c r="P67" i="20"/>
  <c r="Q67" i="20"/>
  <c r="R67" i="20"/>
  <c r="S67" i="20"/>
  <c r="T67" i="20"/>
  <c r="U67" i="20"/>
  <c r="V67" i="20"/>
  <c r="W67" i="20"/>
  <c r="X67" i="20"/>
  <c r="Y67" i="20"/>
  <c r="Z67" i="20"/>
  <c r="AA67" i="20"/>
  <c r="B68" i="20"/>
  <c r="C68" i="20"/>
  <c r="D68" i="20"/>
  <c r="E68" i="20"/>
  <c r="F68" i="20"/>
  <c r="G68" i="20"/>
  <c r="H68" i="20"/>
  <c r="I68" i="20"/>
  <c r="J68" i="20"/>
  <c r="K68" i="20"/>
  <c r="L68" i="20"/>
  <c r="M68" i="20"/>
  <c r="P68" i="20"/>
  <c r="Q68" i="20"/>
  <c r="R68" i="20"/>
  <c r="S68" i="20"/>
  <c r="T68" i="20"/>
  <c r="U68" i="20"/>
  <c r="V68" i="20"/>
  <c r="W68" i="20"/>
  <c r="X68" i="20"/>
  <c r="Y68" i="20"/>
  <c r="Z68" i="20"/>
  <c r="AA68" i="20"/>
  <c r="B69" i="20"/>
  <c r="C69" i="20"/>
  <c r="D69" i="20"/>
  <c r="E69" i="20"/>
  <c r="F69" i="20"/>
  <c r="G69" i="20"/>
  <c r="H69" i="20"/>
  <c r="I69" i="20"/>
  <c r="J69" i="20"/>
  <c r="K69" i="20"/>
  <c r="L69" i="20"/>
  <c r="M69" i="20"/>
  <c r="P69" i="20"/>
  <c r="Q69" i="20"/>
  <c r="R69" i="20"/>
  <c r="S69" i="20"/>
  <c r="T69" i="20"/>
  <c r="U69" i="20"/>
  <c r="V69" i="20"/>
  <c r="W69" i="20"/>
  <c r="X69" i="20"/>
  <c r="Y69" i="20"/>
  <c r="Z69" i="20"/>
  <c r="AA69" i="20"/>
  <c r="B70" i="20"/>
  <c r="C70" i="20"/>
  <c r="D70" i="20"/>
  <c r="E70" i="20"/>
  <c r="F70" i="20"/>
  <c r="G70" i="20"/>
  <c r="H70" i="20"/>
  <c r="I70" i="20"/>
  <c r="J70" i="20"/>
  <c r="K70" i="20"/>
  <c r="L70" i="20"/>
  <c r="M70" i="20"/>
  <c r="P70" i="20"/>
  <c r="Q70" i="20"/>
  <c r="R70" i="20"/>
  <c r="S70" i="20"/>
  <c r="T70" i="20"/>
  <c r="U70" i="20"/>
  <c r="V70" i="20"/>
  <c r="W70" i="20"/>
  <c r="X70" i="20"/>
  <c r="Y70" i="20"/>
  <c r="Z70" i="20"/>
  <c r="AA70" i="20"/>
  <c r="B71" i="20"/>
  <c r="C71" i="20"/>
  <c r="D71" i="20"/>
  <c r="E71" i="20"/>
  <c r="F71" i="20"/>
  <c r="G71" i="20"/>
  <c r="H71" i="20"/>
  <c r="I71" i="20"/>
  <c r="J71" i="20"/>
  <c r="K71" i="20"/>
  <c r="L71" i="20"/>
  <c r="M71" i="20"/>
  <c r="P71" i="20"/>
  <c r="Q71" i="20"/>
  <c r="R71" i="20"/>
  <c r="S71" i="20"/>
  <c r="T71" i="20"/>
  <c r="U71" i="20"/>
  <c r="V71" i="20"/>
  <c r="W71" i="20"/>
  <c r="X71" i="20"/>
  <c r="Y71" i="20"/>
  <c r="Z71" i="20"/>
  <c r="AA71" i="20"/>
  <c r="B72" i="20"/>
  <c r="C72" i="20"/>
  <c r="D72" i="20"/>
  <c r="E72" i="20"/>
  <c r="F72" i="20"/>
  <c r="G72" i="20"/>
  <c r="H72" i="20"/>
  <c r="I72" i="20"/>
  <c r="J72" i="20"/>
  <c r="K72" i="20"/>
  <c r="L72" i="20"/>
  <c r="M72" i="20"/>
  <c r="P72" i="20"/>
  <c r="Q72" i="20"/>
  <c r="R72" i="20"/>
  <c r="S72" i="20"/>
  <c r="T72" i="20"/>
  <c r="U72" i="20"/>
  <c r="V72" i="20"/>
  <c r="W72" i="20"/>
  <c r="X72" i="20"/>
  <c r="Y72" i="20"/>
  <c r="Z72" i="20"/>
  <c r="AA72" i="20"/>
  <c r="B73" i="20"/>
  <c r="C73" i="20"/>
  <c r="D73" i="20"/>
  <c r="E73" i="20"/>
  <c r="F73" i="20"/>
  <c r="G73" i="20"/>
  <c r="H73" i="20"/>
  <c r="I73" i="20"/>
  <c r="J73" i="20"/>
  <c r="K73" i="20"/>
  <c r="L73" i="20"/>
  <c r="M73" i="20"/>
  <c r="P73" i="20"/>
  <c r="Q73" i="20"/>
  <c r="R73" i="20"/>
  <c r="S73" i="20"/>
  <c r="T73" i="20"/>
  <c r="U73" i="20"/>
  <c r="V73" i="20"/>
  <c r="W73" i="20"/>
  <c r="X73" i="20"/>
  <c r="Y73" i="20"/>
  <c r="Z73" i="20"/>
  <c r="AA73" i="20"/>
  <c r="B74" i="20"/>
  <c r="C74" i="20"/>
  <c r="D74" i="20"/>
  <c r="E74" i="20"/>
  <c r="F74" i="20"/>
  <c r="G74" i="20"/>
  <c r="H74" i="20"/>
  <c r="I74" i="20"/>
  <c r="J74" i="20"/>
  <c r="K74" i="20"/>
  <c r="L74" i="20"/>
  <c r="M74" i="20"/>
  <c r="P74" i="20"/>
  <c r="Q74" i="20"/>
  <c r="R74" i="20"/>
  <c r="S74" i="20"/>
  <c r="T74" i="20"/>
  <c r="U74" i="20"/>
  <c r="V74" i="20"/>
  <c r="W74" i="20"/>
  <c r="X74" i="20"/>
  <c r="Y74" i="20"/>
  <c r="Z74" i="20"/>
  <c r="AA74" i="20"/>
  <c r="B75" i="20"/>
  <c r="C75" i="20"/>
  <c r="D75" i="20"/>
  <c r="E75" i="20"/>
  <c r="F75" i="20"/>
  <c r="G75" i="20"/>
  <c r="H75" i="20"/>
  <c r="I75" i="20"/>
  <c r="J75" i="20"/>
  <c r="K75" i="20"/>
  <c r="L75" i="20"/>
  <c r="M75" i="20"/>
  <c r="P75" i="20"/>
  <c r="Q75" i="20"/>
  <c r="R75" i="20"/>
  <c r="S75" i="20"/>
  <c r="T75" i="20"/>
  <c r="U75" i="20"/>
  <c r="V75" i="20"/>
  <c r="W75" i="20"/>
  <c r="X75" i="20"/>
  <c r="Y75" i="20"/>
  <c r="Z75" i="20"/>
  <c r="AA75" i="20"/>
  <c r="B76" i="20"/>
  <c r="C76" i="20"/>
  <c r="D76" i="20"/>
  <c r="E76" i="20"/>
  <c r="F76" i="20"/>
  <c r="G76" i="20"/>
  <c r="H76" i="20"/>
  <c r="I76" i="20"/>
  <c r="J76" i="20"/>
  <c r="K76" i="20"/>
  <c r="L76" i="20"/>
  <c r="M76" i="20"/>
  <c r="P76" i="20"/>
  <c r="Q76" i="20"/>
  <c r="R76" i="20"/>
  <c r="S76" i="20"/>
  <c r="T76" i="20"/>
  <c r="U76" i="20"/>
  <c r="V76" i="20"/>
  <c r="W76" i="20"/>
  <c r="X76" i="20"/>
  <c r="Y76" i="20"/>
  <c r="Z76" i="20"/>
  <c r="AA76" i="20"/>
  <c r="B77" i="20"/>
  <c r="C77" i="20"/>
  <c r="D77" i="20"/>
  <c r="E77" i="20"/>
  <c r="F77" i="20"/>
  <c r="G77" i="20"/>
  <c r="H77" i="20"/>
  <c r="I77" i="20"/>
  <c r="J77" i="20"/>
  <c r="K77" i="20"/>
  <c r="L77" i="20"/>
  <c r="M77" i="20"/>
  <c r="P77" i="20"/>
  <c r="Q77" i="20"/>
  <c r="R77" i="20"/>
  <c r="S77" i="20"/>
  <c r="T77" i="20"/>
  <c r="U77" i="20"/>
  <c r="V77" i="20"/>
  <c r="W77" i="20"/>
  <c r="X77" i="20"/>
  <c r="Y77" i="20"/>
  <c r="Z77" i="20"/>
  <c r="AA77" i="20"/>
  <c r="B78" i="20"/>
  <c r="C78" i="20"/>
  <c r="D78" i="20"/>
  <c r="E78" i="20"/>
  <c r="F78" i="20"/>
  <c r="G78" i="20"/>
  <c r="H78" i="20"/>
  <c r="I78" i="20"/>
  <c r="J78" i="20"/>
  <c r="K78" i="20"/>
  <c r="L78" i="20"/>
  <c r="M78" i="20"/>
  <c r="P78" i="20"/>
  <c r="Q78" i="20"/>
  <c r="R78" i="20"/>
  <c r="S78" i="20"/>
  <c r="T78" i="20"/>
  <c r="U78" i="20"/>
  <c r="V78" i="20"/>
  <c r="W78" i="20"/>
  <c r="X78" i="20"/>
  <c r="Y78" i="20"/>
  <c r="Z78" i="20"/>
  <c r="AA78" i="20"/>
  <c r="B79" i="20"/>
  <c r="C79" i="20"/>
  <c r="D79" i="20"/>
  <c r="E79" i="20"/>
  <c r="F79" i="20"/>
  <c r="G79" i="20"/>
  <c r="H79" i="20"/>
  <c r="I79" i="20"/>
  <c r="J79" i="20"/>
  <c r="K79" i="20"/>
  <c r="L79" i="20"/>
  <c r="M79" i="20"/>
  <c r="P79" i="20"/>
  <c r="Q79" i="20"/>
  <c r="R79" i="20"/>
  <c r="S79" i="20"/>
  <c r="T79" i="20"/>
  <c r="U79" i="20"/>
  <c r="V79" i="20"/>
  <c r="W79" i="20"/>
  <c r="X79" i="20"/>
  <c r="Y79" i="20"/>
  <c r="Z79" i="20"/>
  <c r="AA79" i="20"/>
  <c r="B80" i="20"/>
  <c r="C80" i="20"/>
  <c r="D80" i="20"/>
  <c r="E80" i="20"/>
  <c r="F80" i="20"/>
  <c r="G80" i="20"/>
  <c r="H80" i="20"/>
  <c r="I80" i="20"/>
  <c r="J80" i="20"/>
  <c r="K80" i="20"/>
  <c r="L80" i="20"/>
  <c r="M80" i="20"/>
  <c r="P80" i="20"/>
  <c r="Q80" i="20"/>
  <c r="R80" i="20"/>
  <c r="S80" i="20"/>
  <c r="T80" i="20"/>
  <c r="U80" i="20"/>
  <c r="V80" i="20"/>
  <c r="W80" i="20"/>
  <c r="X80" i="20"/>
  <c r="Y80" i="20"/>
  <c r="Z80" i="20"/>
  <c r="AA80" i="20"/>
</calcChain>
</file>

<file path=xl/sharedStrings.xml><?xml version="1.0" encoding="utf-8"?>
<sst xmlns="http://schemas.openxmlformats.org/spreadsheetml/2006/main" count="4683" uniqueCount="1734">
  <si>
    <t>順</t>
  </si>
  <si>
    <t xml:space="preserve">       合            計</t>
  </si>
  <si>
    <t xml:space="preserve">       男            性</t>
  </si>
  <si>
    <t xml:space="preserve">       女            性</t>
  </si>
  <si>
    <t xml:space="preserve"> </t>
  </si>
  <si>
    <t>ICD-10</t>
  </si>
  <si>
    <t>死亡</t>
  </si>
  <si>
    <t>國際死因</t>
  </si>
  <si>
    <t>死   亡   原   因</t>
  </si>
  <si>
    <t>位</t>
  </si>
  <si>
    <t>分類號碼</t>
  </si>
  <si>
    <t>人數</t>
  </si>
  <si>
    <t>死亡率</t>
  </si>
  <si>
    <t>%</t>
  </si>
  <si>
    <t xml:space="preserve">     合               計</t>
  </si>
  <si>
    <t xml:space="preserve">    男               性</t>
  </si>
  <si>
    <t xml:space="preserve">    女               性</t>
  </si>
  <si>
    <t>死 亡</t>
  </si>
  <si>
    <t>癌症死亡原因</t>
  </si>
  <si>
    <t>人 數</t>
  </si>
  <si>
    <t>A00-Y98</t>
  </si>
  <si>
    <t>所有死亡原因</t>
  </si>
  <si>
    <t>C00-C97</t>
  </si>
  <si>
    <t>惡性腫瘤</t>
  </si>
  <si>
    <t>I01-I02.0, I05-I09, I20-I25, I27, I30-I52</t>
  </si>
  <si>
    <t>心臟疾病（高血壓性疾病除外）</t>
  </si>
  <si>
    <t>I60-I69</t>
  </si>
  <si>
    <t>腦血管疾病</t>
  </si>
  <si>
    <t>J12-J18</t>
  </si>
  <si>
    <t>肺炎</t>
  </si>
  <si>
    <t>E10-E14</t>
  </si>
  <si>
    <t>糖尿病</t>
  </si>
  <si>
    <t>V01-X59, Y85-Y86</t>
  </si>
  <si>
    <t>事故傷害</t>
  </si>
  <si>
    <t>J40-J47</t>
  </si>
  <si>
    <t>慢性下呼吸道疾病</t>
  </si>
  <si>
    <t>K70, K73-K74</t>
  </si>
  <si>
    <t>慢性肝病及肝硬化</t>
  </si>
  <si>
    <t>I10-I15</t>
  </si>
  <si>
    <t>高血壓性疾病</t>
  </si>
  <si>
    <t>N00-N07, N17-N19, N25-N27</t>
  </si>
  <si>
    <t>腎炎、腎病症候群及腎病變</t>
  </si>
  <si>
    <t>標準化死亡率</t>
  </si>
  <si>
    <t xml:space="preserve"> 死亡率</t>
  </si>
  <si>
    <t>死亡數</t>
  </si>
  <si>
    <t>女         性</t>
  </si>
  <si>
    <t>男         性</t>
  </si>
  <si>
    <t>合          計</t>
  </si>
  <si>
    <t>縣市別</t>
  </si>
  <si>
    <t>單位：人、每十萬人口</t>
    <phoneticPr fontId="2" type="noConversion"/>
  </si>
  <si>
    <t>女</t>
    <phoneticPr fontId="2" type="noConversion"/>
  </si>
  <si>
    <t>男</t>
  </si>
  <si>
    <t xml:space="preserve">計 </t>
  </si>
  <si>
    <t>85歲 以 上</t>
  </si>
  <si>
    <t>80 ~ 84 歲</t>
  </si>
  <si>
    <t>75 ~ 79 歲</t>
  </si>
  <si>
    <t>70 ~ 74 歲</t>
  </si>
  <si>
    <t>65 ~ 69 歲</t>
  </si>
  <si>
    <t>60 ~ 64 歲</t>
  </si>
  <si>
    <t>55 ~ 59 歲</t>
  </si>
  <si>
    <t>50 ~ 54 歲</t>
  </si>
  <si>
    <t>45 ~ 49 歲</t>
  </si>
  <si>
    <t>40 ~ 44 歲</t>
  </si>
  <si>
    <t>35 ~ 39 歲</t>
  </si>
  <si>
    <t>30 ~ 34 歲</t>
  </si>
  <si>
    <t>25 ~ 29 歲</t>
  </si>
  <si>
    <t>20 ~ 24 歲</t>
  </si>
  <si>
    <t>15 ~ 19 歲</t>
  </si>
  <si>
    <t>10 ~ 14 歲</t>
  </si>
  <si>
    <t xml:space="preserve"> 5 ~  9 歲</t>
  </si>
  <si>
    <t xml:space="preserve"> 1 ~  4 歲</t>
  </si>
  <si>
    <t xml:space="preserve">    0   歲</t>
  </si>
  <si>
    <t>總      計</t>
  </si>
  <si>
    <t>死亡百分比</t>
  </si>
  <si>
    <t>年 齡 別</t>
  </si>
  <si>
    <t>合         計</t>
  </si>
  <si>
    <t>人口死亡率</t>
  </si>
  <si>
    <t>每十萬女性</t>
  </si>
  <si>
    <t>每十萬男性</t>
  </si>
  <si>
    <t>每十萬人口</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</si>
  <si>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</si>
  <si>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</si>
  <si>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</si>
  <si>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</si>
  <si>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</si>
  <si>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</si>
  <si>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</si>
  <si>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</si>
  <si>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</si>
  <si>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</si>
  <si>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</si>
  <si>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</si>
  <si>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</si>
  <si>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</si>
  <si>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</si>
  <si>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</si>
  <si>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</si>
  <si>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</si>
  <si>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</si>
  <si>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總    計</t>
  </si>
  <si>
    <t>其  他</t>
  </si>
  <si>
    <t>85+</t>
  </si>
  <si>
    <t xml:space="preserve">  1-  4</t>
  </si>
  <si>
    <t>單位：人</t>
    <phoneticPr fontId="2" type="noConversion"/>
  </si>
  <si>
    <t>單位：每十萬人口</t>
    <phoneticPr fontId="2" type="noConversion"/>
  </si>
  <si>
    <t>單位：每十萬人口</t>
    <phoneticPr fontId="2" type="noConversion"/>
  </si>
  <si>
    <t>死    亡    原    因</t>
  </si>
  <si>
    <t>癌 症 死 亡 原 因</t>
  </si>
  <si>
    <t>單位：人年數、年</t>
  </si>
  <si>
    <t>合      計</t>
  </si>
  <si>
    <t>男      性</t>
  </si>
  <si>
    <t>女      性</t>
  </si>
  <si>
    <t>死  亡  原  因</t>
  </si>
  <si>
    <t>潛在生命</t>
  </si>
  <si>
    <t>平均生命</t>
  </si>
  <si>
    <t>年數損失</t>
  </si>
  <si>
    <t>(AYLL)</t>
  </si>
  <si>
    <t>總 計</t>
  </si>
  <si>
    <t>1 ~ 4</t>
  </si>
  <si>
    <t>5 ~ 9</t>
  </si>
  <si>
    <t>10~14</t>
  </si>
  <si>
    <t>15~19</t>
  </si>
  <si>
    <t>20~24</t>
  </si>
  <si>
    <t>25~29</t>
  </si>
  <si>
    <t>30~34</t>
  </si>
  <si>
    <t>35~39</t>
  </si>
  <si>
    <t>40~44</t>
  </si>
  <si>
    <t>45~49</t>
  </si>
  <si>
    <t>50~54</t>
  </si>
  <si>
    <t>55~59</t>
  </si>
  <si>
    <t>60~64</t>
  </si>
  <si>
    <t>65~69</t>
  </si>
  <si>
    <t>70~74</t>
  </si>
  <si>
    <t>75~79</t>
  </si>
  <si>
    <t>80~84</t>
  </si>
  <si>
    <t xml:space="preserve"> 85 +</t>
  </si>
  <si>
    <t>惡 性 腫 瘤</t>
  </si>
  <si>
    <t>事 故 傷 害</t>
    <phoneticPr fontId="2" type="noConversion"/>
  </si>
  <si>
    <t>心 臟 疾 病</t>
  </si>
  <si>
    <t>糖 尿 病</t>
  </si>
  <si>
    <t xml:space="preserve">事 故 傷 害 </t>
    <phoneticPr fontId="2" type="noConversion"/>
  </si>
  <si>
    <t xml:space="preserve">心臟疾病（高血壓性疾病除外） </t>
  </si>
  <si>
    <t>胃    癌</t>
  </si>
  <si>
    <t>結 腸 直 腸 癌</t>
  </si>
  <si>
    <t>標準化
死亡率</t>
    <phoneticPr fontId="2" type="noConversion"/>
  </si>
  <si>
    <t xml:space="preserve">氣管、支氣管和肺癌 </t>
  </si>
  <si>
    <t xml:space="preserve">肝和肝內膽管癌 </t>
  </si>
  <si>
    <t xml:space="preserve">結腸、直腸和肛門癌 </t>
  </si>
  <si>
    <t xml:space="preserve">女性乳癌 </t>
  </si>
  <si>
    <t xml:space="preserve">口   腔   癌 </t>
    <phoneticPr fontId="2" type="noConversion"/>
  </si>
  <si>
    <t xml:space="preserve">食   道   癌 </t>
    <phoneticPr fontId="2" type="noConversion"/>
  </si>
  <si>
    <t>結  腸  直  腸  癌</t>
  </si>
  <si>
    <t>事                               故                               傷                               害</t>
    <phoneticPr fontId="2" type="noConversion"/>
  </si>
  <si>
    <t>運     輸     事     故</t>
    <phoneticPr fontId="2" type="noConversion"/>
  </si>
  <si>
    <t>意外中毒</t>
  </si>
  <si>
    <t>意外墜落</t>
  </si>
  <si>
    <t>火及火燄所致</t>
  </si>
  <si>
    <t>意外之淹</t>
  </si>
  <si>
    <t>自殺及自傷</t>
    <phoneticPr fontId="2" type="noConversion"/>
  </si>
  <si>
    <t>機動車交通事故</t>
  </si>
  <si>
    <t>死及溺水</t>
  </si>
  <si>
    <t>其     他</t>
  </si>
  <si>
    <t>運輸事故</t>
    <phoneticPr fontId="2" type="noConversion"/>
  </si>
  <si>
    <t>機動車交通事故</t>
    <phoneticPr fontId="2" type="noConversion"/>
  </si>
  <si>
    <t>因暴露與接觸有毒物質所致的意外中毒</t>
  </si>
  <si>
    <t>跌倒(落)</t>
    <phoneticPr fontId="2" type="noConversion"/>
  </si>
  <si>
    <t>暴露於煙霧、火災與火焰</t>
  </si>
  <si>
    <t>意外溺死或淹沒</t>
  </si>
  <si>
    <t xml:space="preserve">    單位：每十萬人口</t>
    <phoneticPr fontId="2" type="noConversion"/>
  </si>
  <si>
    <t>標準化</t>
  </si>
  <si>
    <t>5-9</t>
    <phoneticPr fontId="2" type="noConversion"/>
  </si>
  <si>
    <r>
      <t>65</t>
    </r>
    <r>
      <rPr>
        <sz val="11"/>
        <rFont val="標楷體"/>
        <family val="4"/>
        <charset val="136"/>
      </rPr>
      <t>歲以</t>
    </r>
  </si>
  <si>
    <t>歲</t>
  </si>
  <si>
    <t>上小計</t>
  </si>
  <si>
    <t>總  計</t>
    <phoneticPr fontId="2" type="noConversion"/>
  </si>
  <si>
    <t>其  他</t>
    <phoneticPr fontId="2" type="noConversion"/>
  </si>
  <si>
    <t>(PYLL)</t>
    <phoneticPr fontId="2" type="noConversion"/>
  </si>
  <si>
    <t xml:space="preserve"> </t>
    <phoneticPr fontId="2" type="noConversion"/>
  </si>
  <si>
    <t xml:space="preserve">事 故 傷 害 </t>
    <phoneticPr fontId="2" type="noConversion"/>
  </si>
  <si>
    <t>事 故 傷 害</t>
    <phoneticPr fontId="2" type="noConversion"/>
  </si>
  <si>
    <t xml:space="preserve">女性乳癌 </t>
    <phoneticPr fontId="2" type="noConversion"/>
  </si>
  <si>
    <t>標準化</t>
    <phoneticPr fontId="2" type="noConversion"/>
  </si>
  <si>
    <t>死亡率</t>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</si>
  <si>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</si>
  <si>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</si>
  <si>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2"/>
        <rFont val="標楷體"/>
        <family val="4"/>
        <charset val="136"/>
      </rPr>
      <t>民國</t>
    </r>
    <r>
      <rPr>
        <sz val="12"/>
        <rFont val="Times New Roman"/>
        <family val="1"/>
      </rPr>
      <t>75</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</si>
  <si>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</si>
  <si>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</si>
  <si>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</si>
  <si>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79</t>
    </r>
    <r>
      <rPr>
        <sz val="12"/>
        <rFont val="標楷體"/>
        <family val="4"/>
        <charset val="136"/>
      </rPr>
      <t>年</t>
    </r>
  </si>
  <si>
    <r>
      <rPr>
        <sz val="12"/>
        <rFont val="標楷體"/>
        <family val="4"/>
        <charset val="136"/>
      </rPr>
      <t>民國</t>
    </r>
    <r>
      <rPr>
        <sz val="12"/>
        <rFont val="Times New Roman"/>
        <family val="1"/>
      </rPr>
      <t>80</t>
    </r>
    <r>
      <rPr>
        <sz val="12"/>
        <rFont val="標楷體"/>
        <family val="4"/>
        <charset val="136"/>
      </rPr>
      <t>年</t>
    </r>
  </si>
  <si>
    <r>
      <rPr>
        <sz val="12"/>
        <rFont val="標楷體"/>
        <family val="4"/>
        <charset val="136"/>
      </rPr>
      <t>民國</t>
    </r>
    <r>
      <rPr>
        <sz val="12"/>
        <rFont val="Times New Roman"/>
        <family val="1"/>
      </rPr>
      <t>81</t>
    </r>
    <r>
      <rPr>
        <sz val="12"/>
        <rFont val="標楷體"/>
        <family val="4"/>
        <charset val="136"/>
      </rPr>
      <t>年</t>
    </r>
  </si>
  <si>
    <r>
      <rPr>
        <sz val="12"/>
        <rFont val="標楷體"/>
        <family val="4"/>
        <charset val="136"/>
      </rPr>
      <t>民國</t>
    </r>
    <r>
      <rPr>
        <sz val="12"/>
        <rFont val="Times New Roman"/>
        <family val="1"/>
      </rPr>
      <t>82</t>
    </r>
    <r>
      <rPr>
        <sz val="12"/>
        <rFont val="標楷體"/>
        <family val="4"/>
        <charset val="136"/>
      </rPr>
      <t>年</t>
    </r>
  </si>
  <si>
    <r>
      <rPr>
        <sz val="12"/>
        <rFont val="標楷體"/>
        <family val="4"/>
        <charset val="136"/>
      </rPr>
      <t>民國</t>
    </r>
    <r>
      <rPr>
        <sz val="12"/>
        <rFont val="Times New Roman"/>
        <family val="1"/>
      </rPr>
      <t>84</t>
    </r>
    <r>
      <rPr>
        <sz val="12"/>
        <rFont val="標楷體"/>
        <family val="4"/>
        <charset val="136"/>
      </rPr>
      <t>年</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</si>
  <si>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</si>
  <si>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</si>
  <si>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90</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</si>
  <si>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</si>
  <si>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0"/>
        <rFont val="標楷體"/>
        <family val="4"/>
        <charset val="136"/>
      </rPr>
      <t>民國</t>
    </r>
    <r>
      <rPr>
        <sz val="10"/>
        <rFont val="Times New Roman"/>
        <family val="1"/>
      </rPr>
      <t>74</t>
    </r>
    <r>
      <rPr>
        <sz val="10"/>
        <rFont val="標楷體"/>
        <family val="4"/>
        <charset val="136"/>
      </rPr>
      <t>年</t>
    </r>
  </si>
  <si>
    <r>
      <rPr>
        <sz val="12"/>
        <rFont val="標楷體"/>
        <family val="4"/>
        <charset val="136"/>
      </rPr>
      <t>年</t>
    </r>
    <r>
      <rPr>
        <sz val="12"/>
        <rFont val="Times New Roman"/>
        <family val="1"/>
      </rPr>
      <t xml:space="preserve">     </t>
    </r>
    <r>
      <rPr>
        <sz val="12"/>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</si>
  <si>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</si>
  <si>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</si>
  <si>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r>
      <rPr>
        <sz val="11"/>
        <rFont val="標楷體"/>
        <family val="4"/>
        <charset val="136"/>
      </rPr>
      <t>民國</t>
    </r>
    <r>
      <rPr>
        <sz val="11"/>
        <rFont val="Times New Roman"/>
        <family val="1"/>
      </rPr>
      <t>75</t>
    </r>
    <r>
      <rPr>
        <sz val="11"/>
        <rFont val="標楷體"/>
        <family val="4"/>
        <charset val="136"/>
      </rPr>
      <t>年</t>
    </r>
  </si>
  <si>
    <r>
      <rPr>
        <sz val="11"/>
        <rFont val="標楷體"/>
        <family val="4"/>
        <charset val="136"/>
      </rPr>
      <t>民國</t>
    </r>
    <r>
      <rPr>
        <sz val="11"/>
        <rFont val="Times New Roman"/>
        <family val="1"/>
      </rPr>
      <t>76</t>
    </r>
    <r>
      <rPr>
        <sz val="11"/>
        <rFont val="標楷體"/>
        <family val="4"/>
        <charset val="136"/>
      </rPr>
      <t>年</t>
    </r>
  </si>
  <si>
    <r>
      <rPr>
        <sz val="11"/>
        <rFont val="標楷體"/>
        <family val="4"/>
        <charset val="136"/>
      </rPr>
      <t>民國</t>
    </r>
    <r>
      <rPr>
        <sz val="11"/>
        <rFont val="Times New Roman"/>
        <family val="1"/>
      </rPr>
      <t>77</t>
    </r>
    <r>
      <rPr>
        <sz val="11"/>
        <rFont val="標楷體"/>
        <family val="4"/>
        <charset val="136"/>
      </rPr>
      <t>年</t>
    </r>
  </si>
  <si>
    <r>
      <rPr>
        <sz val="11"/>
        <rFont val="標楷體"/>
        <family val="4"/>
        <charset val="136"/>
      </rPr>
      <t>民國</t>
    </r>
    <r>
      <rPr>
        <sz val="11"/>
        <rFont val="Times New Roman"/>
        <family val="1"/>
      </rPr>
      <t>78</t>
    </r>
    <r>
      <rPr>
        <sz val="11"/>
        <rFont val="標楷體"/>
        <family val="4"/>
        <charset val="136"/>
      </rPr>
      <t>年</t>
    </r>
  </si>
  <si>
    <r>
      <rPr>
        <sz val="11"/>
        <rFont val="標楷體"/>
        <family val="4"/>
        <charset val="136"/>
      </rPr>
      <t>民國</t>
    </r>
    <r>
      <rPr>
        <sz val="11"/>
        <rFont val="Times New Roman"/>
        <family val="1"/>
      </rPr>
      <t>80</t>
    </r>
    <r>
      <rPr>
        <sz val="11"/>
        <rFont val="標楷體"/>
        <family val="4"/>
        <charset val="136"/>
      </rPr>
      <t>年</t>
    </r>
  </si>
  <si>
    <r>
      <rPr>
        <sz val="11"/>
        <rFont val="標楷體"/>
        <family val="4"/>
        <charset val="136"/>
      </rPr>
      <t>民國</t>
    </r>
    <r>
      <rPr>
        <sz val="11"/>
        <rFont val="Times New Roman"/>
        <family val="1"/>
      </rPr>
      <t>81</t>
    </r>
    <r>
      <rPr>
        <sz val="11"/>
        <rFont val="標楷體"/>
        <family val="4"/>
        <charset val="136"/>
      </rPr>
      <t>年</t>
    </r>
  </si>
  <si>
    <r>
      <rPr>
        <sz val="11"/>
        <rFont val="標楷體"/>
        <family val="4"/>
        <charset val="136"/>
      </rPr>
      <t>民國</t>
    </r>
    <r>
      <rPr>
        <sz val="11"/>
        <rFont val="Times New Roman"/>
        <family val="1"/>
      </rPr>
      <t>82</t>
    </r>
    <r>
      <rPr>
        <sz val="11"/>
        <rFont val="標楷體"/>
        <family val="4"/>
        <charset val="136"/>
      </rPr>
      <t>年</t>
    </r>
  </si>
  <si>
    <r>
      <rPr>
        <sz val="11"/>
        <rFont val="標楷體"/>
        <family val="4"/>
        <charset val="136"/>
      </rPr>
      <t>民國</t>
    </r>
    <r>
      <rPr>
        <sz val="11"/>
        <rFont val="Times New Roman"/>
        <family val="1"/>
      </rPr>
      <t>84</t>
    </r>
    <r>
      <rPr>
        <sz val="11"/>
        <rFont val="標楷體"/>
        <family val="4"/>
        <charset val="136"/>
      </rPr>
      <t>年</t>
    </r>
  </si>
  <si>
    <r>
      <rPr>
        <sz val="11"/>
        <rFont val="標楷體"/>
        <family val="4"/>
        <charset val="136"/>
      </rPr>
      <t>民國</t>
    </r>
    <r>
      <rPr>
        <sz val="11"/>
        <rFont val="Times New Roman"/>
        <family val="1"/>
      </rPr>
      <t>85</t>
    </r>
    <r>
      <rPr>
        <sz val="11"/>
        <rFont val="標楷體"/>
        <family val="4"/>
        <charset val="136"/>
      </rPr>
      <t>年</t>
    </r>
  </si>
  <si>
    <r>
      <rPr>
        <sz val="11"/>
        <rFont val="標楷體"/>
        <family val="4"/>
        <charset val="136"/>
      </rPr>
      <t>民國</t>
    </r>
    <r>
      <rPr>
        <sz val="11"/>
        <rFont val="Times New Roman"/>
        <family val="1"/>
      </rPr>
      <t>86</t>
    </r>
    <r>
      <rPr>
        <sz val="11"/>
        <rFont val="標楷體"/>
        <family val="4"/>
        <charset val="136"/>
      </rPr>
      <t>年</t>
    </r>
  </si>
  <si>
    <r>
      <rPr>
        <sz val="11"/>
        <rFont val="標楷體"/>
        <family val="4"/>
        <charset val="136"/>
      </rPr>
      <t>民國</t>
    </r>
    <r>
      <rPr>
        <sz val="11"/>
        <rFont val="Times New Roman"/>
        <family val="1"/>
      </rPr>
      <t>87</t>
    </r>
    <r>
      <rPr>
        <sz val="11"/>
        <rFont val="標楷體"/>
        <family val="4"/>
        <charset val="136"/>
      </rPr>
      <t>年</t>
    </r>
  </si>
  <si>
    <r>
      <rPr>
        <sz val="11"/>
        <rFont val="標楷體"/>
        <family val="4"/>
        <charset val="136"/>
      </rPr>
      <t>民國</t>
    </r>
    <r>
      <rPr>
        <sz val="11"/>
        <rFont val="Times New Roman"/>
        <family val="1"/>
      </rPr>
      <t>88</t>
    </r>
    <r>
      <rPr>
        <sz val="11"/>
        <rFont val="標楷體"/>
        <family val="4"/>
        <charset val="136"/>
      </rPr>
      <t>年</t>
    </r>
  </si>
  <si>
    <r>
      <rPr>
        <sz val="11"/>
        <rFont val="標楷體"/>
        <family val="4"/>
        <charset val="136"/>
      </rPr>
      <t>民國</t>
    </r>
    <r>
      <rPr>
        <sz val="11"/>
        <rFont val="Times New Roman"/>
        <family val="1"/>
      </rPr>
      <t>89</t>
    </r>
    <r>
      <rPr>
        <sz val="11"/>
        <rFont val="標楷體"/>
        <family val="4"/>
        <charset val="136"/>
      </rPr>
      <t>年</t>
    </r>
  </si>
  <si>
    <r>
      <rPr>
        <sz val="11"/>
        <rFont val="標楷體"/>
        <family val="4"/>
        <charset val="136"/>
      </rPr>
      <t>民國</t>
    </r>
    <r>
      <rPr>
        <sz val="11"/>
        <rFont val="Times New Roman"/>
        <family val="1"/>
      </rPr>
      <t>90</t>
    </r>
    <r>
      <rPr>
        <sz val="11"/>
        <rFont val="標楷體"/>
        <family val="4"/>
        <charset val="136"/>
      </rPr>
      <t>年</t>
    </r>
  </si>
  <si>
    <r>
      <rPr>
        <sz val="11"/>
        <rFont val="標楷體"/>
        <family val="4"/>
        <charset val="136"/>
      </rPr>
      <t>民國</t>
    </r>
    <r>
      <rPr>
        <sz val="11"/>
        <rFont val="Times New Roman"/>
        <family val="1"/>
      </rPr>
      <t>93</t>
    </r>
    <r>
      <rPr>
        <sz val="11"/>
        <rFont val="標楷體"/>
        <family val="4"/>
        <charset val="136"/>
      </rPr>
      <t>年</t>
    </r>
  </si>
  <si>
    <t>每十萬人口</t>
    <phoneticPr fontId="2" type="noConversion"/>
  </si>
  <si>
    <t>死亡率</t>
    <phoneticPr fontId="2" type="noConversion"/>
  </si>
  <si>
    <t>標準化</t>
    <phoneticPr fontId="2" type="noConversion"/>
  </si>
  <si>
    <t>每十萬人口</t>
    <phoneticPr fontId="2" type="noConversion"/>
  </si>
  <si>
    <t>標準化
死亡率</t>
    <phoneticPr fontId="2" type="noConversion"/>
  </si>
  <si>
    <t>死亡率</t>
    <phoneticPr fontId="2" type="noConversion"/>
  </si>
  <si>
    <t>增減
百分比</t>
    <phoneticPr fontId="2" type="noConversion"/>
  </si>
  <si>
    <t>ICD-10
國際死因
分類號碼</t>
    <phoneticPr fontId="2" type="noConversion"/>
  </si>
  <si>
    <t>ICD-10
國際死因
分類號碼</t>
    <phoneticPr fontId="2" type="noConversion"/>
  </si>
  <si>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</si>
  <si>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</si>
  <si>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</si>
  <si>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</si>
  <si>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</si>
  <si>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</si>
  <si>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</si>
  <si>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</si>
  <si>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</si>
  <si>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</si>
  <si>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</si>
  <si>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</si>
  <si>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</si>
  <si>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101</t>
    </r>
    <r>
      <rPr>
        <sz val="12"/>
        <rFont val="標楷體"/>
        <family val="4"/>
        <charset val="136"/>
      </rPr>
      <t>年</t>
    </r>
    <phoneticPr fontId="2" type="noConversion"/>
  </si>
  <si>
    <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潛在生命年數損失</t>
    </r>
    <r>
      <rPr>
        <sz val="10"/>
        <rFont val="Times New Roman"/>
        <family val="1"/>
      </rPr>
      <t>(PYLL)</t>
    </r>
    <r>
      <rPr>
        <sz val="10"/>
        <rFont val="標楷體"/>
        <family val="4"/>
        <charset val="136"/>
      </rPr>
      <t>：各年齡預期可活存年數</t>
    </r>
    <r>
      <rPr>
        <sz val="10"/>
        <rFont val="Times New Roman"/>
        <family val="1"/>
      </rPr>
      <t>(70-</t>
    </r>
    <r>
      <rPr>
        <sz val="10"/>
        <rFont val="標楷體"/>
        <family val="4"/>
        <charset val="136"/>
      </rPr>
      <t>死亡時之年齡</t>
    </r>
    <r>
      <rPr>
        <sz val="10"/>
        <rFont val="Times New Roman"/>
        <family val="1"/>
      </rPr>
      <t>)</t>
    </r>
    <r>
      <rPr>
        <sz val="10"/>
        <rFont val="標楷體"/>
        <family val="4"/>
        <charset val="136"/>
      </rPr>
      <t>與該年齡死亡人數之乘積總和。</t>
    </r>
    <phoneticPr fontId="2" type="noConversion"/>
  </si>
  <si>
    <r>
      <t>單位：</t>
    </r>
    <r>
      <rPr>
        <sz val="10"/>
        <rFont val="Times New Roman"/>
        <family val="1"/>
      </rPr>
      <t>%</t>
    </r>
    <phoneticPr fontId="2" type="noConversion"/>
  </si>
  <si>
    <r>
      <t>表</t>
    </r>
    <r>
      <rPr>
        <sz val="18"/>
        <rFont val="Times New Roman"/>
        <family val="1"/>
      </rPr>
      <t xml:space="preserve"> 18.  </t>
    </r>
    <r>
      <rPr>
        <sz val="18"/>
        <rFont val="標楷體"/>
        <family val="4"/>
        <charset val="136"/>
      </rPr>
      <t>年</t>
    </r>
    <r>
      <rPr>
        <sz val="18"/>
        <rFont val="Times New Roman"/>
        <family val="1"/>
      </rPr>
      <t xml:space="preserve">  </t>
    </r>
    <r>
      <rPr>
        <sz val="18"/>
        <rFont val="標楷體"/>
        <family val="4"/>
        <charset val="136"/>
      </rPr>
      <t>齡</t>
    </r>
    <r>
      <rPr>
        <sz val="18"/>
        <rFont val="Times New Roman"/>
        <family val="1"/>
      </rPr>
      <t xml:space="preserve">  </t>
    </r>
    <r>
      <rPr>
        <sz val="18"/>
        <rFont val="標楷體"/>
        <family val="4"/>
        <charset val="136"/>
      </rPr>
      <t>結</t>
    </r>
    <r>
      <rPr>
        <sz val="18"/>
        <rFont val="Times New Roman"/>
        <family val="1"/>
      </rPr>
      <t xml:space="preserve">  </t>
    </r>
    <r>
      <rPr>
        <sz val="18"/>
        <rFont val="標楷體"/>
        <family val="4"/>
        <charset val="136"/>
      </rPr>
      <t>構</t>
    </r>
    <r>
      <rPr>
        <sz val="18"/>
        <rFont val="Times New Roman"/>
        <family val="1"/>
      </rPr>
      <t xml:space="preserve">  </t>
    </r>
    <r>
      <rPr>
        <sz val="18"/>
        <rFont val="標楷體"/>
        <family val="4"/>
        <charset val="136"/>
      </rPr>
      <t>別</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概</t>
    </r>
    <r>
      <rPr>
        <sz val="18"/>
        <rFont val="Times New Roman"/>
        <family val="1"/>
      </rPr>
      <t xml:space="preserve">  </t>
    </r>
    <r>
      <rPr>
        <sz val="18"/>
        <rFont val="標楷體"/>
        <family val="4"/>
        <charset val="136"/>
      </rPr>
      <t>況</t>
    </r>
    <r>
      <rPr>
        <sz val="18"/>
        <rFont val="Times New Roman"/>
        <family val="1"/>
      </rPr>
      <t>-</t>
    </r>
    <r>
      <rPr>
        <sz val="18"/>
        <rFont val="標楷體"/>
        <family val="4"/>
        <charset val="136"/>
      </rPr>
      <t>與上年增減</t>
    </r>
    <r>
      <rPr>
        <sz val="18"/>
        <rFont val="Times New Roman"/>
        <family val="1"/>
      </rPr>
      <t>%</t>
    </r>
    <r>
      <rPr>
        <sz val="18"/>
        <rFont val="標楷體"/>
        <family val="4"/>
        <charset val="136"/>
      </rPr>
      <t/>
    </r>
    <phoneticPr fontId="2" type="noConversion"/>
  </si>
  <si>
    <t>合            計</t>
    <phoneticPr fontId="2" type="noConversion"/>
  </si>
  <si>
    <t>男            性</t>
    <phoneticPr fontId="2" type="noConversion"/>
  </si>
  <si>
    <t>女            性</t>
    <phoneticPr fontId="2" type="noConversion"/>
  </si>
  <si>
    <t>(2)</t>
    <phoneticPr fontId="2" type="noConversion"/>
  </si>
  <si>
    <t>(3)</t>
    <phoneticPr fontId="2" type="noConversion"/>
  </si>
  <si>
    <t>(1)</t>
    <phoneticPr fontId="2" type="noConversion"/>
  </si>
  <si>
    <t>(2)</t>
    <phoneticPr fontId="2" type="noConversion"/>
  </si>
  <si>
    <r>
      <t>民國</t>
    </r>
    <r>
      <rPr>
        <sz val="11"/>
        <rFont val="Times New Roman"/>
        <family val="1"/>
      </rPr>
      <t>97</t>
    </r>
    <r>
      <rPr>
        <sz val="11"/>
        <rFont val="標楷體"/>
        <family val="4"/>
        <charset val="136"/>
      </rPr>
      <t>年</t>
    </r>
    <phoneticPr fontId="2" type="noConversion"/>
  </si>
  <si>
    <r>
      <t>民國</t>
    </r>
    <r>
      <rPr>
        <sz val="11"/>
        <rFont val="Times New Roman"/>
        <family val="1"/>
      </rPr>
      <t>83</t>
    </r>
    <r>
      <rPr>
        <sz val="11"/>
        <rFont val="標楷體"/>
        <family val="4"/>
        <charset val="136"/>
      </rPr>
      <t>年</t>
    </r>
    <phoneticPr fontId="2" type="noConversion"/>
  </si>
  <si>
    <t>(3)</t>
    <phoneticPr fontId="2" type="noConversion"/>
  </si>
  <si>
    <r>
      <rPr>
        <sz val="11"/>
        <rFont val="標楷體"/>
        <family val="4"/>
        <charset val="136"/>
      </rPr>
      <t>民國</t>
    </r>
    <r>
      <rPr>
        <sz val="11"/>
        <rFont val="Times New Roman"/>
        <family val="1"/>
      </rPr>
      <t>79</t>
    </r>
    <r>
      <rPr>
        <sz val="11"/>
        <rFont val="標楷體"/>
        <family val="4"/>
        <charset val="136"/>
      </rPr>
      <t>年</t>
    </r>
    <phoneticPr fontId="2" type="noConversion"/>
  </si>
  <si>
    <r>
      <rPr>
        <sz val="11"/>
        <rFont val="標楷體"/>
        <family val="4"/>
        <charset val="136"/>
      </rPr>
      <t>民國</t>
    </r>
    <r>
      <rPr>
        <sz val="11"/>
        <rFont val="Times New Roman"/>
        <family val="1"/>
      </rPr>
      <t>83</t>
    </r>
    <r>
      <rPr>
        <sz val="11"/>
        <rFont val="標楷體"/>
        <family val="4"/>
        <charset val="136"/>
      </rPr>
      <t>年</t>
    </r>
    <phoneticPr fontId="2" type="noConversion"/>
  </si>
  <si>
    <r>
      <rPr>
        <sz val="11"/>
        <rFont val="標楷體"/>
        <family val="4"/>
        <charset val="136"/>
      </rPr>
      <t>民國</t>
    </r>
    <r>
      <rPr>
        <sz val="11"/>
        <rFont val="Times New Roman"/>
        <family val="1"/>
      </rPr>
      <t>91</t>
    </r>
    <r>
      <rPr>
        <sz val="11"/>
        <rFont val="標楷體"/>
        <family val="4"/>
        <charset val="136"/>
      </rPr>
      <t>年</t>
    </r>
    <phoneticPr fontId="2" type="noConversion"/>
  </si>
  <si>
    <r>
      <rPr>
        <sz val="11"/>
        <rFont val="標楷體"/>
        <family val="4"/>
        <charset val="136"/>
      </rPr>
      <t>民國</t>
    </r>
    <r>
      <rPr>
        <sz val="11"/>
        <rFont val="Times New Roman"/>
        <family val="1"/>
      </rPr>
      <t>92</t>
    </r>
    <r>
      <rPr>
        <sz val="11"/>
        <rFont val="標楷體"/>
        <family val="4"/>
        <charset val="136"/>
      </rPr>
      <t>年</t>
    </r>
    <phoneticPr fontId="2" type="noConversion"/>
  </si>
  <si>
    <r>
      <rPr>
        <sz val="11"/>
        <rFont val="標楷體"/>
        <family val="4"/>
        <charset val="136"/>
      </rPr>
      <t>民國</t>
    </r>
    <r>
      <rPr>
        <sz val="11"/>
        <rFont val="Times New Roman"/>
        <family val="1"/>
      </rPr>
      <t>94</t>
    </r>
    <r>
      <rPr>
        <sz val="11"/>
        <rFont val="標楷體"/>
        <family val="4"/>
        <charset val="136"/>
      </rPr>
      <t>年</t>
    </r>
    <phoneticPr fontId="2" type="noConversion"/>
  </si>
  <si>
    <r>
      <rPr>
        <sz val="11"/>
        <rFont val="標楷體"/>
        <family val="4"/>
        <charset val="136"/>
      </rPr>
      <t>民國</t>
    </r>
    <r>
      <rPr>
        <sz val="11"/>
        <rFont val="Times New Roman"/>
        <family val="1"/>
      </rPr>
      <t>95</t>
    </r>
    <r>
      <rPr>
        <sz val="11"/>
        <rFont val="標楷體"/>
        <family val="4"/>
        <charset val="136"/>
      </rPr>
      <t>年</t>
    </r>
    <phoneticPr fontId="2" type="noConversion"/>
  </si>
  <si>
    <r>
      <rPr>
        <sz val="11"/>
        <rFont val="標楷體"/>
        <family val="4"/>
        <charset val="136"/>
      </rPr>
      <t>民國</t>
    </r>
    <r>
      <rPr>
        <sz val="11"/>
        <rFont val="Times New Roman"/>
        <family val="1"/>
      </rPr>
      <t>96</t>
    </r>
    <r>
      <rPr>
        <sz val="11"/>
        <rFont val="標楷體"/>
        <family val="4"/>
        <charset val="136"/>
      </rPr>
      <t>年</t>
    </r>
    <phoneticPr fontId="2" type="noConversion"/>
  </si>
  <si>
    <r>
      <rPr>
        <sz val="11"/>
        <rFont val="標楷體"/>
        <family val="4"/>
        <charset val="136"/>
      </rPr>
      <t>民國</t>
    </r>
    <r>
      <rPr>
        <sz val="11"/>
        <rFont val="Times New Roman"/>
        <family val="1"/>
      </rPr>
      <t>97</t>
    </r>
    <r>
      <rPr>
        <sz val="11"/>
        <rFont val="標楷體"/>
        <family val="4"/>
        <charset val="136"/>
      </rPr>
      <t>年</t>
    </r>
    <phoneticPr fontId="2" type="noConversion"/>
  </si>
  <si>
    <r>
      <rPr>
        <sz val="11"/>
        <rFont val="標楷體"/>
        <family val="4"/>
        <charset val="136"/>
      </rPr>
      <t>民國</t>
    </r>
    <r>
      <rPr>
        <sz val="11"/>
        <rFont val="Times New Roman"/>
        <family val="1"/>
      </rPr>
      <t>98</t>
    </r>
    <r>
      <rPr>
        <sz val="11"/>
        <rFont val="標楷體"/>
        <family val="4"/>
        <charset val="136"/>
      </rPr>
      <t>年</t>
    </r>
    <phoneticPr fontId="2" type="noConversion"/>
  </si>
  <si>
    <r>
      <rPr>
        <sz val="11"/>
        <rFont val="標楷體"/>
        <family val="4"/>
        <charset val="136"/>
      </rPr>
      <t>民國</t>
    </r>
    <r>
      <rPr>
        <sz val="11"/>
        <rFont val="Times New Roman"/>
        <family val="1"/>
      </rPr>
      <t>99</t>
    </r>
    <r>
      <rPr>
        <sz val="11"/>
        <rFont val="標楷體"/>
        <family val="4"/>
        <charset val="136"/>
      </rPr>
      <t>年</t>
    </r>
    <phoneticPr fontId="2" type="noConversion"/>
  </si>
  <si>
    <r>
      <rPr>
        <sz val="11"/>
        <rFont val="標楷體"/>
        <family val="4"/>
        <charset val="136"/>
      </rPr>
      <t>民國</t>
    </r>
    <r>
      <rPr>
        <sz val="11"/>
        <rFont val="Times New Roman"/>
        <family val="1"/>
      </rPr>
      <t>100</t>
    </r>
    <r>
      <rPr>
        <sz val="11"/>
        <rFont val="標楷體"/>
        <family val="4"/>
        <charset val="136"/>
      </rPr>
      <t>年</t>
    </r>
    <phoneticPr fontId="2" type="noConversion"/>
  </si>
  <si>
    <r>
      <rPr>
        <sz val="11"/>
        <rFont val="標楷體"/>
        <family val="4"/>
        <charset val="136"/>
      </rPr>
      <t>民國</t>
    </r>
    <r>
      <rPr>
        <sz val="11"/>
        <rFont val="Times New Roman"/>
        <family val="1"/>
      </rPr>
      <t>101</t>
    </r>
    <r>
      <rPr>
        <sz val="11"/>
        <rFont val="標楷體"/>
        <family val="4"/>
        <charset val="136"/>
      </rPr>
      <t>年</t>
    </r>
    <phoneticPr fontId="2" type="noConversion"/>
  </si>
  <si>
    <t xml:space="preserve"> 單位：人、每十萬人口</t>
    <phoneticPr fontId="2" type="noConversion"/>
  </si>
  <si>
    <t>死亡
人數</t>
    <phoneticPr fontId="2" type="noConversion"/>
  </si>
  <si>
    <t xml:space="preserve">肺癌 </t>
  </si>
  <si>
    <t xml:space="preserve">肝癌 </t>
  </si>
  <si>
    <t xml:space="preserve">結腸直腸癌 </t>
  </si>
  <si>
    <t>口腔癌(含口咽及下咽)</t>
  </si>
  <si>
    <t>肺      癌</t>
  </si>
  <si>
    <t>肝      癌</t>
  </si>
  <si>
    <t>女  性  乳  癌</t>
  </si>
  <si>
    <t>肝    癌</t>
  </si>
  <si>
    <t>肺    癌</t>
  </si>
  <si>
    <t>全國</t>
    <phoneticPr fontId="2" type="noConversion"/>
  </si>
  <si>
    <t>非山地鄉</t>
    <phoneticPr fontId="2" type="noConversion"/>
  </si>
  <si>
    <t>山地鄉</t>
    <phoneticPr fontId="2" type="noConversion"/>
  </si>
  <si>
    <t>高雄市那瑪夏區、高雄市茂林區、屏東縣三地門鄉、屏東縣瑪家鄉、屏東縣霧臺鄉、屏東縣牡丹鄉、屏東縣來義鄉、屏東縣泰武鄉、屏東縣春日鄉、屏東縣獅子鄉、臺東縣達仁鄉
花蓮縣萬榮鄉</t>
    <phoneticPr fontId="2" type="noConversion"/>
  </si>
  <si>
    <t>、宜蘭縣大同鄉、宜蘭縣南澳鄉、、臺東縣金峰鄉、臺東縣延平鄉、臺東縣海端鄉、臺東縣蘭嶼鄉、花蓮縣卓溪鄉、花蓮縣秀林鄉</t>
    <phoneticPr fontId="2" type="noConversion"/>
  </si>
  <si>
    <t>表 19.  全國十大死因年齡結構別死亡數-與上年增減%</t>
  </si>
  <si>
    <t>表 19.  全國十大死因年齡結構別死亡概況</t>
  </si>
  <si>
    <t>表 19. 全國十大死因年齡結構別死亡數</t>
  </si>
  <si>
    <t>表 19.  全國十大死因年齡結構別死亡率-與上年增減%</t>
  </si>
  <si>
    <r>
      <rPr>
        <sz val="12"/>
        <rFont val="標楷體"/>
        <family val="4"/>
        <charset val="136"/>
      </rPr>
      <t>民國</t>
    </r>
    <r>
      <rPr>
        <sz val="12"/>
        <rFont val="Times"/>
        <family val="1"/>
      </rPr>
      <t>75</t>
    </r>
    <r>
      <rPr>
        <sz val="12"/>
        <rFont val="標楷體"/>
        <family val="4"/>
        <charset val="136"/>
      </rPr>
      <t>年</t>
    </r>
  </si>
  <si>
    <r>
      <rPr>
        <sz val="12"/>
        <rFont val="標楷體"/>
        <family val="4"/>
        <charset val="136"/>
      </rPr>
      <t>民國</t>
    </r>
    <r>
      <rPr>
        <sz val="12"/>
        <rFont val="Times"/>
        <family val="1"/>
      </rPr>
      <t>76</t>
    </r>
    <r>
      <rPr>
        <sz val="12"/>
        <rFont val="標楷體"/>
        <family val="4"/>
        <charset val="136"/>
      </rPr>
      <t>年</t>
    </r>
  </si>
  <si>
    <r>
      <rPr>
        <sz val="12"/>
        <rFont val="標楷體"/>
        <family val="4"/>
        <charset val="136"/>
      </rPr>
      <t>民國</t>
    </r>
    <r>
      <rPr>
        <sz val="12"/>
        <rFont val="Times"/>
        <family val="1"/>
      </rPr>
      <t>77</t>
    </r>
    <r>
      <rPr>
        <sz val="12"/>
        <rFont val="標楷體"/>
        <family val="4"/>
        <charset val="136"/>
      </rPr>
      <t>年</t>
    </r>
  </si>
  <si>
    <r>
      <rPr>
        <sz val="12"/>
        <rFont val="標楷體"/>
        <family val="4"/>
        <charset val="136"/>
      </rPr>
      <t>民國</t>
    </r>
    <r>
      <rPr>
        <sz val="12"/>
        <rFont val="Times"/>
        <family val="1"/>
      </rPr>
      <t>78</t>
    </r>
    <r>
      <rPr>
        <sz val="12"/>
        <rFont val="標楷體"/>
        <family val="4"/>
        <charset val="136"/>
      </rPr>
      <t>年</t>
    </r>
  </si>
  <si>
    <r>
      <rPr>
        <sz val="12"/>
        <rFont val="標楷體"/>
        <family val="4"/>
        <charset val="136"/>
      </rPr>
      <t>民國</t>
    </r>
    <r>
      <rPr>
        <sz val="12"/>
        <rFont val="Times"/>
        <family val="1"/>
      </rPr>
      <t>79</t>
    </r>
    <r>
      <rPr>
        <sz val="12"/>
        <rFont val="標楷體"/>
        <family val="4"/>
        <charset val="136"/>
      </rPr>
      <t>年</t>
    </r>
  </si>
  <si>
    <r>
      <rPr>
        <sz val="12"/>
        <rFont val="標楷體"/>
        <family val="4"/>
        <charset val="136"/>
      </rPr>
      <t>民國</t>
    </r>
    <r>
      <rPr>
        <sz val="12"/>
        <rFont val="Times"/>
        <family val="1"/>
      </rPr>
      <t>80</t>
    </r>
    <r>
      <rPr>
        <sz val="12"/>
        <rFont val="標楷體"/>
        <family val="4"/>
        <charset val="136"/>
      </rPr>
      <t>年</t>
    </r>
  </si>
  <si>
    <r>
      <rPr>
        <sz val="12"/>
        <rFont val="標楷體"/>
        <family val="4"/>
        <charset val="136"/>
      </rPr>
      <t>民國</t>
    </r>
    <r>
      <rPr>
        <sz val="12"/>
        <rFont val="Times"/>
        <family val="1"/>
      </rPr>
      <t>81</t>
    </r>
    <r>
      <rPr>
        <sz val="12"/>
        <rFont val="標楷體"/>
        <family val="4"/>
        <charset val="136"/>
      </rPr>
      <t>年</t>
    </r>
  </si>
  <si>
    <r>
      <rPr>
        <sz val="12"/>
        <rFont val="標楷體"/>
        <family val="4"/>
        <charset val="136"/>
      </rPr>
      <t>民國</t>
    </r>
    <r>
      <rPr>
        <sz val="12"/>
        <rFont val="Times"/>
        <family val="1"/>
      </rPr>
      <t>82</t>
    </r>
    <r>
      <rPr>
        <sz val="12"/>
        <rFont val="標楷體"/>
        <family val="4"/>
        <charset val="136"/>
      </rPr>
      <t>年</t>
    </r>
  </si>
  <si>
    <r>
      <rPr>
        <sz val="12"/>
        <rFont val="標楷體"/>
        <family val="4"/>
        <charset val="136"/>
      </rPr>
      <t>民國</t>
    </r>
    <r>
      <rPr>
        <sz val="12"/>
        <rFont val="Times"/>
        <family val="1"/>
      </rPr>
      <t>84</t>
    </r>
    <r>
      <rPr>
        <sz val="12"/>
        <rFont val="標楷體"/>
        <family val="4"/>
        <charset val="136"/>
      </rPr>
      <t>年</t>
    </r>
  </si>
  <si>
    <r>
      <rPr>
        <sz val="12"/>
        <rFont val="標楷體"/>
        <family val="4"/>
        <charset val="136"/>
      </rPr>
      <t>民國</t>
    </r>
    <r>
      <rPr>
        <sz val="12"/>
        <rFont val="Times"/>
        <family val="1"/>
      </rPr>
      <t>85</t>
    </r>
    <r>
      <rPr>
        <sz val="12"/>
        <rFont val="標楷體"/>
        <family val="4"/>
        <charset val="136"/>
      </rPr>
      <t>年</t>
    </r>
  </si>
  <si>
    <r>
      <rPr>
        <sz val="12"/>
        <rFont val="標楷體"/>
        <family val="4"/>
        <charset val="136"/>
      </rPr>
      <t>民國</t>
    </r>
    <r>
      <rPr>
        <sz val="12"/>
        <rFont val="Times"/>
        <family val="1"/>
      </rPr>
      <t>86</t>
    </r>
    <r>
      <rPr>
        <sz val="12"/>
        <rFont val="標楷體"/>
        <family val="4"/>
        <charset val="136"/>
      </rPr>
      <t>年</t>
    </r>
  </si>
  <si>
    <r>
      <rPr>
        <sz val="12"/>
        <rFont val="標楷體"/>
        <family val="4"/>
        <charset val="136"/>
      </rPr>
      <t>民國</t>
    </r>
    <r>
      <rPr>
        <sz val="12"/>
        <rFont val="Times"/>
        <family val="1"/>
      </rPr>
      <t>90</t>
    </r>
    <r>
      <rPr>
        <sz val="12"/>
        <rFont val="標楷體"/>
        <family val="4"/>
        <charset val="136"/>
      </rPr>
      <t>年</t>
    </r>
  </si>
  <si>
    <r>
      <rPr>
        <sz val="12"/>
        <rFont val="標楷體"/>
        <family val="4"/>
        <charset val="136"/>
      </rPr>
      <t>民國</t>
    </r>
    <r>
      <rPr>
        <sz val="11"/>
        <rFont val="Times"/>
        <family val="1"/>
      </rPr>
      <t>83</t>
    </r>
    <r>
      <rPr>
        <sz val="11"/>
        <rFont val="標楷體"/>
        <family val="4"/>
        <charset val="136"/>
      </rPr>
      <t>年</t>
    </r>
    <phoneticPr fontId="2" type="noConversion"/>
  </si>
  <si>
    <r>
      <rPr>
        <sz val="12"/>
        <rFont val="標楷體"/>
        <family val="4"/>
        <charset val="136"/>
      </rPr>
      <t>民國</t>
    </r>
    <r>
      <rPr>
        <sz val="12"/>
        <rFont val="Times"/>
        <family val="1"/>
      </rPr>
      <t>87</t>
    </r>
    <r>
      <rPr>
        <sz val="12"/>
        <rFont val="標楷體"/>
        <family val="4"/>
        <charset val="136"/>
      </rPr>
      <t>年</t>
    </r>
    <phoneticPr fontId="2" type="noConversion"/>
  </si>
  <si>
    <r>
      <rPr>
        <sz val="12"/>
        <rFont val="標楷體"/>
        <family val="4"/>
        <charset val="136"/>
      </rPr>
      <t>民國</t>
    </r>
    <r>
      <rPr>
        <sz val="12"/>
        <rFont val="Times"/>
        <family val="1"/>
      </rPr>
      <t>88</t>
    </r>
    <r>
      <rPr>
        <sz val="12"/>
        <rFont val="標楷體"/>
        <family val="4"/>
        <charset val="136"/>
      </rPr>
      <t>年</t>
    </r>
    <phoneticPr fontId="2" type="noConversion"/>
  </si>
  <si>
    <r>
      <rPr>
        <sz val="12"/>
        <rFont val="標楷體"/>
        <family val="4"/>
        <charset val="136"/>
      </rPr>
      <t>民國</t>
    </r>
    <r>
      <rPr>
        <sz val="12"/>
        <rFont val="Times"/>
        <family val="1"/>
      </rPr>
      <t>89</t>
    </r>
    <r>
      <rPr>
        <sz val="12"/>
        <rFont val="標楷體"/>
        <family val="4"/>
        <charset val="136"/>
      </rPr>
      <t>年</t>
    </r>
    <phoneticPr fontId="2" type="noConversion"/>
  </si>
  <si>
    <r>
      <rPr>
        <sz val="12"/>
        <rFont val="標楷體"/>
        <family val="4"/>
        <charset val="136"/>
      </rPr>
      <t>民國</t>
    </r>
    <r>
      <rPr>
        <sz val="12"/>
        <rFont val="Times"/>
        <family val="1"/>
      </rPr>
      <t>91</t>
    </r>
    <r>
      <rPr>
        <sz val="12"/>
        <rFont val="標楷體"/>
        <family val="4"/>
        <charset val="136"/>
      </rPr>
      <t>年</t>
    </r>
    <phoneticPr fontId="2" type="noConversion"/>
  </si>
  <si>
    <r>
      <rPr>
        <sz val="12"/>
        <rFont val="標楷體"/>
        <family val="4"/>
        <charset val="136"/>
      </rPr>
      <t>民國</t>
    </r>
    <r>
      <rPr>
        <sz val="12"/>
        <rFont val="Times"/>
        <family val="1"/>
      </rPr>
      <t>92</t>
    </r>
    <r>
      <rPr>
        <sz val="12"/>
        <rFont val="標楷體"/>
        <family val="4"/>
        <charset val="136"/>
      </rPr>
      <t>年</t>
    </r>
    <phoneticPr fontId="2" type="noConversion"/>
  </si>
  <si>
    <r>
      <rPr>
        <sz val="12"/>
        <rFont val="標楷體"/>
        <family val="4"/>
        <charset val="136"/>
      </rPr>
      <t>民國</t>
    </r>
    <r>
      <rPr>
        <sz val="12"/>
        <rFont val="Times"/>
        <family val="1"/>
      </rPr>
      <t>93</t>
    </r>
    <r>
      <rPr>
        <sz val="12"/>
        <rFont val="標楷體"/>
        <family val="4"/>
        <charset val="136"/>
      </rPr>
      <t>年</t>
    </r>
  </si>
  <si>
    <r>
      <rPr>
        <sz val="12"/>
        <rFont val="標楷體"/>
        <family val="4"/>
        <charset val="136"/>
      </rPr>
      <t>民國</t>
    </r>
    <r>
      <rPr>
        <sz val="12"/>
        <rFont val="Times"/>
        <family val="1"/>
      </rPr>
      <t>94</t>
    </r>
    <r>
      <rPr>
        <sz val="12"/>
        <rFont val="標楷體"/>
        <family val="4"/>
        <charset val="136"/>
      </rPr>
      <t>年</t>
    </r>
    <phoneticPr fontId="2" type="noConversion"/>
  </si>
  <si>
    <r>
      <rPr>
        <sz val="12"/>
        <rFont val="標楷體"/>
        <family val="4"/>
        <charset val="136"/>
      </rPr>
      <t>民國</t>
    </r>
    <r>
      <rPr>
        <sz val="12"/>
        <rFont val="Times"/>
        <family val="1"/>
      </rPr>
      <t>95</t>
    </r>
    <r>
      <rPr>
        <sz val="12"/>
        <rFont val="標楷體"/>
        <family val="4"/>
        <charset val="136"/>
      </rPr>
      <t>年</t>
    </r>
    <phoneticPr fontId="2" type="noConversion"/>
  </si>
  <si>
    <r>
      <rPr>
        <sz val="12"/>
        <rFont val="標楷體"/>
        <family val="4"/>
        <charset val="136"/>
      </rPr>
      <t>民國</t>
    </r>
    <r>
      <rPr>
        <sz val="12"/>
        <rFont val="Times"/>
        <family val="1"/>
      </rPr>
      <t>96</t>
    </r>
    <r>
      <rPr>
        <sz val="12"/>
        <rFont val="標楷體"/>
        <family val="4"/>
        <charset val="136"/>
      </rPr>
      <t>年</t>
    </r>
    <phoneticPr fontId="2" type="noConversion"/>
  </si>
  <si>
    <r>
      <rPr>
        <sz val="12"/>
        <rFont val="標楷體"/>
        <family val="4"/>
        <charset val="136"/>
      </rPr>
      <t>民國</t>
    </r>
    <r>
      <rPr>
        <sz val="12"/>
        <rFont val="Times"/>
        <family val="1"/>
      </rPr>
      <t>97</t>
    </r>
    <r>
      <rPr>
        <sz val="12"/>
        <rFont val="標楷體"/>
        <family val="4"/>
        <charset val="136"/>
      </rPr>
      <t>年</t>
    </r>
    <phoneticPr fontId="2" type="noConversion"/>
  </si>
  <si>
    <r>
      <rPr>
        <sz val="12"/>
        <rFont val="標楷體"/>
        <family val="4"/>
        <charset val="136"/>
      </rPr>
      <t>民國</t>
    </r>
    <r>
      <rPr>
        <sz val="12"/>
        <rFont val="Times"/>
        <family val="1"/>
      </rPr>
      <t>98</t>
    </r>
    <r>
      <rPr>
        <sz val="12"/>
        <rFont val="標楷體"/>
        <family val="4"/>
        <charset val="136"/>
      </rPr>
      <t>年</t>
    </r>
    <phoneticPr fontId="2" type="noConversion"/>
  </si>
  <si>
    <r>
      <rPr>
        <sz val="12"/>
        <rFont val="標楷體"/>
        <family val="4"/>
        <charset val="136"/>
      </rPr>
      <t>民國</t>
    </r>
    <r>
      <rPr>
        <sz val="12"/>
        <rFont val="Times"/>
        <family val="1"/>
      </rPr>
      <t>99</t>
    </r>
    <r>
      <rPr>
        <sz val="12"/>
        <rFont val="標楷體"/>
        <family val="4"/>
        <charset val="136"/>
      </rPr>
      <t>年</t>
    </r>
    <phoneticPr fontId="2" type="noConversion"/>
  </si>
  <si>
    <r>
      <rPr>
        <sz val="12"/>
        <rFont val="標楷體"/>
        <family val="4"/>
        <charset val="136"/>
      </rPr>
      <t>民國</t>
    </r>
    <r>
      <rPr>
        <sz val="12"/>
        <rFont val="Times"/>
        <family val="1"/>
      </rPr>
      <t>100</t>
    </r>
    <r>
      <rPr>
        <sz val="12"/>
        <rFont val="標楷體"/>
        <family val="4"/>
        <charset val="136"/>
      </rPr>
      <t>年</t>
    </r>
    <phoneticPr fontId="2" type="noConversion"/>
  </si>
  <si>
    <r>
      <rPr>
        <sz val="12"/>
        <rFont val="標楷體"/>
        <family val="4"/>
        <charset val="136"/>
      </rPr>
      <t>民國</t>
    </r>
    <r>
      <rPr>
        <sz val="12"/>
        <rFont val="Times"/>
        <family val="1"/>
      </rPr>
      <t>101</t>
    </r>
    <r>
      <rPr>
        <sz val="12"/>
        <rFont val="標楷體"/>
        <family val="4"/>
        <charset val="136"/>
      </rPr>
      <t>年</t>
    </r>
    <phoneticPr fontId="2" type="noConversion"/>
  </si>
  <si>
    <r>
      <rPr>
        <sz val="11"/>
        <rFont val="標楷體"/>
        <family val="4"/>
        <charset val="136"/>
      </rPr>
      <t>民國</t>
    </r>
    <r>
      <rPr>
        <sz val="11"/>
        <rFont val="Times"/>
        <family val="1"/>
      </rPr>
      <t>75</t>
    </r>
    <r>
      <rPr>
        <sz val="11"/>
        <rFont val="標楷體"/>
        <family val="4"/>
        <charset val="136"/>
      </rPr>
      <t>年</t>
    </r>
  </si>
  <si>
    <r>
      <rPr>
        <sz val="11"/>
        <rFont val="標楷體"/>
        <family val="4"/>
        <charset val="136"/>
      </rPr>
      <t>民國</t>
    </r>
    <r>
      <rPr>
        <sz val="11"/>
        <rFont val="Times"/>
        <family val="1"/>
      </rPr>
      <t>76</t>
    </r>
    <r>
      <rPr>
        <sz val="11"/>
        <rFont val="標楷體"/>
        <family val="4"/>
        <charset val="136"/>
      </rPr>
      <t>年</t>
    </r>
  </si>
  <si>
    <r>
      <rPr>
        <sz val="11"/>
        <rFont val="標楷體"/>
        <family val="4"/>
        <charset val="136"/>
      </rPr>
      <t>民國</t>
    </r>
    <r>
      <rPr>
        <sz val="11"/>
        <rFont val="Times"/>
        <family val="1"/>
      </rPr>
      <t>77</t>
    </r>
    <r>
      <rPr>
        <sz val="11"/>
        <rFont val="標楷體"/>
        <family val="4"/>
        <charset val="136"/>
      </rPr>
      <t>年</t>
    </r>
  </si>
  <si>
    <r>
      <rPr>
        <sz val="11"/>
        <rFont val="標楷體"/>
        <family val="4"/>
        <charset val="136"/>
      </rPr>
      <t>民國</t>
    </r>
    <r>
      <rPr>
        <sz val="11"/>
        <rFont val="Times"/>
        <family val="1"/>
      </rPr>
      <t>78</t>
    </r>
    <r>
      <rPr>
        <sz val="11"/>
        <rFont val="標楷體"/>
        <family val="4"/>
        <charset val="136"/>
      </rPr>
      <t>年</t>
    </r>
  </si>
  <si>
    <r>
      <rPr>
        <sz val="11"/>
        <rFont val="標楷體"/>
        <family val="4"/>
        <charset val="136"/>
      </rPr>
      <t>民國</t>
    </r>
    <r>
      <rPr>
        <sz val="11"/>
        <rFont val="Times"/>
        <family val="1"/>
      </rPr>
      <t>79</t>
    </r>
    <r>
      <rPr>
        <sz val="11"/>
        <rFont val="標楷體"/>
        <family val="4"/>
        <charset val="136"/>
      </rPr>
      <t>年</t>
    </r>
  </si>
  <si>
    <r>
      <rPr>
        <sz val="11"/>
        <rFont val="標楷體"/>
        <family val="4"/>
        <charset val="136"/>
      </rPr>
      <t>民國</t>
    </r>
    <r>
      <rPr>
        <sz val="11"/>
        <rFont val="Times"/>
        <family val="1"/>
      </rPr>
      <t>80</t>
    </r>
    <r>
      <rPr>
        <sz val="11"/>
        <rFont val="標楷體"/>
        <family val="4"/>
        <charset val="136"/>
      </rPr>
      <t>年</t>
    </r>
  </si>
  <si>
    <r>
      <rPr>
        <sz val="11"/>
        <rFont val="標楷體"/>
        <family val="4"/>
        <charset val="136"/>
      </rPr>
      <t>民國</t>
    </r>
    <r>
      <rPr>
        <sz val="11"/>
        <rFont val="Times"/>
        <family val="1"/>
      </rPr>
      <t>81</t>
    </r>
    <r>
      <rPr>
        <sz val="11"/>
        <rFont val="標楷體"/>
        <family val="4"/>
        <charset val="136"/>
      </rPr>
      <t>年</t>
    </r>
  </si>
  <si>
    <r>
      <rPr>
        <sz val="11"/>
        <rFont val="標楷體"/>
        <family val="4"/>
        <charset val="136"/>
      </rPr>
      <t>民國</t>
    </r>
    <r>
      <rPr>
        <sz val="11"/>
        <rFont val="Times"/>
        <family val="1"/>
      </rPr>
      <t>82</t>
    </r>
    <r>
      <rPr>
        <sz val="11"/>
        <rFont val="標楷體"/>
        <family val="4"/>
        <charset val="136"/>
      </rPr>
      <t>年</t>
    </r>
  </si>
  <si>
    <r>
      <t xml:space="preserve"> </t>
    </r>
    <r>
      <rPr>
        <sz val="11"/>
        <rFont val="標楷體"/>
        <family val="4"/>
        <charset val="136"/>
      </rPr>
      <t>民國</t>
    </r>
    <r>
      <rPr>
        <sz val="11"/>
        <rFont val="Times"/>
        <family val="1"/>
      </rPr>
      <t>83</t>
    </r>
    <r>
      <rPr>
        <sz val="11"/>
        <rFont val="標楷體"/>
        <family val="4"/>
        <charset val="136"/>
      </rPr>
      <t>年</t>
    </r>
    <phoneticPr fontId="2" type="noConversion"/>
  </si>
  <si>
    <r>
      <rPr>
        <sz val="11"/>
        <rFont val="標楷體"/>
        <family val="4"/>
        <charset val="136"/>
      </rPr>
      <t>民國</t>
    </r>
    <r>
      <rPr>
        <sz val="11"/>
        <rFont val="Times"/>
        <family val="1"/>
      </rPr>
      <t>84</t>
    </r>
    <r>
      <rPr>
        <sz val="11"/>
        <rFont val="標楷體"/>
        <family val="4"/>
        <charset val="136"/>
      </rPr>
      <t>年</t>
    </r>
  </si>
  <si>
    <r>
      <rPr>
        <sz val="11"/>
        <rFont val="標楷體"/>
        <family val="4"/>
        <charset val="136"/>
      </rPr>
      <t>民國</t>
    </r>
    <r>
      <rPr>
        <sz val="11"/>
        <rFont val="Times"/>
        <family val="1"/>
      </rPr>
      <t>85</t>
    </r>
    <r>
      <rPr>
        <sz val="11"/>
        <rFont val="標楷體"/>
        <family val="4"/>
        <charset val="136"/>
      </rPr>
      <t>年</t>
    </r>
  </si>
  <si>
    <r>
      <rPr>
        <sz val="11"/>
        <rFont val="標楷體"/>
        <family val="4"/>
        <charset val="136"/>
      </rPr>
      <t>民國</t>
    </r>
    <r>
      <rPr>
        <sz val="11"/>
        <rFont val="Times"/>
        <family val="1"/>
      </rPr>
      <t>86</t>
    </r>
    <r>
      <rPr>
        <sz val="11"/>
        <rFont val="標楷體"/>
        <family val="4"/>
        <charset val="136"/>
      </rPr>
      <t>年</t>
    </r>
  </si>
  <si>
    <r>
      <rPr>
        <sz val="11"/>
        <rFont val="標楷體"/>
        <family val="4"/>
        <charset val="136"/>
      </rPr>
      <t>民國</t>
    </r>
    <r>
      <rPr>
        <sz val="11"/>
        <rFont val="Times"/>
        <family val="1"/>
      </rPr>
      <t>87</t>
    </r>
    <r>
      <rPr>
        <sz val="11"/>
        <rFont val="標楷體"/>
        <family val="4"/>
        <charset val="136"/>
      </rPr>
      <t>年</t>
    </r>
  </si>
  <si>
    <r>
      <rPr>
        <sz val="11"/>
        <rFont val="標楷體"/>
        <family val="4"/>
        <charset val="136"/>
      </rPr>
      <t>民國</t>
    </r>
    <r>
      <rPr>
        <sz val="11"/>
        <rFont val="Times"/>
        <family val="1"/>
      </rPr>
      <t>88</t>
    </r>
    <r>
      <rPr>
        <sz val="11"/>
        <rFont val="標楷體"/>
        <family val="4"/>
        <charset val="136"/>
      </rPr>
      <t>年</t>
    </r>
  </si>
  <si>
    <r>
      <rPr>
        <sz val="11"/>
        <rFont val="標楷體"/>
        <family val="4"/>
        <charset val="136"/>
      </rPr>
      <t>民國</t>
    </r>
    <r>
      <rPr>
        <sz val="11"/>
        <rFont val="Times"/>
        <family val="1"/>
      </rPr>
      <t>89</t>
    </r>
    <r>
      <rPr>
        <sz val="11"/>
        <rFont val="標楷體"/>
        <family val="4"/>
        <charset val="136"/>
      </rPr>
      <t>年</t>
    </r>
  </si>
  <si>
    <r>
      <rPr>
        <sz val="11"/>
        <rFont val="標楷體"/>
        <family val="4"/>
        <charset val="136"/>
      </rPr>
      <t>民國</t>
    </r>
    <r>
      <rPr>
        <sz val="11"/>
        <rFont val="Times"/>
        <family val="1"/>
      </rPr>
      <t>90</t>
    </r>
    <r>
      <rPr>
        <sz val="11"/>
        <rFont val="標楷體"/>
        <family val="4"/>
        <charset val="136"/>
      </rPr>
      <t>年</t>
    </r>
  </si>
  <si>
    <r>
      <rPr>
        <sz val="11"/>
        <rFont val="標楷體"/>
        <family val="4"/>
        <charset val="136"/>
      </rPr>
      <t>民國</t>
    </r>
    <r>
      <rPr>
        <sz val="11"/>
        <rFont val="Times"/>
        <family val="1"/>
      </rPr>
      <t>91</t>
    </r>
    <r>
      <rPr>
        <sz val="11"/>
        <rFont val="標楷體"/>
        <family val="4"/>
        <charset val="136"/>
      </rPr>
      <t>年</t>
    </r>
    <phoneticPr fontId="2" type="noConversion"/>
  </si>
  <si>
    <r>
      <rPr>
        <sz val="11"/>
        <rFont val="標楷體"/>
        <family val="4"/>
        <charset val="136"/>
      </rPr>
      <t>民國</t>
    </r>
    <r>
      <rPr>
        <sz val="11"/>
        <rFont val="Times"/>
        <family val="1"/>
      </rPr>
      <t>92</t>
    </r>
    <r>
      <rPr>
        <sz val="11"/>
        <rFont val="標楷體"/>
        <family val="4"/>
        <charset val="136"/>
      </rPr>
      <t>年</t>
    </r>
    <phoneticPr fontId="2" type="noConversion"/>
  </si>
  <si>
    <r>
      <rPr>
        <sz val="11"/>
        <rFont val="標楷體"/>
        <family val="4"/>
        <charset val="136"/>
      </rPr>
      <t>民國</t>
    </r>
    <r>
      <rPr>
        <sz val="11"/>
        <rFont val="Times"/>
        <family val="1"/>
      </rPr>
      <t>93</t>
    </r>
    <r>
      <rPr>
        <sz val="11"/>
        <rFont val="標楷體"/>
        <family val="4"/>
        <charset val="136"/>
      </rPr>
      <t>年</t>
    </r>
  </si>
  <si>
    <r>
      <rPr>
        <sz val="11"/>
        <rFont val="標楷體"/>
        <family val="4"/>
        <charset val="136"/>
      </rPr>
      <t>民國</t>
    </r>
    <r>
      <rPr>
        <sz val="11"/>
        <rFont val="Times"/>
        <family val="1"/>
      </rPr>
      <t>94</t>
    </r>
    <r>
      <rPr>
        <sz val="11"/>
        <rFont val="標楷體"/>
        <family val="4"/>
        <charset val="136"/>
      </rPr>
      <t>年</t>
    </r>
    <phoneticPr fontId="2" type="noConversion"/>
  </si>
  <si>
    <r>
      <rPr>
        <sz val="11"/>
        <rFont val="標楷體"/>
        <family val="4"/>
        <charset val="136"/>
      </rPr>
      <t>民國</t>
    </r>
    <r>
      <rPr>
        <sz val="11"/>
        <rFont val="Times"/>
        <family val="1"/>
      </rPr>
      <t>95</t>
    </r>
    <r>
      <rPr>
        <sz val="11"/>
        <rFont val="標楷體"/>
        <family val="4"/>
        <charset val="136"/>
      </rPr>
      <t>年</t>
    </r>
    <phoneticPr fontId="2" type="noConversion"/>
  </si>
  <si>
    <r>
      <rPr>
        <sz val="11"/>
        <rFont val="標楷體"/>
        <family val="4"/>
        <charset val="136"/>
      </rPr>
      <t>民國</t>
    </r>
    <r>
      <rPr>
        <sz val="11"/>
        <rFont val="Times"/>
        <family val="1"/>
      </rPr>
      <t>96</t>
    </r>
    <r>
      <rPr>
        <sz val="11"/>
        <rFont val="標楷體"/>
        <family val="4"/>
        <charset val="136"/>
      </rPr>
      <t>年</t>
    </r>
    <phoneticPr fontId="2" type="noConversion"/>
  </si>
  <si>
    <r>
      <rPr>
        <sz val="11"/>
        <rFont val="標楷體"/>
        <family val="4"/>
        <charset val="136"/>
      </rPr>
      <t>民國</t>
    </r>
    <r>
      <rPr>
        <sz val="11"/>
        <rFont val="Times"/>
        <family val="1"/>
      </rPr>
      <t>97</t>
    </r>
    <r>
      <rPr>
        <sz val="11"/>
        <rFont val="標楷體"/>
        <family val="4"/>
        <charset val="136"/>
      </rPr>
      <t>年</t>
    </r>
    <phoneticPr fontId="2" type="noConversion"/>
  </si>
  <si>
    <r>
      <rPr>
        <sz val="11"/>
        <rFont val="標楷體"/>
        <family val="4"/>
        <charset val="136"/>
      </rPr>
      <t>民國</t>
    </r>
    <r>
      <rPr>
        <sz val="11"/>
        <rFont val="Times"/>
        <family val="1"/>
      </rPr>
      <t>98</t>
    </r>
    <r>
      <rPr>
        <sz val="11"/>
        <rFont val="標楷體"/>
        <family val="4"/>
        <charset val="136"/>
      </rPr>
      <t>年</t>
    </r>
    <phoneticPr fontId="2" type="noConversion"/>
  </si>
  <si>
    <r>
      <rPr>
        <sz val="11"/>
        <rFont val="標楷體"/>
        <family val="4"/>
        <charset val="136"/>
      </rPr>
      <t>民國</t>
    </r>
    <r>
      <rPr>
        <sz val="11"/>
        <rFont val="Times"/>
        <family val="1"/>
      </rPr>
      <t>99</t>
    </r>
    <r>
      <rPr>
        <sz val="11"/>
        <rFont val="標楷體"/>
        <family val="4"/>
        <charset val="136"/>
      </rPr>
      <t>年</t>
    </r>
    <phoneticPr fontId="2" type="noConversion"/>
  </si>
  <si>
    <r>
      <rPr>
        <sz val="11"/>
        <rFont val="標楷體"/>
        <family val="4"/>
        <charset val="136"/>
      </rPr>
      <t>民國</t>
    </r>
    <r>
      <rPr>
        <sz val="11"/>
        <rFont val="Times"/>
        <family val="1"/>
      </rPr>
      <t>100</t>
    </r>
    <r>
      <rPr>
        <sz val="11"/>
        <rFont val="標楷體"/>
        <family val="4"/>
        <charset val="136"/>
      </rPr>
      <t>年</t>
    </r>
  </si>
  <si>
    <r>
      <rPr>
        <sz val="11"/>
        <rFont val="標楷體"/>
        <family val="4"/>
        <charset val="136"/>
      </rPr>
      <t>民國</t>
    </r>
    <r>
      <rPr>
        <sz val="11"/>
        <rFont val="Times"/>
        <family val="1"/>
      </rPr>
      <t>101</t>
    </r>
    <r>
      <rPr>
        <sz val="11"/>
        <rFont val="標楷體"/>
        <family val="4"/>
        <charset val="136"/>
      </rPr>
      <t>年</t>
    </r>
  </si>
  <si>
    <t>合計</t>
  </si>
  <si>
    <t>男性</t>
  </si>
  <si>
    <t>女性</t>
  </si>
  <si>
    <t>死亡原因</t>
  </si>
  <si>
    <t>民國101年</t>
  </si>
  <si>
    <r>
      <rPr>
        <sz val="11"/>
        <rFont val="標楷體"/>
        <family val="4"/>
        <charset val="136"/>
      </rPr>
      <t>民國</t>
    </r>
    <r>
      <rPr>
        <sz val="11"/>
        <rFont val="Times New Roman"/>
        <family val="1"/>
      </rPr>
      <t>102年</t>
    </r>
    <r>
      <rPr>
        <sz val="11"/>
        <rFont val="標楷體"/>
        <family val="4"/>
        <charset val="136"/>
      </rPr>
      <t/>
    </r>
  </si>
  <si>
    <t xml:space="preserve">    單位：每十萬人口</t>
    <phoneticPr fontId="2" type="noConversion"/>
  </si>
  <si>
    <t xml:space="preserve">    單位：每十萬人口</t>
    <phoneticPr fontId="2" type="noConversion"/>
  </si>
  <si>
    <t>5-9</t>
    <phoneticPr fontId="2" type="noConversion"/>
  </si>
  <si>
    <t>1-4</t>
    <phoneticPr fontId="2" type="noConversion"/>
  </si>
  <si>
    <t>1-4</t>
    <phoneticPr fontId="2" type="noConversion"/>
  </si>
  <si>
    <r>
      <rPr>
        <sz val="11"/>
        <rFont val="標楷體"/>
        <family val="4"/>
        <charset val="136"/>
      </rPr>
      <t>年</t>
    </r>
    <r>
      <rPr>
        <sz val="11"/>
        <rFont val="Times"/>
        <family val="1"/>
      </rPr>
      <t xml:space="preserve"> </t>
    </r>
    <r>
      <rPr>
        <sz val="11"/>
        <rFont val="標楷體"/>
        <family val="4"/>
        <charset val="136"/>
      </rPr>
      <t>別</t>
    </r>
  </si>
  <si>
    <r>
      <rPr>
        <sz val="11"/>
        <rFont val="標楷體"/>
        <family val="4"/>
        <charset val="136"/>
      </rPr>
      <t>民國</t>
    </r>
    <r>
      <rPr>
        <sz val="11"/>
        <rFont val="Times"/>
        <family val="1"/>
      </rPr>
      <t>70</t>
    </r>
    <r>
      <rPr>
        <sz val="11"/>
        <rFont val="標楷體"/>
        <family val="4"/>
        <charset val="136"/>
      </rPr>
      <t>年</t>
    </r>
  </si>
  <si>
    <r>
      <rPr>
        <sz val="11"/>
        <rFont val="標楷體"/>
        <family val="4"/>
        <charset val="136"/>
      </rPr>
      <t>民國</t>
    </r>
    <r>
      <rPr>
        <sz val="11"/>
        <rFont val="Times"/>
        <family val="1"/>
      </rPr>
      <t>71</t>
    </r>
    <r>
      <rPr>
        <sz val="11"/>
        <rFont val="標楷體"/>
        <family val="4"/>
        <charset val="136"/>
      </rPr>
      <t>年</t>
    </r>
  </si>
  <si>
    <r>
      <rPr>
        <sz val="11"/>
        <rFont val="標楷體"/>
        <family val="4"/>
        <charset val="136"/>
      </rPr>
      <t>民國</t>
    </r>
    <r>
      <rPr>
        <sz val="11"/>
        <rFont val="Times"/>
        <family val="1"/>
      </rPr>
      <t>72</t>
    </r>
    <r>
      <rPr>
        <sz val="11"/>
        <rFont val="標楷體"/>
        <family val="4"/>
        <charset val="136"/>
      </rPr>
      <t>年</t>
    </r>
  </si>
  <si>
    <r>
      <rPr>
        <sz val="11"/>
        <rFont val="標楷體"/>
        <family val="4"/>
        <charset val="136"/>
      </rPr>
      <t>民國</t>
    </r>
    <r>
      <rPr>
        <sz val="11"/>
        <rFont val="Times"/>
        <family val="1"/>
      </rPr>
      <t>73</t>
    </r>
    <r>
      <rPr>
        <sz val="11"/>
        <rFont val="標楷體"/>
        <family val="4"/>
        <charset val="136"/>
      </rPr>
      <t>年</t>
    </r>
  </si>
  <si>
    <r>
      <rPr>
        <sz val="11"/>
        <rFont val="標楷體"/>
        <family val="4"/>
        <charset val="136"/>
      </rPr>
      <t>民國</t>
    </r>
    <r>
      <rPr>
        <sz val="11"/>
        <rFont val="Times"/>
        <family val="1"/>
      </rPr>
      <t>74</t>
    </r>
    <r>
      <rPr>
        <sz val="11"/>
        <rFont val="標楷體"/>
        <family val="4"/>
        <charset val="136"/>
      </rPr>
      <t>年</t>
    </r>
  </si>
  <si>
    <r>
      <rPr>
        <sz val="11"/>
        <rFont val="標楷體"/>
        <family val="4"/>
        <charset val="136"/>
      </rPr>
      <t>民國</t>
    </r>
    <r>
      <rPr>
        <sz val="11"/>
        <rFont val="Times"/>
        <family val="1"/>
      </rPr>
      <t>83</t>
    </r>
    <r>
      <rPr>
        <sz val="11"/>
        <rFont val="標楷體"/>
        <family val="4"/>
        <charset val="136"/>
      </rPr>
      <t>年</t>
    </r>
  </si>
  <si>
    <r>
      <rPr>
        <sz val="11"/>
        <rFont val="標楷體"/>
        <family val="4"/>
        <charset val="136"/>
      </rPr>
      <t>民國</t>
    </r>
    <r>
      <rPr>
        <sz val="11"/>
        <rFont val="Times"/>
        <family val="1"/>
      </rPr>
      <t>91</t>
    </r>
    <r>
      <rPr>
        <sz val="11"/>
        <rFont val="標楷體"/>
        <family val="4"/>
        <charset val="136"/>
      </rPr>
      <t>年</t>
    </r>
  </si>
  <si>
    <r>
      <rPr>
        <sz val="11"/>
        <rFont val="標楷體"/>
        <family val="4"/>
        <charset val="136"/>
      </rPr>
      <t>民國</t>
    </r>
    <r>
      <rPr>
        <sz val="11"/>
        <rFont val="Times"/>
        <family val="1"/>
      </rPr>
      <t>92</t>
    </r>
    <r>
      <rPr>
        <sz val="11"/>
        <rFont val="標楷體"/>
        <family val="4"/>
        <charset val="136"/>
      </rPr>
      <t>年</t>
    </r>
  </si>
  <si>
    <r>
      <rPr>
        <sz val="11"/>
        <rFont val="標楷體"/>
        <family val="4"/>
        <charset val="136"/>
      </rPr>
      <t>民國</t>
    </r>
    <r>
      <rPr>
        <sz val="11"/>
        <rFont val="Times"/>
        <family val="1"/>
      </rPr>
      <t>94</t>
    </r>
    <r>
      <rPr>
        <sz val="11"/>
        <rFont val="標楷體"/>
        <family val="4"/>
        <charset val="136"/>
      </rPr>
      <t>年</t>
    </r>
  </si>
  <si>
    <r>
      <rPr>
        <sz val="11"/>
        <rFont val="標楷體"/>
        <family val="4"/>
        <charset val="136"/>
      </rPr>
      <t>民國</t>
    </r>
    <r>
      <rPr>
        <sz val="11"/>
        <rFont val="Times"/>
        <family val="1"/>
      </rPr>
      <t>95</t>
    </r>
    <r>
      <rPr>
        <sz val="11"/>
        <rFont val="標楷體"/>
        <family val="4"/>
        <charset val="136"/>
      </rPr>
      <t>年</t>
    </r>
  </si>
  <si>
    <r>
      <rPr>
        <sz val="11"/>
        <rFont val="標楷體"/>
        <family val="4"/>
        <charset val="136"/>
      </rPr>
      <t>民國</t>
    </r>
    <r>
      <rPr>
        <sz val="11"/>
        <rFont val="Times"/>
        <family val="1"/>
      </rPr>
      <t>96</t>
    </r>
    <r>
      <rPr>
        <sz val="11"/>
        <rFont val="標楷體"/>
        <family val="4"/>
        <charset val="136"/>
      </rPr>
      <t>年</t>
    </r>
  </si>
  <si>
    <r>
      <rPr>
        <sz val="11"/>
        <rFont val="標楷體"/>
        <family val="4"/>
        <charset val="136"/>
      </rPr>
      <t>民國</t>
    </r>
    <r>
      <rPr>
        <sz val="11"/>
        <rFont val="Times"/>
        <family val="1"/>
      </rPr>
      <t>97</t>
    </r>
    <r>
      <rPr>
        <sz val="11"/>
        <rFont val="標楷體"/>
        <family val="4"/>
        <charset val="136"/>
      </rPr>
      <t>年</t>
    </r>
  </si>
  <si>
    <r>
      <rPr>
        <sz val="11"/>
        <rFont val="標楷體"/>
        <family val="4"/>
        <charset val="136"/>
      </rPr>
      <t>民國</t>
    </r>
    <r>
      <rPr>
        <sz val="11"/>
        <rFont val="Times"/>
        <family val="1"/>
      </rPr>
      <t>98</t>
    </r>
    <r>
      <rPr>
        <sz val="11"/>
        <rFont val="標楷體"/>
        <family val="4"/>
        <charset val="136"/>
      </rPr>
      <t>年</t>
    </r>
  </si>
  <si>
    <r>
      <rPr>
        <sz val="11"/>
        <rFont val="標楷體"/>
        <family val="4"/>
        <charset val="136"/>
      </rPr>
      <t>民國</t>
    </r>
    <r>
      <rPr>
        <sz val="11"/>
        <rFont val="Times"/>
        <family val="1"/>
      </rPr>
      <t>99</t>
    </r>
    <r>
      <rPr>
        <sz val="11"/>
        <rFont val="標楷體"/>
        <family val="4"/>
        <charset val="136"/>
      </rPr>
      <t>年</t>
    </r>
  </si>
  <si>
    <t>(1)</t>
    <phoneticPr fontId="2" type="noConversion"/>
  </si>
  <si>
    <t>(2)</t>
    <phoneticPr fontId="2" type="noConversion"/>
  </si>
  <si>
    <r>
      <rPr>
        <sz val="12"/>
        <rFont val="標楷體"/>
        <family val="4"/>
        <charset val="136"/>
      </rPr>
      <t>民國</t>
    </r>
    <r>
      <rPr>
        <sz val="12"/>
        <rFont val="Times"/>
        <family val="1"/>
      </rPr>
      <t>102</t>
    </r>
    <r>
      <rPr>
        <sz val="12"/>
        <rFont val="標楷體"/>
        <family val="4"/>
        <charset val="136"/>
      </rPr>
      <t>年</t>
    </r>
    <phoneticPr fontId="2" type="noConversion"/>
  </si>
  <si>
    <r>
      <rPr>
        <sz val="11"/>
        <rFont val="標楷體"/>
        <family val="4"/>
        <charset val="136"/>
      </rPr>
      <t>民國</t>
    </r>
    <r>
      <rPr>
        <sz val="11"/>
        <rFont val="Times"/>
        <family val="1"/>
      </rPr>
      <t>102</t>
    </r>
    <r>
      <rPr>
        <sz val="11"/>
        <rFont val="標楷體"/>
        <family val="4"/>
        <charset val="136"/>
      </rPr>
      <t>年</t>
    </r>
    <phoneticPr fontId="2" type="noConversion"/>
  </si>
  <si>
    <t>表2  嬰兒主要死亡原因</t>
  </si>
  <si>
    <t>表3  1-14歲主要死亡原因</t>
  </si>
  <si>
    <t>表4  15-24歲主要死亡原因</t>
  </si>
  <si>
    <t>表5  25-44歲主要死亡原因</t>
  </si>
  <si>
    <t>表6  45-64歲主要死亡原因</t>
  </si>
  <si>
    <t>表7  65歲以上主要死亡原因</t>
  </si>
  <si>
    <t>(2)</t>
    <phoneticPr fontId="2" type="noConversion"/>
  </si>
  <si>
    <t>(1)</t>
    <phoneticPr fontId="2" type="noConversion"/>
  </si>
  <si>
    <r>
      <rPr>
        <sz val="11"/>
        <rFont val="標楷體"/>
        <family val="4"/>
        <charset val="136"/>
      </rPr>
      <t>歲</t>
    </r>
    <phoneticPr fontId="2" type="noConversion"/>
  </si>
  <si>
    <r>
      <t>(</t>
    </r>
    <r>
      <rPr>
        <sz val="10"/>
        <rFont val="標楷體"/>
        <family val="4"/>
        <charset val="136"/>
      </rPr>
      <t>人</t>
    </r>
    <r>
      <rPr>
        <sz val="10"/>
        <rFont val="Times New Roman"/>
        <family val="1"/>
      </rPr>
      <t>)</t>
    </r>
    <phoneticPr fontId="2" type="noConversion"/>
  </si>
  <si>
    <r>
      <rPr>
        <sz val="12"/>
        <rFont val="標楷體"/>
        <family val="4"/>
        <charset val="136"/>
      </rPr>
      <t>民國</t>
    </r>
    <r>
      <rPr>
        <sz val="12"/>
        <rFont val="Times"/>
        <family val="1"/>
      </rPr>
      <t>103</t>
    </r>
    <r>
      <rPr>
        <sz val="12"/>
        <rFont val="標楷體"/>
        <family val="4"/>
        <charset val="136"/>
      </rPr>
      <t>年</t>
    </r>
    <phoneticPr fontId="2" type="noConversion"/>
  </si>
  <si>
    <r>
      <rPr>
        <sz val="11"/>
        <rFont val="標楷體"/>
        <family val="4"/>
        <charset val="136"/>
      </rPr>
      <t>民國</t>
    </r>
    <r>
      <rPr>
        <sz val="11"/>
        <rFont val="Times"/>
        <family val="1"/>
      </rPr>
      <t>103</t>
    </r>
    <r>
      <rPr>
        <sz val="11"/>
        <rFont val="標楷體"/>
        <family val="4"/>
        <charset val="136"/>
      </rPr>
      <t>年</t>
    </r>
    <phoneticPr fontId="2" type="noConversion"/>
  </si>
  <si>
    <r>
      <rPr>
        <sz val="12"/>
        <rFont val="標楷體"/>
        <family val="4"/>
        <charset val="136"/>
      </rPr>
      <t>民國</t>
    </r>
    <r>
      <rPr>
        <sz val="12"/>
        <rFont val="Times New Roman"/>
        <family val="1"/>
      </rPr>
      <t>102年</t>
    </r>
    <r>
      <rPr>
        <sz val="12"/>
        <rFont val="標楷體"/>
        <family val="4"/>
        <charset val="136"/>
      </rPr>
      <t/>
    </r>
  </si>
  <si>
    <r>
      <rPr>
        <sz val="12"/>
        <rFont val="標楷體"/>
        <family val="4"/>
        <charset val="136"/>
      </rPr>
      <t>民國</t>
    </r>
    <r>
      <rPr>
        <sz val="12"/>
        <rFont val="Times New Roman"/>
        <family val="1"/>
      </rPr>
      <t>103年</t>
    </r>
    <r>
      <rPr>
        <sz val="12"/>
        <rFont val="標楷體"/>
        <family val="4"/>
        <charset val="136"/>
      </rPr>
      <t/>
    </r>
  </si>
  <si>
    <r>
      <rPr>
        <sz val="11"/>
        <rFont val="標楷體"/>
        <family val="4"/>
        <charset val="136"/>
      </rPr>
      <t>民國</t>
    </r>
    <r>
      <rPr>
        <sz val="11"/>
        <rFont val="Times New Roman"/>
        <family val="1"/>
      </rPr>
      <t>103年</t>
    </r>
    <r>
      <rPr>
        <sz val="11"/>
        <rFont val="標楷體"/>
        <family val="4"/>
        <charset val="136"/>
      </rPr>
      <t/>
    </r>
  </si>
  <si>
    <t>民國102年</t>
    <phoneticPr fontId="2" type="noConversion"/>
  </si>
  <si>
    <t>增減
百分比</t>
    <phoneticPr fontId="2" type="noConversion"/>
  </si>
  <si>
    <r>
      <t>(</t>
    </r>
    <r>
      <rPr>
        <sz val="10"/>
        <rFont val="標楷體"/>
        <family val="4"/>
        <charset val="136"/>
      </rPr>
      <t>人</t>
    </r>
    <r>
      <rPr>
        <sz val="10"/>
        <rFont val="Times New Roman"/>
        <family val="1"/>
      </rPr>
      <t>)</t>
    </r>
  </si>
  <si>
    <t>標準化死亡率</t>
    <phoneticPr fontId="2" type="noConversion"/>
  </si>
  <si>
    <t>表1  主要死亡原因</t>
    <phoneticPr fontId="2" type="noConversion"/>
  </si>
  <si>
    <t>結構比</t>
    <phoneticPr fontId="2" type="noConversion"/>
  </si>
  <si>
    <t>結構比</t>
    <phoneticPr fontId="2" type="noConversion"/>
  </si>
  <si>
    <t>結構比</t>
    <phoneticPr fontId="2" type="noConversion"/>
  </si>
  <si>
    <t>國際死因</t>
    <phoneticPr fontId="2" type="noConversion"/>
  </si>
  <si>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</si>
  <si>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</si>
  <si>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t>表1   主要死亡原因</t>
    <phoneticPr fontId="2" type="noConversion"/>
  </si>
  <si>
    <t>表2   嬰兒主要死亡原因</t>
    <phoneticPr fontId="2" type="noConversion"/>
  </si>
  <si>
    <t>表3   1-14歲主要死亡原因</t>
    <phoneticPr fontId="2" type="noConversion"/>
  </si>
  <si>
    <t>表4   15-24歲主要死亡原因</t>
    <phoneticPr fontId="2" type="noConversion"/>
  </si>
  <si>
    <t>表5   25-44歲主要死亡原因</t>
    <phoneticPr fontId="2" type="noConversion"/>
  </si>
  <si>
    <t>表6   45-64歲主要死亡原因</t>
    <phoneticPr fontId="2" type="noConversion"/>
  </si>
  <si>
    <t>表7   65歲以上主要死亡原因</t>
    <phoneticPr fontId="2" type="noConversion"/>
  </si>
  <si>
    <t>單位：人、每十萬人口、%</t>
    <phoneticPr fontId="2" type="noConversion"/>
  </si>
  <si>
    <t xml:space="preserve">單位：人、每十萬人口、% </t>
    <phoneticPr fontId="2" type="noConversion"/>
  </si>
  <si>
    <t xml:space="preserve"> </t>
    <phoneticPr fontId="2" type="noConversion"/>
  </si>
  <si>
    <t xml:space="preserve"> 死亡率</t>
    <phoneticPr fontId="2" type="noConversion"/>
  </si>
  <si>
    <t xml:space="preserve"> </t>
    <phoneticPr fontId="2" type="noConversion"/>
  </si>
  <si>
    <t>結構比</t>
    <phoneticPr fontId="2" type="noConversion"/>
  </si>
  <si>
    <t>結構比
%</t>
    <phoneticPr fontId="2" type="noConversion"/>
  </si>
  <si>
    <t>每十萬人口</t>
    <phoneticPr fontId="2" type="noConversion"/>
  </si>
  <si>
    <t>每十萬人口增減數</t>
    <phoneticPr fontId="2" type="noConversion"/>
  </si>
  <si>
    <t>結構比
%</t>
    <phoneticPr fontId="2" type="noConversion"/>
  </si>
  <si>
    <t xml:space="preserve">      4.(1)每十萬女性人口死亡率；(2) 每十萬男性人口死亡率。</t>
    <phoneticPr fontId="2"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</si>
  <si>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 xml:space="preserve">(1) </t>
    </r>
    <r>
      <rPr>
        <sz val="10"/>
        <rFont val="標楷體"/>
        <family val="4"/>
        <charset val="136"/>
      </rPr>
      <t>本表資料自民國</t>
    </r>
    <r>
      <rPr>
        <sz val="10"/>
        <rFont val="Times New Roman"/>
        <family val="1"/>
      </rPr>
      <t>83</t>
    </r>
    <r>
      <rPr>
        <sz val="10"/>
        <rFont val="標楷體"/>
        <family val="4"/>
        <charset val="136"/>
      </rPr>
      <t>年起含金門縣及連江縣。</t>
    </r>
    <phoneticPr fontId="2" type="noConversion"/>
  </si>
  <si>
    <t xml:space="preserve"> 單位：每十萬人口</t>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</si>
  <si>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</si>
  <si>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</si>
  <si>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</si>
  <si>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</si>
  <si>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</si>
  <si>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1"/>
        <rFont val="Times New Roman"/>
        <family val="1"/>
      </rPr>
      <t>97</t>
    </r>
    <r>
      <rPr>
        <sz val="11"/>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</si>
  <si>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</si>
  <si>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</si>
  <si>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t xml:space="preserve">            (2) </t>
    </r>
    <r>
      <rPr>
        <sz val="10"/>
        <rFont val="標楷體"/>
        <family val="4"/>
        <charset val="136"/>
      </rPr>
      <t>本表資料自民國</t>
    </r>
    <r>
      <rPr>
        <sz val="10"/>
        <rFont val="Times New Roman"/>
        <family val="1"/>
      </rPr>
      <t>83</t>
    </r>
    <r>
      <rPr>
        <sz val="10"/>
        <rFont val="標楷體"/>
        <family val="4"/>
        <charset val="136"/>
      </rPr>
      <t>年起含金門縣及連江縣。</t>
    </r>
    <phoneticPr fontId="2" type="noConversion"/>
  </si>
  <si>
    <r>
      <t xml:space="preserve">            (3) </t>
    </r>
    <r>
      <rPr>
        <sz val="10"/>
        <rFont val="標楷體"/>
        <family val="4"/>
        <charset val="136"/>
      </rPr>
      <t>本表資料自民國</t>
    </r>
    <r>
      <rPr>
        <sz val="10"/>
        <rFont val="Times New Roman"/>
        <family val="1"/>
      </rPr>
      <t>97</t>
    </r>
    <r>
      <rPr>
        <sz val="10"/>
        <rFont val="標楷體"/>
        <family val="4"/>
        <charset val="136"/>
      </rPr>
      <t>年起死因分類為</t>
    </r>
    <r>
      <rPr>
        <sz val="10"/>
        <rFont val="Times New Roman"/>
        <family val="1"/>
      </rPr>
      <t>ICD-10</t>
    </r>
    <r>
      <rPr>
        <sz val="10"/>
        <rFont val="標楷體"/>
        <family val="4"/>
        <charset val="136"/>
      </rPr>
      <t>。</t>
    </r>
    <phoneticPr fontId="2" type="noConversion"/>
  </si>
  <si>
    <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</si>
  <si>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</si>
  <si>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t>死亡率</t>
    <phoneticPr fontId="2" type="noConversion"/>
  </si>
  <si>
    <t>蓄意自我傷害（自殺）</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</si>
  <si>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</si>
  <si>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</si>
  <si>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新    生    兒</t>
    <phoneticPr fontId="2" type="noConversion"/>
  </si>
  <si>
    <t>嬰      兒</t>
    <phoneticPr fontId="2" type="noConversion"/>
  </si>
  <si>
    <t>孕 產 婦</t>
    <phoneticPr fontId="2" type="noConversion"/>
  </si>
  <si>
    <t>計 
(人)</t>
    <phoneticPr fontId="2" type="noConversion"/>
  </si>
  <si>
    <t>男
(人)</t>
    <phoneticPr fontId="2" type="noConversion"/>
  </si>
  <si>
    <t>女
(人)</t>
    <phoneticPr fontId="2" type="noConversion"/>
  </si>
  <si>
    <t>女
(人)</t>
    <phoneticPr fontId="2" type="noConversion"/>
  </si>
  <si>
    <t>死亡數
(人)</t>
    <phoneticPr fontId="2" type="noConversion"/>
  </si>
  <si>
    <t xml:space="preserve"> 死亡人數</t>
    <phoneticPr fontId="2" type="noConversion"/>
  </si>
  <si>
    <t>死亡人數</t>
    <phoneticPr fontId="2" type="noConversion"/>
  </si>
  <si>
    <t xml:space="preserve">  </t>
    <phoneticPr fontId="2" type="noConversion"/>
  </si>
  <si>
    <t>其     他</t>
    <phoneticPr fontId="2" type="noConversion"/>
  </si>
  <si>
    <r>
      <t xml:space="preserve">(2) </t>
    </r>
    <r>
      <rPr>
        <sz val="10"/>
        <rFont val="標楷體"/>
        <family val="4"/>
        <charset val="136"/>
      </rPr>
      <t>本表資料自民國</t>
    </r>
    <r>
      <rPr>
        <sz val="10"/>
        <rFont val="Times New Roman"/>
        <family val="1"/>
      </rPr>
      <t>97</t>
    </r>
    <r>
      <rPr>
        <sz val="10"/>
        <rFont val="標楷體"/>
        <family val="4"/>
        <charset val="136"/>
      </rPr>
      <t>年起死因分類為</t>
    </r>
    <r>
      <rPr>
        <sz val="10"/>
        <rFont val="Times New Roman"/>
        <family val="1"/>
      </rPr>
      <t>ICD-10</t>
    </r>
    <r>
      <rPr>
        <sz val="10"/>
        <rFont val="標楷體"/>
        <family val="4"/>
        <charset val="136"/>
      </rPr>
      <t>。</t>
    </r>
    <phoneticPr fontId="2" type="noConversion"/>
  </si>
  <si>
    <t>死亡人數</t>
    <phoneticPr fontId="2" type="noConversion"/>
  </si>
  <si>
    <t>死亡人數結構比</t>
    <phoneticPr fontId="2" type="noConversion"/>
  </si>
  <si>
    <t>表18  年齡別死亡概況</t>
  </si>
  <si>
    <t>A40-A41</t>
  </si>
  <si>
    <t>敗血症</t>
  </si>
  <si>
    <t>X60-X84, Y87.0</t>
  </si>
  <si>
    <t>蓄意自我傷害（自殺）</t>
  </si>
  <si>
    <t>M00-M99</t>
  </si>
  <si>
    <t>骨骼肌肉系統及結締組織之疾病</t>
  </si>
  <si>
    <t>F01-F03</t>
  </si>
  <si>
    <t>血管性及未明示之癡呆症</t>
  </si>
  <si>
    <t>R54</t>
  </si>
  <si>
    <t>衰老/老邁</t>
  </si>
  <si>
    <t>D00-D48</t>
  </si>
  <si>
    <t>原位與良性腫瘤（惡性腫瘤除外）</t>
  </si>
  <si>
    <t/>
  </si>
  <si>
    <t>C33-C34</t>
  </si>
  <si>
    <t>氣管、支氣管和肺癌</t>
  </si>
  <si>
    <t>C22</t>
  </si>
  <si>
    <t>肝和肝內膽管癌</t>
  </si>
  <si>
    <t>C18-C21</t>
  </si>
  <si>
    <t>結腸、直腸和肛門癌</t>
  </si>
  <si>
    <t>C50</t>
  </si>
  <si>
    <t>女性乳癌</t>
  </si>
  <si>
    <t>(1)</t>
  </si>
  <si>
    <t>C00-C06, C09-C10, C12-C14</t>
  </si>
  <si>
    <t>口腔癌</t>
  </si>
  <si>
    <t>C61</t>
  </si>
  <si>
    <t>前列腺(攝護腺)癌</t>
  </si>
  <si>
    <t>(2)</t>
  </si>
  <si>
    <t>C16</t>
  </si>
  <si>
    <t>胃癌</t>
  </si>
  <si>
    <t>C25</t>
  </si>
  <si>
    <t>胰臟癌</t>
  </si>
  <si>
    <t>C15</t>
  </si>
  <si>
    <t>食道癌</t>
  </si>
  <si>
    <t>C56, C57.0-C57.4</t>
  </si>
  <si>
    <t>卵巢癌</t>
  </si>
  <si>
    <t>C53, C55</t>
  </si>
  <si>
    <t>子宮頸及部位未明示子宮癌</t>
  </si>
  <si>
    <t>C82-C85</t>
  </si>
  <si>
    <t>非何杰金氏淋巴瘤</t>
  </si>
  <si>
    <t>C91-C95</t>
  </si>
  <si>
    <t>白血病</t>
  </si>
  <si>
    <t>C67</t>
  </si>
  <si>
    <t>膀胱癌</t>
  </si>
  <si>
    <t>C11</t>
  </si>
  <si>
    <t>鼻咽癌</t>
  </si>
  <si>
    <t>C64</t>
  </si>
  <si>
    <t>腎臟癌</t>
  </si>
  <si>
    <t>C71</t>
  </si>
  <si>
    <t>腦癌</t>
  </si>
  <si>
    <t>C23-C24</t>
  </si>
  <si>
    <t>膽囊和其他膽道癌</t>
  </si>
  <si>
    <t>C54</t>
  </si>
  <si>
    <t>子宮體癌</t>
  </si>
  <si>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</si>
  <si>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</si>
  <si>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</si>
  <si>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</si>
  <si>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</si>
  <si>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</si>
  <si>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</si>
  <si>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</si>
  <si>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</si>
  <si>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</si>
  <si>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</si>
  <si>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</si>
  <si>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</si>
  <si>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</si>
  <si>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</si>
  <si>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</si>
  <si>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</si>
  <si>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</si>
  <si>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</si>
  <si>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</si>
  <si>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</si>
  <si>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</si>
  <si>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民國105年</t>
    <phoneticPr fontId="2" type="noConversion"/>
  </si>
  <si>
    <t>民國104年</t>
    <phoneticPr fontId="2" type="noConversion"/>
  </si>
  <si>
    <t>民國105年</t>
    <phoneticPr fontId="2" type="noConversion"/>
  </si>
  <si>
    <t>民國104年</t>
    <phoneticPr fontId="2" type="noConversion"/>
  </si>
  <si>
    <t xml:space="preserve">      2. 104年年中人口數計 23,462,914人,男性 11,705,009人,女性 11,757,905人</t>
    <phoneticPr fontId="2" type="noConversion"/>
  </si>
  <si>
    <r>
      <rPr>
        <sz val="12"/>
        <rFont val="標楷體"/>
        <family val="4"/>
        <charset val="136"/>
      </rPr>
      <t>民國</t>
    </r>
    <r>
      <rPr>
        <sz val="12"/>
        <rFont val="Times"/>
        <family val="1"/>
      </rPr>
      <t>104</t>
    </r>
    <r>
      <rPr>
        <sz val="12"/>
        <rFont val="標楷體"/>
        <family val="4"/>
        <charset val="136"/>
      </rPr>
      <t>年</t>
    </r>
    <phoneticPr fontId="2" type="noConversion"/>
  </si>
  <si>
    <r>
      <rPr>
        <sz val="12"/>
        <rFont val="標楷體"/>
        <family val="4"/>
        <charset val="136"/>
      </rPr>
      <t>民國</t>
    </r>
    <r>
      <rPr>
        <sz val="12"/>
        <rFont val="Times"/>
        <family val="1"/>
      </rPr>
      <t>104</t>
    </r>
    <r>
      <rPr>
        <sz val="12"/>
        <rFont val="標楷體"/>
        <family val="4"/>
        <charset val="136"/>
      </rPr>
      <t>年</t>
    </r>
    <phoneticPr fontId="2" type="noConversion"/>
  </si>
  <si>
    <r>
      <rPr>
        <sz val="11"/>
        <rFont val="標楷體"/>
        <family val="4"/>
        <charset val="136"/>
      </rPr>
      <t>民國</t>
    </r>
    <r>
      <rPr>
        <sz val="11"/>
        <rFont val="Times"/>
        <family val="1"/>
      </rPr>
      <t>104</t>
    </r>
    <r>
      <rPr>
        <sz val="11"/>
        <rFont val="標楷體"/>
        <family val="4"/>
        <charset val="136"/>
      </rPr>
      <t>年</t>
    </r>
    <phoneticPr fontId="2" type="noConversion"/>
  </si>
  <si>
    <r>
      <rPr>
        <sz val="11"/>
        <rFont val="標楷體"/>
        <family val="4"/>
        <charset val="136"/>
      </rPr>
      <t>民國</t>
    </r>
    <r>
      <rPr>
        <sz val="11"/>
        <rFont val="Times"/>
        <family val="1"/>
      </rPr>
      <t>105</t>
    </r>
    <r>
      <rPr>
        <sz val="11"/>
        <rFont val="標楷體"/>
        <family val="4"/>
        <charset val="136"/>
      </rPr>
      <t>年</t>
    </r>
    <phoneticPr fontId="2" type="noConversion"/>
  </si>
  <si>
    <r>
      <t>105</t>
    </r>
    <r>
      <rPr>
        <sz val="11"/>
        <rFont val="標楷體"/>
        <family val="4"/>
        <charset val="136"/>
      </rPr>
      <t>年</t>
    </r>
    <r>
      <rPr>
        <sz val="11"/>
        <rFont val="Times New Roman"/>
        <family val="1"/>
      </rPr>
      <t xml:space="preserve"> vs 95</t>
    </r>
    <r>
      <rPr>
        <sz val="11"/>
        <rFont val="標楷體"/>
        <family val="4"/>
        <charset val="136"/>
      </rPr>
      <t>年</t>
    </r>
    <r>
      <rPr>
        <sz val="11"/>
        <rFont val="Times New Roman"/>
        <family val="1"/>
      </rPr>
      <t xml:space="preserve">
</t>
    </r>
    <r>
      <rPr>
        <sz val="11"/>
        <rFont val="標楷體"/>
        <family val="4"/>
        <charset val="136"/>
      </rPr>
      <t>增減</t>
    </r>
    <r>
      <rPr>
        <sz val="11"/>
        <rFont val="Times New Roman"/>
        <family val="1"/>
      </rPr>
      <t>%</t>
    </r>
    <phoneticPr fontId="2" type="noConversion"/>
  </si>
  <si>
    <r>
      <t>95</t>
    </r>
    <r>
      <rPr>
        <sz val="11"/>
        <rFont val="標楷體"/>
        <family val="4"/>
        <charset val="136"/>
      </rPr>
      <t>年</t>
    </r>
    <r>
      <rPr>
        <sz val="11"/>
        <rFont val="Times New Roman"/>
        <family val="1"/>
      </rPr>
      <t xml:space="preserve"> vs 85</t>
    </r>
    <r>
      <rPr>
        <sz val="11"/>
        <rFont val="標楷體"/>
        <family val="4"/>
        <charset val="136"/>
      </rPr>
      <t>年</t>
    </r>
    <r>
      <rPr>
        <sz val="11"/>
        <rFont val="Times New Roman"/>
        <family val="1"/>
      </rPr>
      <t xml:space="preserve">
</t>
    </r>
    <r>
      <rPr>
        <sz val="11"/>
        <rFont val="標楷體"/>
        <family val="4"/>
        <charset val="136"/>
      </rPr>
      <t>增減</t>
    </r>
    <r>
      <rPr>
        <sz val="11"/>
        <rFont val="Times New Roman"/>
        <family val="1"/>
      </rPr>
      <t>%</t>
    </r>
    <phoneticPr fontId="2" type="noConversion"/>
  </si>
  <si>
    <r>
      <rPr>
        <sz val="12"/>
        <rFont val="標楷體"/>
        <family val="4"/>
        <charset val="136"/>
      </rPr>
      <t>民國</t>
    </r>
    <r>
      <rPr>
        <sz val="12"/>
        <rFont val="Times"/>
        <family val="1"/>
      </rPr>
      <t>105</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</si>
  <si>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細明體"/>
        <family val="3"/>
        <charset val="136"/>
      </rPr>
      <t>年</t>
    </r>
    <r>
      <rPr>
        <sz val="12"/>
        <rFont val="標楷體"/>
        <family val="4"/>
        <charset val="136"/>
      </rPr>
      <t/>
    </r>
    <phoneticPr fontId="2" type="noConversion"/>
  </si>
  <si>
    <r>
      <rPr>
        <sz val="12"/>
        <rFont val="標楷體"/>
        <family val="4"/>
        <charset val="136"/>
      </rPr>
      <t>民國</t>
    </r>
    <r>
      <rPr>
        <sz val="12"/>
        <rFont val="Times"/>
        <family val="1"/>
      </rPr>
      <t>105</t>
    </r>
    <r>
      <rPr>
        <sz val="12"/>
        <rFont val="標楷體"/>
        <family val="4"/>
        <charset val="136"/>
      </rPr>
      <t>年</t>
    </r>
    <phoneticPr fontId="2" type="noConversion"/>
  </si>
  <si>
    <t>民國104年</t>
  </si>
  <si>
    <t>民國105年</t>
  </si>
  <si>
    <r>
      <rPr>
        <sz val="12"/>
        <rFont val="標楷體"/>
        <family val="4"/>
        <charset val="136"/>
      </rPr>
      <t>民國</t>
    </r>
    <r>
      <rPr>
        <sz val="12"/>
        <rFont val="Times New Roman"/>
        <family val="1"/>
      </rPr>
      <t>104年</t>
    </r>
    <r>
      <rPr>
        <sz val="12"/>
        <rFont val="標楷體"/>
        <family val="4"/>
        <charset val="136"/>
      </rPr>
      <t/>
    </r>
  </si>
  <si>
    <r>
      <rPr>
        <sz val="12"/>
        <rFont val="標楷體"/>
        <family val="4"/>
        <charset val="136"/>
      </rPr>
      <t>民國</t>
    </r>
    <r>
      <rPr>
        <sz val="12"/>
        <rFont val="Times New Roman"/>
        <family val="1"/>
      </rPr>
      <t>105</t>
    </r>
    <r>
      <rPr>
        <sz val="12"/>
        <rFont val="細明體"/>
        <family val="3"/>
        <charset val="136"/>
      </rPr>
      <t>年</t>
    </r>
    <r>
      <rPr>
        <sz val="12"/>
        <rFont val="標楷體"/>
        <family val="4"/>
        <charset val="136"/>
      </rPr>
      <t/>
    </r>
    <phoneticPr fontId="2" type="noConversion"/>
  </si>
  <si>
    <r>
      <rPr>
        <sz val="11"/>
        <rFont val="標楷體"/>
        <family val="4"/>
        <charset val="136"/>
      </rPr>
      <t>民國</t>
    </r>
    <r>
      <rPr>
        <sz val="11"/>
        <rFont val="Times New Roman"/>
        <family val="1"/>
      </rPr>
      <t>104年</t>
    </r>
    <r>
      <rPr>
        <sz val="11"/>
        <rFont val="標楷體"/>
        <family val="4"/>
        <charset val="136"/>
      </rPr>
      <t/>
    </r>
  </si>
  <si>
    <r>
      <rPr>
        <sz val="11"/>
        <rFont val="標楷體"/>
        <family val="4"/>
        <charset val="136"/>
      </rPr>
      <t>民國</t>
    </r>
    <r>
      <rPr>
        <sz val="11"/>
        <rFont val="Times New Roman"/>
        <family val="1"/>
      </rPr>
      <t>105年</t>
    </r>
    <r>
      <rPr>
        <sz val="11"/>
        <rFont val="標楷體"/>
        <family val="4"/>
        <charset val="136"/>
      </rPr>
      <t/>
    </r>
  </si>
  <si>
    <r>
      <rPr>
        <sz val="11"/>
        <rFont val="標楷體"/>
        <family val="4"/>
        <charset val="136"/>
      </rPr>
      <t>民國</t>
    </r>
    <r>
      <rPr>
        <sz val="11"/>
        <rFont val="Times New Roman"/>
        <family val="1"/>
      </rPr>
      <t>104</t>
    </r>
    <r>
      <rPr>
        <sz val="11"/>
        <rFont val="標楷體"/>
        <family val="4"/>
        <charset val="136"/>
      </rPr>
      <t>年</t>
    </r>
  </si>
  <si>
    <t>A40-A41</t>
    <phoneticPr fontId="2" type="noConversion"/>
  </si>
  <si>
    <t>敗血症</t>
    <phoneticPr fontId="2" type="noConversion"/>
  </si>
  <si>
    <t>X60-X84, Y87.0</t>
    <phoneticPr fontId="2" type="noConversion"/>
  </si>
  <si>
    <t>M00-M99</t>
    <phoneticPr fontId="2" type="noConversion"/>
  </si>
  <si>
    <t>骨骼肌肉系統及結締組織之疾病</t>
    <phoneticPr fontId="2" type="noConversion"/>
  </si>
  <si>
    <t>F01-F03</t>
    <phoneticPr fontId="2" type="noConversion"/>
  </si>
  <si>
    <t>血管性及未明示之癡呆症</t>
    <phoneticPr fontId="2" type="noConversion"/>
  </si>
  <si>
    <t>R54</t>
    <phoneticPr fontId="2" type="noConversion"/>
  </si>
  <si>
    <t>衰老/老邁</t>
    <phoneticPr fontId="2" type="noConversion"/>
  </si>
  <si>
    <t>其他</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</si>
  <si>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</si>
  <si>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</si>
  <si>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</si>
  <si>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</si>
  <si>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</si>
  <si>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</si>
  <si>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</si>
  <si>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</si>
  <si>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C00-C06, C09-C10, C12-C14</t>
    <phoneticPr fontId="2" type="noConversion"/>
  </si>
  <si>
    <t>口腔癌</t>
    <phoneticPr fontId="2" type="noConversion"/>
  </si>
  <si>
    <t>C61</t>
    <phoneticPr fontId="2" type="noConversion"/>
  </si>
  <si>
    <t>前列腺(攝護腺)癌</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</si>
  <si>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</si>
  <si>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</si>
  <si>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</si>
  <si>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</si>
  <si>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</si>
  <si>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</si>
  <si>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C56, C57.0-C57.4</t>
    <phoneticPr fontId="2" type="noConversion"/>
  </si>
  <si>
    <t>卵巢癌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</si>
  <si>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</si>
  <si>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</si>
  <si>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</si>
  <si>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</si>
  <si>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</si>
  <si>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</si>
  <si>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</si>
  <si>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</si>
  <si>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</si>
  <si>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</si>
  <si>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r>
      <rPr>
        <sz val="11"/>
        <rFont val="標楷體"/>
        <family val="4"/>
        <charset val="136"/>
      </rPr>
      <t>民國</t>
    </r>
    <r>
      <rPr>
        <sz val="11"/>
        <rFont val="Times New Roman"/>
        <family val="1"/>
      </rPr>
      <t>101</t>
    </r>
    <r>
      <rPr>
        <sz val="11"/>
        <rFont val="標楷體"/>
        <family val="4"/>
        <charset val="136"/>
      </rPr>
      <t>年</t>
    </r>
  </si>
  <si>
    <r>
      <rPr>
        <sz val="11"/>
        <rFont val="標楷體"/>
        <family val="4"/>
        <charset val="136"/>
      </rPr>
      <t>民國</t>
    </r>
    <r>
      <rPr>
        <sz val="11"/>
        <rFont val="Times New Roman"/>
        <family val="1"/>
      </rPr>
      <t>102</t>
    </r>
    <r>
      <rPr>
        <sz val="11"/>
        <rFont val="標楷體"/>
        <family val="4"/>
        <charset val="136"/>
      </rPr>
      <t>年</t>
    </r>
  </si>
  <si>
    <r>
      <rPr>
        <sz val="11"/>
        <rFont val="標楷體"/>
        <family val="4"/>
        <charset val="136"/>
      </rPr>
      <t>民國</t>
    </r>
    <r>
      <rPr>
        <sz val="11"/>
        <rFont val="Times New Roman"/>
        <family val="1"/>
      </rPr>
      <t>103</t>
    </r>
    <r>
      <rPr>
        <sz val="11"/>
        <rFont val="標楷體"/>
        <family val="4"/>
        <charset val="136"/>
      </rPr>
      <t>年</t>
    </r>
  </si>
  <si>
    <t>附註: 1. 山地鄉共30個，包括新北市烏來區、桃園市復興區、新竹縣尖石鄉、新竹縣五峰鄉、苗栗縣泰安鄉、臺中市和平區、南投縣信義鄉、南投縣仁愛鄉、嘉義縣阿里山鄉、高雄市桃源區</t>
    <phoneticPr fontId="2" type="noConversion"/>
  </si>
  <si>
    <t>死因摘要表目錄</t>
    <phoneticPr fontId="2" type="noConversion"/>
  </si>
  <si>
    <r>
      <rPr>
        <sz val="12"/>
        <rFont val="標楷體"/>
        <family val="4"/>
        <charset val="136"/>
      </rPr>
      <t>民國</t>
    </r>
    <r>
      <rPr>
        <sz val="12"/>
        <rFont val="Times New Roman"/>
        <family val="1"/>
      </rPr>
      <t>102</t>
    </r>
    <r>
      <rPr>
        <sz val="12"/>
        <rFont val="標楷體"/>
        <family val="4"/>
        <charset val="136"/>
      </rPr>
      <t>年</t>
    </r>
  </si>
  <si>
    <r>
      <rPr>
        <sz val="12"/>
        <rFont val="標楷體"/>
        <family val="4"/>
        <charset val="136"/>
      </rPr>
      <t>民國</t>
    </r>
    <r>
      <rPr>
        <sz val="12"/>
        <rFont val="Times New Roman"/>
        <family val="1"/>
      </rPr>
      <t>103</t>
    </r>
    <r>
      <rPr>
        <sz val="12"/>
        <rFont val="標楷體"/>
        <family val="4"/>
        <charset val="136"/>
      </rPr>
      <t>年</t>
    </r>
  </si>
  <si>
    <r>
      <rPr>
        <sz val="12"/>
        <rFont val="標楷體"/>
        <family val="4"/>
        <charset val="136"/>
      </rPr>
      <t>民國</t>
    </r>
    <r>
      <rPr>
        <sz val="12"/>
        <rFont val="Times New Roman"/>
        <family val="1"/>
      </rPr>
      <t>104</t>
    </r>
    <r>
      <rPr>
        <sz val="12"/>
        <rFont val="標楷體"/>
        <family val="4"/>
        <charset val="136"/>
      </rPr>
      <t>年</t>
    </r>
  </si>
  <si>
    <r>
      <rPr>
        <sz val="12"/>
        <rFont val="標楷體"/>
        <family val="4"/>
        <charset val="136"/>
      </rPr>
      <t>民國</t>
    </r>
    <r>
      <rPr>
        <sz val="12"/>
        <rFont val="Times New Roman"/>
        <family val="1"/>
      </rPr>
      <t>105</t>
    </r>
    <r>
      <rPr>
        <sz val="12"/>
        <rFont val="標楷體"/>
        <family val="4"/>
        <charset val="136"/>
      </rPr>
      <t>年</t>
    </r>
  </si>
  <si>
    <t>A00-Y98</t>
    <phoneticPr fontId="2" type="noConversion"/>
  </si>
  <si>
    <t>所有死亡原因</t>
    <phoneticPr fontId="2" type="noConversion"/>
  </si>
  <si>
    <t>A00-Y98</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</si>
  <si>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</si>
  <si>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</si>
  <si>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</si>
  <si>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</si>
  <si>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</si>
  <si>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</si>
  <si>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</si>
  <si>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</si>
  <si>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V01-X59, Y85-Y86</t>
    <phoneticPr fontId="2" type="noConversion"/>
  </si>
  <si>
    <t>事故傷害</t>
    <phoneticPr fontId="2" type="noConversion"/>
  </si>
  <si>
    <t>E10-E14</t>
    <phoneticPr fontId="2" type="noConversion"/>
  </si>
  <si>
    <t>糖尿病</t>
    <phoneticPr fontId="2" type="noConversion"/>
  </si>
  <si>
    <t>J40-J47</t>
    <phoneticPr fontId="2" type="noConversion"/>
  </si>
  <si>
    <t>慢性下呼吸道疾病</t>
    <phoneticPr fontId="2" type="noConversion"/>
  </si>
  <si>
    <t>K70, K73-K74</t>
    <phoneticPr fontId="2" type="noConversion"/>
  </si>
  <si>
    <t>慢性肝病及肝硬化</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</si>
  <si>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</si>
  <si>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</si>
  <si>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</si>
  <si>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</si>
  <si>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</si>
  <si>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</si>
  <si>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</si>
  <si>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</si>
  <si>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</si>
  <si>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</si>
  <si>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</si>
  <si>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</si>
  <si>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F01-F03</t>
    <phoneticPr fontId="2" type="noConversion"/>
  </si>
  <si>
    <t>血管性及未明示之癡呆症</t>
    <phoneticPr fontId="2" type="noConversion"/>
  </si>
  <si>
    <t>其他</t>
    <phoneticPr fontId="2" type="noConversion"/>
  </si>
  <si>
    <t>R54</t>
    <phoneticPr fontId="2" type="noConversion"/>
  </si>
  <si>
    <t>衰老/老邁</t>
    <phoneticPr fontId="2" type="noConversion"/>
  </si>
  <si>
    <t>民國105年</t>
    <phoneticPr fontId="2" type="noConversion"/>
  </si>
  <si>
    <t>A00-Y98</t>
    <phoneticPr fontId="2" type="noConversion"/>
  </si>
  <si>
    <t>所有死亡原因</t>
    <phoneticPr fontId="2" type="noConversion"/>
  </si>
  <si>
    <t>Q00-Q99</t>
    <phoneticPr fontId="2" type="noConversion"/>
  </si>
  <si>
    <t>先天性畸形、變形及染色體異常</t>
    <phoneticPr fontId="2" type="noConversion"/>
  </si>
  <si>
    <t>P20-P28　</t>
    <phoneticPr fontId="2" type="noConversion"/>
  </si>
  <si>
    <t>源於周產期的呼吸性疾患</t>
    <phoneticPr fontId="2" type="noConversion"/>
  </si>
  <si>
    <t>P05-P08</t>
    <phoneticPr fontId="2" type="noConversion"/>
  </si>
  <si>
    <t>與妊娠長短及胎兒生長有關的疾患</t>
    <phoneticPr fontId="2" type="noConversion"/>
  </si>
  <si>
    <t>V01-X59, Y85-Y86</t>
    <phoneticPr fontId="2" type="noConversion"/>
  </si>
  <si>
    <t>事故傷害</t>
    <phoneticPr fontId="2" type="noConversion"/>
  </si>
  <si>
    <t>P35-P39</t>
    <phoneticPr fontId="2" type="noConversion"/>
  </si>
  <si>
    <t>特發於周產期的感染</t>
    <phoneticPr fontId="2" type="noConversion"/>
  </si>
  <si>
    <t>R95</t>
    <phoneticPr fontId="2" type="noConversion"/>
  </si>
  <si>
    <t>嬰兒猝死症候群（SIDS）</t>
    <phoneticPr fontId="2" type="noConversion"/>
  </si>
  <si>
    <t>P50-P61</t>
    <phoneticPr fontId="2" type="noConversion"/>
  </si>
  <si>
    <t>胎兒及新生兒出血及血液疾患</t>
    <phoneticPr fontId="2" type="noConversion"/>
  </si>
  <si>
    <t>J12-J18</t>
    <phoneticPr fontId="2" type="noConversion"/>
  </si>
  <si>
    <t>肺炎</t>
    <phoneticPr fontId="2" type="noConversion"/>
  </si>
  <si>
    <t>I01-I02.0, I05-I09, I20-I25, I27, I30-I52</t>
    <phoneticPr fontId="2" type="noConversion"/>
  </si>
  <si>
    <t>心臟疾病（高血壓性心臟病除外）</t>
    <phoneticPr fontId="2" type="noConversion"/>
  </si>
  <si>
    <t>G93</t>
    <phoneticPr fontId="2" type="noConversion"/>
  </si>
  <si>
    <t>腦之其他疾患</t>
    <phoneticPr fontId="2" type="noConversion"/>
  </si>
  <si>
    <t>其他</t>
    <phoneticPr fontId="2" type="noConversion"/>
  </si>
  <si>
    <t>A40-A41</t>
    <phoneticPr fontId="2" type="noConversion"/>
  </si>
  <si>
    <t>敗血症</t>
    <phoneticPr fontId="2" type="noConversion"/>
  </si>
  <si>
    <t>民國105年</t>
    <phoneticPr fontId="2" type="noConversion"/>
  </si>
  <si>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</si>
  <si>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</si>
  <si>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</si>
  <si>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</si>
  <si>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</si>
  <si>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</si>
  <si>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</si>
  <si>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</si>
  <si>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I01-I02.0, I05-I09, I20-I25, I27, I30-I52</t>
    <phoneticPr fontId="2" type="noConversion"/>
  </si>
  <si>
    <t>心臟疾病（高血壓性疾病除外）</t>
    <phoneticPr fontId="2" type="noConversion"/>
  </si>
  <si>
    <t>J10-J11</t>
    <phoneticPr fontId="2" type="noConversion"/>
  </si>
  <si>
    <t>流行性感冒</t>
    <phoneticPr fontId="2" type="noConversion"/>
  </si>
  <si>
    <t>X85-Y09, Y87.1</t>
    <phoneticPr fontId="2" type="noConversion"/>
  </si>
  <si>
    <t>加害（他殺）</t>
    <phoneticPr fontId="2" type="noConversion"/>
  </si>
  <si>
    <t>J12-J18</t>
    <phoneticPr fontId="2" type="noConversion"/>
  </si>
  <si>
    <t>肺炎</t>
    <phoneticPr fontId="2" type="noConversion"/>
  </si>
  <si>
    <t>I60-I69</t>
    <phoneticPr fontId="2" type="noConversion"/>
  </si>
  <si>
    <t>腦血管疾病</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</si>
  <si>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</si>
  <si>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</si>
  <si>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</si>
  <si>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</si>
  <si>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X60-X84, Y87.0</t>
    <phoneticPr fontId="2" type="noConversion"/>
  </si>
  <si>
    <t>蓄意自我傷害（自殺）</t>
    <phoneticPr fontId="2" type="noConversion"/>
  </si>
  <si>
    <t>M00-M99</t>
    <phoneticPr fontId="2" type="noConversion"/>
  </si>
  <si>
    <t>骨骼肌肉系統及結締組織之疾病</t>
    <phoneticPr fontId="2" type="noConversion"/>
  </si>
  <si>
    <t>J40-J47</t>
    <phoneticPr fontId="2" type="noConversion"/>
  </si>
  <si>
    <t>慢性下呼吸道疾病</t>
    <phoneticPr fontId="2" type="noConversion"/>
  </si>
  <si>
    <t>L00-L99</t>
    <phoneticPr fontId="2" type="noConversion"/>
  </si>
  <si>
    <t>皮膚及皮下組織疾病</t>
    <phoneticPr fontId="2" type="noConversion"/>
  </si>
  <si>
    <t>D50-D64</t>
    <phoneticPr fontId="2" type="noConversion"/>
  </si>
  <si>
    <t>貧血</t>
    <phoneticPr fontId="2" type="noConversion"/>
  </si>
  <si>
    <t>其他</t>
    <phoneticPr fontId="2" type="noConversion"/>
  </si>
  <si>
    <t>V01-X59, Y85-Y86</t>
    <phoneticPr fontId="2" type="noConversion"/>
  </si>
  <si>
    <t>事故傷害</t>
    <phoneticPr fontId="2" type="noConversion"/>
  </si>
  <si>
    <t>C00-C97</t>
    <phoneticPr fontId="2" type="noConversion"/>
  </si>
  <si>
    <t>惡性腫瘤</t>
    <phoneticPr fontId="2" type="noConversion"/>
  </si>
  <si>
    <t>N00-N07, N17-N19, N25-N27</t>
    <phoneticPr fontId="2" type="noConversion"/>
  </si>
  <si>
    <t>腎炎、腎病症候群及腎病變</t>
    <phoneticPr fontId="2" type="noConversion"/>
  </si>
  <si>
    <t>G12</t>
    <phoneticPr fontId="2" type="noConversion"/>
  </si>
  <si>
    <t>椎骨肌肉萎縮及有關聯之症候群</t>
    <phoneticPr fontId="2" type="noConversion"/>
  </si>
  <si>
    <t>I71</t>
    <phoneticPr fontId="2" type="noConversion"/>
  </si>
  <si>
    <t>主動脈瘤及剝離</t>
    <phoneticPr fontId="2" type="noConversion"/>
  </si>
  <si>
    <t>J66, J68-J69</t>
    <phoneticPr fontId="2" type="noConversion"/>
  </si>
  <si>
    <t>肇因於吸入外物之肺部病況（塵肺症及肺炎除外）</t>
    <phoneticPr fontId="2" type="noConversion"/>
  </si>
  <si>
    <t>民國105年</t>
    <phoneticPr fontId="2" type="noConversion"/>
  </si>
  <si>
    <t>附註: 105年1-14歲年中人口數計2,965,633   人,男性1,544,877   人,女性 1,420,756   人。</t>
    <phoneticPr fontId="2" type="noConversion"/>
  </si>
  <si>
    <t>A00-Y98</t>
    <phoneticPr fontId="2" type="noConversion"/>
  </si>
  <si>
    <t>所有死亡原因</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</si>
  <si>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</si>
  <si>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</si>
  <si>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</si>
  <si>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</si>
  <si>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</si>
  <si>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</si>
  <si>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</si>
  <si>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</si>
  <si>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</si>
  <si>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</si>
  <si>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M00-M99</t>
    <phoneticPr fontId="2" type="noConversion"/>
  </si>
  <si>
    <t>骨骼肌肉系統及結締組織之疾病</t>
    <phoneticPr fontId="2" type="noConversion"/>
  </si>
  <si>
    <t>X85-Y09, Y87.1</t>
    <phoneticPr fontId="2" type="noConversion"/>
  </si>
  <si>
    <t>加害（他殺）</t>
    <phoneticPr fontId="2" type="noConversion"/>
  </si>
  <si>
    <t>Q00-Q99</t>
    <phoneticPr fontId="2" type="noConversion"/>
  </si>
  <si>
    <t>先天性畸形變形及染色體異常</t>
    <phoneticPr fontId="2" type="noConversion"/>
  </si>
  <si>
    <t>J12-J18</t>
    <phoneticPr fontId="2" type="noConversion"/>
  </si>
  <si>
    <t>肺炎</t>
    <phoneticPr fontId="2" type="noConversion"/>
  </si>
  <si>
    <t>B20-B24</t>
    <phoneticPr fontId="2" type="noConversion"/>
  </si>
  <si>
    <t>人類免疫缺乏病毒（HIV）疾病</t>
    <phoneticPr fontId="2" type="noConversion"/>
  </si>
  <si>
    <t>N00-N07, N17-N19, N25-N27</t>
    <phoneticPr fontId="2" type="noConversion"/>
  </si>
  <si>
    <t>腎炎、腎病症候群及腎病變</t>
    <phoneticPr fontId="2" type="noConversion"/>
  </si>
  <si>
    <t>D00-D48</t>
    <phoneticPr fontId="2" type="noConversion"/>
  </si>
  <si>
    <t>原位與良性腫瘤（惡性腫瘤除外）</t>
    <phoneticPr fontId="2" type="noConversion"/>
  </si>
  <si>
    <t>E10-E14</t>
    <phoneticPr fontId="2" type="noConversion"/>
  </si>
  <si>
    <t>糖尿病</t>
    <phoneticPr fontId="2" type="noConversion"/>
  </si>
  <si>
    <t>J40-J47</t>
    <phoneticPr fontId="2" type="noConversion"/>
  </si>
  <si>
    <t>慢性下呼吸道疾病</t>
    <phoneticPr fontId="2" type="noConversion"/>
  </si>
  <si>
    <t>J66, J68-J69</t>
    <phoneticPr fontId="2" type="noConversion"/>
  </si>
  <si>
    <t>肇因於吸入外物之肺部病況（塵肺症及肺炎除外）</t>
    <phoneticPr fontId="2" type="noConversion"/>
  </si>
  <si>
    <t>其他</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</si>
  <si>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</si>
  <si>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</si>
  <si>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</si>
  <si>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</si>
  <si>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</si>
  <si>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</si>
  <si>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</si>
  <si>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</si>
  <si>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X85-Y09, Y87.1</t>
    <phoneticPr fontId="2" type="noConversion"/>
  </si>
  <si>
    <t>加害（他殺）</t>
    <phoneticPr fontId="2" type="noConversion"/>
  </si>
  <si>
    <t>I60-I69</t>
    <phoneticPr fontId="2" type="noConversion"/>
  </si>
  <si>
    <t>腦血管疾病</t>
    <phoneticPr fontId="2" type="noConversion"/>
  </si>
  <si>
    <t>M00-M99</t>
    <phoneticPr fontId="2" type="noConversion"/>
  </si>
  <si>
    <t>骨骼肌肉系統及結締組織之疾病</t>
    <phoneticPr fontId="2" type="noConversion"/>
  </si>
  <si>
    <t>J12-J18</t>
    <phoneticPr fontId="2" type="noConversion"/>
  </si>
  <si>
    <t>肺炎</t>
    <phoneticPr fontId="2" type="noConversion"/>
  </si>
  <si>
    <t>Q00-Q99</t>
    <phoneticPr fontId="2" type="noConversion"/>
  </si>
  <si>
    <t>先天性畸形變形及染色體異常</t>
    <phoneticPr fontId="2" type="noConversion"/>
  </si>
  <si>
    <t>A15-A19</t>
    <phoneticPr fontId="2" type="noConversion"/>
  </si>
  <si>
    <t>結核病</t>
    <phoneticPr fontId="2" type="noConversion"/>
  </si>
  <si>
    <t>A40-A41</t>
    <phoneticPr fontId="2" type="noConversion"/>
  </si>
  <si>
    <t>敗血症</t>
    <phoneticPr fontId="2" type="noConversion"/>
  </si>
  <si>
    <t>G12</t>
    <phoneticPr fontId="2" type="noConversion"/>
  </si>
  <si>
    <t>椎骨肌肉萎縮及有關聯之症候群</t>
    <phoneticPr fontId="2" type="noConversion"/>
  </si>
  <si>
    <t>民國105年</t>
    <phoneticPr fontId="2" type="noConversion"/>
  </si>
  <si>
    <t>附註: 105年15-24歲年中人口數計3,073,362   人,男性1,598,219   人,女性 1,475,143   人。</t>
    <phoneticPr fontId="2" type="noConversion"/>
  </si>
  <si>
    <t>A00-Y98</t>
    <phoneticPr fontId="2" type="noConversion"/>
  </si>
  <si>
    <t>所有死亡原因</t>
    <phoneticPr fontId="2" type="noConversion"/>
  </si>
  <si>
    <t>C00-C97</t>
    <phoneticPr fontId="2" type="noConversion"/>
  </si>
  <si>
    <t>惡性腫瘤</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</si>
  <si>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</si>
  <si>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</si>
  <si>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</si>
  <si>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</si>
  <si>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</si>
  <si>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</si>
  <si>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</si>
  <si>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</si>
  <si>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</si>
  <si>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</si>
  <si>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E10-E14</t>
    <phoneticPr fontId="2" type="noConversion"/>
  </si>
  <si>
    <t>糖尿病</t>
    <phoneticPr fontId="2" type="noConversion"/>
  </si>
  <si>
    <t>J12-J18</t>
    <phoneticPr fontId="2" type="noConversion"/>
  </si>
  <si>
    <t>肺炎</t>
    <phoneticPr fontId="2" type="noConversion"/>
  </si>
  <si>
    <t>I10-I15</t>
    <phoneticPr fontId="2" type="noConversion"/>
  </si>
  <si>
    <t>高血壓性疾病</t>
    <phoneticPr fontId="2" type="noConversion"/>
  </si>
  <si>
    <t>M00-M99</t>
    <phoneticPr fontId="2" type="noConversion"/>
  </si>
  <si>
    <t>骨骼肌肉系統及結締組織之疾病</t>
    <phoneticPr fontId="2" type="noConversion"/>
  </si>
  <si>
    <t>A40-A41</t>
    <phoneticPr fontId="2" type="noConversion"/>
  </si>
  <si>
    <t>敗血症</t>
    <phoneticPr fontId="2" type="noConversion"/>
  </si>
  <si>
    <t>B20-B24</t>
    <phoneticPr fontId="2" type="noConversion"/>
  </si>
  <si>
    <t>人類免疫缺乏病毒（HIV）疾病</t>
    <phoneticPr fontId="2" type="noConversion"/>
  </si>
  <si>
    <t>N00-N07, N17-N19, N25-N27</t>
    <phoneticPr fontId="2" type="noConversion"/>
  </si>
  <si>
    <t>腎炎、腎病症候群及腎病變</t>
    <phoneticPr fontId="2" type="noConversion"/>
  </si>
  <si>
    <t>I71</t>
    <phoneticPr fontId="2" type="noConversion"/>
  </si>
  <si>
    <t>主動脈瘤及剝離</t>
    <phoneticPr fontId="2" type="noConversion"/>
  </si>
  <si>
    <t>X85-Y09, Y87.1</t>
    <phoneticPr fontId="2" type="noConversion"/>
  </si>
  <si>
    <t>加害（他殺）</t>
    <phoneticPr fontId="2" type="noConversion"/>
  </si>
  <si>
    <t>其他</t>
    <phoneticPr fontId="2" type="noConversion"/>
  </si>
  <si>
    <t>C00-C97</t>
    <phoneticPr fontId="2" type="noConversion"/>
  </si>
  <si>
    <t>惡性腫瘤</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</si>
  <si>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</si>
  <si>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</si>
  <si>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</si>
  <si>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</si>
  <si>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</si>
  <si>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</si>
  <si>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</si>
  <si>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</si>
  <si>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</si>
  <si>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</si>
  <si>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E10-E14</t>
    <phoneticPr fontId="2" type="noConversion"/>
  </si>
  <si>
    <t>糖尿病</t>
    <phoneticPr fontId="2" type="noConversion"/>
  </si>
  <si>
    <t>J12-J18</t>
    <phoneticPr fontId="2" type="noConversion"/>
  </si>
  <si>
    <t>肺炎</t>
    <phoneticPr fontId="2" type="noConversion"/>
  </si>
  <si>
    <t>I10-I15</t>
    <phoneticPr fontId="2" type="noConversion"/>
  </si>
  <si>
    <t>高血壓性疾病</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</si>
  <si>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</si>
  <si>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</si>
  <si>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</si>
  <si>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</si>
  <si>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J10-J11</t>
    <phoneticPr fontId="2" type="noConversion"/>
  </si>
  <si>
    <t>流行性感冒</t>
    <phoneticPr fontId="2" type="noConversion"/>
  </si>
  <si>
    <t>其他</t>
    <phoneticPr fontId="2" type="noConversion"/>
  </si>
  <si>
    <t>C00-C97</t>
    <phoneticPr fontId="2" type="noConversion"/>
  </si>
  <si>
    <t>惡性腫瘤</t>
    <phoneticPr fontId="2" type="noConversion"/>
  </si>
  <si>
    <t>X60-X84, Y87.0</t>
    <phoneticPr fontId="2" type="noConversion"/>
  </si>
  <si>
    <t>蓄意自我傷害（自殺）</t>
    <phoneticPr fontId="2" type="noConversion"/>
  </si>
  <si>
    <t>V01-X59, Y85-Y86</t>
    <phoneticPr fontId="2" type="noConversion"/>
  </si>
  <si>
    <t>事故傷害</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</si>
  <si>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</si>
  <si>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</si>
  <si>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</si>
  <si>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</si>
  <si>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M00-M99</t>
    <phoneticPr fontId="2" type="noConversion"/>
  </si>
  <si>
    <t>骨骼肌肉系統及結締組織之疾病</t>
    <phoneticPr fontId="2" type="noConversion"/>
  </si>
  <si>
    <t>E10-E14</t>
    <phoneticPr fontId="2" type="noConversion"/>
  </si>
  <si>
    <t>糖尿病</t>
    <phoneticPr fontId="2" type="noConversion"/>
  </si>
  <si>
    <t>K70, K73-K74</t>
    <phoneticPr fontId="2" type="noConversion"/>
  </si>
  <si>
    <t>慢性肝病及肝硬化</t>
    <phoneticPr fontId="2" type="noConversion"/>
  </si>
  <si>
    <t>J12-J18</t>
    <phoneticPr fontId="2" type="noConversion"/>
  </si>
  <si>
    <t>肺炎</t>
    <phoneticPr fontId="2" type="noConversion"/>
  </si>
  <si>
    <t>N00-N07, N17-N19, N25-N27</t>
    <phoneticPr fontId="2" type="noConversion"/>
  </si>
  <si>
    <t>腎炎、腎病症候群及腎病變</t>
    <phoneticPr fontId="2" type="noConversion"/>
  </si>
  <si>
    <t>I10-I15</t>
    <phoneticPr fontId="2" type="noConversion"/>
  </si>
  <si>
    <t>高血壓性疾病</t>
    <phoneticPr fontId="2" type="noConversion"/>
  </si>
  <si>
    <t>O00-O99</t>
    <phoneticPr fontId="2" type="noConversion"/>
  </si>
  <si>
    <t>妊娠(懷孕)、生產及產褥期</t>
    <phoneticPr fontId="2" type="noConversion"/>
  </si>
  <si>
    <t>A40-A41</t>
    <phoneticPr fontId="2" type="noConversion"/>
  </si>
  <si>
    <t>敗血症</t>
    <phoneticPr fontId="2" type="noConversion"/>
  </si>
  <si>
    <t>X85-Y09, Y87.1</t>
    <phoneticPr fontId="2" type="noConversion"/>
  </si>
  <si>
    <t>加害（他殺）</t>
    <phoneticPr fontId="2" type="noConversion"/>
  </si>
  <si>
    <t>J40-J47</t>
    <phoneticPr fontId="2" type="noConversion"/>
  </si>
  <si>
    <t>慢性下呼吸道疾病</t>
    <phoneticPr fontId="2" type="noConversion"/>
  </si>
  <si>
    <t>民國105年</t>
    <phoneticPr fontId="2" type="noConversion"/>
  </si>
  <si>
    <t>附註: 105年25-44歲年中人口數計7,270,493   人,男性3,638,882   人,女性 3,631,611   人。</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</si>
  <si>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</si>
  <si>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</si>
  <si>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</si>
  <si>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</si>
  <si>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</si>
  <si>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</si>
  <si>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</si>
  <si>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</si>
  <si>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</si>
  <si>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</si>
  <si>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I60-I69</t>
    <phoneticPr fontId="2" type="noConversion"/>
  </si>
  <si>
    <t>腦血管疾病</t>
    <phoneticPr fontId="2" type="noConversion"/>
  </si>
  <si>
    <t>E10-E14</t>
    <phoneticPr fontId="2" type="noConversion"/>
  </si>
  <si>
    <t>糖尿病</t>
    <phoneticPr fontId="2" type="noConversion"/>
  </si>
  <si>
    <t>X60-X84, Y87.0</t>
    <phoneticPr fontId="2" type="noConversion"/>
  </si>
  <si>
    <t>蓄意自我傷害（自殺）</t>
    <phoneticPr fontId="2" type="noConversion"/>
  </si>
  <si>
    <t>J12-J18</t>
    <phoneticPr fontId="2" type="noConversion"/>
  </si>
  <si>
    <t>肺炎</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</si>
  <si>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</si>
  <si>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</si>
  <si>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</si>
  <si>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</si>
  <si>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</si>
  <si>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</si>
  <si>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J40-J47</t>
    <phoneticPr fontId="2" type="noConversion"/>
  </si>
  <si>
    <t>慢性下呼吸道疾病</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</si>
  <si>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</si>
  <si>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</si>
  <si>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</si>
  <si>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</si>
  <si>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J10-J11</t>
    <phoneticPr fontId="2" type="noConversion"/>
  </si>
  <si>
    <t>流行性感冒</t>
    <phoneticPr fontId="2" type="noConversion"/>
  </si>
  <si>
    <t>其他</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</si>
  <si>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</si>
  <si>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</si>
  <si>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</si>
  <si>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</si>
  <si>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</si>
  <si>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</si>
  <si>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</si>
  <si>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</si>
  <si>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I60-I69</t>
    <phoneticPr fontId="2" type="noConversion"/>
  </si>
  <si>
    <t>腦血管疾病</t>
    <phoneticPr fontId="2" type="noConversion"/>
  </si>
  <si>
    <t>E10-E14</t>
    <phoneticPr fontId="2" type="noConversion"/>
  </si>
  <si>
    <t>糖尿病</t>
    <phoneticPr fontId="2" type="noConversion"/>
  </si>
  <si>
    <t>X60-X84, Y87.0</t>
    <phoneticPr fontId="2" type="noConversion"/>
  </si>
  <si>
    <t>蓄意自我傷害（自殺）</t>
    <phoneticPr fontId="2" type="noConversion"/>
  </si>
  <si>
    <t>J12-J18</t>
    <phoneticPr fontId="2" type="noConversion"/>
  </si>
  <si>
    <t>肺炎</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</si>
  <si>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</si>
  <si>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</si>
  <si>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</si>
  <si>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</si>
  <si>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</si>
  <si>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</si>
  <si>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J40-J47</t>
    <phoneticPr fontId="2" type="noConversion"/>
  </si>
  <si>
    <t>慢性下呼吸道疾病</t>
    <phoneticPr fontId="2" type="noConversion"/>
  </si>
  <si>
    <t>I71</t>
    <phoneticPr fontId="2" type="noConversion"/>
  </si>
  <si>
    <t>主動脈瘤及剝離</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</si>
  <si>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</si>
  <si>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</si>
  <si>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</si>
  <si>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</si>
  <si>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民國105年</t>
    <phoneticPr fontId="2" type="noConversion"/>
  </si>
  <si>
    <t>附註: 105年45-64歲年中人口數計6,984,918   人,男性3,433,513   人,女性 3,551,405   人。</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</si>
  <si>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</si>
  <si>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</si>
  <si>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</si>
  <si>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</si>
  <si>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</si>
  <si>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</si>
  <si>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</si>
  <si>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</si>
  <si>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</si>
  <si>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</si>
  <si>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</si>
  <si>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</si>
  <si>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</si>
  <si>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</si>
  <si>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</si>
  <si>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</si>
  <si>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</si>
  <si>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</si>
  <si>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</si>
  <si>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</si>
  <si>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V01-X59, Y85-Y86</t>
    <phoneticPr fontId="2" type="noConversion"/>
  </si>
  <si>
    <t>事故傷害</t>
    <phoneticPr fontId="2" type="noConversion"/>
  </si>
  <si>
    <t>K70, K73-K74</t>
    <phoneticPr fontId="2" type="noConversion"/>
  </si>
  <si>
    <t>慢性肝病及肝硬化</t>
    <phoneticPr fontId="2" type="noConversion"/>
  </si>
  <si>
    <t>F01-F03</t>
    <phoneticPr fontId="2" type="noConversion"/>
  </si>
  <si>
    <t>血管性及未明示之癡呆症</t>
    <phoneticPr fontId="2" type="noConversion"/>
  </si>
  <si>
    <t>R54</t>
    <phoneticPr fontId="2" type="noConversion"/>
  </si>
  <si>
    <t>衰老/老邁</t>
    <phoneticPr fontId="2" type="noConversion"/>
  </si>
  <si>
    <t>M00-M99</t>
    <phoneticPr fontId="2" type="noConversion"/>
  </si>
  <si>
    <t>骨骼肌肉系統及結締組織之疾病</t>
    <phoneticPr fontId="2" type="noConversion"/>
  </si>
  <si>
    <t>G20-G21</t>
    <phoneticPr fontId="2" type="noConversion"/>
  </si>
  <si>
    <t>帕金森病</t>
    <phoneticPr fontId="2" type="noConversion"/>
  </si>
  <si>
    <t>其他</t>
    <phoneticPr fontId="2" type="noConversion"/>
  </si>
  <si>
    <t>X60-X84, Y87.0</t>
    <phoneticPr fontId="2" type="noConversion"/>
  </si>
  <si>
    <t>蓄意自我傷害（自殺）</t>
    <phoneticPr fontId="2" type="noConversion"/>
  </si>
  <si>
    <t>D00-D48</t>
    <phoneticPr fontId="2" type="noConversion"/>
  </si>
  <si>
    <t>原位與良性腫瘤（惡性腫瘤除外）</t>
    <phoneticPr fontId="2" type="noConversion"/>
  </si>
  <si>
    <t>民國105年</t>
    <phoneticPr fontId="2" type="noConversion"/>
  </si>
  <si>
    <t>附註: 105年65歲以上年中人口數計3,022,342   人,男性1,396,769   人,女性 1,625,573   人。</t>
    <phoneticPr fontId="2" type="noConversion"/>
  </si>
  <si>
    <t>C00-C97</t>
    <phoneticPr fontId="2" type="noConversion"/>
  </si>
  <si>
    <t>惡性腫瘤</t>
    <phoneticPr fontId="2" type="noConversion"/>
  </si>
  <si>
    <t>C00-C97</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</si>
  <si>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</si>
  <si>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</si>
  <si>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</si>
  <si>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</si>
  <si>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</si>
  <si>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</si>
  <si>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C00-C06, C09-C10, C12-C14</t>
    <phoneticPr fontId="2" type="noConversion"/>
  </si>
  <si>
    <t>口腔癌</t>
    <phoneticPr fontId="2" type="noConversion"/>
  </si>
  <si>
    <t>C15</t>
    <phoneticPr fontId="2" type="noConversion"/>
  </si>
  <si>
    <t>食道癌</t>
    <phoneticPr fontId="2" type="noConversion"/>
  </si>
  <si>
    <t>C16</t>
    <phoneticPr fontId="2" type="noConversion"/>
  </si>
  <si>
    <t>胃癌</t>
    <phoneticPr fontId="2" type="noConversion"/>
  </si>
  <si>
    <t>C61</t>
    <phoneticPr fontId="2" type="noConversion"/>
  </si>
  <si>
    <t>前列腺(攝護腺)癌</t>
    <phoneticPr fontId="2" type="noConversion"/>
  </si>
  <si>
    <t>C25</t>
    <phoneticPr fontId="2" type="noConversion"/>
  </si>
  <si>
    <t>胰臟癌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</si>
  <si>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</si>
  <si>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</si>
  <si>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</si>
  <si>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</si>
  <si>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</si>
  <si>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</si>
  <si>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</si>
  <si>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</si>
  <si>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t>C64</t>
    <phoneticPr fontId="2" type="noConversion"/>
  </si>
  <si>
    <t>腎臟癌</t>
    <phoneticPr fontId="2" type="noConversion"/>
  </si>
  <si>
    <t>C71</t>
    <phoneticPr fontId="2" type="noConversion"/>
  </si>
  <si>
    <t>腦癌</t>
    <phoneticPr fontId="2" type="noConversion"/>
  </si>
  <si>
    <t>C23-C24</t>
    <phoneticPr fontId="2" type="noConversion"/>
  </si>
  <si>
    <t>膽囊和其他膽道癌</t>
    <phoneticPr fontId="2" type="noConversion"/>
  </si>
  <si>
    <t>其他</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</si>
  <si>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</si>
  <si>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</si>
  <si>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</si>
  <si>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</si>
  <si>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</si>
  <si>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</si>
  <si>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</si>
  <si>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</si>
  <si>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</si>
  <si>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</si>
  <si>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C16</t>
    <phoneticPr fontId="2" type="noConversion"/>
  </si>
  <si>
    <t>胃癌</t>
    <phoneticPr fontId="2" type="noConversion"/>
  </si>
  <si>
    <t>C25</t>
    <phoneticPr fontId="2" type="noConversion"/>
  </si>
  <si>
    <t>胰臟癌</t>
    <phoneticPr fontId="2" type="noConversion"/>
  </si>
  <si>
    <t>C56, C57.0-C57.4</t>
    <phoneticPr fontId="2" type="noConversion"/>
  </si>
  <si>
    <t>卵巢癌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</si>
  <si>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</si>
  <si>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</si>
  <si>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</si>
  <si>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</si>
  <si>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C91-C95</t>
    <phoneticPr fontId="2" type="noConversion"/>
  </si>
  <si>
    <t>白血病</t>
    <phoneticPr fontId="2" type="noConversion"/>
  </si>
  <si>
    <t>C54</t>
    <phoneticPr fontId="2" type="noConversion"/>
  </si>
  <si>
    <t>子宮體癌</t>
    <phoneticPr fontId="2" type="noConversion"/>
  </si>
  <si>
    <t>C67</t>
    <phoneticPr fontId="2" type="noConversion"/>
  </si>
  <si>
    <t>膀胱癌</t>
    <phoneticPr fontId="2" type="noConversion"/>
  </si>
  <si>
    <t>C64</t>
    <phoneticPr fontId="2" type="noConversion"/>
  </si>
  <si>
    <t>民國105年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</si>
  <si>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</si>
  <si>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</si>
  <si>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</si>
  <si>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</si>
  <si>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</si>
  <si>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</si>
  <si>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</si>
  <si>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</si>
  <si>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</si>
  <si>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</si>
  <si>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</si>
  <si>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</si>
  <si>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</si>
  <si>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</si>
  <si>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</si>
  <si>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</si>
  <si>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</si>
  <si>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</si>
  <si>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</si>
  <si>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</si>
  <si>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</si>
  <si>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</si>
  <si>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民國105年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</si>
  <si>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</si>
  <si>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</si>
  <si>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</si>
  <si>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</si>
  <si>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</si>
  <si>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</si>
  <si>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</si>
  <si>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</si>
  <si>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</si>
  <si>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</si>
  <si>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</si>
  <si>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</si>
  <si>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</si>
  <si>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</si>
  <si>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</si>
  <si>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</si>
  <si>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</si>
  <si>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</si>
  <si>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</si>
  <si>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</si>
  <si>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</si>
  <si>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</si>
  <si>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民國105年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</si>
  <si>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</si>
  <si>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</si>
  <si>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</si>
  <si>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</si>
  <si>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</si>
  <si>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</si>
  <si>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</si>
  <si>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</si>
  <si>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</si>
  <si>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</si>
  <si>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</si>
  <si>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</si>
  <si>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</si>
  <si>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</si>
  <si>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</si>
  <si>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</si>
  <si>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</si>
  <si>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</si>
  <si>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</si>
  <si>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</si>
  <si>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</si>
  <si>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</si>
  <si>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民國105年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</si>
  <si>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</si>
  <si>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</si>
  <si>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</si>
  <si>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</si>
  <si>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</si>
  <si>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</si>
  <si>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</si>
  <si>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</si>
  <si>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</si>
  <si>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</si>
  <si>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</si>
  <si>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</si>
  <si>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</si>
  <si>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</si>
  <si>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</si>
  <si>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</si>
  <si>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</si>
  <si>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</si>
  <si>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</si>
  <si>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</si>
  <si>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</si>
  <si>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</si>
  <si>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民國105年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</si>
  <si>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</si>
  <si>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</si>
  <si>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</si>
  <si>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</si>
  <si>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</si>
  <si>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</si>
  <si>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</si>
  <si>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</si>
  <si>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</si>
  <si>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</si>
  <si>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</si>
  <si>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</si>
  <si>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</si>
  <si>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</si>
  <si>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</si>
  <si>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</si>
  <si>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</si>
  <si>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</si>
  <si>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</si>
  <si>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</si>
  <si>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</si>
  <si>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</si>
  <si>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民國105年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</si>
  <si>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</si>
  <si>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</si>
  <si>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</si>
  <si>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</si>
  <si>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</si>
  <si>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</si>
  <si>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</si>
  <si>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</si>
  <si>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</si>
  <si>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</si>
  <si>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</si>
  <si>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</si>
  <si>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</si>
  <si>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</si>
  <si>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</si>
  <si>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</si>
  <si>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</si>
  <si>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</si>
  <si>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</si>
  <si>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</si>
  <si>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</si>
  <si>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</si>
  <si>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民國105年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</si>
  <si>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</si>
  <si>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</si>
  <si>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</si>
  <si>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</si>
  <si>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</si>
  <si>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</si>
  <si>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</si>
  <si>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</si>
  <si>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</si>
  <si>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</si>
  <si>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</si>
  <si>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</si>
  <si>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</si>
  <si>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</si>
  <si>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</si>
  <si>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</si>
  <si>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</si>
  <si>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</si>
  <si>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</si>
  <si>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</si>
  <si>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</si>
  <si>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</si>
  <si>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民國105年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</si>
  <si>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</si>
  <si>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</si>
  <si>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</si>
  <si>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</si>
  <si>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</si>
  <si>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</si>
  <si>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</si>
  <si>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</si>
  <si>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</si>
  <si>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</si>
  <si>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</si>
  <si>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</si>
  <si>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</si>
  <si>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</si>
  <si>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</si>
  <si>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</si>
  <si>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</si>
  <si>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</si>
  <si>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</si>
  <si>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</si>
  <si>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</si>
  <si>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</si>
  <si>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民國105年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</si>
  <si>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</si>
  <si>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</si>
  <si>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</si>
  <si>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</si>
  <si>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</si>
  <si>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</si>
  <si>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</si>
  <si>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</si>
  <si>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</si>
  <si>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</si>
  <si>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</si>
  <si>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</si>
  <si>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</si>
  <si>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</si>
  <si>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</si>
  <si>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</si>
  <si>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</si>
  <si>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</si>
  <si>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</si>
  <si>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</si>
  <si>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</si>
  <si>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</si>
  <si>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民國105年</t>
    <phoneticPr fontId="2" type="noConversion"/>
  </si>
  <si>
    <t>民國105年</t>
    <phoneticPr fontId="2" type="noConversion"/>
  </si>
  <si>
    <t>A00-Y98</t>
    <phoneticPr fontId="2" type="noConversion"/>
  </si>
  <si>
    <t>所有死亡原因</t>
    <phoneticPr fontId="2" type="noConversion"/>
  </si>
  <si>
    <t>民國105年</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</si>
  <si>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</si>
  <si>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</si>
  <si>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</si>
  <si>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</si>
  <si>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</si>
  <si>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</si>
  <si>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</si>
  <si>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</si>
  <si>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</si>
  <si>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</si>
  <si>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</si>
  <si>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</si>
  <si>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民國105年</t>
    <phoneticPr fontId="2" type="noConversion"/>
  </si>
  <si>
    <t>民國104年</t>
    <phoneticPr fontId="2" type="noConversion"/>
  </si>
  <si>
    <t>附  註：(1) 本表資料自民國八十三年起含金門縣及連江縣。</t>
    <phoneticPr fontId="2" type="noConversion"/>
  </si>
  <si>
    <t>民國105年</t>
    <phoneticPr fontId="2" type="noConversion"/>
  </si>
  <si>
    <t>附註: (1) 本表資料自民國83年起含金門縣及連江縣。</t>
    <phoneticPr fontId="2" type="noConversion"/>
  </si>
  <si>
    <t>民國105年</t>
    <phoneticPr fontId="2" type="noConversion"/>
  </si>
  <si>
    <t>附註: (1) 本表資料自民國83年起含金門縣及連江縣。</t>
    <phoneticPr fontId="2" type="noConversion"/>
  </si>
  <si>
    <t>(2) 本表資料自民國97年起死因分類為ICD-10。</t>
    <phoneticPr fontId="2" type="noConversion"/>
  </si>
  <si>
    <t>民國105年</t>
    <phoneticPr fontId="2" type="noConversion"/>
  </si>
  <si>
    <t>附註: (1) 本表資料自民國83年起含金門縣及連江縣。</t>
    <phoneticPr fontId="2" type="noConversion"/>
  </si>
  <si>
    <t>(2) 本表資料自民國97年起死因分類為ICD-10。</t>
    <phoneticPr fontId="2" type="noConversion"/>
  </si>
  <si>
    <t>民國105年</t>
    <phoneticPr fontId="2" type="noConversion"/>
  </si>
  <si>
    <t>附註: (1) 本表資料自民國83年起含金門縣及連江縣。</t>
    <phoneticPr fontId="2" type="noConversion"/>
  </si>
  <si>
    <t>(2) 本表資料自民國97年起死因分類為ICD-10。</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</si>
  <si>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</si>
  <si>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</si>
  <si>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</si>
  <si>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</si>
  <si>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</si>
  <si>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</si>
  <si>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</si>
  <si>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</si>
  <si>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</si>
  <si>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</si>
  <si>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V01-X59, Y85-Y86</t>
    <phoneticPr fontId="2" type="noConversion"/>
  </si>
  <si>
    <t>事故傷害</t>
    <phoneticPr fontId="2" type="noConversion"/>
  </si>
  <si>
    <t>E10-E14</t>
    <phoneticPr fontId="2" type="noConversion"/>
  </si>
  <si>
    <t>糖尿病</t>
    <phoneticPr fontId="2" type="noConversion"/>
  </si>
  <si>
    <t>J40-J47</t>
    <phoneticPr fontId="2" type="noConversion"/>
  </si>
  <si>
    <t>慢性下呼吸道疾病</t>
    <phoneticPr fontId="2" type="noConversion"/>
  </si>
  <si>
    <t>J12-J18</t>
    <phoneticPr fontId="2" type="noConversion"/>
  </si>
  <si>
    <t>肺炎</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</si>
  <si>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</si>
  <si>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</si>
  <si>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</si>
  <si>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</si>
  <si>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</si>
  <si>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</si>
  <si>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</si>
  <si>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</si>
  <si>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X60-X84, Y87.0</t>
    <phoneticPr fontId="2" type="noConversion"/>
  </si>
  <si>
    <t>蓄意自我傷害（自殺）</t>
    <phoneticPr fontId="2" type="noConversion"/>
  </si>
  <si>
    <t>A15-A19</t>
    <phoneticPr fontId="2" type="noConversion"/>
  </si>
  <si>
    <t>結核病</t>
    <phoneticPr fontId="2" type="noConversion"/>
  </si>
  <si>
    <t>D00-D48</t>
    <phoneticPr fontId="2" type="noConversion"/>
  </si>
  <si>
    <t>原位與良性腫瘤（惡性腫瘤除外）</t>
    <phoneticPr fontId="2" type="noConversion"/>
  </si>
  <si>
    <t>其他</t>
    <phoneticPr fontId="2" type="noConversion"/>
  </si>
  <si>
    <t>C00-C97</t>
    <phoneticPr fontId="2" type="noConversion"/>
  </si>
  <si>
    <t>惡性腫瘤</t>
    <phoneticPr fontId="2" type="noConversion"/>
  </si>
  <si>
    <t>K70, K73-K74</t>
    <phoneticPr fontId="2" type="noConversion"/>
  </si>
  <si>
    <t>慢性肝病及肝硬化</t>
    <phoneticPr fontId="2" type="noConversion"/>
  </si>
  <si>
    <t>I01-I02.0, I05-I09, I20-I25, I27, I30-I52</t>
    <phoneticPr fontId="2" type="noConversion"/>
  </si>
  <si>
    <t>心臟疾病（高血壓性疾病除外）</t>
    <phoneticPr fontId="2" type="noConversion"/>
  </si>
  <si>
    <t>V01-X59, Y85-Y86</t>
    <phoneticPr fontId="2" type="noConversion"/>
  </si>
  <si>
    <t>事故傷害</t>
    <phoneticPr fontId="2" type="noConversion"/>
  </si>
  <si>
    <t>I60-I69</t>
    <phoneticPr fontId="2" type="noConversion"/>
  </si>
  <si>
    <t>腦血管疾病</t>
    <phoneticPr fontId="2" type="noConversion"/>
  </si>
  <si>
    <t>J12-J18</t>
    <phoneticPr fontId="2" type="noConversion"/>
  </si>
  <si>
    <t>肺炎</t>
    <phoneticPr fontId="2" type="noConversion"/>
  </si>
  <si>
    <t>J40-J47</t>
    <phoneticPr fontId="2" type="noConversion"/>
  </si>
  <si>
    <t>慢性下呼吸道疾病</t>
    <phoneticPr fontId="2" type="noConversion"/>
  </si>
  <si>
    <t>E10-E14</t>
    <phoneticPr fontId="2" type="noConversion"/>
  </si>
  <si>
    <t>糖尿病</t>
    <phoneticPr fontId="2" type="noConversion"/>
  </si>
  <si>
    <t>I10-I15</t>
    <phoneticPr fontId="2" type="noConversion"/>
  </si>
  <si>
    <t>高血壓性疾病</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</si>
  <si>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</si>
  <si>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</si>
  <si>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</si>
  <si>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</si>
  <si>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</si>
  <si>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</si>
  <si>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</si>
  <si>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</si>
  <si>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J10-J11</t>
    <phoneticPr fontId="2" type="noConversion"/>
  </si>
  <si>
    <t>流行性感冒</t>
    <phoneticPr fontId="2" type="noConversion"/>
  </si>
  <si>
    <t>F01-F03</t>
    <phoneticPr fontId="2" type="noConversion"/>
  </si>
  <si>
    <t>血管性及未明示之癡呆症</t>
    <phoneticPr fontId="2" type="noConversion"/>
  </si>
  <si>
    <t>民國105年</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</si>
  <si>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</si>
  <si>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</si>
  <si>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</si>
  <si>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</si>
  <si>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</si>
  <si>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</si>
  <si>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</si>
  <si>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</si>
  <si>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</si>
  <si>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</si>
  <si>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</si>
  <si>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</si>
  <si>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</si>
  <si>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</si>
  <si>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</si>
  <si>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</si>
  <si>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</si>
  <si>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</si>
  <si>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</si>
  <si>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</si>
  <si>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</si>
  <si>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</si>
  <si>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A40-A41</t>
    <phoneticPr fontId="2" type="noConversion"/>
  </si>
  <si>
    <t>敗血症</t>
    <phoneticPr fontId="2" type="noConversion"/>
  </si>
  <si>
    <t>X60-X84, Y87.0</t>
    <phoneticPr fontId="2" type="noConversion"/>
  </si>
  <si>
    <t>蓄意自我傷害（自殺）</t>
    <phoneticPr fontId="2" type="noConversion"/>
  </si>
  <si>
    <t>M00-M99</t>
    <phoneticPr fontId="2" type="noConversion"/>
  </si>
  <si>
    <t>骨骼肌肉系統及結締組織之疾病</t>
    <phoneticPr fontId="2" type="noConversion"/>
  </si>
  <si>
    <t>F01-F03</t>
    <phoneticPr fontId="2" type="noConversion"/>
  </si>
  <si>
    <t>血管性及未明示之癡呆症</t>
    <phoneticPr fontId="2" type="noConversion"/>
  </si>
  <si>
    <t>R54</t>
    <phoneticPr fontId="2" type="noConversion"/>
  </si>
  <si>
    <t>衰老/老邁</t>
    <phoneticPr fontId="2" type="noConversion"/>
  </si>
  <si>
    <t>其他</t>
    <phoneticPr fontId="2" type="noConversion"/>
  </si>
  <si>
    <t>A15-A19</t>
    <phoneticPr fontId="2" type="noConversion"/>
  </si>
  <si>
    <t>結核病</t>
    <phoneticPr fontId="2" type="noConversion"/>
  </si>
  <si>
    <t>D00-D48</t>
    <phoneticPr fontId="2" type="noConversion"/>
  </si>
  <si>
    <t>原位與良性腫瘤（惡性腫瘤除外）</t>
    <phoneticPr fontId="2" type="noConversion"/>
  </si>
  <si>
    <t>其他</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</si>
  <si>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</si>
  <si>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</si>
  <si>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</si>
  <si>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</si>
  <si>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</si>
  <si>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</si>
  <si>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</si>
  <si>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</si>
  <si>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</si>
  <si>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</si>
  <si>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</si>
  <si>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</si>
  <si>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</si>
  <si>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</si>
  <si>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</si>
  <si>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</si>
  <si>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</si>
  <si>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</si>
  <si>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</si>
  <si>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</si>
  <si>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A40-A41</t>
    <phoneticPr fontId="2" type="noConversion"/>
  </si>
  <si>
    <t>敗血症</t>
    <phoneticPr fontId="2" type="noConversion"/>
  </si>
  <si>
    <t>X60-X84, Y87.0</t>
    <phoneticPr fontId="2" type="noConversion"/>
  </si>
  <si>
    <t>蓄意自我傷害（自殺）</t>
    <phoneticPr fontId="2" type="noConversion"/>
  </si>
  <si>
    <t>M00-M99</t>
    <phoneticPr fontId="2" type="noConversion"/>
  </si>
  <si>
    <t>骨骼肌肉系統及結締組織之疾病</t>
    <phoneticPr fontId="2" type="noConversion"/>
  </si>
  <si>
    <t>F01-F03</t>
    <phoneticPr fontId="2" type="noConversion"/>
  </si>
  <si>
    <t>血管性及未明示之癡呆症</t>
    <phoneticPr fontId="2" type="noConversion"/>
  </si>
  <si>
    <t>R54</t>
    <phoneticPr fontId="2" type="noConversion"/>
  </si>
  <si>
    <t>衰老/老邁</t>
    <phoneticPr fontId="2" type="noConversion"/>
  </si>
  <si>
    <t>民國105年</t>
    <phoneticPr fontId="2" type="noConversion"/>
  </si>
  <si>
    <t>A00-Y98</t>
    <phoneticPr fontId="2" type="noConversion"/>
  </si>
  <si>
    <t>所有死亡原因</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</si>
  <si>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</si>
  <si>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</si>
  <si>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</si>
  <si>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</si>
  <si>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C18-C21</t>
    <phoneticPr fontId="2" type="noConversion"/>
  </si>
  <si>
    <t>結腸、直腸和肛門癌</t>
    <phoneticPr fontId="2" type="noConversion"/>
  </si>
  <si>
    <t>C00-C06, C09-C10, C12-C14</t>
    <phoneticPr fontId="2" type="noConversion"/>
  </si>
  <si>
    <t>口腔癌</t>
    <phoneticPr fontId="2" type="noConversion"/>
  </si>
  <si>
    <t>C50</t>
    <phoneticPr fontId="2" type="noConversion"/>
  </si>
  <si>
    <t>女性乳癌</t>
    <phoneticPr fontId="2" type="noConversion"/>
  </si>
  <si>
    <t>(1)</t>
    <phoneticPr fontId="2" type="noConversion"/>
  </si>
  <si>
    <t>C16</t>
    <phoneticPr fontId="2" type="noConversion"/>
  </si>
  <si>
    <t>胃癌</t>
    <phoneticPr fontId="2" type="noConversion"/>
  </si>
  <si>
    <t>C25</t>
    <phoneticPr fontId="2" type="noConversion"/>
  </si>
  <si>
    <t>胰臟癌</t>
    <phoneticPr fontId="2" type="noConversion"/>
  </si>
  <si>
    <t>C11</t>
    <phoneticPr fontId="2" type="noConversion"/>
  </si>
  <si>
    <t>鼻咽癌</t>
    <phoneticPr fontId="2" type="noConversion"/>
  </si>
  <si>
    <t>C61</t>
    <phoneticPr fontId="2" type="noConversion"/>
  </si>
  <si>
    <t>前列腺(攝護腺)癌</t>
    <phoneticPr fontId="2" type="noConversion"/>
  </si>
  <si>
    <t>(2)</t>
    <phoneticPr fontId="2" type="noConversion"/>
  </si>
  <si>
    <t>C53, C55</t>
    <phoneticPr fontId="2" type="noConversion"/>
  </si>
  <si>
    <t>子宮頸及部位未明示子宮癌</t>
    <phoneticPr fontId="2" type="noConversion"/>
  </si>
  <si>
    <t>C15</t>
    <phoneticPr fontId="2" type="noConversion"/>
  </si>
  <si>
    <t>食道癌</t>
    <phoneticPr fontId="2" type="noConversion"/>
  </si>
  <si>
    <t>C82-C85</t>
    <phoneticPr fontId="2" type="noConversion"/>
  </si>
  <si>
    <t>非何杰金氏淋巴瘤</t>
    <phoneticPr fontId="2" type="noConversion"/>
  </si>
  <si>
    <t>C64</t>
    <phoneticPr fontId="2" type="noConversion"/>
  </si>
  <si>
    <t>腎臟癌</t>
    <phoneticPr fontId="2" type="noConversion"/>
  </si>
  <si>
    <t>C71</t>
    <phoneticPr fontId="2" type="noConversion"/>
  </si>
  <si>
    <t>腦癌</t>
    <phoneticPr fontId="2" type="noConversion"/>
  </si>
  <si>
    <t>C91-C95</t>
    <phoneticPr fontId="2" type="noConversion"/>
  </si>
  <si>
    <t>白血病</t>
    <phoneticPr fontId="2" type="noConversion"/>
  </si>
  <si>
    <t>其他</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</si>
  <si>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</si>
  <si>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</si>
  <si>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</si>
  <si>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</si>
  <si>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C00-C06, C09-C10, C12-C14</t>
    <phoneticPr fontId="2" type="noConversion"/>
  </si>
  <si>
    <t>口腔癌</t>
    <phoneticPr fontId="2" type="noConversion"/>
  </si>
  <si>
    <t>C18-C21</t>
    <phoneticPr fontId="2" type="noConversion"/>
  </si>
  <si>
    <t>結腸、直腸和肛門癌</t>
    <phoneticPr fontId="2" type="noConversion"/>
  </si>
  <si>
    <t>C16</t>
    <phoneticPr fontId="2" type="noConversion"/>
  </si>
  <si>
    <t>胃癌</t>
    <phoneticPr fontId="2" type="noConversion"/>
  </si>
  <si>
    <t>C11</t>
    <phoneticPr fontId="2" type="noConversion"/>
  </si>
  <si>
    <t>鼻咽癌</t>
    <phoneticPr fontId="2" type="noConversion"/>
  </si>
  <si>
    <t>C25</t>
    <phoneticPr fontId="2" type="noConversion"/>
  </si>
  <si>
    <t>胰臟癌</t>
    <phoneticPr fontId="2" type="noConversion"/>
  </si>
  <si>
    <t>C15</t>
    <phoneticPr fontId="2" type="noConversion"/>
  </si>
  <si>
    <t>食道癌</t>
    <phoneticPr fontId="2" type="noConversion"/>
  </si>
  <si>
    <t>C61</t>
    <phoneticPr fontId="2" type="noConversion"/>
  </si>
  <si>
    <t>前列腺(攝護腺)癌</t>
    <phoneticPr fontId="2" type="noConversion"/>
  </si>
  <si>
    <t>C64</t>
    <phoneticPr fontId="2" type="noConversion"/>
  </si>
  <si>
    <t>腎臟癌</t>
    <phoneticPr fontId="2" type="noConversion"/>
  </si>
  <si>
    <t>C30-C31</t>
    <phoneticPr fontId="2" type="noConversion"/>
  </si>
  <si>
    <t>鼻腔、中耳和副鼻竇癌</t>
    <phoneticPr fontId="2" type="noConversion"/>
  </si>
  <si>
    <t>C82-C85</t>
    <phoneticPr fontId="2" type="noConversion"/>
  </si>
  <si>
    <t>非何杰金氏淋巴瘤</t>
    <phoneticPr fontId="2" type="noConversion"/>
  </si>
  <si>
    <t>C32</t>
    <phoneticPr fontId="2" type="noConversion"/>
  </si>
  <si>
    <t>喉癌</t>
    <phoneticPr fontId="2" type="noConversion"/>
  </si>
  <si>
    <t>C50</t>
    <phoneticPr fontId="2" type="noConversion"/>
  </si>
  <si>
    <t>女性乳癌</t>
    <phoneticPr fontId="2" type="noConversion"/>
  </si>
  <si>
    <t>C53, C55</t>
    <phoneticPr fontId="2" type="noConversion"/>
  </si>
  <si>
    <t>子宮頸及部位未明示子宮癌</t>
    <phoneticPr fontId="2" type="noConversion"/>
  </si>
  <si>
    <t>C73</t>
    <phoneticPr fontId="2" type="noConversion"/>
  </si>
  <si>
    <t>甲狀腺癌</t>
    <phoneticPr fontId="2" type="noConversion"/>
  </si>
  <si>
    <t>C45-C49</t>
    <phoneticPr fontId="2" type="noConversion"/>
  </si>
  <si>
    <t>間皮和軟組織癌</t>
    <phoneticPr fontId="2" type="noConversion"/>
  </si>
  <si>
    <t>C67</t>
    <phoneticPr fontId="2" type="noConversion"/>
  </si>
  <si>
    <t>膀胱癌</t>
    <phoneticPr fontId="2" type="noConversion"/>
  </si>
  <si>
    <t>民國105年</t>
    <phoneticPr fontId="2" type="noConversion"/>
  </si>
  <si>
    <t>A00-Y98</t>
    <phoneticPr fontId="2" type="noConversion"/>
  </si>
  <si>
    <t>所有死亡原因</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</si>
  <si>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</si>
  <si>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</si>
  <si>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</si>
  <si>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</si>
  <si>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</si>
  <si>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</si>
  <si>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</si>
  <si>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</si>
  <si>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</si>
  <si>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</si>
  <si>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</si>
  <si>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</si>
  <si>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</si>
  <si>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</si>
  <si>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</si>
  <si>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</si>
  <si>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</si>
  <si>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</si>
  <si>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</si>
  <si>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</si>
  <si>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C56, C57.0-C57.4</t>
    <phoneticPr fontId="2" type="noConversion"/>
  </si>
  <si>
    <t>卵巢癌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</si>
  <si>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</si>
  <si>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</si>
  <si>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</si>
  <si>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</si>
  <si>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</si>
  <si>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</si>
  <si>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</si>
  <si>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</si>
  <si>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</si>
  <si>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</si>
  <si>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t>其他</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</si>
  <si>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</si>
  <si>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</si>
  <si>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</si>
  <si>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</si>
  <si>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C18-C21</t>
    <phoneticPr fontId="2" type="noConversion"/>
  </si>
  <si>
    <t>結腸、直腸和肛門癌</t>
    <phoneticPr fontId="2" type="noConversion"/>
  </si>
  <si>
    <t>C00-C06, C09-C10, C12-C14</t>
    <phoneticPr fontId="2" type="noConversion"/>
  </si>
  <si>
    <t>口腔癌</t>
    <phoneticPr fontId="2" type="noConversion"/>
  </si>
  <si>
    <t>C50</t>
    <phoneticPr fontId="2" type="noConversion"/>
  </si>
  <si>
    <t>女性乳癌</t>
    <phoneticPr fontId="2" type="noConversion"/>
  </si>
  <si>
    <t>(1)</t>
    <phoneticPr fontId="2" type="noConversion"/>
  </si>
  <si>
    <t>C16</t>
    <phoneticPr fontId="2" type="noConversion"/>
  </si>
  <si>
    <t>胃癌</t>
    <phoneticPr fontId="2" type="noConversion"/>
  </si>
  <si>
    <t>C25</t>
    <phoneticPr fontId="2" type="noConversion"/>
  </si>
  <si>
    <t>胰臟癌</t>
    <phoneticPr fontId="2" type="noConversion"/>
  </si>
  <si>
    <t>C11</t>
    <phoneticPr fontId="2" type="noConversion"/>
  </si>
  <si>
    <t>鼻咽癌</t>
    <phoneticPr fontId="2" type="noConversion"/>
  </si>
  <si>
    <t>C61</t>
    <phoneticPr fontId="2" type="noConversion"/>
  </si>
  <si>
    <t>前列腺(攝護腺)癌</t>
    <phoneticPr fontId="2" type="noConversion"/>
  </si>
  <si>
    <t>(2)</t>
    <phoneticPr fontId="2" type="noConversion"/>
  </si>
  <si>
    <t>C53, C55</t>
    <phoneticPr fontId="2" type="noConversion"/>
  </si>
  <si>
    <t>子宮頸及部位未明示子宮癌</t>
    <phoneticPr fontId="2" type="noConversion"/>
  </si>
  <si>
    <t>C15</t>
    <phoneticPr fontId="2" type="noConversion"/>
  </si>
  <si>
    <t>食道癌</t>
    <phoneticPr fontId="2" type="noConversion"/>
  </si>
  <si>
    <t>C82-C85</t>
    <phoneticPr fontId="2" type="noConversion"/>
  </si>
  <si>
    <t>非何杰金氏淋巴瘤</t>
    <phoneticPr fontId="2" type="noConversion"/>
  </si>
  <si>
    <t>C64</t>
    <phoneticPr fontId="2" type="noConversion"/>
  </si>
  <si>
    <t>腎臟癌</t>
    <phoneticPr fontId="2" type="noConversion"/>
  </si>
  <si>
    <t>C71</t>
    <phoneticPr fontId="2" type="noConversion"/>
  </si>
  <si>
    <t>腦癌</t>
    <phoneticPr fontId="2" type="noConversion"/>
  </si>
  <si>
    <t>C91-C95</t>
    <phoneticPr fontId="2" type="noConversion"/>
  </si>
  <si>
    <t>白血病</t>
    <phoneticPr fontId="2" type="noConversion"/>
  </si>
  <si>
    <t>其他</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</si>
  <si>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</si>
  <si>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</si>
  <si>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</si>
  <si>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</si>
  <si>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</si>
  <si>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</si>
  <si>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</si>
  <si>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</si>
  <si>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</si>
  <si>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</si>
  <si>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</si>
  <si>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</si>
  <si>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</si>
  <si>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</si>
  <si>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</si>
  <si>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</si>
  <si>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</si>
  <si>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</si>
  <si>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</si>
  <si>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</si>
  <si>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C56, C57.0-C57.4</t>
    <phoneticPr fontId="2" type="noConversion"/>
  </si>
  <si>
    <t>卵巢癌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</si>
  <si>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</si>
  <si>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</si>
  <si>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</si>
  <si>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</si>
  <si>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</si>
  <si>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</si>
  <si>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</si>
  <si>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</si>
  <si>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</si>
  <si>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</si>
  <si>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t>其他</t>
    <phoneticPr fontId="2" type="noConversion"/>
  </si>
  <si>
    <t>民國105年</t>
    <phoneticPr fontId="2" type="noConversion"/>
  </si>
  <si>
    <t>表8  0-17歲兒童及少年主要死亡原因</t>
    <phoneticPr fontId="2" type="noConversion"/>
  </si>
  <si>
    <t>單位：人、每十萬人口、%</t>
    <phoneticPr fontId="2" type="noConversion"/>
  </si>
  <si>
    <t xml:space="preserve"> </t>
    <phoneticPr fontId="2" type="noConversion"/>
  </si>
  <si>
    <t>死亡人數</t>
    <phoneticPr fontId="2" type="noConversion"/>
  </si>
  <si>
    <t>國際死因</t>
    <phoneticPr fontId="2" type="noConversion"/>
  </si>
  <si>
    <t>結構比</t>
    <phoneticPr fontId="2" type="noConversion"/>
  </si>
  <si>
    <t>P00-P96</t>
  </si>
  <si>
    <t>源於周產期的特定病況</t>
  </si>
  <si>
    <t>Q00-Q99</t>
  </si>
  <si>
    <t>先天性畸形變形及染色體異常</t>
  </si>
  <si>
    <t>R95</t>
  </si>
  <si>
    <t>嬰兒猝死症候群（SIDS）</t>
  </si>
  <si>
    <t>X85-Y09, Y87.1</t>
  </si>
  <si>
    <t>加害（他殺）</t>
  </si>
  <si>
    <t>其他</t>
  </si>
  <si>
    <t>原位與良性腫瘤(惡性腫瘤除外)</t>
  </si>
  <si>
    <t>D50-D64</t>
  </si>
  <si>
    <t>貧血</t>
  </si>
  <si>
    <t>G00, G03</t>
  </si>
  <si>
    <t>腦膜炎</t>
  </si>
  <si>
    <t>表9  0-11歲兒童主要死亡原因</t>
    <phoneticPr fontId="2" type="noConversion"/>
  </si>
  <si>
    <t>K40-K46, K56</t>
  </si>
  <si>
    <t>疝氣及腸阻塞</t>
  </si>
  <si>
    <t>J10-J11</t>
  </si>
  <si>
    <t>流行性感冒</t>
  </si>
  <si>
    <t>表10  1-5歲兒童主要死亡原因</t>
    <phoneticPr fontId="2" type="noConversion"/>
  </si>
  <si>
    <t>G12</t>
  </si>
  <si>
    <t>椎骨肌肉萎縮及有關聯之症候群</t>
  </si>
  <si>
    <t>表11  6-11歲兒童主要死亡原因</t>
    <phoneticPr fontId="2" type="noConversion"/>
  </si>
  <si>
    <t>J66, J68-J69</t>
  </si>
  <si>
    <t>肇因於吸入外物之肺部病況（塵肺症及肺炎除外）</t>
  </si>
  <si>
    <t>表12  12-17歲少年主要死亡原因</t>
    <phoneticPr fontId="2" type="noConversion"/>
  </si>
  <si>
    <t>I71</t>
  </si>
  <si>
    <t>主動脈瘤及剝離</t>
  </si>
  <si>
    <t>附註: 105年0-17歲年中人口數計4,015,280人,男性2,091,690人,女性 1,923,590人。</t>
  </si>
  <si>
    <t>L00-L99</t>
  </si>
  <si>
    <t>皮膚及皮下組織疾病</t>
  </si>
  <si>
    <t>附註: 105年6-11歲年中人口數計1,210,335人,男性631,947人,女性578,388人。</t>
  </si>
  <si>
    <t>B20-B24</t>
  </si>
  <si>
    <t>人類免疫缺乏病毒（HIV）疾病</t>
  </si>
  <si>
    <t>附註:105年12-17歲年中人口數計1,561,916人,男性815,520人,女性746,396人。</t>
  </si>
  <si>
    <t>K25-K28</t>
  </si>
  <si>
    <t>胃及十二指腸潰瘍</t>
  </si>
  <si>
    <t>附註:105年0-11歲年中人口數計2,453,364人,男性1,276,170人,女性1,177,195人。</t>
  </si>
  <si>
    <t>民國105年</t>
    <phoneticPr fontId="2" type="noConversion"/>
  </si>
  <si>
    <t>附註: 105年1-5歲年中人口數計1,043,832人,男性540,824人,女性503,008人。</t>
    <phoneticPr fontId="2" type="noConversion"/>
  </si>
  <si>
    <t>(每千活產)</t>
    <phoneticPr fontId="2" type="noConversion"/>
  </si>
  <si>
    <t>附註: 105年出生數計207,600人,男性107,620人,女性 99,980人。</t>
    <phoneticPr fontId="2" type="noConversion"/>
  </si>
  <si>
    <t>單位：人、每十萬活產、%</t>
    <phoneticPr fontId="2" type="noConversion"/>
  </si>
  <si>
    <t>(每十萬活產)</t>
    <phoneticPr fontId="2" type="noConversion"/>
  </si>
  <si>
    <t>表13  主要癌症死亡原因</t>
    <phoneticPr fontId="2" type="noConversion"/>
  </si>
  <si>
    <t>表45  山地鄉主要死亡原因</t>
    <phoneticPr fontId="2" type="noConversion"/>
  </si>
  <si>
    <t>表46  主要死亡原因-按山地鄉、非山地鄉分</t>
    <phoneticPr fontId="2" type="noConversion"/>
  </si>
  <si>
    <t>表48  主要癌症死亡原因-按山地鄉、非山地鄉分</t>
    <phoneticPr fontId="2" type="noConversion"/>
  </si>
  <si>
    <t>表47  山地鄉主要癌症死亡原因</t>
    <phoneticPr fontId="2" type="noConversion"/>
  </si>
  <si>
    <t>表44  歷年機動車事故年齡別死亡率</t>
    <phoneticPr fontId="2" type="noConversion"/>
  </si>
  <si>
    <t>表43  歷年運輸事故年齡別死亡率</t>
    <phoneticPr fontId="2" type="noConversion"/>
  </si>
  <si>
    <t>表14  縣市別死亡概況</t>
    <phoneticPr fontId="2" type="noConversion"/>
  </si>
  <si>
    <t>表15  縣市別惡性腫瘤死亡概況</t>
    <phoneticPr fontId="2" type="noConversion"/>
  </si>
  <si>
    <t>表16  縣市別心臟疾病(高血壓性疾病除外)死亡概況</t>
    <phoneticPr fontId="2" type="noConversion"/>
  </si>
  <si>
    <t>表17  縣市別腦血管疾病死亡概況</t>
    <phoneticPr fontId="2" type="noConversion"/>
  </si>
  <si>
    <t>表18  縣市別肺炎死亡概況</t>
    <phoneticPr fontId="2" type="noConversion"/>
  </si>
  <si>
    <t>表19  縣市別糖尿病死亡概況</t>
    <phoneticPr fontId="2" type="noConversion"/>
  </si>
  <si>
    <t>表20  縣市別事故傷害死亡概況</t>
    <phoneticPr fontId="2" type="noConversion"/>
  </si>
  <si>
    <t>表21  縣市別蓄意自我傷害(自殺)死亡概況</t>
    <phoneticPr fontId="2" type="noConversion"/>
  </si>
  <si>
    <t>表22  縣市別新生兒、嬰兒及孕產婦死亡概況</t>
    <phoneticPr fontId="2" type="noConversion"/>
  </si>
  <si>
    <t>表23  年齡別死亡概況</t>
    <phoneticPr fontId="2" type="noConversion"/>
  </si>
  <si>
    <t>表25 主要死亡原因－與上年比較</t>
    <phoneticPr fontId="2" type="noConversion"/>
  </si>
  <si>
    <t>表27 女性主要死亡原因－與上年比較</t>
    <phoneticPr fontId="2" type="noConversion"/>
  </si>
  <si>
    <t>表28  主要癌症死亡原因－與上年比較</t>
    <phoneticPr fontId="2" type="noConversion"/>
  </si>
  <si>
    <t>表29  男性主要癌症死亡原因－與上年比較</t>
    <phoneticPr fontId="2" type="noConversion"/>
  </si>
  <si>
    <t>表30  女性主要癌症死亡原因－與上年比較</t>
    <phoneticPr fontId="2" type="noConversion"/>
  </si>
  <si>
    <t>表31  70歲以下人口主要死亡原因之潛在生命年數損失（PYLL）－與上年比較</t>
    <phoneticPr fontId="2" type="noConversion"/>
  </si>
  <si>
    <t>表32  歷年新生兒、嬰兒及孕產婦死亡概況</t>
    <phoneticPr fontId="2" type="noConversion"/>
  </si>
  <si>
    <t>表33  歷年年齡別死亡率</t>
    <phoneticPr fontId="2" type="noConversion"/>
  </si>
  <si>
    <t>表34  歷年主要死亡原因死亡率</t>
    <phoneticPr fontId="2" type="noConversion"/>
  </si>
  <si>
    <t>表35  歷年男性主要死亡原因死亡率</t>
    <phoneticPr fontId="2" type="noConversion"/>
  </si>
  <si>
    <t>表36  歷年女性主要死亡原因死亡率</t>
    <phoneticPr fontId="2" type="noConversion"/>
  </si>
  <si>
    <t>表37  歷年主要癌症死亡原因死亡率</t>
    <phoneticPr fontId="2" type="noConversion"/>
  </si>
  <si>
    <t>表38  歷年男性主要癌症死亡原因死亡率</t>
    <phoneticPr fontId="2" type="noConversion"/>
  </si>
  <si>
    <t>表39  歷年女性主要癌症死亡原因死亡率</t>
    <phoneticPr fontId="2" type="noConversion"/>
  </si>
  <si>
    <t>表40  歷年事故傷害與蓄意自我傷害（自殺）死亡概況</t>
    <phoneticPr fontId="2" type="noConversion"/>
  </si>
  <si>
    <t>表41  歷年蓄意自我傷害（自殺）年齡別死亡率</t>
    <phoneticPr fontId="2" type="noConversion"/>
  </si>
  <si>
    <t>表42  歷年事故傷害年齡別死亡率</t>
    <phoneticPr fontId="2" type="noConversion"/>
  </si>
  <si>
    <t>表8   0-17歲兒童及少年主要死亡原因</t>
    <phoneticPr fontId="2" type="noConversion"/>
  </si>
  <si>
    <t>表9   0-11歲兒童主要死亡原因</t>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</si>
  <si>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</si>
  <si>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</si>
  <si>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</si>
  <si>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</si>
  <si>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</si>
  <si>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</si>
  <si>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</si>
  <si>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</si>
  <si>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</si>
  <si>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</si>
  <si>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縣市別事故傷害死亡概況</t>
    </r>
  </si>
  <si>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</si>
  <si>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縣市別新生兒、嬰兒及孕產婦死亡概況</t>
    </r>
  </si>
  <si>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年齡別死亡概況</t>
    </r>
  </si>
  <si>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十大死亡原因年齡別死亡率、死亡人數</t>
    </r>
  </si>
  <si>
    <r>
      <rPr>
        <u/>
        <sz val="12"/>
        <color indexed="12"/>
        <rFont val="標楷體"/>
        <family val="4"/>
        <charset val="136"/>
      </rPr>
      <t>表</t>
    </r>
    <r>
      <rPr>
        <u/>
        <sz val="12"/>
        <color indexed="12"/>
        <rFont val="Times New Roman"/>
        <family val="1"/>
      </rPr>
      <t xml:space="preserve">25    </t>
    </r>
    <r>
      <rPr>
        <u/>
        <sz val="12"/>
        <color indexed="12"/>
        <rFont val="標楷體"/>
        <family val="4"/>
        <charset val="136"/>
      </rPr>
      <t>主要死亡原因－與上年比較</t>
    </r>
  </si>
  <si>
    <r>
      <rPr>
        <u/>
        <sz val="12"/>
        <color indexed="12"/>
        <rFont val="標楷體"/>
        <family val="4"/>
        <charset val="136"/>
      </rPr>
      <t>表</t>
    </r>
    <r>
      <rPr>
        <u/>
        <sz val="12"/>
        <color indexed="12"/>
        <rFont val="Times New Roman"/>
        <family val="1"/>
      </rPr>
      <t xml:space="preserve">26    </t>
    </r>
    <r>
      <rPr>
        <u/>
        <sz val="12"/>
        <color indexed="12"/>
        <rFont val="標楷體"/>
        <family val="4"/>
        <charset val="136"/>
      </rPr>
      <t>男性主要死亡原因－與上年比較</t>
    </r>
  </si>
  <si>
    <r>
      <rPr>
        <u/>
        <sz val="12"/>
        <color indexed="12"/>
        <rFont val="標楷體"/>
        <family val="4"/>
        <charset val="136"/>
      </rPr>
      <t>表</t>
    </r>
    <r>
      <rPr>
        <u/>
        <sz val="12"/>
        <color indexed="12"/>
        <rFont val="Times New Roman"/>
        <family val="1"/>
      </rPr>
      <t xml:space="preserve">27    </t>
    </r>
    <r>
      <rPr>
        <u/>
        <sz val="12"/>
        <color indexed="12"/>
        <rFont val="標楷體"/>
        <family val="4"/>
        <charset val="136"/>
      </rPr>
      <t>女性主要死亡原因－與上年比較</t>
    </r>
  </si>
  <si>
    <r>
      <rPr>
        <u/>
        <sz val="12"/>
        <color indexed="12"/>
        <rFont val="標楷體"/>
        <family val="4"/>
        <charset val="136"/>
      </rPr>
      <t>表</t>
    </r>
    <r>
      <rPr>
        <u/>
        <sz val="12"/>
        <color indexed="12"/>
        <rFont val="Times New Roman"/>
        <family val="1"/>
      </rPr>
      <t xml:space="preserve">28    </t>
    </r>
    <r>
      <rPr>
        <u/>
        <sz val="12"/>
        <color indexed="12"/>
        <rFont val="標楷體"/>
        <family val="4"/>
        <charset val="136"/>
      </rPr>
      <t>主要癌症死亡原因－與上年比較</t>
    </r>
  </si>
  <si>
    <r>
      <rPr>
        <u/>
        <sz val="12"/>
        <color indexed="12"/>
        <rFont val="標楷體"/>
        <family val="4"/>
        <charset val="136"/>
      </rPr>
      <t>表</t>
    </r>
    <r>
      <rPr>
        <u/>
        <sz val="12"/>
        <color indexed="12"/>
        <rFont val="Times New Roman"/>
        <family val="1"/>
      </rPr>
      <t xml:space="preserve">29    </t>
    </r>
    <r>
      <rPr>
        <u/>
        <sz val="12"/>
        <color indexed="12"/>
        <rFont val="標楷體"/>
        <family val="4"/>
        <charset val="136"/>
      </rPr>
      <t>男性主要癌症死亡原因－與上年比較</t>
    </r>
  </si>
  <si>
    <r>
      <rPr>
        <u/>
        <sz val="12"/>
        <color indexed="12"/>
        <rFont val="標楷體"/>
        <family val="4"/>
        <charset val="136"/>
      </rPr>
      <t>表</t>
    </r>
    <r>
      <rPr>
        <u/>
        <sz val="12"/>
        <color indexed="12"/>
        <rFont val="Times New Roman"/>
        <family val="1"/>
      </rPr>
      <t xml:space="preserve">30    </t>
    </r>
    <r>
      <rPr>
        <u/>
        <sz val="12"/>
        <color indexed="12"/>
        <rFont val="標楷體"/>
        <family val="4"/>
        <charset val="136"/>
      </rPr>
      <t>女性主要癌症死亡原因－與上年比較</t>
    </r>
  </si>
  <si>
    <r>
      <rPr>
        <u/>
        <sz val="12"/>
        <color indexed="12"/>
        <rFont val="標楷體"/>
        <family val="4"/>
        <charset val="136"/>
      </rPr>
      <t>表</t>
    </r>
    <r>
      <rPr>
        <u/>
        <sz val="12"/>
        <color indexed="12"/>
        <rFont val="Times New Roman"/>
        <family val="1"/>
      </rPr>
      <t>31    70</t>
    </r>
    <r>
      <rPr>
        <u/>
        <sz val="12"/>
        <color indexed="12"/>
        <rFont val="標楷體"/>
        <family val="4"/>
        <charset val="136"/>
      </rPr>
      <t>歲以下人口主要死亡原因之潛在生命年數損失（</t>
    </r>
    <r>
      <rPr>
        <u/>
        <sz val="12"/>
        <color indexed="12"/>
        <rFont val="Times New Roman"/>
        <family val="1"/>
      </rPr>
      <t>PYLL</t>
    </r>
    <r>
      <rPr>
        <u/>
        <sz val="12"/>
        <color indexed="12"/>
        <rFont val="標楷體"/>
        <family val="4"/>
        <charset val="136"/>
      </rPr>
      <t>）－與上年比較</t>
    </r>
  </si>
  <si>
    <r>
      <rPr>
        <u/>
        <sz val="12"/>
        <color indexed="12"/>
        <rFont val="標楷體"/>
        <family val="4"/>
        <charset val="136"/>
      </rPr>
      <t>表</t>
    </r>
    <r>
      <rPr>
        <u/>
        <sz val="12"/>
        <color indexed="12"/>
        <rFont val="Times New Roman"/>
        <family val="1"/>
      </rPr>
      <t xml:space="preserve">32    </t>
    </r>
    <r>
      <rPr>
        <u/>
        <sz val="12"/>
        <color indexed="12"/>
        <rFont val="標楷體"/>
        <family val="4"/>
        <charset val="136"/>
      </rPr>
      <t>歷年新生兒、嬰兒及孕產婦死亡概況</t>
    </r>
  </si>
  <si>
    <r>
      <rPr>
        <u/>
        <sz val="12"/>
        <color indexed="12"/>
        <rFont val="標楷體"/>
        <family val="4"/>
        <charset val="136"/>
      </rPr>
      <t>表</t>
    </r>
    <r>
      <rPr>
        <u/>
        <sz val="12"/>
        <color indexed="12"/>
        <rFont val="Times New Roman"/>
        <family val="1"/>
      </rPr>
      <t xml:space="preserve">33    </t>
    </r>
    <r>
      <rPr>
        <u/>
        <sz val="12"/>
        <color indexed="12"/>
        <rFont val="標楷體"/>
        <family val="4"/>
        <charset val="136"/>
      </rPr>
      <t>歷年年齡別死亡率</t>
    </r>
  </si>
  <si>
    <r>
      <rPr>
        <u/>
        <sz val="12"/>
        <color indexed="12"/>
        <rFont val="標楷體"/>
        <family val="4"/>
        <charset val="136"/>
      </rPr>
      <t>表</t>
    </r>
    <r>
      <rPr>
        <u/>
        <sz val="12"/>
        <color indexed="12"/>
        <rFont val="Times New Roman"/>
        <family val="1"/>
      </rPr>
      <t xml:space="preserve">34    </t>
    </r>
    <r>
      <rPr>
        <u/>
        <sz val="12"/>
        <color indexed="12"/>
        <rFont val="標楷體"/>
        <family val="4"/>
        <charset val="136"/>
      </rPr>
      <t>歷年主要死亡原因死亡率</t>
    </r>
  </si>
  <si>
    <r>
      <rPr>
        <u/>
        <sz val="12"/>
        <color indexed="12"/>
        <rFont val="標楷體"/>
        <family val="4"/>
        <charset val="136"/>
      </rPr>
      <t>表</t>
    </r>
    <r>
      <rPr>
        <u/>
        <sz val="12"/>
        <color indexed="12"/>
        <rFont val="Times New Roman"/>
        <family val="1"/>
      </rPr>
      <t xml:space="preserve">35    </t>
    </r>
    <r>
      <rPr>
        <u/>
        <sz val="12"/>
        <color indexed="12"/>
        <rFont val="標楷體"/>
        <family val="4"/>
        <charset val="136"/>
      </rPr>
      <t>歷年男性主要死亡原因死亡率</t>
    </r>
  </si>
  <si>
    <r>
      <rPr>
        <u/>
        <sz val="12"/>
        <color indexed="12"/>
        <rFont val="標楷體"/>
        <family val="4"/>
        <charset val="136"/>
      </rPr>
      <t>表</t>
    </r>
    <r>
      <rPr>
        <u/>
        <sz val="12"/>
        <color indexed="12"/>
        <rFont val="Times New Roman"/>
        <family val="1"/>
      </rPr>
      <t xml:space="preserve">36    </t>
    </r>
    <r>
      <rPr>
        <u/>
        <sz val="12"/>
        <color indexed="12"/>
        <rFont val="標楷體"/>
        <family val="4"/>
        <charset val="136"/>
      </rPr>
      <t>歷年女性主要死亡原因死亡率</t>
    </r>
  </si>
  <si>
    <r>
      <rPr>
        <u/>
        <sz val="12"/>
        <color indexed="12"/>
        <rFont val="標楷體"/>
        <family val="4"/>
        <charset val="136"/>
      </rPr>
      <t>表</t>
    </r>
    <r>
      <rPr>
        <u/>
        <sz val="12"/>
        <color indexed="12"/>
        <rFont val="Times New Roman"/>
        <family val="1"/>
      </rPr>
      <t xml:space="preserve">37    </t>
    </r>
    <r>
      <rPr>
        <u/>
        <sz val="12"/>
        <color indexed="12"/>
        <rFont val="標楷體"/>
        <family val="4"/>
        <charset val="136"/>
      </rPr>
      <t>歷年主要癌症死亡原因死亡率</t>
    </r>
  </si>
  <si>
    <r>
      <rPr>
        <u/>
        <sz val="12"/>
        <color indexed="12"/>
        <rFont val="標楷體"/>
        <family val="4"/>
        <charset val="136"/>
      </rPr>
      <t>表</t>
    </r>
    <r>
      <rPr>
        <u/>
        <sz val="12"/>
        <color indexed="12"/>
        <rFont val="Times New Roman"/>
        <family val="1"/>
      </rPr>
      <t xml:space="preserve">38    </t>
    </r>
    <r>
      <rPr>
        <u/>
        <sz val="12"/>
        <color indexed="12"/>
        <rFont val="標楷體"/>
        <family val="4"/>
        <charset val="136"/>
      </rPr>
      <t>歷年男性主要癌症死亡原因死亡率</t>
    </r>
  </si>
  <si>
    <r>
      <rPr>
        <u/>
        <sz val="12"/>
        <color indexed="12"/>
        <rFont val="標楷體"/>
        <family val="4"/>
        <charset val="136"/>
      </rPr>
      <t>表</t>
    </r>
    <r>
      <rPr>
        <u/>
        <sz val="12"/>
        <color indexed="12"/>
        <rFont val="Times New Roman"/>
        <family val="1"/>
      </rPr>
      <t xml:space="preserve">39    </t>
    </r>
    <r>
      <rPr>
        <u/>
        <sz val="12"/>
        <color indexed="12"/>
        <rFont val="標楷體"/>
        <family val="4"/>
        <charset val="136"/>
      </rPr>
      <t>歷年女性主要癌症死亡原因死亡率</t>
    </r>
  </si>
  <si>
    <r>
      <rPr>
        <u/>
        <sz val="12"/>
        <color indexed="12"/>
        <rFont val="標楷體"/>
        <family val="4"/>
        <charset val="136"/>
      </rPr>
      <t>表</t>
    </r>
    <r>
      <rPr>
        <u/>
        <sz val="12"/>
        <color indexed="12"/>
        <rFont val="Times New Roman"/>
        <family val="1"/>
      </rPr>
      <t xml:space="preserve">40    </t>
    </r>
    <r>
      <rPr>
        <u/>
        <sz val="12"/>
        <color indexed="12"/>
        <rFont val="標楷體"/>
        <family val="4"/>
        <charset val="136"/>
      </rPr>
      <t>歷年事故傷害與蓄意自我傷害（自殺）死亡概況</t>
    </r>
  </si>
  <si>
    <r>
      <rPr>
        <u/>
        <sz val="12"/>
        <color indexed="12"/>
        <rFont val="標楷體"/>
        <family val="4"/>
        <charset val="136"/>
      </rPr>
      <t>表</t>
    </r>
    <r>
      <rPr>
        <u/>
        <sz val="12"/>
        <color indexed="12"/>
        <rFont val="Times New Roman"/>
        <family val="1"/>
      </rPr>
      <t xml:space="preserve">41    </t>
    </r>
    <r>
      <rPr>
        <u/>
        <sz val="12"/>
        <color indexed="12"/>
        <rFont val="標楷體"/>
        <family val="4"/>
        <charset val="136"/>
      </rPr>
      <t>歷年蓄意自我傷害（自殺）年齡別死亡率</t>
    </r>
  </si>
  <si>
    <r>
      <rPr>
        <u/>
        <sz val="12"/>
        <color indexed="12"/>
        <rFont val="標楷體"/>
        <family val="4"/>
        <charset val="136"/>
      </rPr>
      <t>表</t>
    </r>
    <r>
      <rPr>
        <u/>
        <sz val="12"/>
        <color indexed="12"/>
        <rFont val="Times New Roman"/>
        <family val="1"/>
      </rPr>
      <t xml:space="preserve">42    </t>
    </r>
    <r>
      <rPr>
        <u/>
        <sz val="12"/>
        <color indexed="12"/>
        <rFont val="標楷體"/>
        <family val="4"/>
        <charset val="136"/>
      </rPr>
      <t>歷年事故傷害年齡別死亡率</t>
    </r>
  </si>
  <si>
    <r>
      <rPr>
        <u/>
        <sz val="12"/>
        <color indexed="12"/>
        <rFont val="標楷體"/>
        <family val="4"/>
        <charset val="136"/>
      </rPr>
      <t>表</t>
    </r>
    <r>
      <rPr>
        <u/>
        <sz val="12"/>
        <color indexed="12"/>
        <rFont val="Times New Roman"/>
        <family val="1"/>
      </rPr>
      <t xml:space="preserve">43    </t>
    </r>
    <r>
      <rPr>
        <u/>
        <sz val="12"/>
        <color indexed="12"/>
        <rFont val="標楷體"/>
        <family val="4"/>
        <charset val="136"/>
      </rPr>
      <t>歷年運輸事故年齡別死亡率</t>
    </r>
  </si>
  <si>
    <r>
      <rPr>
        <u/>
        <sz val="12"/>
        <color indexed="12"/>
        <rFont val="標楷體"/>
        <family val="4"/>
        <charset val="136"/>
      </rPr>
      <t>表</t>
    </r>
    <r>
      <rPr>
        <u/>
        <sz val="12"/>
        <color indexed="12"/>
        <rFont val="Times New Roman"/>
        <family val="1"/>
      </rPr>
      <t xml:space="preserve">44    </t>
    </r>
    <r>
      <rPr>
        <u/>
        <sz val="12"/>
        <color indexed="12"/>
        <rFont val="標楷體"/>
        <family val="4"/>
        <charset val="136"/>
      </rPr>
      <t>歷年機動車事故年齡別死亡率</t>
    </r>
  </si>
  <si>
    <r>
      <rPr>
        <u/>
        <sz val="12"/>
        <color indexed="12"/>
        <rFont val="標楷體"/>
        <family val="4"/>
        <charset val="136"/>
      </rPr>
      <t>表</t>
    </r>
    <r>
      <rPr>
        <u/>
        <sz val="12"/>
        <color indexed="12"/>
        <rFont val="Times New Roman"/>
        <family val="1"/>
      </rPr>
      <t xml:space="preserve">45    </t>
    </r>
    <r>
      <rPr>
        <u/>
        <sz val="12"/>
        <color indexed="12"/>
        <rFont val="標楷體"/>
        <family val="4"/>
        <charset val="136"/>
      </rPr>
      <t>山地鄉主要死亡原因</t>
    </r>
  </si>
  <si>
    <r>
      <rPr>
        <u/>
        <sz val="12"/>
        <color indexed="12"/>
        <rFont val="標楷體"/>
        <family val="4"/>
        <charset val="136"/>
      </rPr>
      <t>表</t>
    </r>
    <r>
      <rPr>
        <u/>
        <sz val="12"/>
        <color indexed="12"/>
        <rFont val="Times New Roman"/>
        <family val="1"/>
      </rPr>
      <t xml:space="preserve">46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</si>
  <si>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47    </t>
    </r>
    <r>
      <rPr>
        <u/>
        <sz val="12"/>
        <color indexed="12"/>
        <rFont val="標楷體"/>
        <family val="4"/>
        <charset val="136"/>
      </rPr>
      <t>山地鄉主要癌症死因</t>
    </r>
  </si>
  <si>
    <r>
      <rPr>
        <u/>
        <sz val="12"/>
        <color indexed="12"/>
        <rFont val="標楷體"/>
        <family val="4"/>
        <charset val="136"/>
      </rPr>
      <t>表</t>
    </r>
    <r>
      <rPr>
        <u/>
        <sz val="12"/>
        <color indexed="12"/>
        <rFont val="Times New Roman"/>
        <family val="1"/>
      </rPr>
      <t xml:space="preserve">48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</si>
  <si>
    <t>肺 炎</t>
    <phoneticPr fontId="2" type="noConversion"/>
  </si>
  <si>
    <r>
      <t xml:space="preserve">              (2) </t>
    </r>
    <r>
      <rPr>
        <sz val="10"/>
        <rFont val="標楷體"/>
        <family val="4"/>
        <charset val="136"/>
      </rPr>
      <t>本表資料自民國</t>
    </r>
    <r>
      <rPr>
        <sz val="10"/>
        <rFont val="Times New Roman"/>
        <family val="1"/>
      </rPr>
      <t>83</t>
    </r>
    <r>
      <rPr>
        <sz val="10"/>
        <rFont val="標楷體"/>
        <family val="4"/>
        <charset val="136"/>
      </rPr>
      <t>年起含金門縣及連江縣。</t>
    </r>
    <phoneticPr fontId="2" type="noConversion"/>
  </si>
  <si>
    <r>
      <t xml:space="preserve">              (3) </t>
    </r>
    <r>
      <rPr>
        <sz val="10"/>
        <rFont val="標楷體"/>
        <family val="4"/>
        <charset val="136"/>
      </rPr>
      <t>本表資料自民國</t>
    </r>
    <r>
      <rPr>
        <sz val="10"/>
        <rFont val="Times New Roman"/>
        <family val="1"/>
      </rPr>
      <t>97</t>
    </r>
    <r>
      <rPr>
        <sz val="10"/>
        <rFont val="標楷體"/>
        <family val="4"/>
        <charset val="136"/>
      </rPr>
      <t>年起死因分類為</t>
    </r>
    <r>
      <rPr>
        <sz val="10"/>
        <rFont val="Times New Roman"/>
        <family val="1"/>
      </rPr>
      <t>ICD-10</t>
    </r>
    <r>
      <rPr>
        <sz val="10"/>
        <rFont val="標楷體"/>
        <family val="4"/>
        <charset val="136"/>
      </rPr>
      <t>。</t>
    </r>
    <phoneticPr fontId="2" type="noConversion"/>
  </si>
  <si>
    <t>肺 炎</t>
    <phoneticPr fontId="2" type="noConversion"/>
  </si>
  <si>
    <r>
      <rPr>
        <sz val="12"/>
        <rFont val="標楷體"/>
        <family val="4"/>
        <charset val="136"/>
      </rPr>
      <t>民國</t>
    </r>
    <r>
      <rPr>
        <sz val="12"/>
        <rFont val="Times New Roman"/>
        <family val="1"/>
      </rPr>
      <t>105年</t>
    </r>
    <r>
      <rPr>
        <sz val="12"/>
        <rFont val="標楷體"/>
        <family val="4"/>
        <charset val="136"/>
      </rPr>
      <t/>
    </r>
  </si>
  <si>
    <t>附註：出生數按發生日期統計</t>
    <phoneticPr fontId="2" type="noConversion"/>
  </si>
  <si>
    <t>所有死亡原因</t>
    <phoneticPr fontId="2" type="noConversion"/>
  </si>
  <si>
    <t>附註: 1. 105年年中人口數計 23,515,946人,男性 11,715,659,女性 11,800,287人</t>
    <phoneticPr fontId="2" type="noConversion"/>
  </si>
  <si>
    <t>附註: 1. 105年年中人口數計 23,515,946人,男性 11,715,659,女性 11,800,287人</t>
    <phoneticPr fontId="2" type="noConversion"/>
  </si>
  <si>
    <t>附註: 1. 105年年中人口數計 23,515,946人,男性 11,715,659人,女性 11,800,287人</t>
    <phoneticPr fontId="2" type="noConversion"/>
  </si>
  <si>
    <r>
      <rPr>
        <sz val="10"/>
        <rFont val="Times New Roman"/>
        <family val="1"/>
      </rPr>
      <t xml:space="preserve">                     2.</t>
    </r>
    <r>
      <rPr>
        <sz val="10"/>
        <rFont val="標楷體"/>
        <family val="4"/>
        <charset val="136"/>
      </rPr>
      <t>平均生命年數損失</t>
    </r>
    <r>
      <rPr>
        <sz val="10"/>
        <rFont val="Times New Roman"/>
        <family val="1"/>
      </rPr>
      <t>(AYLL)</t>
    </r>
    <r>
      <rPr>
        <sz val="10"/>
        <rFont val="標楷體"/>
        <family val="4"/>
        <charset val="136"/>
      </rPr>
      <t>：潛在生命年數損失</t>
    </r>
    <r>
      <rPr>
        <sz val="10"/>
        <rFont val="Times New Roman"/>
        <family val="1"/>
      </rPr>
      <t>/</t>
    </r>
    <r>
      <rPr>
        <sz val="10"/>
        <rFont val="標楷體"/>
        <family val="4"/>
        <charset val="136"/>
      </rPr>
      <t>該死因之死亡人數。</t>
    </r>
    <phoneticPr fontId="2" type="noConversion"/>
  </si>
  <si>
    <t xml:space="preserve">      2. 標準化死亡率係以2000年WHO之世界標準人口數為準</t>
  </si>
  <si>
    <t>附註: 3. 標準化死亡率係以2000年WHO之世界標準人口數為準</t>
  </si>
  <si>
    <t>附註：標準化死亡率係以2000年WHO之世界標準人口數為準</t>
  </si>
  <si>
    <t xml:space="preserve">      3. 標準化死亡率係以2000年WHO之世界標準人口數為準</t>
  </si>
  <si>
    <t>附註：(1) 標準化死亡率係以2000年WHO之世界標準人口數為準</t>
  </si>
  <si>
    <t>附註: 標準化死亡率係以2000年WHO之世界標準人口數為準</t>
  </si>
  <si>
    <t>附註: 1. 標準化死亡率係以2000年WHO之世界標準人口數為準</t>
  </si>
  <si>
    <t>死亡人數
增減百分比</t>
    <phoneticPr fontId="2" type="noConversion"/>
  </si>
  <si>
    <t>V01-X59, Y85-Y86</t>
    <phoneticPr fontId="2" type="noConversion"/>
  </si>
  <si>
    <t>表26 男性主要死亡原因－與上年比較</t>
    <phoneticPr fontId="2" type="noConversion"/>
  </si>
  <si>
    <t xml:space="preserve"> </t>
    <phoneticPr fontId="2" type="noConversion"/>
  </si>
  <si>
    <t>單位：人、每十萬人口、%</t>
    <phoneticPr fontId="2" type="noConversion"/>
  </si>
  <si>
    <t>ICD-10
國際死因
分類號碼</t>
    <phoneticPr fontId="2" type="noConversion"/>
  </si>
  <si>
    <t>民國105年</t>
    <phoneticPr fontId="2" type="noConversion"/>
  </si>
  <si>
    <t>民國104年</t>
    <phoneticPr fontId="2" type="noConversion"/>
  </si>
  <si>
    <t>死亡率</t>
    <phoneticPr fontId="2" type="noConversion"/>
  </si>
  <si>
    <t>標準化死亡率</t>
    <phoneticPr fontId="2" type="noConversion"/>
  </si>
  <si>
    <t>死亡人數
增減百分比</t>
    <phoneticPr fontId="2" type="noConversion"/>
  </si>
  <si>
    <t>每十萬人口</t>
    <phoneticPr fontId="2" type="noConversion"/>
  </si>
  <si>
    <t>死亡人數</t>
    <phoneticPr fontId="2" type="noConversion"/>
  </si>
  <si>
    <t>每十萬人口</t>
    <phoneticPr fontId="2" type="noConversion"/>
  </si>
  <si>
    <t>死亡人數</t>
    <phoneticPr fontId="2" type="noConversion"/>
  </si>
  <si>
    <t>增減
百分比</t>
    <phoneticPr fontId="2" type="noConversion"/>
  </si>
  <si>
    <t>每十萬人口增減數</t>
    <phoneticPr fontId="2" type="noConversion"/>
  </si>
  <si>
    <t>死亡率</t>
    <phoneticPr fontId="2" type="noConversion"/>
  </si>
  <si>
    <t>標準化
死亡率</t>
    <phoneticPr fontId="2" type="noConversion"/>
  </si>
  <si>
    <t>結構比
%</t>
    <phoneticPr fontId="2" type="noConversion"/>
  </si>
  <si>
    <t>附註: 1. 105年年中人口數計 23,515,946人,男性 11,715,659人,女性 11,800,287人</t>
    <phoneticPr fontId="2" type="noConversion"/>
  </si>
  <si>
    <t xml:space="preserve">      2. 104年年中人口數計 23,462,914人,男性 11,705,009人,女性 11,757,905人</t>
    <phoneticPr fontId="2" type="noConversion"/>
  </si>
  <si>
    <t>附註：(1) 標準化死亡率係以2000年WHO之世界標準人口數為準</t>
    <phoneticPr fontId="2" type="noConversion"/>
  </si>
  <si>
    <t xml:space="preserve">      (2) 本表資料自民國83年起含金門縣及連江縣</t>
    <phoneticPr fontId="2" type="noConversion"/>
  </si>
  <si>
    <t xml:space="preserve">      (3) 本表資料自民國97年起死因分類為ICD-10</t>
    <phoneticPr fontId="2" type="noConversion"/>
  </si>
  <si>
    <r>
      <rPr>
        <sz val="11"/>
        <rFont val="標楷體"/>
        <family val="4"/>
        <charset val="136"/>
      </rPr>
      <t>民國</t>
    </r>
    <r>
      <rPr>
        <sz val="11"/>
        <rFont val="Times New Roman"/>
        <family val="1"/>
      </rPr>
      <t>105</t>
    </r>
    <r>
      <rPr>
        <sz val="11"/>
        <rFont val="標楷體"/>
        <family val="4"/>
        <charset val="136"/>
      </rPr>
      <t>年</t>
    </r>
    <phoneticPr fontId="2" type="noConversion"/>
  </si>
  <si>
    <t xml:space="preserve">      (2) 本表資料自民國97年起死因分類為ICD-10。</t>
    <phoneticPr fontId="2" type="noConversion"/>
  </si>
  <si>
    <t xml:space="preserve">       (2) 本表資料自民國九十七年起死因分類為ICD-10。</t>
    <phoneticPr fontId="2" type="noConversion"/>
  </si>
  <si>
    <t>表24  十大死亡原因年齡別死亡率、死亡人數</t>
    <phoneticPr fontId="2" type="noConversion"/>
  </si>
  <si>
    <t>表24.十大死亡原因年齡別死亡率、死亡人數(續)</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</si>
</sst>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5" formatCode="&quot;$&quot;#,##0;\-&quot;$&quot;#,##0"/>
    <numFmt numFmtId="41" formatCode="_-* #,##0_-;\-* #,##0_-;_-* &quot;-&quot;_-;_-@_-"/>
    <numFmt numFmtId="43" formatCode="_-* #,##0.00_-;\-* #,##0.00_-;_-* &quot;-&quot;??_-;_-@_-"/>
    <numFmt numFmtId="176" formatCode="0.0"/>
    <numFmt numFmtId="177" formatCode="m&quot;月&quot;d&quot;日&quot;"/>
    <numFmt numFmtId="178" formatCode="0.0_);[Red]\(0.0\)"/>
    <numFmt numFmtId="179" formatCode="0_ "/>
    <numFmt numFmtId="180" formatCode="_(* #,##0.00_);_(* \(#,##0.00\);_(* &quot;-&quot;??_);_(@_)"/>
    <numFmt numFmtId="181" formatCode="&quot;$&quot;#,##0_);[Red]\(&quot;$&quot;#,##0\)"/>
    <numFmt numFmtId="182" formatCode="General_)"/>
    <numFmt numFmtId="183" formatCode="_(* #,##0_);_(* \(#,##0\);_(* &quot;-&quot;??_);_(@_)"/>
    <numFmt numFmtId="184" formatCode="_(* #,##0.0_);_(* \(#,##0.0\);_(* &quot;-&quot;??_);_(@_)"/>
    <numFmt numFmtId="186" formatCode="#,##0.0;[Red]#,##0.0"/>
    <numFmt numFmtId="187" formatCode="#,##0_ "/>
    <numFmt numFmtId="188" formatCode="0.0_ "/>
    <numFmt numFmtId="189" formatCode="_(* #,##0_);_(* \(#,##0\);_(* &quot;-&quot;_);_(@_)"/>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196" formatCode="0.0;\-0.0;\-"/>
    <numFmt numFmtId="197" formatCode="#,##0.0_);[Red]\(#,##0.0\)"/>
    <numFmt numFmtId="198" formatCode="_(* #,##0.00000_);_(* \(#,##0.00000\);_(* &quot;-&quot;??_);_(@_)"/>
    <numFmt numFmtId="216" formatCode="_-* #,##0.0_-;\-* #,##0.0_-;_-* &quot;-&quot;??_-;_-@_-"/>
    <numFmt numFmtId="219" formatCode="#,##0.0_);\(#,##0.0\)"/>
    <numFmt numFmtId="220" formatCode="0_);[Red]\(0\)"/>
    <numFmt numFmtId="221" formatCode="0.0_);\(0.0\)"/>
    <numFmt numFmtId="222" formatCode="#,##0_);[Red]\(#,##0\)"/>
  </numFmts>
  <fonts count="67">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華康隸書體W5"/>
      <family val="3"/>
      <charset val="136"/>
    </font>
    <font>
      <sz val="12"/>
      <name val="標楷體"/>
      <family val="4"/>
      <charset val="136"/>
    </font>
    <font>
      <sz val="10"/>
      <name val="華康隸書體W5"/>
      <family val="3"/>
      <charset val="136"/>
    </font>
    <font>
      <sz val="12"/>
      <name val="圖龍中隸"/>
      <family val="3"/>
      <charset val="136"/>
    </font>
    <font>
      <sz val="10"/>
      <name val="標楷體"/>
      <family val="4"/>
      <charset val="136"/>
    </font>
    <font>
      <sz val="11"/>
      <name val="標楷體"/>
      <family val="4"/>
      <charset val="136"/>
    </font>
    <font>
      <sz val="7"/>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0"/>
      <name val="圖龍中楷"/>
      <family val="3"/>
      <charset val="136"/>
    </font>
    <font>
      <sz val="11"/>
      <name val="圖龍中楷"/>
      <family val="3"/>
      <charset val="136"/>
    </font>
    <font>
      <sz val="11"/>
      <name val="華康隸書體W5"/>
      <family val="3"/>
      <charset val="136"/>
    </font>
    <font>
      <sz val="10"/>
      <name val="圖龍中隸"/>
      <family val="3"/>
      <charset val="136"/>
    </font>
    <font>
      <sz val="11"/>
      <name val="圖龍中隸"/>
      <family val="3"/>
      <charset val="136"/>
    </font>
    <font>
      <sz val="7"/>
      <name val="華康隸書體W5"/>
      <family val="1"/>
      <charset val="136"/>
    </font>
    <font>
      <sz val="12"/>
      <color indexed="8"/>
      <name val="新細明體"/>
      <family val="1"/>
      <charset val="136"/>
    </font>
    <font>
      <sz val="12"/>
      <name val="Courier"/>
      <family val="3"/>
    </font>
    <font>
      <sz val="12"/>
      <name val="圖龍中楷"/>
      <family val="3"/>
      <charset val="136"/>
    </font>
    <font>
      <sz val="10"/>
      <name val="新細明體"/>
      <family val="1"/>
      <charset val="136"/>
    </font>
    <font>
      <sz val="11"/>
      <name val="新細明體"/>
      <family val="1"/>
      <charset val="136"/>
    </font>
    <font>
      <b/>
      <sz val="12"/>
      <name val="Times New Roman"/>
      <family val="1"/>
    </font>
    <font>
      <b/>
      <sz val="12"/>
      <name val="標楷體"/>
      <family val="4"/>
      <charset val="136"/>
    </font>
    <font>
      <sz val="8"/>
      <name val="Times New Roman"/>
      <family val="1"/>
    </font>
    <font>
      <sz val="8"/>
      <name val="圖龍中楷"/>
      <family val="3"/>
      <charset val="136"/>
    </font>
    <font>
      <b/>
      <sz val="12"/>
      <name val="華康隸書體W5(P)"/>
      <family val="1"/>
      <charset val="136"/>
    </font>
    <font>
      <sz val="14"/>
      <name val="華康隸書體W5"/>
      <family val="3"/>
      <charset val="136"/>
    </font>
    <font>
      <sz val="8"/>
      <name val="華康隸書體W5"/>
      <family val="3"/>
      <charset val="136"/>
    </font>
    <font>
      <sz val="8"/>
      <name val="標楷體"/>
      <family val="4"/>
      <charset val="136"/>
    </font>
    <font>
      <sz val="18"/>
      <name val="華康隸書體W5"/>
      <family val="3"/>
      <charset val="136"/>
    </font>
    <font>
      <sz val="11"/>
      <name val="Courier"/>
      <family val="3"/>
    </font>
    <font>
      <u/>
      <sz val="12"/>
      <color indexed="12"/>
      <name val="Times New Roman"/>
      <family val="1"/>
    </font>
    <font>
      <u/>
      <sz val="12"/>
      <color indexed="12"/>
      <name val="標楷體"/>
      <family val="4"/>
      <charset val="136"/>
    </font>
    <font>
      <sz val="9"/>
      <name val="華康隸書體W5"/>
      <family val="3"/>
      <charset val="136"/>
    </font>
    <font>
      <sz val="8"/>
      <name val="新細明體"/>
      <family val="1"/>
      <charset val="136"/>
    </font>
    <font>
      <sz val="8"/>
      <name val="圖龍中隸"/>
      <family val="3"/>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1"/>
      <name val="Times"/>
      <family val="1"/>
    </font>
    <font>
      <sz val="12"/>
      <name val="細明體"/>
      <family val="3"/>
      <charset val="136"/>
    </font>
    <font>
      <sz val="12"/>
      <name val="華康隸書體W5"/>
      <family val="3"/>
      <charset val="136"/>
    </font>
    <font>
      <sz val="12"/>
      <name val="Arial"/>
      <family val="2"/>
    </font>
    <font>
      <sz val="10"/>
      <name val="華康隸書體W5"/>
      <family val="3"/>
      <charset val="136"/>
    </font>
    <font>
      <sz val="12"/>
      <name val="Times"/>
      <family val="1"/>
    </font>
    <font>
      <sz val="8"/>
      <name val="Times"/>
      <family val="1"/>
    </font>
    <font>
      <sz val="10"/>
      <color indexed="9"/>
      <name val="標楷體"/>
      <family val="4"/>
      <charset val="136"/>
    </font>
    <font>
      <sz val="6"/>
      <name val="Times New Roman"/>
      <family val="1"/>
    </font>
    <font>
      <sz val="6"/>
      <name val="Times"/>
      <family val="1"/>
    </font>
    <font>
      <sz val="8.5"/>
      <name val="Times New Roman"/>
      <family val="1"/>
    </font>
    <font>
      <sz val="8"/>
      <name val="細明體"/>
      <family val="3"/>
      <charset val="136"/>
    </font>
    <font>
      <sz val="10"/>
      <color indexed="9"/>
      <name val="標楷體"/>
      <family val="4"/>
      <charset val="136"/>
    </font>
    <font>
      <sz val="12"/>
      <color theme="1"/>
      <name val="新細明體"/>
      <family val="1"/>
      <charset val="136"/>
      <scheme val="minor"/>
    </font>
    <font>
      <sz val="12"/>
      <color rgb="FFFF0000"/>
      <name val="標楷體"/>
      <family val="4"/>
      <charset val="136"/>
    </font>
    <font>
      <sz val="10"/>
      <color theme="0"/>
      <name val="標楷體"/>
      <family val="4"/>
      <charset val="136"/>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21">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hair">
        <color indexed="64"/>
      </left>
      <right/>
      <top/>
      <bottom/>
      <diagonal/>
    </border>
    <border>
      <left/>
      <right style="hair">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s>
  <cellStyleXfs count="53">
    <xf numFmtId="0" fontId="0" fillId="0" borderId="0">
      <alignment vertical="center"/>
    </xf>
    <xf numFmtId="3" fontId="45" fillId="0" borderId="0" applyFont="0" applyFill="0" applyBorder="0" applyAlignment="0" applyProtection="0"/>
    <xf numFmtId="192" fontId="14" fillId="0" borderId="0" applyFont="0" applyFill="0" applyBorder="0" applyAlignment="0" applyProtection="0"/>
    <xf numFmtId="193" fontId="14" fillId="0" borderId="0" applyFont="0" applyFill="0" applyBorder="0" applyAlignment="0" applyProtection="0"/>
    <xf numFmtId="5" fontId="45" fillId="0" borderId="0" applyFont="0" applyFill="0" applyBorder="0" applyAlignment="0" applyProtection="0"/>
    <xf numFmtId="14" fontId="45" fillId="0" borderId="0" applyFont="0" applyFill="0" applyBorder="0" applyAlignment="0" applyProtection="0"/>
    <xf numFmtId="2" fontId="45" fillId="0" borderId="0" applyFont="0" applyFill="0" applyBorder="0" applyAlignment="0" applyProtection="0"/>
    <xf numFmtId="194" fontId="46" fillId="0" borderId="1" applyNumberFormat="0" applyFill="0" applyBorder="0" applyProtection="0">
      <alignment horizontal="left"/>
    </xf>
    <xf numFmtId="0" fontId="47" fillId="0" borderId="0" applyNumberFormat="0" applyFont="0" applyFill="0" applyAlignment="0" applyProtection="0"/>
    <xf numFmtId="0" fontId="48" fillId="0" borderId="0" applyNumberFormat="0" applyFont="0" applyFill="0" applyAlignment="0" applyProtection="0"/>
    <xf numFmtId="0" fontId="14" fillId="0" borderId="0"/>
    <xf numFmtId="10" fontId="45" fillId="0" borderId="0" applyFont="0" applyFill="0" applyBorder="0" applyAlignment="0" applyProtection="0"/>
    <xf numFmtId="194" fontId="49" fillId="0" borderId="1" applyNumberFormat="0" applyFill="0" applyBorder="0" applyProtection="0">
      <alignment horizontal="left"/>
    </xf>
    <xf numFmtId="194" fontId="49" fillId="0" borderId="1" applyNumberFormat="0" applyFill="0" applyBorder="0" applyProtection="0">
      <alignment horizontal="right"/>
    </xf>
    <xf numFmtId="0" fontId="45" fillId="0" borderId="2" applyNumberFormat="0" applyFont="0" applyBorder="0" applyAlignment="0" applyProtection="0"/>
    <xf numFmtId="194" fontId="50" fillId="0" borderId="0" applyNumberFormat="0" applyFill="0" applyBorder="0" applyAlignment="0" applyProtection="0">
      <alignment horizontal="left"/>
    </xf>
    <xf numFmtId="0" fontId="1" fillId="0" borderId="0"/>
    <xf numFmtId="0" fontId="1" fillId="0" borderId="0"/>
    <xf numFmtId="0" fontId="1" fillId="0" borderId="0"/>
    <xf numFmtId="0" fontId="64" fillId="0" borderId="0">
      <alignment vertical="center"/>
    </xf>
    <xf numFmtId="0" fontId="25" fillId="0" borderId="0"/>
    <xf numFmtId="0" fontId="1" fillId="0" borderId="0">
      <alignment vertical="center"/>
    </xf>
    <xf numFmtId="0" fontId="64" fillId="0" borderId="0">
      <alignment vertical="center"/>
    </xf>
    <xf numFmtId="0" fontId="64" fillId="0" borderId="0">
      <alignment vertical="center"/>
    </xf>
    <xf numFmtId="0" fontId="24" fillId="0" borderId="0">
      <alignment vertical="center"/>
    </xf>
    <xf numFmtId="0" fontId="64" fillId="0" borderId="0">
      <alignment vertical="center"/>
    </xf>
    <xf numFmtId="0" fontId="1"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6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3" fillId="0" borderId="0"/>
    <xf numFmtId="0" fontId="13" fillId="0" borderId="0"/>
    <xf numFmtId="0" fontId="1" fillId="0" borderId="0"/>
    <xf numFmtId="0" fontId="13" fillId="0" borderId="0"/>
    <xf numFmtId="0" fontId="13" fillId="0" borderId="0"/>
    <xf numFmtId="0" fontId="25" fillId="0" borderId="0"/>
    <xf numFmtId="0" fontId="13" fillId="0" borderId="0"/>
    <xf numFmtId="43" fontId="1" fillId="0" borderId="0" applyFont="0" applyFill="0" applyBorder="0" applyAlignment="0" applyProtection="0"/>
    <xf numFmtId="43" fontId="1" fillId="0" borderId="0" applyFont="0" applyFill="0" applyBorder="0" applyAlignment="0" applyProtection="0">
      <alignment vertical="center"/>
    </xf>
    <xf numFmtId="180" fontId="13" fillId="0" borderId="0" applyFont="0" applyFill="0" applyBorder="0" applyAlignment="0" applyProtection="0"/>
    <xf numFmtId="181" fontId="25" fillId="0" borderId="0" applyFont="0" applyFill="0" applyBorder="0" applyAlignment="0" applyProtection="0"/>
    <xf numFmtId="0" fontId="39" fillId="0" borderId="0" applyNumberFormat="0" applyFill="0" applyBorder="0" applyAlignment="0" applyProtection="0">
      <alignment vertical="top"/>
      <protection locked="0"/>
    </xf>
  </cellStyleXfs>
  <cellXfs count="1334">
    <xf numFmtId="0" fontId="0" fillId="0" borderId="0" xfId="0">
      <alignment vertical="center"/>
    </xf>
    <xf numFmtId="0" fontId="6" fillId="0" borderId="0" xfId="0" applyFont="1">
      <alignment vertical="center"/>
    </xf>
    <xf numFmtId="0" fontId="40" fillId="0" borderId="0" xfId="52" applyFont="1" applyFill="1" applyAlignment="1" applyProtection="1">
      <alignment vertical="center"/>
    </xf>
    <xf numFmtId="0" fontId="30" fillId="0" borderId="0" xfId="0" applyFont="1" applyBorder="1" applyAlignment="1">
      <alignment horizontal="left" vertical="center"/>
    </xf>
    <xf numFmtId="0" fontId="28" fillId="0" borderId="0" xfId="0" applyFont="1">
      <alignment vertical="center"/>
    </xf>
    <xf numFmtId="0" fontId="3" fillId="2" borderId="0" xfId="0"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0" fontId="5" fillId="2" borderId="0" xfId="0" applyFont="1" applyFill="1">
      <alignment vertical="center"/>
    </xf>
    <xf numFmtId="0" fontId="35" fillId="2" borderId="0" xfId="0" applyFont="1" applyFill="1" applyAlignment="1">
      <alignment horizontal="centerContinuous" vertical="center"/>
    </xf>
    <xf numFmtId="0" fontId="10" fillId="2" borderId="0" xfId="0" applyFont="1" applyFill="1" applyAlignment="1">
      <alignment horizontal="centerContinuous" vertical="center"/>
    </xf>
    <xf numFmtId="0" fontId="20" fillId="2" borderId="0" xfId="0" applyFont="1" applyFill="1" applyAlignment="1">
      <alignment horizontal="centerContinuous" vertical="center"/>
    </xf>
    <xf numFmtId="0" fontId="31" fillId="2" borderId="0" xfId="0" applyFont="1" applyFill="1" applyAlignment="1">
      <alignment vertical="center"/>
    </xf>
    <xf numFmtId="0" fontId="10" fillId="2" borderId="0" xfId="0" applyFont="1" applyFill="1" applyAlignment="1">
      <alignment vertical="center"/>
    </xf>
    <xf numFmtId="0" fontId="42" fillId="2" borderId="0" xfId="0" applyFont="1" applyFill="1" applyAlignment="1">
      <alignment vertical="center"/>
    </xf>
    <xf numFmtId="0" fontId="6" fillId="2" borderId="0" xfId="0" applyFont="1" applyFill="1" applyAlignment="1">
      <alignment vertical="center"/>
    </xf>
    <xf numFmtId="0" fontId="9" fillId="2" borderId="3" xfId="0" applyFont="1" applyFill="1" applyBorder="1" applyAlignment="1">
      <alignment horizontal="center" vertical="center"/>
    </xf>
    <xf numFmtId="0" fontId="9" fillId="2" borderId="1" xfId="0" applyFont="1" applyFill="1" applyBorder="1" applyAlignment="1">
      <alignment vertical="center"/>
    </xf>
    <xf numFmtId="14" fontId="9" fillId="2" borderId="1" xfId="0" applyNumberFormat="1" applyFont="1" applyFill="1" applyBorder="1" applyAlignment="1">
      <alignment vertical="center"/>
    </xf>
    <xf numFmtId="0" fontId="9" fillId="2" borderId="3" xfId="0" applyFont="1" applyFill="1" applyBorder="1" applyAlignment="1">
      <alignment vertical="center"/>
    </xf>
    <xf numFmtId="0" fontId="44" fillId="2" borderId="1" xfId="0" applyFont="1" applyFill="1" applyBorder="1" applyAlignment="1">
      <alignment horizontal="center" vertical="center"/>
    </xf>
    <xf numFmtId="0" fontId="44" fillId="2" borderId="3" xfId="0" applyFont="1" applyFill="1" applyBorder="1" applyAlignment="1">
      <alignment horizontal="left" vertical="center"/>
    </xf>
    <xf numFmtId="0" fontId="44" fillId="2" borderId="1" xfId="0" applyFont="1" applyFill="1" applyBorder="1" applyAlignment="1">
      <alignment horizontal="left" vertical="center"/>
    </xf>
    <xf numFmtId="0" fontId="9" fillId="2" borderId="1" xfId="0" applyFont="1" applyFill="1" applyBorder="1" applyAlignment="1">
      <alignment horizontal="center" vertical="center"/>
    </xf>
    <xf numFmtId="0" fontId="9" fillId="2" borderId="0" xfId="0" applyFont="1" applyFill="1">
      <alignment vertical="center"/>
    </xf>
    <xf numFmtId="0" fontId="9" fillId="2" borderId="0" xfId="0" applyFont="1" applyFill="1" applyAlignment="1">
      <alignment vertical="center"/>
    </xf>
    <xf numFmtId="0" fontId="9" fillId="2" borderId="4" xfId="0" applyFont="1" applyFill="1" applyBorder="1" applyAlignment="1">
      <alignment vertical="center"/>
    </xf>
    <xf numFmtId="0" fontId="14" fillId="2" borderId="1" xfId="0" applyFont="1" applyFill="1" applyBorder="1" applyAlignment="1">
      <alignment horizontal="center" vertical="center"/>
    </xf>
    <xf numFmtId="0" fontId="9" fillId="2" borderId="5" xfId="0" applyFont="1" applyFill="1" applyBorder="1" applyAlignment="1">
      <alignment vertical="center"/>
    </xf>
    <xf numFmtId="14" fontId="9" fillId="2" borderId="3" xfId="0" applyNumberFormat="1" applyFont="1" applyFill="1" applyBorder="1" applyAlignment="1">
      <alignment horizontal="center" vertical="center"/>
    </xf>
    <xf numFmtId="0" fontId="9" fillId="2" borderId="0" xfId="0" applyFont="1" applyFill="1" applyAlignment="1">
      <alignment horizontal="center" vertical="center"/>
    </xf>
    <xf numFmtId="0" fontId="9" fillId="2" borderId="6" xfId="0" applyFont="1" applyFill="1" applyBorder="1" applyAlignment="1">
      <alignment horizontal="center" vertical="center"/>
    </xf>
    <xf numFmtId="0" fontId="9" fillId="2" borderId="4" xfId="0" applyFont="1" applyFill="1" applyBorder="1" applyAlignment="1">
      <alignment horizontal="center" vertical="center"/>
    </xf>
    <xf numFmtId="14" fontId="9" fillId="2" borderId="4"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vertical="center"/>
    </xf>
    <xf numFmtId="14" fontId="9" fillId="2" borderId="7" xfId="0" applyNumberFormat="1" applyFont="1" applyFill="1" applyBorder="1" applyAlignment="1">
      <alignment horizontal="center" vertical="center"/>
    </xf>
    <xf numFmtId="0" fontId="14" fillId="2" borderId="0" xfId="0" applyFont="1" applyFill="1" applyAlignment="1">
      <alignment vertical="center"/>
    </xf>
    <xf numFmtId="0" fontId="6" fillId="2" borderId="0" xfId="0" applyFont="1" applyFill="1">
      <alignment vertical="center"/>
    </xf>
    <xf numFmtId="0" fontId="9" fillId="2" borderId="4" xfId="0" applyFont="1" applyFill="1" applyBorder="1" applyAlignment="1" applyProtection="1">
      <alignment horizontal="center" vertical="center"/>
      <protection locked="0"/>
    </xf>
    <xf numFmtId="49" fontId="31" fillId="2" borderId="0" xfId="0" applyNumberFormat="1" applyFont="1" applyFill="1" applyAlignment="1" applyProtection="1">
      <alignment horizontal="center" vertical="center" wrapText="1"/>
      <protection locked="0"/>
    </xf>
    <xf numFmtId="0" fontId="12" fillId="2" borderId="4" xfId="0" applyFont="1" applyFill="1" applyBorder="1" applyAlignment="1" applyProtection="1">
      <alignment vertical="center" wrapText="1"/>
      <protection locked="0"/>
    </xf>
    <xf numFmtId="3" fontId="14" fillId="2" borderId="0" xfId="0" applyNumberFormat="1" applyFont="1" applyFill="1" applyAlignment="1">
      <alignment vertical="center"/>
    </xf>
    <xf numFmtId="176" fontId="14" fillId="2" borderId="0" xfId="0" applyNumberFormat="1" applyFont="1" applyFill="1" applyBorder="1" applyAlignment="1" applyProtection="1">
      <alignment vertical="center"/>
      <protection locked="0"/>
    </xf>
    <xf numFmtId="176" fontId="14" fillId="2" borderId="4" xfId="0" applyNumberFormat="1" applyFont="1" applyFill="1" applyBorder="1" applyAlignment="1" applyProtection="1">
      <alignment vertical="center"/>
      <protection locked="0"/>
    </xf>
    <xf numFmtId="176" fontId="14" fillId="2" borderId="0" xfId="0" applyNumberFormat="1" applyFont="1" applyFill="1" applyAlignment="1" applyProtection="1">
      <alignment vertical="center"/>
      <protection locked="0"/>
    </xf>
    <xf numFmtId="0" fontId="14" fillId="2" borderId="4" xfId="0" applyFont="1" applyFill="1" applyBorder="1" applyAlignment="1" applyProtection="1">
      <alignment horizontal="center" vertical="center"/>
      <protection locked="0"/>
    </xf>
    <xf numFmtId="49" fontId="31" fillId="2" borderId="0" xfId="0" quotePrefix="1" applyNumberFormat="1" applyFont="1" applyFill="1" applyAlignment="1" applyProtection="1">
      <alignment horizontal="center" vertical="center" wrapText="1"/>
      <protection locked="0"/>
    </xf>
    <xf numFmtId="0" fontId="31" fillId="2" borderId="0" xfId="0" applyNumberFormat="1" applyFont="1" applyFill="1" applyAlignment="1" applyProtection="1">
      <alignment horizontal="center" vertical="center" wrapText="1"/>
      <protection locked="0"/>
    </xf>
    <xf numFmtId="0" fontId="12" fillId="2" borderId="4" xfId="0" applyNumberFormat="1" applyFont="1" applyFill="1" applyBorder="1" applyAlignment="1" applyProtection="1">
      <alignment vertical="center" wrapText="1"/>
      <protection locked="0"/>
    </xf>
    <xf numFmtId="3" fontId="14" fillId="2" borderId="0" xfId="0" applyNumberFormat="1" applyFont="1" applyFill="1" applyBorder="1" applyAlignment="1" applyProtection="1">
      <alignment vertical="center"/>
      <protection locked="0"/>
    </xf>
    <xf numFmtId="176" fontId="14" fillId="2" borderId="7" xfId="0" applyNumberFormat="1" applyFont="1" applyFill="1" applyBorder="1" applyAlignment="1" applyProtection="1">
      <alignment vertical="center"/>
      <protection locked="0"/>
    </xf>
    <xf numFmtId="0" fontId="14" fillId="2" borderId="3" xfId="0" applyFont="1" applyFill="1" applyBorder="1" applyAlignment="1" applyProtection="1">
      <alignment horizontal="center" vertical="center"/>
      <protection locked="0"/>
    </xf>
    <xf numFmtId="0" fontId="31" fillId="2" borderId="1" xfId="0" applyNumberFormat="1" applyFont="1" applyFill="1" applyBorder="1" applyAlignment="1" applyProtection="1">
      <alignment horizontal="center" vertical="center" wrapText="1"/>
      <protection locked="0"/>
    </xf>
    <xf numFmtId="0" fontId="12" fillId="2" borderId="3" xfId="0" applyNumberFormat="1" applyFont="1" applyFill="1" applyBorder="1" applyAlignment="1" applyProtection="1">
      <alignment vertical="center" wrapText="1"/>
      <protection locked="0"/>
    </xf>
    <xf numFmtId="3" fontId="14" fillId="2" borderId="1" xfId="0" applyNumberFormat="1" applyFont="1" applyFill="1" applyBorder="1" applyAlignment="1" applyProtection="1">
      <alignment vertical="center"/>
      <protection locked="0"/>
    </xf>
    <xf numFmtId="176" fontId="14" fillId="2" borderId="1" xfId="0" applyNumberFormat="1" applyFont="1" applyFill="1" applyBorder="1" applyAlignment="1" applyProtection="1">
      <alignment vertical="center"/>
      <protection locked="0"/>
    </xf>
    <xf numFmtId="176" fontId="14" fillId="2" borderId="3" xfId="0" applyNumberFormat="1" applyFont="1" applyFill="1" applyBorder="1" applyAlignment="1" applyProtection="1">
      <alignment vertical="center"/>
      <protection locked="0"/>
    </xf>
    <xf numFmtId="0" fontId="14" fillId="2" borderId="7" xfId="0" applyFont="1" applyFill="1" applyBorder="1" applyAlignment="1" applyProtection="1">
      <alignment horizontal="center" vertical="center"/>
      <protection locked="0"/>
    </xf>
    <xf numFmtId="49" fontId="31" fillId="2" borderId="10" xfId="0" quotePrefix="1"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4" fillId="2" borderId="10" xfId="0" applyNumberFormat="1" applyFont="1" applyFill="1" applyBorder="1" applyAlignment="1">
      <alignment vertical="center"/>
    </xf>
    <xf numFmtId="176" fontId="14" fillId="2" borderId="8" xfId="0" applyNumberFormat="1" applyFont="1" applyFill="1" applyBorder="1" applyAlignment="1" applyProtection="1">
      <alignment vertical="center"/>
      <protection locked="0"/>
    </xf>
    <xf numFmtId="3" fontId="14" fillId="2" borderId="8" xfId="0" applyNumberFormat="1" applyFont="1" applyFill="1" applyBorder="1" applyAlignment="1">
      <alignment vertical="center"/>
    </xf>
    <xf numFmtId="0" fontId="14" fillId="2" borderId="0" xfId="0" applyFont="1" applyFill="1" applyBorder="1" applyAlignment="1">
      <alignment vertical="center"/>
    </xf>
    <xf numFmtId="0" fontId="12" fillId="2" borderId="0" xfId="0" applyFont="1" applyFill="1" applyAlignment="1">
      <alignment vertical="center"/>
    </xf>
    <xf numFmtId="0" fontId="35" fillId="2" borderId="0" xfId="0" applyFont="1" applyFill="1" applyAlignment="1">
      <alignment vertical="center"/>
    </xf>
    <xf numFmtId="0" fontId="41"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43" fillId="2" borderId="0" xfId="0" applyFont="1" applyFill="1" applyAlignment="1">
      <alignment vertical="center"/>
    </xf>
    <xf numFmtId="49" fontId="5" fillId="2" borderId="0" xfId="0" applyNumberFormat="1" applyFont="1" applyFill="1" applyAlignment="1">
      <alignment horizontal="centerContinuous" vertical="center"/>
    </xf>
    <xf numFmtId="0" fontId="5" fillId="2" borderId="0" xfId="0" applyFont="1" applyFill="1" applyAlignment="1">
      <alignment vertical="center"/>
    </xf>
    <xf numFmtId="0" fontId="9" fillId="2" borderId="3" xfId="0" applyFont="1" applyFill="1" applyBorder="1" applyAlignment="1">
      <alignment horizontal="right" vertical="center"/>
    </xf>
    <xf numFmtId="49" fontId="9" fillId="2" borderId="1" xfId="0" applyNumberFormat="1" applyFont="1" applyFill="1" applyBorder="1" applyAlignment="1">
      <alignment vertical="center"/>
    </xf>
    <xf numFmtId="0" fontId="9" fillId="2" borderId="4" xfId="0" applyFont="1" applyFill="1" applyBorder="1" applyAlignment="1">
      <alignment horizontal="right" vertical="center"/>
    </xf>
    <xf numFmtId="0" fontId="9" fillId="2" borderId="6" xfId="0" applyFont="1" applyFill="1" applyBorder="1" applyAlignment="1">
      <alignment vertical="center"/>
    </xf>
    <xf numFmtId="0" fontId="13" fillId="2" borderId="0" xfId="0" applyFont="1" applyFill="1" applyAlignment="1">
      <alignment vertical="center"/>
    </xf>
    <xf numFmtId="0" fontId="17" fillId="2" borderId="0" xfId="0" applyFont="1" applyFill="1" applyAlignment="1">
      <alignment vertical="center"/>
    </xf>
    <xf numFmtId="0" fontId="17" fillId="2" borderId="0" xfId="0" applyFont="1" applyFill="1" applyBorder="1" applyAlignment="1">
      <alignment vertical="center"/>
    </xf>
    <xf numFmtId="0" fontId="22" fillId="2" borderId="0" xfId="0" applyFont="1" applyFill="1">
      <alignment vertical="center"/>
    </xf>
    <xf numFmtId="178" fontId="5" fillId="2" borderId="0" xfId="0" applyNumberFormat="1" applyFont="1" applyFill="1" applyAlignment="1">
      <alignment horizontal="centerContinuous" vertical="center"/>
    </xf>
    <xf numFmtId="178" fontId="9" fillId="2" borderId="3" xfId="0" applyNumberFormat="1" applyFont="1" applyFill="1" applyBorder="1" applyAlignment="1">
      <alignment vertical="center"/>
    </xf>
    <xf numFmtId="178" fontId="0" fillId="2" borderId="0" xfId="0" applyNumberFormat="1" applyFont="1" applyFill="1" applyAlignment="1">
      <alignment vertical="center"/>
    </xf>
    <xf numFmtId="0" fontId="5" fillId="2" borderId="0" xfId="38" applyFont="1" applyFill="1" applyAlignment="1">
      <alignment horizontal="centerContinuous"/>
    </xf>
    <xf numFmtId="0" fontId="5" fillId="2" borderId="0" xfId="38" applyFont="1" applyFill="1" applyAlignment="1">
      <alignment horizontal="centerContinuous" vertical="center"/>
    </xf>
    <xf numFmtId="0" fontId="23" fillId="2" borderId="0" xfId="38" applyFont="1" applyFill="1" applyAlignment="1">
      <alignment horizontal="centerContinuous" vertical="center"/>
    </xf>
    <xf numFmtId="0" fontId="7" fillId="2" borderId="0" xfId="38" applyFont="1" applyFill="1" applyAlignment="1">
      <alignment horizontal="centerContinuous" vertical="center"/>
    </xf>
    <xf numFmtId="0" fontId="20" fillId="2" borderId="0" xfId="38" applyFont="1" applyFill="1" applyAlignment="1">
      <alignment horizontal="centerContinuous" vertical="center"/>
    </xf>
    <xf numFmtId="0" fontId="20" fillId="2" borderId="0" xfId="38" applyFont="1" applyFill="1" applyBorder="1"/>
    <xf numFmtId="0" fontId="5" fillId="2" borderId="0" xfId="38" applyFont="1" applyFill="1" applyBorder="1"/>
    <xf numFmtId="0" fontId="5" fillId="2" borderId="0" xfId="38" applyFont="1" applyFill="1"/>
    <xf numFmtId="0" fontId="3" fillId="2" borderId="0" xfId="38" applyFont="1" applyFill="1" applyAlignment="1">
      <alignment horizontal="centerContinuous"/>
    </xf>
    <xf numFmtId="0" fontId="8" fillId="2" borderId="0" xfId="38" applyFont="1" applyFill="1"/>
    <xf numFmtId="0" fontId="9" fillId="2" borderId="5" xfId="38" applyFont="1" applyFill="1" applyBorder="1" applyAlignment="1">
      <alignment vertical="center"/>
    </xf>
    <xf numFmtId="0" fontId="9" fillId="2" borderId="1" xfId="38" applyFont="1" applyFill="1" applyBorder="1" applyAlignment="1">
      <alignment horizontal="centerContinuous" vertical="center"/>
    </xf>
    <xf numFmtId="0" fontId="9" fillId="2" borderId="1" xfId="38" quotePrefix="1" applyFont="1" applyFill="1" applyBorder="1" applyAlignment="1">
      <alignment horizontal="centerContinuous" vertical="center"/>
    </xf>
    <xf numFmtId="0" fontId="9" fillId="2" borderId="0" xfId="38" applyFont="1" applyFill="1"/>
    <xf numFmtId="0" fontId="9" fillId="2" borderId="0" xfId="38" applyFont="1" applyFill="1" applyBorder="1"/>
    <xf numFmtId="0" fontId="9" fillId="2" borderId="3" xfId="38" applyFont="1" applyFill="1" applyBorder="1" applyAlignment="1">
      <alignment horizontal="center" vertical="center"/>
    </xf>
    <xf numFmtId="0" fontId="9" fillId="2" borderId="0" xfId="38" applyFont="1" applyFill="1" applyAlignment="1">
      <alignment vertical="center"/>
    </xf>
    <xf numFmtId="0" fontId="9" fillId="2" borderId="0" xfId="38" applyFont="1" applyFill="1" applyBorder="1" applyAlignment="1">
      <alignment vertical="center"/>
    </xf>
    <xf numFmtId="0" fontId="9" fillId="2" borderId="9" xfId="38" applyFont="1" applyFill="1" applyBorder="1" applyAlignment="1">
      <alignment vertical="center"/>
    </xf>
    <xf numFmtId="0" fontId="9" fillId="2" borderId="7" xfId="38" applyFont="1" applyFill="1" applyBorder="1" applyAlignment="1">
      <alignment horizontal="center" vertical="center"/>
    </xf>
    <xf numFmtId="0" fontId="17" fillId="2" borderId="0" xfId="38" applyFont="1" applyFill="1" applyAlignment="1">
      <alignment vertical="center"/>
    </xf>
    <xf numFmtId="0" fontId="17" fillId="2" borderId="0" xfId="38" applyFont="1" applyFill="1"/>
    <xf numFmtId="0" fontId="17" fillId="2" borderId="0" xfId="38" applyFont="1" applyFill="1" applyBorder="1"/>
    <xf numFmtId="49" fontId="31" fillId="2" borderId="0" xfId="38" quotePrefix="1" applyNumberFormat="1" applyFont="1" applyFill="1" applyAlignment="1" applyProtection="1">
      <alignment horizontal="center" vertical="center" wrapText="1"/>
      <protection locked="0"/>
    </xf>
    <xf numFmtId="0" fontId="17" fillId="2" borderId="0" xfId="38" applyFont="1" applyFill="1" applyBorder="1" applyAlignment="1">
      <alignment vertical="center"/>
    </xf>
    <xf numFmtId="3" fontId="17" fillId="2" borderId="0" xfId="38" applyNumberFormat="1" applyFont="1" applyFill="1" applyAlignment="1">
      <alignment vertical="center"/>
    </xf>
    <xf numFmtId="176" fontId="17" fillId="2" borderId="0" xfId="38" applyNumberFormat="1" applyFont="1" applyFill="1" applyBorder="1" applyAlignment="1">
      <alignment vertical="center"/>
    </xf>
    <xf numFmtId="176" fontId="17" fillId="2" borderId="4" xfId="38" applyNumberFormat="1" applyFont="1" applyFill="1" applyBorder="1" applyAlignment="1">
      <alignment vertical="center"/>
    </xf>
    <xf numFmtId="3" fontId="17" fillId="2" borderId="0" xfId="38" applyNumberFormat="1" applyFont="1" applyFill="1" applyBorder="1" applyAlignment="1">
      <alignment vertical="center"/>
    </xf>
    <xf numFmtId="3" fontId="17" fillId="2" borderId="8" xfId="38" applyNumberFormat="1" applyFont="1" applyFill="1" applyBorder="1" applyAlignment="1">
      <alignment vertical="center"/>
    </xf>
    <xf numFmtId="176" fontId="17" fillId="2" borderId="8" xfId="38" applyNumberFormat="1" applyFont="1" applyFill="1" applyBorder="1" applyAlignment="1">
      <alignment vertical="center"/>
    </xf>
    <xf numFmtId="176" fontId="17" fillId="2" borderId="7" xfId="38" applyNumberFormat="1" applyFont="1" applyFill="1" applyBorder="1" applyAlignment="1">
      <alignment vertical="center"/>
    </xf>
    <xf numFmtId="0" fontId="17" fillId="2" borderId="11" xfId="38" applyFont="1" applyFill="1" applyBorder="1" applyAlignment="1">
      <alignment vertical="center"/>
    </xf>
    <xf numFmtId="49" fontId="31" fillId="2" borderId="8" xfId="38" quotePrefix="1" applyNumberFormat="1" applyFont="1" applyFill="1" applyBorder="1" applyAlignment="1" applyProtection="1">
      <alignment horizontal="center" vertical="center" wrapText="1"/>
      <protection locked="0"/>
    </xf>
    <xf numFmtId="0" fontId="17" fillId="2" borderId="10" xfId="38" applyFont="1" applyFill="1" applyBorder="1" applyAlignment="1">
      <alignment vertical="center"/>
    </xf>
    <xf numFmtId="0" fontId="9" fillId="2" borderId="0" xfId="38" applyFont="1" applyFill="1" applyAlignment="1"/>
    <xf numFmtId="0" fontId="17" fillId="2" borderId="0" xfId="38" applyFont="1" applyFill="1" applyAlignment="1"/>
    <xf numFmtId="0" fontId="20" fillId="2" borderId="0" xfId="38" applyFont="1" applyFill="1" applyAlignment="1"/>
    <xf numFmtId="0" fontId="5" fillId="2" borderId="0" xfId="38" applyFont="1" applyFill="1" applyAlignment="1">
      <alignment vertical="center"/>
    </xf>
    <xf numFmtId="0" fontId="23" fillId="2" borderId="0" xfId="38" applyFont="1" applyFill="1" applyAlignment="1">
      <alignment vertical="center"/>
    </xf>
    <xf numFmtId="2" fontId="17" fillId="2" borderId="0" xfId="38" applyNumberFormat="1" applyFont="1" applyFill="1" applyBorder="1" applyAlignment="1">
      <alignment vertical="center"/>
    </xf>
    <xf numFmtId="0" fontId="23" fillId="2" borderId="0" xfId="38" applyFont="1" applyFill="1" applyBorder="1" applyAlignment="1">
      <alignment vertical="center"/>
    </xf>
    <xf numFmtId="0" fontId="20" fillId="2" borderId="0" xfId="38" applyFont="1" applyFill="1" applyAlignment="1">
      <alignment vertical="center"/>
    </xf>
    <xf numFmtId="0" fontId="23" fillId="2" borderId="0" xfId="38" applyFont="1" applyFill="1"/>
    <xf numFmtId="0" fontId="20" fillId="2" borderId="0" xfId="38" applyFont="1" applyFill="1"/>
    <xf numFmtId="0" fontId="22" fillId="2" borderId="0" xfId="38" applyFont="1" applyFill="1" applyAlignment="1"/>
    <xf numFmtId="176" fontId="14" fillId="2" borderId="0" xfId="38" applyNumberFormat="1" applyFont="1" applyFill="1" applyBorder="1" applyAlignment="1" applyProtection="1">
      <alignment vertical="center"/>
      <protection locked="0"/>
    </xf>
    <xf numFmtId="49" fontId="11" fillId="2" borderId="0" xfId="0" applyNumberFormat="1" applyFont="1" applyFill="1" applyAlignment="1" applyProtection="1">
      <alignment horizontal="center" vertical="center" wrapText="1"/>
      <protection locked="0"/>
    </xf>
    <xf numFmtId="0" fontId="14" fillId="2" borderId="0" xfId="38" applyNumberFormat="1" applyFont="1" applyFill="1" applyBorder="1" applyAlignment="1" applyProtection="1">
      <alignment vertical="center"/>
      <protection locked="0"/>
    </xf>
    <xf numFmtId="0" fontId="11" fillId="2" borderId="0" xfId="0" applyNumberFormat="1" applyFont="1" applyFill="1" applyAlignment="1" applyProtection="1">
      <alignment horizontal="center" vertical="center" wrapText="1"/>
      <protection locked="0"/>
    </xf>
    <xf numFmtId="49" fontId="15" fillId="2" borderId="0" xfId="0" quotePrefix="1" applyNumberFormat="1" applyFont="1" applyFill="1" applyAlignment="1" applyProtection="1">
      <alignment horizontal="center" vertical="center" wrapText="1"/>
      <protection locked="0"/>
    </xf>
    <xf numFmtId="49" fontId="15" fillId="2" borderId="0" xfId="0" applyNumberFormat="1" applyFont="1" applyFill="1" applyAlignment="1" applyProtection="1">
      <alignment horizontal="center" vertical="center" wrapText="1"/>
      <protection locked="0"/>
    </xf>
    <xf numFmtId="0" fontId="15" fillId="2" borderId="0" xfId="0" applyNumberFormat="1" applyFont="1" applyFill="1" applyAlignment="1" applyProtection="1">
      <alignment horizontal="center" vertical="center" wrapText="1"/>
      <protection locked="0"/>
    </xf>
    <xf numFmtId="0" fontId="14" fillId="2" borderId="1" xfId="38" applyNumberFormat="1" applyFont="1" applyFill="1" applyBorder="1" applyAlignment="1" applyProtection="1">
      <alignment vertical="center"/>
      <protection locked="0"/>
    </xf>
    <xf numFmtId="0" fontId="17" fillId="2" borderId="1" xfId="38" applyFont="1" applyFill="1" applyBorder="1" applyAlignment="1">
      <alignment vertical="center"/>
    </xf>
    <xf numFmtId="3" fontId="17" fillId="2" borderId="1" xfId="38" applyNumberFormat="1" applyFont="1" applyFill="1" applyBorder="1" applyAlignment="1">
      <alignment vertical="center"/>
    </xf>
    <xf numFmtId="176" fontId="17" fillId="2" borderId="1" xfId="38" applyNumberFormat="1" applyFont="1" applyFill="1" applyBorder="1" applyAlignment="1">
      <alignment vertical="center"/>
    </xf>
    <xf numFmtId="0" fontId="15" fillId="2" borderId="1" xfId="0" applyNumberFormat="1" applyFont="1" applyFill="1" applyBorder="1" applyAlignment="1" applyProtection="1">
      <alignment horizontal="center" vertical="center" wrapText="1"/>
      <protection locked="0"/>
    </xf>
    <xf numFmtId="176" fontId="14" fillId="2" borderId="8" xfId="38" applyNumberFormat="1" applyFont="1" applyFill="1" applyBorder="1" applyAlignment="1" applyProtection="1">
      <alignment vertical="center"/>
      <protection locked="0"/>
    </xf>
    <xf numFmtId="49" fontId="15" fillId="2" borderId="10" xfId="0" quotePrefix="1" applyNumberFormat="1" applyFont="1" applyFill="1" applyBorder="1" applyAlignment="1" applyProtection="1">
      <alignment horizontal="center" vertical="center" wrapText="1"/>
      <protection locked="0"/>
    </xf>
    <xf numFmtId="176" fontId="14" fillId="2" borderId="4" xfId="38" applyNumberFormat="1" applyFont="1" applyFill="1" applyBorder="1" applyAlignment="1" applyProtection="1">
      <alignment vertical="center"/>
      <protection locked="0"/>
    </xf>
    <xf numFmtId="0" fontId="14" fillId="2" borderId="4" xfId="38" applyNumberFormat="1" applyFont="1" applyFill="1" applyBorder="1" applyAlignment="1" applyProtection="1">
      <alignment vertical="center"/>
      <protection locked="0"/>
    </xf>
    <xf numFmtId="0" fontId="32" fillId="2" borderId="0" xfId="38" applyFont="1" applyFill="1" applyAlignment="1">
      <alignment horizontal="center" vertical="center"/>
    </xf>
    <xf numFmtId="0" fontId="31" fillId="2" borderId="0" xfId="38" applyFont="1" applyFill="1" applyAlignment="1">
      <alignment horizontal="center" vertical="center"/>
    </xf>
    <xf numFmtId="0" fontId="14" fillId="2" borderId="3" xfId="38" applyNumberFormat="1" applyFont="1" applyFill="1" applyBorder="1" applyAlignment="1" applyProtection="1">
      <alignment vertical="center"/>
      <protection locked="0"/>
    </xf>
    <xf numFmtId="176" fontId="17" fillId="2" borderId="3" xfId="38" applyNumberFormat="1" applyFont="1" applyFill="1" applyBorder="1" applyAlignment="1">
      <alignment vertical="center"/>
    </xf>
    <xf numFmtId="0" fontId="31" fillId="2" borderId="1" xfId="38" applyFont="1" applyFill="1" applyBorder="1" applyAlignment="1">
      <alignment horizontal="center" vertical="center"/>
    </xf>
    <xf numFmtId="176" fontId="14" fillId="2" borderId="7" xfId="38" applyNumberFormat="1" applyFont="1" applyFill="1" applyBorder="1" applyAlignment="1" applyProtection="1">
      <alignment vertical="center"/>
      <protection locked="0"/>
    </xf>
    <xf numFmtId="0" fontId="9" fillId="2" borderId="3" xfId="38" applyFont="1" applyFill="1" applyBorder="1" applyAlignment="1">
      <alignment horizontal="centerContinuous" vertical="center"/>
    </xf>
    <xf numFmtId="49" fontId="9" fillId="2" borderId="7" xfId="38" applyNumberFormat="1" applyFont="1" applyFill="1" applyBorder="1" applyAlignment="1">
      <alignment horizontal="center" vertical="center"/>
    </xf>
    <xf numFmtId="49" fontId="16" fillId="2" borderId="0" xfId="38" applyNumberFormat="1" applyFont="1" applyFill="1" applyAlignment="1">
      <alignment vertical="center"/>
    </xf>
    <xf numFmtId="49" fontId="16" fillId="2" borderId="0" xfId="38" quotePrefix="1" applyNumberFormat="1" applyFont="1" applyFill="1" applyBorder="1" applyAlignment="1">
      <alignment vertical="center"/>
    </xf>
    <xf numFmtId="3" fontId="14" fillId="2" borderId="8" xfId="38" applyNumberFormat="1" applyFont="1" applyFill="1" applyBorder="1" applyAlignment="1">
      <alignment vertical="center"/>
    </xf>
    <xf numFmtId="0" fontId="17" fillId="2" borderId="8" xfId="38" applyFont="1" applyFill="1" applyBorder="1"/>
    <xf numFmtId="49" fontId="16" fillId="2" borderId="8" xfId="38" quotePrefix="1" applyNumberFormat="1" applyFont="1" applyFill="1" applyBorder="1" applyAlignment="1">
      <alignment vertical="center"/>
    </xf>
    <xf numFmtId="49" fontId="41" fillId="2" borderId="0" xfId="38" applyNumberFormat="1" applyFont="1" applyFill="1" applyAlignment="1"/>
    <xf numFmtId="0" fontId="7" fillId="2" borderId="0" xfId="38" applyFont="1" applyFill="1" applyAlignment="1">
      <alignment vertical="center"/>
    </xf>
    <xf numFmtId="176" fontId="17" fillId="2" borderId="0" xfId="38" applyNumberFormat="1" applyFont="1" applyFill="1" applyAlignment="1">
      <alignment vertical="center"/>
    </xf>
    <xf numFmtId="2" fontId="16" fillId="2" borderId="0" xfId="38" quotePrefix="1" applyNumberFormat="1" applyFont="1" applyFill="1" applyBorder="1" applyAlignment="1">
      <alignment vertical="center"/>
    </xf>
    <xf numFmtId="0" fontId="16" fillId="2" borderId="0" xfId="38" applyFont="1" applyFill="1" applyBorder="1" applyAlignment="1">
      <alignment vertical="center"/>
    </xf>
    <xf numFmtId="0" fontId="17" fillId="2" borderId="12" xfId="38" applyFont="1" applyFill="1" applyBorder="1" applyAlignment="1">
      <alignment vertical="center"/>
    </xf>
    <xf numFmtId="49" fontId="16" fillId="2" borderId="1" xfId="38" applyNumberFormat="1" applyFont="1" applyFill="1" applyBorder="1" applyAlignment="1">
      <alignment vertical="center"/>
    </xf>
    <xf numFmtId="2" fontId="17" fillId="2" borderId="0" xfId="38" quotePrefix="1" applyNumberFormat="1" applyFont="1" applyFill="1" applyBorder="1" applyAlignment="1">
      <alignment vertical="center"/>
    </xf>
    <xf numFmtId="0" fontId="13" fillId="2" borderId="0" xfId="38" applyFont="1" applyFill="1" applyAlignment="1">
      <alignment vertical="center"/>
    </xf>
    <xf numFmtId="0" fontId="15" fillId="2" borderId="0" xfId="38" applyFont="1" applyFill="1" applyAlignment="1">
      <alignment vertical="center"/>
    </xf>
    <xf numFmtId="0" fontId="14" fillId="2" borderId="0" xfId="38" applyFont="1" applyFill="1" applyAlignment="1">
      <alignment vertical="center"/>
    </xf>
    <xf numFmtId="0" fontId="8" fillId="2" borderId="0" xfId="38" applyFont="1" applyFill="1" applyAlignment="1">
      <alignment horizontal="center"/>
    </xf>
    <xf numFmtId="0" fontId="20" fillId="2" borderId="0" xfId="38" applyFont="1" applyFill="1" applyBorder="1" applyAlignment="1">
      <alignment vertical="center"/>
    </xf>
    <xf numFmtId="0" fontId="12" fillId="2" borderId="0" xfId="38" applyFont="1" applyFill="1" applyBorder="1" applyAlignment="1" applyProtection="1">
      <alignment vertical="center"/>
      <protection locked="0"/>
    </xf>
    <xf numFmtId="3" fontId="14" fillId="2" borderId="0" xfId="38" applyNumberFormat="1" applyFont="1" applyFill="1" applyBorder="1" applyAlignment="1" applyProtection="1">
      <alignment vertical="center"/>
      <protection locked="0"/>
    </xf>
    <xf numFmtId="3" fontId="17" fillId="2" borderId="0" xfId="38" applyNumberFormat="1" applyFont="1" applyFill="1" applyBorder="1" applyAlignment="1" applyProtection="1">
      <alignment vertical="center"/>
      <protection locked="0"/>
    </xf>
    <xf numFmtId="0" fontId="20" fillId="2" borderId="0" xfId="38" applyFont="1" applyFill="1" applyBorder="1" applyAlignment="1"/>
    <xf numFmtId="0" fontId="5" fillId="2" borderId="0" xfId="38" applyFont="1" applyFill="1" applyAlignment="1"/>
    <xf numFmtId="3" fontId="14" fillId="2" borderId="0" xfId="38" applyNumberFormat="1" applyFont="1" applyFill="1" applyAlignment="1">
      <alignment vertical="center"/>
    </xf>
    <xf numFmtId="0" fontId="12" fillId="2" borderId="0" xfId="38" applyNumberFormat="1" applyFont="1" applyFill="1" applyBorder="1" applyAlignment="1" applyProtection="1">
      <alignment vertical="center"/>
      <protection locked="0"/>
    </xf>
    <xf numFmtId="0" fontId="12" fillId="2" borderId="1" xfId="38" applyNumberFormat="1" applyFont="1" applyFill="1" applyBorder="1" applyAlignment="1" applyProtection="1">
      <alignment vertical="center"/>
      <protection locked="0"/>
    </xf>
    <xf numFmtId="178" fontId="13" fillId="2" borderId="0" xfId="0" applyNumberFormat="1" applyFont="1" applyFill="1" applyAlignment="1">
      <alignment vertical="center"/>
    </xf>
    <xf numFmtId="49" fontId="22" fillId="2" borderId="0" xfId="0" applyNumberFormat="1" applyFont="1" applyFill="1" applyAlignment="1">
      <alignment vertical="center"/>
    </xf>
    <xf numFmtId="178" fontId="8" fillId="2" borderId="0" xfId="0" applyNumberFormat="1" applyFont="1" applyFill="1" applyAlignment="1">
      <alignment vertical="center"/>
    </xf>
    <xf numFmtId="49" fontId="17" fillId="2" borderId="0" xfId="0" applyNumberFormat="1" applyFont="1" applyFill="1" applyAlignment="1">
      <alignment vertical="center"/>
    </xf>
    <xf numFmtId="178" fontId="0" fillId="2" borderId="0" xfId="0" applyNumberFormat="1" applyFont="1" applyFill="1">
      <alignment vertical="center"/>
    </xf>
    <xf numFmtId="3" fontId="17" fillId="2" borderId="0" xfId="0" applyNumberFormat="1" applyFont="1" applyFill="1" applyAlignment="1">
      <alignment vertical="center"/>
    </xf>
    <xf numFmtId="0" fontId="16" fillId="2" borderId="0" xfId="0" applyFont="1" applyFill="1" applyBorder="1">
      <alignment vertical="center"/>
    </xf>
    <xf numFmtId="0" fontId="5" fillId="2" borderId="0" xfId="47" applyFont="1" applyFill="1" applyAlignment="1">
      <alignment vertical="center"/>
    </xf>
    <xf numFmtId="0" fontId="37" fillId="2" borderId="0" xfId="47" applyFont="1" applyFill="1" applyAlignment="1">
      <alignment vertical="center"/>
    </xf>
    <xf numFmtId="0" fontId="6" fillId="2" borderId="0" xfId="47" applyFont="1" applyFill="1"/>
    <xf numFmtId="0" fontId="10" fillId="2" borderId="0" xfId="47" applyFont="1" applyFill="1" applyAlignment="1">
      <alignment horizontal="right" vertical="center"/>
    </xf>
    <xf numFmtId="0" fontId="10" fillId="2" borderId="3" xfId="47" applyFont="1" applyFill="1" applyBorder="1" applyAlignment="1">
      <alignment horizontal="center" vertical="center"/>
    </xf>
    <xf numFmtId="0" fontId="10" fillId="2" borderId="3" xfId="47" quotePrefix="1" applyFont="1" applyFill="1" applyBorder="1" applyAlignment="1">
      <alignment horizontal="center" vertical="center"/>
    </xf>
    <xf numFmtId="0" fontId="17" fillId="2" borderId="1" xfId="47" quotePrefix="1" applyFont="1" applyFill="1" applyBorder="1" applyAlignment="1">
      <alignment horizontal="center" vertical="center"/>
    </xf>
    <xf numFmtId="177" fontId="17" fillId="2" borderId="5" xfId="47" quotePrefix="1" applyNumberFormat="1" applyFont="1" applyFill="1" applyBorder="1" applyAlignment="1">
      <alignment horizontal="center" vertical="center"/>
    </xf>
    <xf numFmtId="177" fontId="17" fillId="2" borderId="1" xfId="47" quotePrefix="1" applyNumberFormat="1" applyFont="1" applyFill="1" applyBorder="1" applyAlignment="1">
      <alignment horizontal="center" vertical="center"/>
    </xf>
    <xf numFmtId="0" fontId="17" fillId="2" borderId="5" xfId="47" quotePrefix="1" applyFont="1" applyFill="1" applyBorder="1" applyAlignment="1">
      <alignment horizontal="center" vertical="center"/>
    </xf>
    <xf numFmtId="0" fontId="17" fillId="2" borderId="0" xfId="47" applyFont="1" applyFill="1" applyBorder="1" applyAlignment="1">
      <alignment horizontal="right" vertical="center"/>
    </xf>
    <xf numFmtId="0" fontId="10" fillId="2" borderId="7" xfId="47" applyFont="1" applyFill="1" applyBorder="1" applyAlignment="1">
      <alignment horizontal="center" vertical="center"/>
    </xf>
    <xf numFmtId="0" fontId="10" fillId="2" borderId="7" xfId="47" applyFont="1" applyFill="1" applyBorder="1" applyAlignment="1">
      <alignment vertical="center"/>
    </xf>
    <xf numFmtId="0" fontId="10" fillId="2" borderId="8" xfId="47" applyFont="1" applyFill="1" applyBorder="1" applyAlignment="1">
      <alignment horizontal="center" vertical="center"/>
    </xf>
    <xf numFmtId="0" fontId="10" fillId="2" borderId="9" xfId="47" applyFont="1" applyFill="1" applyBorder="1" applyAlignment="1">
      <alignment horizontal="center" vertical="center"/>
    </xf>
    <xf numFmtId="0" fontId="10" fillId="2" borderId="0" xfId="47" applyFont="1" applyFill="1" applyBorder="1" applyAlignment="1">
      <alignment horizontal="right" vertical="center"/>
    </xf>
    <xf numFmtId="0" fontId="17" fillId="2" borderId="4" xfId="47" quotePrefix="1" applyFont="1" applyFill="1" applyBorder="1" applyAlignment="1">
      <alignment horizontal="left" vertical="center"/>
    </xf>
    <xf numFmtId="0" fontId="5" fillId="2" borderId="0" xfId="45" applyFont="1" applyFill="1" applyBorder="1" applyAlignment="1">
      <alignment horizontal="center" vertical="center"/>
    </xf>
    <xf numFmtId="2" fontId="5" fillId="2" borderId="0" xfId="45" applyNumberFormat="1" applyFont="1" applyFill="1" applyBorder="1" applyAlignment="1">
      <alignment horizontal="right" vertical="center"/>
    </xf>
    <xf numFmtId="2" fontId="5" fillId="2" borderId="0" xfId="45" applyNumberFormat="1" applyFont="1" applyFill="1" applyBorder="1" applyAlignment="1">
      <alignment horizontal="center" vertical="center"/>
    </xf>
    <xf numFmtId="0" fontId="5" fillId="2" borderId="0" xfId="45" applyFont="1" applyFill="1" applyAlignment="1">
      <alignment horizontal="center" vertical="center"/>
    </xf>
    <xf numFmtId="0" fontId="5" fillId="2" borderId="0" xfId="45" applyFont="1" applyFill="1" applyAlignment="1">
      <alignment horizontal="right" vertical="center"/>
    </xf>
    <xf numFmtId="0" fontId="5" fillId="2" borderId="0" xfId="45" applyFont="1" applyFill="1" applyAlignment="1">
      <alignment vertical="center"/>
    </xf>
    <xf numFmtId="0" fontId="14" fillId="2" borderId="0" xfId="45" applyFont="1" applyFill="1" applyBorder="1" applyAlignment="1">
      <alignment horizontal="left" vertical="center"/>
    </xf>
    <xf numFmtId="0" fontId="22" fillId="2" borderId="0" xfId="43" applyFont="1" applyFill="1" applyBorder="1" applyAlignment="1">
      <alignment vertical="center"/>
    </xf>
    <xf numFmtId="0" fontId="22" fillId="2" borderId="0" xfId="43" applyFont="1" applyFill="1"/>
    <xf numFmtId="0" fontId="22" fillId="2" borderId="0" xfId="43" applyFont="1" applyFill="1" applyAlignment="1">
      <alignment vertical="center"/>
    </xf>
    <xf numFmtId="0" fontId="3" fillId="2" borderId="0" xfId="46" applyFont="1" applyFill="1" applyAlignment="1" applyProtection="1">
      <alignment horizontal="centerContinuous" vertical="center"/>
    </xf>
    <xf numFmtId="0" fontId="5" fillId="2" borderId="0" xfId="46" applyFont="1" applyFill="1" applyAlignment="1">
      <alignment horizontal="centerContinuous" vertical="center"/>
    </xf>
    <xf numFmtId="0" fontId="5" fillId="2" borderId="0" xfId="46" applyFont="1" applyFill="1" applyAlignment="1">
      <alignment horizontal="centerContinuous"/>
    </xf>
    <xf numFmtId="0" fontId="37" fillId="2" borderId="0" xfId="46" applyFont="1" applyFill="1" applyAlignment="1" applyProtection="1">
      <alignment horizontal="centerContinuous" vertical="center"/>
    </xf>
    <xf numFmtId="0" fontId="5" fillId="2" borderId="0" xfId="46" applyFont="1" applyFill="1" applyAlignment="1">
      <alignment vertical="center"/>
    </xf>
    <xf numFmtId="0" fontId="9" fillId="2" borderId="1" xfId="46" applyFont="1" applyFill="1" applyBorder="1" applyAlignment="1" applyProtection="1">
      <alignment horizontal="centerContinuous" vertical="center"/>
    </xf>
    <xf numFmtId="0" fontId="9" fillId="2" borderId="1" xfId="46" quotePrefix="1" applyFont="1" applyFill="1" applyBorder="1" applyAlignment="1" applyProtection="1">
      <alignment horizontal="centerContinuous" vertical="center"/>
    </xf>
    <xf numFmtId="0" fontId="9" fillId="2" borderId="1" xfId="46" applyFont="1" applyFill="1" applyBorder="1" applyAlignment="1">
      <alignment horizontal="centerContinuous" vertical="center"/>
    </xf>
    <xf numFmtId="0" fontId="9" fillId="2" borderId="3" xfId="46" applyFont="1" applyFill="1" applyBorder="1" applyAlignment="1">
      <alignment horizontal="centerContinuous" vertical="center"/>
    </xf>
    <xf numFmtId="0" fontId="10" fillId="2" borderId="0" xfId="46" applyFont="1" applyFill="1" applyAlignment="1">
      <alignment horizontal="center" vertical="center"/>
    </xf>
    <xf numFmtId="0" fontId="9" fillId="2" borderId="4" xfId="46" applyFont="1" applyFill="1" applyBorder="1" applyAlignment="1">
      <alignment horizontal="center" vertical="center"/>
    </xf>
    <xf numFmtId="0" fontId="9" fillId="2" borderId="0" xfId="46" applyFont="1" applyFill="1" applyBorder="1" applyAlignment="1">
      <alignment horizontal="center" vertical="center"/>
    </xf>
    <xf numFmtId="0" fontId="9" fillId="2" borderId="12" xfId="46" applyFont="1" applyFill="1" applyBorder="1" applyAlignment="1" applyProtection="1">
      <alignment horizontal="centerContinuous" vertical="center"/>
    </xf>
    <xf numFmtId="0" fontId="9" fillId="2" borderId="3" xfId="46" applyFont="1" applyFill="1" applyBorder="1" applyAlignment="1" applyProtection="1">
      <alignment horizontal="centerContinuous" vertical="center"/>
    </xf>
    <xf numFmtId="0" fontId="9" fillId="2" borderId="0" xfId="46" applyFont="1" applyFill="1" applyAlignment="1" applyProtection="1">
      <alignment horizontal="centerContinuous" vertical="center"/>
    </xf>
    <xf numFmtId="0" fontId="9" fillId="2" borderId="0" xfId="46" applyFont="1" applyFill="1" applyAlignment="1">
      <alignment horizontal="centerContinuous" vertical="center"/>
    </xf>
    <xf numFmtId="0" fontId="9" fillId="2" borderId="0" xfId="46" applyFont="1" applyFill="1" applyBorder="1"/>
    <xf numFmtId="0" fontId="9" fillId="2" borderId="4" xfId="46" applyFont="1" applyFill="1" applyBorder="1"/>
    <xf numFmtId="0" fontId="9" fillId="2" borderId="0" xfId="46" applyFont="1" applyFill="1" applyAlignment="1">
      <alignment horizontal="center" vertical="center"/>
    </xf>
    <xf numFmtId="0" fontId="9" fillId="2" borderId="12" xfId="46" quotePrefix="1" applyFont="1" applyFill="1" applyBorder="1" applyAlignment="1">
      <alignment horizontal="centerContinuous" vertical="center"/>
    </xf>
    <xf numFmtId="0" fontId="9" fillId="2" borderId="11" xfId="46" applyFont="1" applyFill="1" applyBorder="1" applyAlignment="1">
      <alignment horizontal="left" vertical="center"/>
    </xf>
    <xf numFmtId="0" fontId="9" fillId="2" borderId="11" xfId="46" applyFont="1" applyFill="1" applyBorder="1" applyAlignment="1" applyProtection="1">
      <alignment horizontal="centerContinuous" vertical="center"/>
    </xf>
    <xf numFmtId="0" fontId="9" fillId="2" borderId="4" xfId="46" applyFont="1" applyFill="1" applyBorder="1" applyAlignment="1" applyProtection="1">
      <alignment horizontal="centerContinuous" vertical="center"/>
    </xf>
    <xf numFmtId="0" fontId="9" fillId="2" borderId="0" xfId="46" applyFont="1" applyFill="1" applyBorder="1" applyAlignment="1" applyProtection="1">
      <alignment horizontal="centerContinuous" vertical="center"/>
    </xf>
    <xf numFmtId="0" fontId="10" fillId="2" borderId="0" xfId="46" applyFont="1" applyFill="1" applyAlignment="1">
      <alignment horizontal="right" vertical="center"/>
    </xf>
    <xf numFmtId="3" fontId="17" fillId="2" borderId="0" xfId="46" applyNumberFormat="1" applyFont="1" applyFill="1" applyAlignment="1" applyProtection="1">
      <alignment horizontal="right" vertical="center"/>
    </xf>
    <xf numFmtId="176" fontId="17" fillId="2" borderId="0" xfId="46" applyNumberFormat="1" applyFont="1" applyFill="1" applyBorder="1" applyAlignment="1" applyProtection="1">
      <alignment horizontal="right" vertical="center"/>
    </xf>
    <xf numFmtId="3" fontId="17" fillId="2" borderId="13" xfId="46" applyNumberFormat="1" applyFont="1" applyFill="1" applyBorder="1" applyAlignment="1" applyProtection="1">
      <alignment horizontal="right" vertical="center"/>
    </xf>
    <xf numFmtId="176" fontId="17" fillId="2" borderId="14" xfId="46" applyNumberFormat="1" applyFont="1" applyFill="1" applyBorder="1" applyAlignment="1" applyProtection="1">
      <alignment horizontal="right" vertical="center"/>
    </xf>
    <xf numFmtId="3" fontId="17" fillId="2" borderId="0" xfId="46" applyNumberFormat="1" applyFont="1" applyFill="1" applyBorder="1" applyAlignment="1" applyProtection="1">
      <alignment horizontal="right" vertical="center"/>
    </xf>
    <xf numFmtId="176" fontId="17" fillId="2" borderId="0" xfId="46" applyNumberFormat="1" applyFont="1" applyFill="1" applyAlignment="1">
      <alignment horizontal="right" vertical="center"/>
    </xf>
    <xf numFmtId="0" fontId="13" fillId="2" borderId="0" xfId="46" applyFont="1" applyFill="1" applyAlignment="1">
      <alignment vertical="center"/>
    </xf>
    <xf numFmtId="3" fontId="17" fillId="2" borderId="0" xfId="46" applyNumberFormat="1" applyFont="1" applyFill="1" applyAlignment="1">
      <alignment horizontal="right" vertical="center"/>
    </xf>
    <xf numFmtId="176" fontId="17" fillId="2" borderId="0" xfId="46" applyNumberFormat="1" applyFont="1" applyFill="1" applyBorder="1" applyAlignment="1" applyProtection="1">
      <alignment horizontal="right" vertical="center"/>
      <protection locked="0"/>
    </xf>
    <xf numFmtId="3" fontId="13" fillId="2" borderId="0" xfId="46" applyNumberFormat="1" applyFont="1" applyFill="1" applyAlignment="1">
      <alignment vertical="center"/>
    </xf>
    <xf numFmtId="0" fontId="5" fillId="2" borderId="0" xfId="44" applyFont="1" applyFill="1" applyAlignment="1">
      <alignment vertical="center"/>
    </xf>
    <xf numFmtId="0" fontId="5" fillId="2" borderId="0" xfId="44" applyFont="1" applyFill="1" applyBorder="1" applyAlignment="1">
      <alignment vertical="center"/>
    </xf>
    <xf numFmtId="3" fontId="38" fillId="2" borderId="0" xfId="46" applyNumberFormat="1" applyFont="1" applyFill="1" applyAlignment="1">
      <alignment vertical="center"/>
    </xf>
    <xf numFmtId="2" fontId="37" fillId="2" borderId="0" xfId="45" applyNumberFormat="1" applyFont="1" applyFill="1" applyAlignment="1">
      <alignment horizontal="left" vertical="center"/>
    </xf>
    <xf numFmtId="0" fontId="5" fillId="2" borderId="0" xfId="45" applyFont="1" applyFill="1" applyAlignment="1">
      <alignment horizontal="left" vertical="center"/>
    </xf>
    <xf numFmtId="0" fontId="5" fillId="2" borderId="0" xfId="45" applyFont="1" applyFill="1"/>
    <xf numFmtId="0" fontId="6" fillId="2" borderId="15" xfId="45" applyFont="1" applyFill="1" applyBorder="1" applyAlignment="1">
      <alignment horizontal="centerContinuous" vertical="center"/>
    </xf>
    <xf numFmtId="0" fontId="6" fillId="2" borderId="16" xfId="45" applyFont="1" applyFill="1" applyBorder="1" applyAlignment="1">
      <alignment horizontal="centerContinuous" vertical="center"/>
    </xf>
    <xf numFmtId="2" fontId="6" fillId="2" borderId="16" xfId="45" applyNumberFormat="1" applyFont="1" applyFill="1" applyBorder="1" applyAlignment="1" applyProtection="1">
      <alignment horizontal="centerContinuous" vertical="center"/>
    </xf>
    <xf numFmtId="0" fontId="6" fillId="2" borderId="15" xfId="45" applyFont="1" applyFill="1" applyBorder="1" applyAlignment="1" applyProtection="1">
      <alignment horizontal="centerContinuous" vertical="center"/>
    </xf>
    <xf numFmtId="0" fontId="6" fillId="2" borderId="16" xfId="45" applyFont="1" applyFill="1" applyBorder="1" applyAlignment="1" applyProtection="1">
      <alignment horizontal="centerContinuous" vertical="center"/>
    </xf>
    <xf numFmtId="0" fontId="6" fillId="2" borderId="0" xfId="45" applyFont="1" applyFill="1" applyBorder="1" applyAlignment="1">
      <alignment vertical="center"/>
    </xf>
    <xf numFmtId="2" fontId="6" fillId="2" borderId="9" xfId="45" applyNumberFormat="1" applyFont="1" applyFill="1" applyBorder="1" applyAlignment="1" applyProtection="1">
      <alignment horizontal="center" vertical="center"/>
    </xf>
    <xf numFmtId="2" fontId="6" fillId="2" borderId="7" xfId="45" applyNumberFormat="1" applyFont="1" applyFill="1" applyBorder="1" applyAlignment="1" applyProtection="1">
      <alignment horizontal="centerContinuous" vertical="distributed"/>
    </xf>
    <xf numFmtId="2" fontId="6" fillId="2" borderId="17" xfId="45" applyNumberFormat="1" applyFont="1" applyFill="1" applyBorder="1" applyAlignment="1" applyProtection="1">
      <alignment horizontal="centerContinuous" vertical="center"/>
    </xf>
    <xf numFmtId="2" fontId="6" fillId="2" borderId="8" xfId="45" applyNumberFormat="1" applyFont="1" applyFill="1" applyBorder="1" applyAlignment="1" applyProtection="1">
      <alignment horizontal="centerContinuous" vertical="distributed"/>
    </xf>
    <xf numFmtId="0" fontId="6" fillId="2" borderId="0" xfId="45" applyFont="1" applyFill="1" applyAlignment="1">
      <alignment vertical="center"/>
    </xf>
    <xf numFmtId="176" fontId="13" fillId="2" borderId="0" xfId="45" applyNumberFormat="1" applyFont="1" applyFill="1" applyAlignment="1">
      <alignment horizontal="center" vertical="center"/>
    </xf>
    <xf numFmtId="176" fontId="13" fillId="2" borderId="14" xfId="45" applyNumberFormat="1" applyFont="1" applyFill="1" applyBorder="1" applyAlignment="1">
      <alignment horizontal="center" vertical="center"/>
    </xf>
    <xf numFmtId="176" fontId="13" fillId="2" borderId="0" xfId="45" applyNumberFormat="1" applyFont="1" applyFill="1" applyAlignment="1" applyProtection="1">
      <alignment horizontal="right" vertical="center"/>
    </xf>
    <xf numFmtId="176" fontId="13" fillId="2" borderId="14" xfId="45" applyNumberFormat="1" applyFont="1" applyFill="1" applyBorder="1" applyAlignment="1" applyProtection="1">
      <alignment horizontal="center" vertical="center"/>
    </xf>
    <xf numFmtId="176" fontId="13" fillId="2" borderId="0" xfId="45" applyNumberFormat="1" applyFont="1" applyFill="1" applyAlignment="1" applyProtection="1">
      <alignment horizontal="center" vertical="center"/>
    </xf>
    <xf numFmtId="176" fontId="13" fillId="2" borderId="13" xfId="45" applyNumberFormat="1" applyFont="1" applyFill="1" applyBorder="1" applyAlignment="1" applyProtection="1">
      <alignment horizontal="center" vertical="center"/>
    </xf>
    <xf numFmtId="176" fontId="13" fillId="2" borderId="14" xfId="45" applyNumberFormat="1" applyFont="1" applyFill="1" applyBorder="1" applyAlignment="1" applyProtection="1">
      <alignment horizontal="right" vertical="center"/>
    </xf>
    <xf numFmtId="176" fontId="13" fillId="2" borderId="0" xfId="45" applyNumberFormat="1" applyFont="1" applyFill="1" applyAlignment="1">
      <alignment vertical="center"/>
    </xf>
    <xf numFmtId="0" fontId="13" fillId="2" borderId="0" xfId="45" applyFont="1" applyFill="1" applyAlignment="1">
      <alignment vertical="center"/>
    </xf>
    <xf numFmtId="176" fontId="13" fillId="2" borderId="0" xfId="45" applyNumberFormat="1" applyFont="1" applyFill="1" applyBorder="1" applyAlignment="1">
      <alignment horizontal="center" vertical="center"/>
    </xf>
    <xf numFmtId="176" fontId="13" fillId="2" borderId="0" xfId="45" applyNumberFormat="1" applyFont="1" applyFill="1" applyBorder="1" applyAlignment="1">
      <alignment horizontal="right" vertical="center"/>
    </xf>
    <xf numFmtId="176" fontId="13" fillId="2" borderId="14" xfId="45" applyNumberFormat="1" applyFont="1" applyFill="1" applyBorder="1" applyAlignment="1">
      <alignment horizontal="right" vertical="center"/>
    </xf>
    <xf numFmtId="176" fontId="13" fillId="2" borderId="0" xfId="45" applyNumberFormat="1" applyFont="1" applyFill="1" applyBorder="1" applyAlignment="1">
      <alignment vertical="center"/>
    </xf>
    <xf numFmtId="0" fontId="13" fillId="2" borderId="0" xfId="45" applyFont="1" applyFill="1" applyBorder="1" applyAlignment="1">
      <alignment vertical="center"/>
    </xf>
    <xf numFmtId="0" fontId="26" fillId="2" borderId="0" xfId="45" applyFont="1" applyFill="1" applyAlignment="1">
      <alignment horizontal="center" vertical="center"/>
    </xf>
    <xf numFmtId="0" fontId="5" fillId="2" borderId="0" xfId="44" applyFont="1" applyFill="1" applyAlignment="1">
      <alignment horizontal="centerContinuous"/>
    </xf>
    <xf numFmtId="0" fontId="10" fillId="2" borderId="15" xfId="44" applyFont="1" applyFill="1" applyBorder="1" applyAlignment="1">
      <alignment horizontal="center" vertical="center"/>
    </xf>
    <xf numFmtId="0" fontId="17" fillId="2" borderId="17" xfId="44" applyFont="1" applyFill="1" applyBorder="1" applyAlignment="1">
      <alignment horizontal="center" vertical="center"/>
    </xf>
    <xf numFmtId="0" fontId="17" fillId="2" borderId="15" xfId="44" applyFont="1" applyFill="1" applyBorder="1" applyAlignment="1">
      <alignment horizontal="center" vertical="center"/>
    </xf>
    <xf numFmtId="0" fontId="6" fillId="2" borderId="0" xfId="44" applyFont="1" applyFill="1" applyAlignment="1">
      <alignment horizontal="center" vertical="center"/>
    </xf>
    <xf numFmtId="190" fontId="17" fillId="2" borderId="0" xfId="44" applyNumberFormat="1" applyFont="1" applyFill="1" applyAlignment="1">
      <alignment vertical="center"/>
    </xf>
    <xf numFmtId="0" fontId="14" fillId="2" borderId="0" xfId="44" applyFont="1" applyFill="1" applyAlignment="1">
      <alignment vertical="center"/>
    </xf>
    <xf numFmtId="0" fontId="17" fillId="2" borderId="4" xfId="44" quotePrefix="1" applyFont="1" applyFill="1" applyBorder="1" applyAlignment="1" applyProtection="1">
      <alignment horizontal="center" vertical="center"/>
    </xf>
    <xf numFmtId="0" fontId="5" fillId="2" borderId="0" xfId="43" applyFont="1" applyFill="1" applyAlignment="1">
      <alignment vertical="center"/>
    </xf>
    <xf numFmtId="0" fontId="5" fillId="2" borderId="0" xfId="43" applyFont="1" applyFill="1" applyAlignment="1">
      <alignment horizontal="centerContinuous"/>
    </xf>
    <xf numFmtId="0" fontId="34" fillId="2" borderId="0" xfId="43" applyFont="1" applyFill="1" applyAlignment="1">
      <alignment horizontal="centerContinuous" vertical="center"/>
    </xf>
    <xf numFmtId="0" fontId="3" fillId="2" borderId="0" xfId="43" applyNumberFormat="1" applyFont="1" applyFill="1" applyAlignment="1">
      <alignment horizontal="center" vertical="center"/>
    </xf>
    <xf numFmtId="0" fontId="5" fillId="2" borderId="0" xfId="43" applyFont="1" applyFill="1" applyAlignment="1">
      <alignment horizontal="centerContinuous" vertical="center"/>
    </xf>
    <xf numFmtId="0" fontId="35" fillId="2" borderId="0" xfId="43" applyFont="1" applyFill="1" applyAlignment="1">
      <alignment horizontal="centerContinuous" vertical="center"/>
    </xf>
    <xf numFmtId="0" fontId="6" fillId="2" borderId="0" xfId="43" applyFont="1" applyFill="1" applyAlignment="1">
      <alignment vertical="center"/>
    </xf>
    <xf numFmtId="0" fontId="26" fillId="2" borderId="0" xfId="43" applyFont="1" applyFill="1" applyAlignment="1">
      <alignment vertical="center"/>
    </xf>
    <xf numFmtId="49" fontId="26" fillId="2" borderId="0" xfId="43" applyNumberFormat="1" applyFont="1" applyFill="1" applyBorder="1" applyAlignment="1">
      <alignment horizontal="left" vertical="center"/>
    </xf>
    <xf numFmtId="0" fontId="32" fillId="2" borderId="0" xfId="43" applyFont="1" applyFill="1" applyAlignment="1">
      <alignment vertical="center"/>
    </xf>
    <xf numFmtId="49" fontId="6" fillId="2" borderId="12" xfId="43" applyNumberFormat="1" applyFont="1" applyFill="1" applyBorder="1" applyAlignment="1">
      <alignment horizontal="centerContinuous" vertical="center"/>
    </xf>
    <xf numFmtId="0" fontId="6" fillId="2" borderId="1" xfId="43" applyFont="1" applyFill="1" applyBorder="1" applyAlignment="1">
      <alignment horizontal="centerContinuous" vertical="center"/>
    </xf>
    <xf numFmtId="0" fontId="6" fillId="2" borderId="3" xfId="43" applyFont="1" applyFill="1" applyBorder="1" applyAlignment="1">
      <alignment horizontal="centerContinuous" vertical="center"/>
    </xf>
    <xf numFmtId="49" fontId="6" fillId="2" borderId="1" xfId="43" applyNumberFormat="1" applyFont="1" applyFill="1" applyBorder="1" applyAlignment="1">
      <alignment horizontal="centerContinuous" vertical="center"/>
    </xf>
    <xf numFmtId="0" fontId="6" fillId="2" borderId="15" xfId="43" applyFont="1" applyFill="1" applyBorder="1" applyAlignment="1">
      <alignment horizontal="centerContinuous" vertical="center"/>
    </xf>
    <xf numFmtId="0" fontId="6" fillId="2" borderId="12" xfId="43" applyFont="1" applyFill="1" applyBorder="1" applyAlignment="1">
      <alignment horizontal="centerContinuous" vertical="center"/>
    </xf>
    <xf numFmtId="0" fontId="13" fillId="2" borderId="0" xfId="43" applyFont="1" applyFill="1" applyAlignment="1">
      <alignment vertical="center"/>
    </xf>
    <xf numFmtId="189" fontId="13" fillId="2" borderId="0" xfId="43" applyNumberFormat="1" applyFont="1" applyFill="1" applyAlignment="1">
      <alignment horizontal="right" vertical="center"/>
    </xf>
    <xf numFmtId="184" fontId="13" fillId="2" borderId="0" xfId="43" applyNumberFormat="1" applyFont="1" applyFill="1" applyAlignment="1">
      <alignment horizontal="right" vertical="center"/>
    </xf>
    <xf numFmtId="184" fontId="13" fillId="2" borderId="0" xfId="43" applyNumberFormat="1" applyFont="1" applyFill="1" applyAlignment="1">
      <alignment horizontal="center" vertical="center"/>
    </xf>
    <xf numFmtId="0" fontId="33" fillId="2" borderId="0" xfId="0" applyFont="1" applyFill="1" applyAlignment="1">
      <alignment vertical="center"/>
    </xf>
    <xf numFmtId="0" fontId="9" fillId="2" borderId="0" xfId="0" applyFont="1" applyFill="1" applyBorder="1" applyAlignment="1">
      <alignment horizontal="right" vertical="center"/>
    </xf>
    <xf numFmtId="0" fontId="14" fillId="2" borderId="5" xfId="0" applyFont="1" applyFill="1" applyBorder="1" applyAlignment="1">
      <alignment vertical="center"/>
    </xf>
    <xf numFmtId="0" fontId="27" fillId="2" borderId="0" xfId="0" applyFont="1" applyFill="1" applyAlignment="1">
      <alignment vertical="center"/>
    </xf>
    <xf numFmtId="0" fontId="9" fillId="2" borderId="4" xfId="0" applyFont="1" applyFill="1" applyBorder="1" applyAlignment="1">
      <alignment horizontal="centerContinuous" vertical="center"/>
    </xf>
    <xf numFmtId="0" fontId="14" fillId="2" borderId="4" xfId="0" applyFont="1" applyFill="1" applyBorder="1" applyAlignment="1">
      <alignment vertical="center"/>
    </xf>
    <xf numFmtId="0" fontId="9" fillId="2" borderId="0" xfId="0" applyFont="1" applyFill="1" applyBorder="1" applyAlignment="1">
      <alignment horizontal="centerContinuous" vertical="center"/>
    </xf>
    <xf numFmtId="1" fontId="9" fillId="2" borderId="4" xfId="0" applyNumberFormat="1" applyFont="1" applyFill="1" applyBorder="1" applyAlignment="1">
      <alignment horizontal="centerContinuous" vertical="center"/>
    </xf>
    <xf numFmtId="3" fontId="9" fillId="2" borderId="4" xfId="0" applyNumberFormat="1" applyFont="1" applyFill="1" applyBorder="1" applyAlignment="1">
      <alignment horizontal="centerContinuous" vertical="center"/>
    </xf>
    <xf numFmtId="3" fontId="9" fillId="2" borderId="3" xfId="0" applyNumberFormat="1" applyFont="1" applyFill="1" applyBorder="1" applyAlignment="1">
      <alignment horizontal="center" vertical="center"/>
    </xf>
    <xf numFmtId="1" fontId="9" fillId="2" borderId="3" xfId="0" applyNumberFormat="1" applyFont="1" applyFill="1" applyBorder="1" applyAlignment="1">
      <alignment horizontal="center" vertical="center"/>
    </xf>
    <xf numFmtId="3" fontId="9" fillId="2" borderId="4" xfId="0" applyNumberFormat="1" applyFont="1" applyFill="1" applyBorder="1" applyAlignment="1">
      <alignment horizontal="center" vertical="center"/>
    </xf>
    <xf numFmtId="1" fontId="9" fillId="2" borderId="4" xfId="0" applyNumberFormat="1" applyFont="1" applyFill="1" applyBorder="1" applyAlignment="1">
      <alignment horizontal="center" vertical="center"/>
    </xf>
    <xf numFmtId="0" fontId="14" fillId="2" borderId="8" xfId="0" applyFont="1" applyFill="1" applyBorder="1" applyAlignment="1">
      <alignment vertical="center"/>
    </xf>
    <xf numFmtId="0" fontId="18" fillId="2" borderId="9" xfId="0" applyFont="1" applyFill="1" applyBorder="1" applyAlignment="1">
      <alignment vertical="center"/>
    </xf>
    <xf numFmtId="3" fontId="14" fillId="2" borderId="7" xfId="0" applyNumberFormat="1" applyFont="1" applyFill="1" applyBorder="1" applyAlignment="1">
      <alignment horizontal="center" vertical="center"/>
    </xf>
    <xf numFmtId="1" fontId="14" fillId="2" borderId="7" xfId="0" applyNumberFormat="1" applyFont="1" applyFill="1" applyBorder="1" applyAlignment="1">
      <alignment horizontal="center" vertical="center"/>
    </xf>
    <xf numFmtId="0" fontId="31" fillId="2" borderId="0" xfId="0" quotePrefix="1" applyFont="1" applyFill="1" applyAlignment="1">
      <alignment horizontal="center" vertical="center" wrapText="1"/>
    </xf>
    <xf numFmtId="0" fontId="9" fillId="2" borderId="4" xfId="0" applyFont="1" applyFill="1" applyBorder="1" applyAlignment="1">
      <alignment vertical="center" wrapText="1"/>
    </xf>
    <xf numFmtId="187" fontId="17" fillId="2" borderId="0" xfId="0" applyNumberFormat="1" applyFont="1" applyFill="1" applyAlignment="1">
      <alignment horizontal="right" vertical="center" wrapText="1"/>
    </xf>
    <xf numFmtId="186" fontId="17" fillId="2" borderId="0" xfId="0" applyNumberFormat="1" applyFont="1" applyFill="1" applyBorder="1" applyAlignment="1">
      <alignment horizontal="right" vertical="center" wrapText="1"/>
    </xf>
    <xf numFmtId="187" fontId="17" fillId="2" borderId="0" xfId="0" applyNumberFormat="1" applyFont="1" applyFill="1" applyBorder="1" applyAlignment="1">
      <alignment horizontal="right" vertical="center" wrapText="1"/>
    </xf>
    <xf numFmtId="0" fontId="14" fillId="2" borderId="0" xfId="0" applyFont="1" applyFill="1" applyAlignment="1">
      <alignment vertical="center" wrapText="1"/>
    </xf>
    <xf numFmtId="0" fontId="9" fillId="2" borderId="0" xfId="0" applyFont="1" applyFill="1" applyAlignment="1">
      <alignment horizontal="left" vertical="center"/>
    </xf>
    <xf numFmtId="3" fontId="9" fillId="2" borderId="0" xfId="0" applyNumberFormat="1" applyFont="1" applyFill="1" applyAlignment="1">
      <alignment vertical="center"/>
    </xf>
    <xf numFmtId="0" fontId="17" fillId="2" borderId="0" xfId="38" applyFont="1" applyFill="1" applyAlignment="1">
      <alignment wrapText="1"/>
    </xf>
    <xf numFmtId="0" fontId="17" fillId="2" borderId="0" xfId="38" applyFont="1" applyFill="1" applyBorder="1" applyAlignment="1">
      <alignment wrapText="1"/>
    </xf>
    <xf numFmtId="0" fontId="35" fillId="2" borderId="0" xfId="38" applyFont="1" applyFill="1" applyAlignment="1"/>
    <xf numFmtId="0" fontId="7" fillId="2" borderId="0" xfId="38" applyFont="1" applyFill="1" applyAlignment="1"/>
    <xf numFmtId="0" fontId="7" fillId="2" borderId="0" xfId="38" applyFont="1" applyFill="1" applyAlignment="1">
      <alignment horizontal="right" vertical="center"/>
    </xf>
    <xf numFmtId="0" fontId="7" fillId="2" borderId="0" xfId="38" applyFont="1" applyFill="1" applyBorder="1" applyAlignment="1"/>
    <xf numFmtId="0" fontId="5" fillId="2" borderId="0" xfId="41" applyFont="1" applyFill="1" applyProtection="1">
      <protection locked="0"/>
    </xf>
    <xf numFmtId="0" fontId="3" fillId="2" borderId="0" xfId="41" applyFont="1" applyFill="1" applyAlignment="1" applyProtection="1">
      <alignment horizontal="centerContinuous" vertical="center"/>
      <protection locked="0"/>
    </xf>
    <xf numFmtId="0" fontId="5" fillId="2" borderId="0" xfId="41" applyFont="1" applyFill="1" applyAlignment="1" applyProtection="1">
      <alignment horizontal="centerContinuous"/>
      <protection locked="0"/>
    </xf>
    <xf numFmtId="0" fontId="8" fillId="2" borderId="0" xfId="41" applyFont="1" applyFill="1" applyProtection="1">
      <protection locked="0"/>
    </xf>
    <xf numFmtId="0" fontId="8" fillId="2" borderId="0" xfId="41" quotePrefix="1" applyFont="1" applyFill="1" applyAlignment="1" applyProtection="1">
      <alignment horizontal="left"/>
      <protection locked="0"/>
    </xf>
    <xf numFmtId="0" fontId="6" fillId="2" borderId="3" xfId="41" applyFont="1" applyFill="1" applyBorder="1" applyAlignment="1" applyProtection="1">
      <alignment horizontal="center" vertical="center"/>
      <protection locked="0"/>
    </xf>
    <xf numFmtId="0" fontId="30" fillId="2" borderId="15" xfId="41" applyFont="1" applyFill="1" applyBorder="1" applyAlignment="1" applyProtection="1">
      <alignment horizontal="centerContinuous" vertical="center"/>
      <protection locked="0"/>
    </xf>
    <xf numFmtId="0" fontId="30" fillId="2" borderId="16" xfId="41" applyFont="1" applyFill="1" applyBorder="1" applyAlignment="1" applyProtection="1">
      <alignment horizontal="centerContinuous" vertical="center"/>
      <protection locked="0"/>
    </xf>
    <xf numFmtId="0" fontId="6" fillId="2" borderId="0" xfId="41" applyFont="1" applyFill="1" applyAlignment="1" applyProtection="1">
      <alignment horizontal="center" vertical="center"/>
      <protection locked="0"/>
    </xf>
    <xf numFmtId="0" fontId="6" fillId="2" borderId="4" xfId="41" quotePrefix="1" applyFont="1" applyFill="1" applyBorder="1" applyAlignment="1" applyProtection="1">
      <alignment horizontal="center" vertical="center"/>
      <protection locked="0"/>
    </xf>
    <xf numFmtId="0" fontId="6" fillId="2" borderId="6" xfId="41" applyFont="1" applyFill="1" applyBorder="1" applyAlignment="1" applyProtection="1">
      <alignment horizontal="center" vertical="center"/>
      <protection locked="0"/>
    </xf>
    <xf numFmtId="0" fontId="6" fillId="2" borderId="4" xfId="41" applyFont="1" applyFill="1" applyBorder="1" applyAlignment="1" applyProtection="1">
      <alignment horizontal="center" vertical="center"/>
      <protection locked="0"/>
    </xf>
    <xf numFmtId="0" fontId="6" fillId="2" borderId="7" xfId="41" applyFont="1" applyFill="1" applyBorder="1" applyAlignment="1" applyProtection="1">
      <alignment horizontal="center" vertical="center"/>
      <protection locked="0"/>
    </xf>
    <xf numFmtId="0" fontId="6" fillId="2" borderId="8" xfId="41" applyFont="1" applyFill="1" applyBorder="1" applyAlignment="1" applyProtection="1">
      <alignment horizontal="center" vertical="center"/>
      <protection locked="0"/>
    </xf>
    <xf numFmtId="0" fontId="6" fillId="2" borderId="9" xfId="41" applyFont="1" applyFill="1" applyBorder="1" applyAlignment="1" applyProtection="1">
      <alignment horizontal="center" vertical="center"/>
      <protection locked="0"/>
    </xf>
    <xf numFmtId="0" fontId="30" fillId="2" borderId="4" xfId="41" quotePrefix="1" applyFont="1" applyFill="1" applyBorder="1" applyAlignment="1" applyProtection="1">
      <alignment horizontal="center" vertical="center"/>
      <protection locked="0"/>
    </xf>
    <xf numFmtId="3" fontId="29" fillId="2" borderId="0" xfId="41" applyNumberFormat="1" applyFont="1" applyFill="1" applyAlignment="1">
      <alignment vertical="center"/>
    </xf>
    <xf numFmtId="176" fontId="29" fillId="2" borderId="0" xfId="41" applyNumberFormat="1" applyFont="1" applyFill="1" applyAlignment="1" applyProtection="1">
      <alignment vertical="center"/>
    </xf>
    <xf numFmtId="176" fontId="29" fillId="2" borderId="4" xfId="41" applyNumberFormat="1" applyFont="1" applyFill="1" applyBorder="1" applyAlignment="1" applyProtection="1">
      <alignment vertical="center"/>
    </xf>
    <xf numFmtId="0" fontId="29" fillId="2" borderId="0" xfId="41" applyFont="1" applyFill="1" applyAlignment="1" applyProtection="1">
      <alignment vertical="center"/>
      <protection locked="0"/>
    </xf>
    <xf numFmtId="0" fontId="6" fillId="2" borderId="7" xfId="41" quotePrefix="1" applyFont="1" applyFill="1" applyBorder="1" applyAlignment="1" applyProtection="1">
      <alignment horizontal="center" vertical="center"/>
      <protection locked="0"/>
    </xf>
    <xf numFmtId="0" fontId="19" fillId="2" borderId="0" xfId="41" applyFont="1" applyFill="1" applyBorder="1" applyAlignment="1" applyProtection="1">
      <alignment horizontal="center" vertical="center"/>
      <protection locked="0"/>
    </xf>
    <xf numFmtId="176" fontId="29" fillId="2" borderId="12" xfId="41" applyNumberFormat="1" applyFont="1" applyFill="1" applyBorder="1" applyAlignment="1" applyProtection="1">
      <alignment vertical="center"/>
    </xf>
    <xf numFmtId="176" fontId="29" fillId="2" borderId="1" xfId="41" applyNumberFormat="1" applyFont="1" applyFill="1" applyBorder="1" applyAlignment="1" applyProtection="1">
      <alignment vertical="center"/>
    </xf>
    <xf numFmtId="176" fontId="29" fillId="2" borderId="3" xfId="41" applyNumberFormat="1" applyFont="1" applyFill="1" applyBorder="1" applyAlignment="1" applyProtection="1">
      <alignment vertical="center"/>
    </xf>
    <xf numFmtId="0" fontId="26" fillId="2" borderId="0" xfId="41" applyFont="1" applyFill="1" applyAlignment="1" applyProtection="1">
      <alignment horizontal="center"/>
      <protection locked="0"/>
    </xf>
    <xf numFmtId="0" fontId="13" fillId="2" borderId="0" xfId="40" applyFont="1" applyFill="1"/>
    <xf numFmtId="0" fontId="6" fillId="2" borderId="0" xfId="40" applyFont="1" applyFill="1"/>
    <xf numFmtId="0" fontId="6" fillId="2" borderId="0" xfId="40" applyFont="1" applyFill="1" applyBorder="1" applyAlignment="1">
      <alignment horizontal="center" vertical="center"/>
    </xf>
    <xf numFmtId="0" fontId="6" fillId="2" borderId="8" xfId="40" applyFont="1" applyFill="1" applyBorder="1" applyAlignment="1">
      <alignment horizontal="center" vertical="center"/>
    </xf>
    <xf numFmtId="0" fontId="6" fillId="2" borderId="0" xfId="40" applyFont="1" applyFill="1" applyBorder="1"/>
    <xf numFmtId="49" fontId="10" fillId="2" borderId="12" xfId="40" applyNumberFormat="1" applyFont="1" applyFill="1" applyBorder="1" applyAlignment="1">
      <alignment horizontal="centerContinuous" vertical="center"/>
    </xf>
    <xf numFmtId="0" fontId="10" fillId="2" borderId="1" xfId="40" applyFont="1" applyFill="1" applyBorder="1" applyAlignment="1">
      <alignment horizontal="centerContinuous" vertical="center"/>
    </xf>
    <xf numFmtId="0" fontId="10" fillId="2" borderId="3" xfId="40" applyFont="1" applyFill="1" applyBorder="1" applyAlignment="1">
      <alignment horizontal="centerContinuous" vertical="center"/>
    </xf>
    <xf numFmtId="49" fontId="10" fillId="2" borderId="1" xfId="40" applyNumberFormat="1" applyFont="1" applyFill="1" applyBorder="1" applyAlignment="1">
      <alignment horizontal="centerContinuous" vertical="center"/>
    </xf>
    <xf numFmtId="0" fontId="10" fillId="2" borderId="15" xfId="40" applyFont="1" applyFill="1" applyBorder="1" applyAlignment="1">
      <alignment horizontal="centerContinuous" vertical="center"/>
    </xf>
    <xf numFmtId="0" fontId="28" fillId="2" borderId="0" xfId="40" applyFont="1" applyFill="1"/>
    <xf numFmtId="0" fontId="10" fillId="2" borderId="5" xfId="40" applyFont="1" applyFill="1" applyBorder="1" applyAlignment="1">
      <alignment horizontal="center" vertical="center"/>
    </xf>
    <xf numFmtId="0" fontId="10" fillId="2" borderId="5" xfId="40" applyFont="1" applyFill="1" applyBorder="1" applyAlignment="1">
      <alignment horizontal="centerContinuous" vertical="center"/>
    </xf>
    <xf numFmtId="0" fontId="10" fillId="2" borderId="12" xfId="40" applyFont="1" applyFill="1" applyBorder="1" applyAlignment="1">
      <alignment horizontal="centerContinuous" vertical="center"/>
    </xf>
    <xf numFmtId="0" fontId="14" fillId="2" borderId="9" xfId="40" applyFont="1" applyFill="1" applyBorder="1" applyAlignment="1">
      <alignment horizontal="center" vertical="center"/>
    </xf>
    <xf numFmtId="0" fontId="27" fillId="2" borderId="0" xfId="40" applyFont="1" applyFill="1"/>
    <xf numFmtId="182" fontId="10" fillId="2" borderId="4" xfId="0" applyNumberFormat="1" applyFont="1" applyFill="1" applyBorder="1" applyAlignment="1" applyProtection="1">
      <alignment horizontal="center" vertical="center"/>
    </xf>
    <xf numFmtId="41" fontId="17" fillId="2" borderId="12" xfId="0" applyNumberFormat="1" applyFont="1" applyFill="1" applyBorder="1" applyAlignment="1">
      <alignment vertical="center"/>
    </xf>
    <xf numFmtId="41" fontId="17" fillId="2" borderId="1" xfId="0" applyNumberFormat="1" applyFont="1" applyFill="1" applyBorder="1" applyAlignment="1">
      <alignment vertical="center"/>
    </xf>
    <xf numFmtId="41" fontId="17" fillId="2" borderId="1" xfId="0" applyNumberFormat="1" applyFont="1" applyFill="1" applyBorder="1" applyAlignment="1">
      <alignment horizontal="right" vertical="center"/>
    </xf>
    <xf numFmtId="191" fontId="17" fillId="2" borderId="3" xfId="0" applyNumberFormat="1" applyFont="1" applyFill="1" applyBorder="1" applyAlignment="1">
      <alignment horizontal="center" vertical="center"/>
    </xf>
    <xf numFmtId="41" fontId="17" fillId="2" borderId="11" xfId="0" applyNumberFormat="1" applyFont="1" applyFill="1" applyBorder="1" applyAlignment="1">
      <alignment vertical="center"/>
    </xf>
    <xf numFmtId="41" fontId="17" fillId="2" borderId="0" xfId="0" applyNumberFormat="1" applyFont="1" applyFill="1" applyBorder="1" applyAlignment="1">
      <alignment vertical="center"/>
    </xf>
    <xf numFmtId="41" fontId="17" fillId="2" borderId="0" xfId="0" applyNumberFormat="1" applyFont="1" applyFill="1" applyBorder="1" applyAlignment="1">
      <alignment horizontal="right" vertical="center"/>
    </xf>
    <xf numFmtId="191" fontId="17" fillId="2" borderId="4" xfId="0" applyNumberFormat="1" applyFont="1" applyFill="1" applyBorder="1" applyAlignment="1">
      <alignment horizontal="center" vertical="center"/>
    </xf>
    <xf numFmtId="41" fontId="17" fillId="2" borderId="10" xfId="0" applyNumberFormat="1" applyFont="1" applyFill="1" applyBorder="1" applyAlignment="1">
      <alignment vertical="center"/>
    </xf>
    <xf numFmtId="41" fontId="17" fillId="2" borderId="8" xfId="0" applyNumberFormat="1" applyFont="1" applyFill="1" applyBorder="1" applyAlignment="1">
      <alignment vertical="center"/>
    </xf>
    <xf numFmtId="191" fontId="17" fillId="2" borderId="8" xfId="0" applyNumberFormat="1" applyFont="1" applyFill="1" applyBorder="1" applyAlignment="1">
      <alignment horizontal="right" vertical="center"/>
    </xf>
    <xf numFmtId="2" fontId="3" fillId="2" borderId="0" xfId="0" applyNumberFormat="1" applyFont="1" applyFill="1" applyAlignment="1">
      <alignment horizontal="centerContinuous" vertical="center"/>
    </xf>
    <xf numFmtId="2" fontId="5" fillId="2" borderId="0" xfId="0" applyNumberFormat="1" applyFont="1" applyFill="1" applyAlignment="1">
      <alignment horizontal="centerContinuous" vertical="center"/>
    </xf>
    <xf numFmtId="2" fontId="10" fillId="2" borderId="0" xfId="0" applyNumberFormat="1" applyFont="1" applyFill="1" applyAlignment="1">
      <alignment horizontal="right" vertical="center"/>
    </xf>
    <xf numFmtId="2" fontId="6" fillId="2" borderId="0" xfId="0" applyNumberFormat="1" applyFont="1" applyFill="1" applyBorder="1" applyAlignment="1">
      <alignment horizontal="center" vertical="center"/>
    </xf>
    <xf numFmtId="0" fontId="6" fillId="2" borderId="0" xfId="0" applyFont="1" applyFill="1" applyBorder="1">
      <alignment vertical="center"/>
    </xf>
    <xf numFmtId="2" fontId="10" fillId="2" borderId="1" xfId="0" applyNumberFormat="1" applyFont="1" applyFill="1" applyBorder="1" applyAlignment="1">
      <alignment horizontal="centerContinuous" vertical="center"/>
    </xf>
    <xf numFmtId="0" fontId="10" fillId="2" borderId="0" xfId="0" applyFont="1" applyFill="1" applyAlignment="1">
      <alignment horizontal="center" vertical="center"/>
    </xf>
    <xf numFmtId="2" fontId="10" fillId="2" borderId="16" xfId="0" applyNumberFormat="1" applyFont="1" applyFill="1" applyBorder="1" applyAlignment="1">
      <alignment horizontal="centerContinuous" vertical="center"/>
    </xf>
    <xf numFmtId="41" fontId="17" fillId="2" borderId="0" xfId="0" applyNumberFormat="1" applyFont="1" applyFill="1" applyAlignment="1">
      <alignment vertical="center"/>
    </xf>
    <xf numFmtId="191" fontId="17" fillId="2" borderId="0" xfId="0" applyNumberFormat="1" applyFont="1" applyFill="1" applyAlignment="1">
      <alignment horizontal="right" vertical="center"/>
    </xf>
    <xf numFmtId="2" fontId="5" fillId="2" borderId="0" xfId="0" applyNumberFormat="1" applyFont="1" applyFill="1" applyAlignment="1">
      <alignment horizontal="center" vertical="center"/>
    </xf>
    <xf numFmtId="2" fontId="5" fillId="2" borderId="0" xfId="0" applyNumberFormat="1" applyFont="1" applyFill="1" applyAlignment="1">
      <alignment horizontal="right" vertical="center"/>
    </xf>
    <xf numFmtId="3" fontId="5" fillId="2" borderId="0" xfId="0" applyNumberFormat="1" applyFont="1" applyFill="1" applyAlignment="1">
      <alignment vertical="center"/>
    </xf>
    <xf numFmtId="0" fontId="7" fillId="2" borderId="0" xfId="0" applyFont="1" applyFill="1" applyAlignment="1">
      <alignment vertical="center"/>
    </xf>
    <xf numFmtId="2" fontId="7" fillId="2" borderId="0" xfId="0" applyNumberFormat="1" applyFont="1" applyFill="1" applyAlignment="1">
      <alignment horizontal="center" vertical="center"/>
    </xf>
    <xf numFmtId="2" fontId="7" fillId="2" borderId="0" xfId="0" applyNumberFormat="1" applyFont="1" applyFill="1" applyAlignment="1">
      <alignment horizontal="right" vertical="center"/>
    </xf>
    <xf numFmtId="3" fontId="7" fillId="2" borderId="0" xfId="0" applyNumberFormat="1" applyFont="1" applyFill="1" applyAlignment="1">
      <alignment vertical="center"/>
    </xf>
    <xf numFmtId="0" fontId="36" fillId="2" borderId="0" xfId="0" applyFont="1" applyFill="1" applyAlignment="1">
      <alignment horizontal="centerContinuous"/>
    </xf>
    <xf numFmtId="0" fontId="36" fillId="2" borderId="0" xfId="0" applyFont="1" applyFill="1" applyAlignment="1">
      <alignment horizontal="centerContinuous" vertical="center"/>
    </xf>
    <xf numFmtId="0" fontId="42" fillId="2" borderId="0" xfId="0" applyFont="1" applyFill="1" applyAlignment="1">
      <alignment horizontal="centerContinuous" vertical="center"/>
    </xf>
    <xf numFmtId="0" fontId="10" fillId="2" borderId="0" xfId="0" applyFont="1" applyFill="1">
      <alignment vertical="center"/>
    </xf>
    <xf numFmtId="0" fontId="36" fillId="2" borderId="0" xfId="0" applyFont="1" applyFill="1" applyAlignment="1">
      <alignment vertical="center"/>
    </xf>
    <xf numFmtId="49" fontId="36" fillId="2" borderId="0" xfId="0" applyNumberFormat="1" applyFont="1" applyFill="1" applyAlignment="1">
      <alignment vertical="center"/>
    </xf>
    <xf numFmtId="178" fontId="36" fillId="2" borderId="0" xfId="0" applyNumberFormat="1" applyFont="1" applyFill="1" applyAlignment="1">
      <alignment vertical="center"/>
    </xf>
    <xf numFmtId="3" fontId="31" fillId="2" borderId="0" xfId="0" applyNumberFormat="1" applyFont="1" applyFill="1" applyAlignment="1">
      <alignment vertical="center"/>
    </xf>
    <xf numFmtId="191" fontId="14" fillId="2" borderId="0" xfId="0" applyNumberFormat="1" applyFont="1" applyFill="1" applyBorder="1" applyAlignment="1" applyProtection="1">
      <alignment vertical="center"/>
      <protection locked="0"/>
    </xf>
    <xf numFmtId="191" fontId="14" fillId="2" borderId="1" xfId="0" applyNumberFormat="1" applyFont="1" applyFill="1" applyBorder="1" applyAlignment="1" applyProtection="1">
      <alignment vertical="center"/>
      <protection locked="0"/>
    </xf>
    <xf numFmtId="191" fontId="14" fillId="2" borderId="8" xfId="0" applyNumberFormat="1" applyFont="1" applyFill="1" applyBorder="1" applyAlignment="1" applyProtection="1">
      <alignment vertical="center"/>
      <protection locked="0"/>
    </xf>
    <xf numFmtId="0" fontId="20" fillId="2" borderId="0" xfId="0" applyFont="1" applyFill="1" applyAlignment="1">
      <alignment vertical="center"/>
    </xf>
    <xf numFmtId="0" fontId="31" fillId="2" borderId="0" xfId="0" applyFont="1" applyFill="1" applyAlignment="1">
      <alignment horizontal="center" vertical="center"/>
    </xf>
    <xf numFmtId="0" fontId="10" fillId="2" borderId="4" xfId="0" applyFont="1" applyFill="1" applyBorder="1" applyAlignment="1" applyProtection="1">
      <alignment horizontal="center" vertical="top"/>
      <protection locked="0"/>
    </xf>
    <xf numFmtId="49" fontId="16" fillId="2" borderId="0" xfId="0" applyNumberFormat="1" applyFont="1" applyFill="1" applyAlignment="1" applyProtection="1">
      <alignment horizontal="center" vertical="top" wrapText="1"/>
      <protection locked="0"/>
    </xf>
    <xf numFmtId="0" fontId="17" fillId="2" borderId="0" xfId="0" applyFont="1" applyFill="1" applyAlignment="1">
      <alignment vertical="top"/>
    </xf>
    <xf numFmtId="0" fontId="42" fillId="2" borderId="0" xfId="0" applyFont="1" applyFill="1">
      <alignment vertical="center"/>
    </xf>
    <xf numFmtId="0" fontId="31" fillId="2" borderId="0" xfId="0" applyFont="1" applyFill="1" applyBorder="1">
      <alignment vertical="center"/>
    </xf>
    <xf numFmtId="2" fontId="10" fillId="2" borderId="17" xfId="0" applyNumberFormat="1" applyFont="1" applyFill="1" applyBorder="1" applyAlignment="1">
      <alignment horizontal="centerContinuous" vertical="center"/>
    </xf>
    <xf numFmtId="2" fontId="10" fillId="2" borderId="18" xfId="0" applyNumberFormat="1" applyFont="1" applyFill="1" applyBorder="1" applyAlignment="1">
      <alignment horizontal="centerContinuous" vertical="center"/>
    </xf>
    <xf numFmtId="191" fontId="17" fillId="2" borderId="4" xfId="0" applyNumberFormat="1" applyFont="1" applyFill="1" applyBorder="1" applyAlignment="1">
      <alignment horizontal="right" vertical="center"/>
    </xf>
    <xf numFmtId="191" fontId="17" fillId="2" borderId="7"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xf>
    <xf numFmtId="0" fontId="10" fillId="2" borderId="17" xfId="0" applyFont="1" applyFill="1" applyBorder="1" applyAlignment="1">
      <alignment horizontal="center" vertical="center"/>
    </xf>
    <xf numFmtId="2" fontId="10" fillId="2" borderId="18" xfId="0" applyNumberFormat="1" applyFont="1" applyFill="1" applyBorder="1" applyAlignment="1">
      <alignment horizontal="center" vertical="center"/>
    </xf>
    <xf numFmtId="184" fontId="17" fillId="2" borderId="4" xfId="47" applyNumberFormat="1" applyFont="1" applyFill="1" applyBorder="1" applyAlignment="1">
      <alignment horizontal="left" vertical="center"/>
    </xf>
    <xf numFmtId="184" fontId="17" fillId="2" borderId="0" xfId="47" applyNumberFormat="1" applyFont="1" applyFill="1" applyAlignment="1">
      <alignment horizontal="left" vertical="center"/>
    </xf>
    <xf numFmtId="184" fontId="17" fillId="2" borderId="6" xfId="47" applyNumberFormat="1" applyFont="1" applyFill="1" applyBorder="1" applyAlignment="1">
      <alignment horizontal="left" vertical="center"/>
    </xf>
    <xf numFmtId="184" fontId="17" fillId="2" borderId="11" xfId="47" applyNumberFormat="1" applyFont="1" applyFill="1" applyBorder="1" applyAlignment="1">
      <alignment horizontal="left" vertical="center"/>
    </xf>
    <xf numFmtId="184" fontId="17" fillId="2" borderId="0" xfId="47" applyNumberFormat="1" applyFont="1" applyFill="1" applyBorder="1" applyAlignment="1">
      <alignment horizontal="left" vertical="center"/>
    </xf>
    <xf numFmtId="0" fontId="17" fillId="2" borderId="0" xfId="47" applyFont="1" applyFill="1" applyAlignment="1">
      <alignment horizontal="left" vertical="center"/>
    </xf>
    <xf numFmtId="176" fontId="13" fillId="2" borderId="0" xfId="45" applyNumberFormat="1" applyFont="1" applyFill="1" applyBorder="1" applyAlignment="1" applyProtection="1">
      <alignment horizontal="right" vertical="center"/>
    </xf>
    <xf numFmtId="176" fontId="13" fillId="2" borderId="0" xfId="45" applyNumberFormat="1" applyFont="1" applyFill="1" applyBorder="1" applyAlignment="1" applyProtection="1">
      <alignment horizontal="center" vertical="center"/>
    </xf>
    <xf numFmtId="0" fontId="6" fillId="2" borderId="17" xfId="45" applyFont="1" applyFill="1" applyBorder="1" applyAlignment="1">
      <alignment horizontal="centerContinuous" vertical="center"/>
    </xf>
    <xf numFmtId="0" fontId="6" fillId="2" borderId="17" xfId="45" applyFont="1" applyFill="1" applyBorder="1" applyAlignment="1" applyProtection="1">
      <alignment horizontal="centerContinuous" vertical="center"/>
    </xf>
    <xf numFmtId="0" fontId="6" fillId="2" borderId="17" xfId="45" applyFont="1" applyFill="1" applyBorder="1" applyAlignment="1" applyProtection="1">
      <alignment horizontal="centerContinuous" vertical="center" wrapText="1"/>
    </xf>
    <xf numFmtId="0" fontId="6" fillId="2" borderId="18" xfId="45" applyFont="1" applyFill="1" applyBorder="1" applyAlignment="1">
      <alignment horizontal="centerContinuous" vertical="center"/>
    </xf>
    <xf numFmtId="0" fontId="9" fillId="2" borderId="17" xfId="46" applyFont="1" applyFill="1" applyBorder="1" applyAlignment="1" applyProtection="1">
      <alignment horizontal="centerContinuous" vertical="center"/>
    </xf>
    <xf numFmtId="0" fontId="9" fillId="2" borderId="17" xfId="46" applyFont="1" applyFill="1" applyBorder="1" applyAlignment="1" applyProtection="1">
      <alignment horizontal="centerContinuous" vertical="center" wrapText="1"/>
    </xf>
    <xf numFmtId="0" fontId="9" fillId="2" borderId="18" xfId="46" applyFont="1" applyFill="1" applyBorder="1" applyAlignment="1" applyProtection="1">
      <alignment horizontal="centerContinuous" vertical="center" wrapText="1"/>
    </xf>
    <xf numFmtId="0" fontId="31" fillId="2" borderId="8" xfId="0" quotePrefix="1" applyFont="1" applyFill="1" applyBorder="1" applyAlignment="1">
      <alignment horizontal="center" vertical="center" wrapText="1"/>
    </xf>
    <xf numFmtId="0" fontId="9" fillId="2" borderId="7" xfId="0" applyFont="1" applyFill="1" applyBorder="1" applyAlignment="1">
      <alignment vertical="center" wrapText="1"/>
    </xf>
    <xf numFmtId="187" fontId="17" fillId="2" borderId="8" xfId="0" applyNumberFormat="1" applyFont="1" applyFill="1" applyBorder="1" applyAlignment="1">
      <alignment horizontal="right" vertical="center" wrapText="1"/>
    </xf>
    <xf numFmtId="186" fontId="17" fillId="2" borderId="8" xfId="0" applyNumberFormat="1" applyFont="1" applyFill="1" applyBorder="1" applyAlignment="1">
      <alignment horizontal="right" vertical="center" wrapText="1"/>
    </xf>
    <xf numFmtId="0" fontId="13" fillId="2" borderId="0" xfId="45" applyFont="1" applyFill="1" applyAlignment="1">
      <alignment horizontal="center" vertical="center"/>
    </xf>
    <xf numFmtId="0" fontId="13" fillId="2" borderId="0" xfId="45" applyFont="1" applyFill="1" applyBorder="1" applyAlignment="1">
      <alignment horizontal="center" vertical="center"/>
    </xf>
    <xf numFmtId="0" fontId="13" fillId="2" borderId="0" xfId="47" applyFont="1" applyFill="1" applyAlignment="1">
      <alignment vertical="center"/>
    </xf>
    <xf numFmtId="0" fontId="17" fillId="2" borderId="3" xfId="47" applyFont="1" applyFill="1" applyBorder="1" applyAlignment="1">
      <alignment horizontal="center" vertical="center"/>
    </xf>
    <xf numFmtId="0" fontId="17" fillId="2" borderId="7" xfId="47" applyFont="1" applyFill="1" applyBorder="1" applyAlignment="1">
      <alignment horizontal="center" vertical="center"/>
    </xf>
    <xf numFmtId="0" fontId="14" fillId="2" borderId="3" xfId="46" applyFont="1" applyFill="1" applyBorder="1" applyAlignment="1" applyProtection="1">
      <alignment horizontal="center" vertical="center"/>
    </xf>
    <xf numFmtId="0" fontId="14" fillId="2" borderId="4" xfId="46" applyFont="1" applyFill="1" applyBorder="1" applyAlignment="1">
      <alignment horizontal="center" vertical="center"/>
    </xf>
    <xf numFmtId="0" fontId="14" fillId="2" borderId="4" xfId="46" quotePrefix="1" applyFont="1" applyFill="1" applyBorder="1" applyAlignment="1" applyProtection="1">
      <alignment horizontal="center" vertical="center"/>
    </xf>
    <xf numFmtId="0" fontId="13" fillId="2" borderId="0" xfId="46" applyFont="1" applyFill="1" applyAlignment="1" applyProtection="1">
      <alignment horizontal="center" vertical="center"/>
    </xf>
    <xf numFmtId="0" fontId="13" fillId="2" borderId="0" xfId="46" applyFont="1" applyFill="1" applyAlignment="1">
      <alignment horizontal="center" vertical="center"/>
    </xf>
    <xf numFmtId="0" fontId="17" fillId="2" borderId="16" xfId="44" quotePrefix="1" applyFont="1" applyFill="1" applyBorder="1" applyAlignment="1">
      <alignment horizontal="center" vertical="center"/>
    </xf>
    <xf numFmtId="0" fontId="14" fillId="2" borderId="0" xfId="44" applyFont="1" applyFill="1" applyBorder="1" applyAlignment="1" applyProtection="1">
      <alignment horizontal="left" vertical="center"/>
    </xf>
    <xf numFmtId="0" fontId="13" fillId="2" borderId="0" xfId="44" applyFont="1" applyFill="1" applyAlignment="1">
      <alignment vertical="center"/>
    </xf>
    <xf numFmtId="0" fontId="13" fillId="2" borderId="0" xfId="44" applyFont="1" applyFill="1" applyAlignment="1">
      <alignment horizontal="center" vertical="center"/>
    </xf>
    <xf numFmtId="0" fontId="14" fillId="2" borderId="0" xfId="43" applyFont="1" applyFill="1" applyAlignment="1">
      <alignment horizontal="left" vertical="center" indent="3"/>
    </xf>
    <xf numFmtId="0" fontId="14" fillId="2" borderId="0" xfId="44" applyFont="1" applyFill="1" applyBorder="1" applyAlignment="1" applyProtection="1">
      <alignment horizontal="left" vertical="center" indent="3"/>
    </xf>
    <xf numFmtId="0" fontId="31" fillId="2" borderId="0" xfId="0" applyFont="1" applyFill="1" applyAlignment="1">
      <alignment horizontal="center" vertical="center" wrapText="1"/>
    </xf>
    <xf numFmtId="14" fontId="9" fillId="2" borderId="0" xfId="0" applyNumberFormat="1" applyFont="1" applyFill="1" applyBorder="1" applyAlignment="1">
      <alignment horizontal="right" vertical="center"/>
    </xf>
    <xf numFmtId="14" fontId="9" fillId="2" borderId="8"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wrapText="1"/>
    </xf>
    <xf numFmtId="2" fontId="10" fillId="2" borderId="18" xfId="0" applyNumberFormat="1" applyFont="1" applyFill="1" applyBorder="1" applyAlignment="1">
      <alignment horizontal="center" vertical="center" wrapText="1"/>
    </xf>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0" fontId="9" fillId="2" borderId="7" xfId="38" applyFont="1" applyFill="1" applyBorder="1" applyAlignment="1">
      <alignment horizontal="center" vertical="center" wrapText="1"/>
    </xf>
    <xf numFmtId="49" fontId="9" fillId="2" borderId="16" xfId="38" applyNumberFormat="1" applyFont="1" applyFill="1" applyBorder="1" applyAlignment="1">
      <alignment horizontal="center" vertical="center"/>
    </xf>
    <xf numFmtId="49" fontId="41" fillId="2" borderId="0" xfId="38" applyNumberFormat="1" applyFont="1" applyFill="1" applyAlignment="1">
      <alignment horizontal="center" vertical="center"/>
    </xf>
    <xf numFmtId="49" fontId="9" fillId="2" borderId="1" xfId="38" applyNumberFormat="1" applyFont="1" applyFill="1" applyBorder="1" applyAlignment="1">
      <alignment horizontal="center" vertical="center"/>
    </xf>
    <xf numFmtId="14" fontId="9" fillId="2" borderId="8" xfId="0" applyNumberFormat="1" applyFont="1" applyFill="1" applyBorder="1" applyAlignment="1">
      <alignment horizontal="right" vertical="center" wrapText="1"/>
    </xf>
    <xf numFmtId="0" fontId="3" fillId="2" borderId="0" xfId="38" applyFont="1" applyFill="1" applyAlignment="1">
      <alignment horizontal="left" indent="31"/>
    </xf>
    <xf numFmtId="0" fontId="14" fillId="2" borderId="4" xfId="46" quotePrefix="1" applyFont="1" applyFill="1" applyBorder="1" applyAlignment="1" applyProtection="1">
      <alignment horizontal="left" vertical="center" indent="1"/>
    </xf>
    <xf numFmtId="182" fontId="10" fillId="2" borderId="7" xfId="0" applyNumberFormat="1" applyFont="1" applyFill="1" applyBorder="1" applyAlignment="1" applyProtection="1">
      <alignment horizontal="center" vertical="center"/>
    </xf>
    <xf numFmtId="0" fontId="0" fillId="2" borderId="0" xfId="0" applyFont="1" applyFill="1" applyAlignment="1">
      <alignment horizontal="center" vertical="center"/>
    </xf>
    <xf numFmtId="0" fontId="9" fillId="2" borderId="0" xfId="0" applyFont="1" applyFill="1" applyAlignment="1">
      <alignment horizontal="left" vertical="center" indent="3"/>
    </xf>
    <xf numFmtId="0" fontId="52" fillId="2" borderId="0" xfId="44" applyFont="1" applyFill="1" applyAlignment="1">
      <alignment vertical="center"/>
    </xf>
    <xf numFmtId="196" fontId="17" fillId="2" borderId="0" xfId="38" applyNumberFormat="1" applyFont="1" applyFill="1" applyBorder="1" applyAlignment="1">
      <alignment horizontal="right" vertical="center"/>
    </xf>
    <xf numFmtId="196" fontId="17" fillId="2" borderId="0" xfId="38" applyNumberFormat="1" applyFont="1" applyFill="1" applyAlignment="1">
      <alignment horizontal="right" vertical="center"/>
    </xf>
    <xf numFmtId="0" fontId="0" fillId="2" borderId="0" xfId="0" applyFont="1" applyFill="1">
      <alignment vertical="center"/>
    </xf>
    <xf numFmtId="0" fontId="0" fillId="2" borderId="0" xfId="0" applyFont="1" applyFill="1" applyBorder="1">
      <alignment vertical="center"/>
    </xf>
    <xf numFmtId="0" fontId="0" fillId="2" borderId="17" xfId="0" applyFont="1" applyFill="1" applyBorder="1" applyAlignment="1">
      <alignment horizontal="centerContinuous"/>
    </xf>
    <xf numFmtId="0" fontId="0" fillId="2" borderId="0" xfId="0" applyFont="1" applyFill="1" applyAlignment="1">
      <alignment vertical="center"/>
    </xf>
    <xf numFmtId="2" fontId="0" fillId="2" borderId="0" xfId="0" applyNumberFormat="1" applyFont="1" applyFill="1" applyAlignment="1">
      <alignment horizontal="center" vertical="center"/>
    </xf>
    <xf numFmtId="2" fontId="0" fillId="2" borderId="0" xfId="0" applyNumberFormat="1" applyFont="1" applyFill="1" applyAlignment="1">
      <alignment horizontal="right" vertical="center"/>
    </xf>
    <xf numFmtId="0" fontId="13" fillId="2" borderId="0" xfId="47" applyFont="1" applyFill="1" applyAlignment="1">
      <alignment horizontal="left" vertical="center"/>
    </xf>
    <xf numFmtId="184" fontId="13" fillId="2" borderId="0" xfId="47" applyNumberFormat="1" applyFont="1" applyFill="1" applyAlignment="1">
      <alignment horizontal="left" vertical="center"/>
    </xf>
    <xf numFmtId="0" fontId="53" fillId="2" borderId="0" xfId="45" applyFont="1" applyFill="1" applyAlignment="1">
      <alignment vertical="center"/>
    </xf>
    <xf numFmtId="0" fontId="1" fillId="2" borderId="0" xfId="43" applyFont="1" applyFill="1" applyAlignment="1">
      <alignment vertical="center"/>
    </xf>
    <xf numFmtId="0" fontId="25" fillId="2" borderId="0" xfId="46" applyFont="1" applyFill="1" applyAlignment="1">
      <alignment horizontal="centerContinuous"/>
    </xf>
    <xf numFmtId="0" fontId="25" fillId="2" borderId="0" xfId="46" applyFont="1" applyFill="1"/>
    <xf numFmtId="0" fontId="25" fillId="2" borderId="0" xfId="46" applyFont="1" applyFill="1" applyAlignment="1">
      <alignment vertical="center"/>
    </xf>
    <xf numFmtId="0" fontId="25" fillId="2" borderId="0" xfId="46" applyFont="1" applyFill="1" applyAlignment="1">
      <alignment horizontal="center" vertical="center"/>
    </xf>
    <xf numFmtId="176" fontId="25" fillId="2" borderId="0" xfId="46" applyNumberFormat="1" applyFont="1" applyFill="1" applyAlignment="1">
      <alignment horizontal="center" vertical="center"/>
    </xf>
    <xf numFmtId="0" fontId="25" fillId="2" borderId="0" xfId="46" applyFont="1" applyFill="1" applyAlignment="1" applyProtection="1">
      <alignment vertical="center"/>
    </xf>
    <xf numFmtId="0" fontId="6" fillId="2" borderId="18" xfId="45" applyFont="1" applyFill="1" applyBorder="1" applyAlignment="1" applyProtection="1">
      <alignment horizontal="centerContinuous" vertical="center"/>
    </xf>
    <xf numFmtId="2" fontId="6" fillId="2" borderId="17" xfId="45" applyNumberFormat="1" applyFont="1" applyFill="1" applyBorder="1" applyAlignment="1" applyProtection="1">
      <alignment horizontal="center" vertical="center"/>
    </xf>
    <xf numFmtId="0" fontId="13" fillId="2" borderId="4" xfId="45" applyFont="1" applyFill="1" applyBorder="1" applyAlignment="1">
      <alignment horizontal="left" vertical="center" indent="1"/>
    </xf>
    <xf numFmtId="176" fontId="13" fillId="2" borderId="11" xfId="45" applyNumberFormat="1" applyFont="1" applyFill="1" applyBorder="1" applyAlignment="1">
      <alignment horizontal="center" vertical="center"/>
    </xf>
    <xf numFmtId="176" fontId="13" fillId="2" borderId="11" xfId="45" applyNumberFormat="1" applyFont="1" applyFill="1" applyBorder="1" applyAlignment="1" applyProtection="1">
      <alignment horizontal="center" vertical="center"/>
    </xf>
    <xf numFmtId="2" fontId="6" fillId="2" borderId="18" xfId="45" applyNumberFormat="1" applyFont="1" applyFill="1" applyBorder="1" applyAlignment="1" applyProtection="1">
      <alignment horizontal="centerContinuous" vertical="center"/>
    </xf>
    <xf numFmtId="2" fontId="13" fillId="2" borderId="0" xfId="45" applyNumberFormat="1" applyFont="1" applyFill="1" applyAlignment="1">
      <alignment horizontal="center" vertical="center"/>
    </xf>
    <xf numFmtId="0" fontId="13" fillId="2" borderId="0" xfId="45" applyFont="1" applyFill="1"/>
    <xf numFmtId="0" fontId="13" fillId="2" borderId="0" xfId="45" applyFont="1" applyFill="1" applyAlignment="1">
      <alignment horizontal="right" vertical="center"/>
    </xf>
    <xf numFmtId="0" fontId="13" fillId="2" borderId="0" xfId="44" applyFont="1" applyFill="1" applyAlignment="1">
      <alignment horizontal="centerContinuous"/>
    </xf>
    <xf numFmtId="0" fontId="54" fillId="2" borderId="0" xfId="0" applyFont="1" applyFill="1">
      <alignment vertical="center"/>
    </xf>
    <xf numFmtId="0" fontId="17" fillId="2" borderId="7" xfId="44" applyFont="1" applyFill="1" applyBorder="1" applyAlignment="1" applyProtection="1">
      <alignment horizontal="center" vertical="center" wrapText="1"/>
    </xf>
    <xf numFmtId="0" fontId="0" fillId="2" borderId="0" xfId="0" applyFont="1" applyFill="1" applyAlignment="1">
      <alignment horizontal="centerContinuous" vertical="center"/>
    </xf>
    <xf numFmtId="0" fontId="0" fillId="2" borderId="0" xfId="0" applyFont="1" applyFill="1" applyAlignment="1">
      <alignment horizontal="centerContinuous"/>
    </xf>
    <xf numFmtId="0" fontId="0" fillId="2" borderId="0" xfId="0" applyFont="1" applyFill="1" applyAlignment="1">
      <alignment horizontal="left" vertical="center"/>
    </xf>
    <xf numFmtId="0" fontId="0" fillId="2" borderId="0" xfId="0" applyFont="1" applyFill="1" applyAlignment="1">
      <alignment vertical="center" wrapText="1"/>
    </xf>
    <xf numFmtId="188" fontId="0" fillId="2" borderId="0" xfId="0" applyNumberFormat="1" applyFont="1" applyFill="1" applyAlignment="1">
      <alignment vertical="center"/>
    </xf>
    <xf numFmtId="0" fontId="6" fillId="2" borderId="0" xfId="38" applyFont="1" applyFill="1" applyAlignment="1">
      <alignment horizontal="left" indent="36"/>
    </xf>
    <xf numFmtId="0" fontId="1" fillId="2" borderId="0" xfId="38" applyFont="1" applyFill="1"/>
    <xf numFmtId="0" fontId="55" fillId="2" borderId="0" xfId="38" applyFont="1" applyFill="1" applyAlignment="1"/>
    <xf numFmtId="0" fontId="1" fillId="2" borderId="0" xfId="38" applyFont="1" applyFill="1" applyAlignment="1">
      <alignment vertical="center"/>
    </xf>
    <xf numFmtId="0" fontId="1" fillId="2" borderId="0" xfId="38" applyFont="1" applyFill="1" applyBorder="1"/>
    <xf numFmtId="0" fontId="6" fillId="2" borderId="0" xfId="38" applyFont="1" applyFill="1" applyAlignment="1">
      <alignment horizontal="left" indent="38"/>
    </xf>
    <xf numFmtId="49" fontId="41" fillId="2" borderId="0" xfId="38" applyNumberFormat="1" applyFont="1" applyFill="1" applyAlignment="1">
      <alignment vertical="center"/>
    </xf>
    <xf numFmtId="0" fontId="13" fillId="2" borderId="0" xfId="38" applyFont="1" applyFill="1" applyBorder="1" applyAlignment="1">
      <alignment vertical="center"/>
    </xf>
    <xf numFmtId="49" fontId="16" fillId="2" borderId="0" xfId="38" applyNumberFormat="1" applyFont="1" applyFill="1" applyBorder="1" applyAlignment="1">
      <alignment vertical="center"/>
    </xf>
    <xf numFmtId="0" fontId="15" fillId="2" borderId="0" xfId="38" applyFont="1" applyFill="1" applyBorder="1" applyAlignment="1">
      <alignment vertical="center"/>
    </xf>
    <xf numFmtId="0" fontId="14" fillId="2" borderId="0" xfId="38" applyFont="1" applyFill="1" applyBorder="1" applyAlignment="1">
      <alignment vertical="center"/>
    </xf>
    <xf numFmtId="0" fontId="13" fillId="2" borderId="0" xfId="38" applyFont="1" applyFill="1" applyBorder="1"/>
    <xf numFmtId="0" fontId="12" fillId="2" borderId="0" xfId="38" applyNumberFormat="1" applyFont="1" applyFill="1" applyBorder="1" applyAlignment="1">
      <alignment vertical="center"/>
    </xf>
    <xf numFmtId="3" fontId="14" fillId="2" borderId="0" xfId="38" applyNumberFormat="1" applyFont="1" applyFill="1" applyBorder="1" applyAlignment="1">
      <alignment vertical="center"/>
    </xf>
    <xf numFmtId="176" fontId="14" fillId="2" borderId="0" xfId="38" applyNumberFormat="1" applyFont="1" applyFill="1" applyBorder="1" applyAlignment="1">
      <alignment vertical="center"/>
    </xf>
    <xf numFmtId="0" fontId="12" fillId="2" borderId="0" xfId="38" applyNumberFormat="1" applyFont="1" applyFill="1" applyBorder="1" applyAlignment="1">
      <alignment vertical="center" wrapText="1"/>
    </xf>
    <xf numFmtId="176" fontId="14" fillId="2" borderId="8" xfId="38" applyNumberFormat="1" applyFont="1" applyFill="1" applyBorder="1" applyAlignment="1">
      <alignment vertical="center"/>
    </xf>
    <xf numFmtId="49" fontId="16" fillId="2" borderId="8" xfId="38" applyNumberFormat="1" applyFont="1" applyFill="1" applyBorder="1" applyAlignment="1">
      <alignment vertical="center"/>
    </xf>
    <xf numFmtId="49" fontId="16" fillId="2" borderId="0" xfId="38" applyNumberFormat="1" applyFont="1" applyFill="1" applyBorder="1"/>
    <xf numFmtId="0" fontId="13" fillId="2" borderId="0" xfId="38" applyFont="1" applyFill="1"/>
    <xf numFmtId="0" fontId="1" fillId="2" borderId="0" xfId="38" applyFont="1" applyFill="1" applyBorder="1" applyAlignment="1">
      <alignment vertical="center"/>
    </xf>
    <xf numFmtId="179" fontId="1" fillId="2" borderId="0" xfId="39" applyNumberFormat="1" applyFont="1" applyFill="1">
      <alignment vertical="center"/>
    </xf>
    <xf numFmtId="0" fontId="35" fillId="2" borderId="0" xfId="38" applyFont="1" applyFill="1" applyAlignment="1">
      <alignment horizontal="right" vertical="center"/>
    </xf>
    <xf numFmtId="180" fontId="3" fillId="2" borderId="0" xfId="42" applyNumberFormat="1" applyFont="1" applyFill="1" applyAlignment="1">
      <alignment horizontal="centerContinuous" vertical="center"/>
    </xf>
    <xf numFmtId="180" fontId="53" fillId="2" borderId="0" xfId="42" applyNumberFormat="1" applyFont="1" applyFill="1" applyAlignment="1">
      <alignment horizontal="centerContinuous" vertical="center"/>
    </xf>
    <xf numFmtId="0" fontId="13" fillId="2" borderId="0" xfId="42" applyFont="1" applyFill="1" applyAlignment="1">
      <alignment horizontal="centerContinuous" vertical="center"/>
    </xf>
    <xf numFmtId="180" fontId="53" fillId="2" borderId="0" xfId="42" applyNumberFormat="1" applyFont="1" applyFill="1" applyAlignment="1">
      <alignment vertical="center"/>
    </xf>
    <xf numFmtId="180" fontId="6" fillId="2" borderId="0" xfId="42" applyNumberFormat="1" applyFont="1" applyFill="1" applyAlignment="1">
      <alignment horizontal="centerContinuous" vertical="center"/>
    </xf>
    <xf numFmtId="0" fontId="53" fillId="2" borderId="0" xfId="42" applyFont="1" applyFill="1" applyAlignment="1">
      <alignment horizontal="centerContinuous" vertical="center"/>
    </xf>
    <xf numFmtId="180" fontId="9" fillId="2" borderId="0" xfId="42" applyNumberFormat="1" applyFont="1" applyFill="1" applyAlignment="1">
      <alignment horizontal="right" vertical="center"/>
    </xf>
    <xf numFmtId="180" fontId="55" fillId="2" borderId="0" xfId="42" applyNumberFormat="1" applyFont="1" applyFill="1" applyAlignment="1">
      <alignment horizontal="right" vertical="center"/>
    </xf>
    <xf numFmtId="0" fontId="16" fillId="2" borderId="17" xfId="42" quotePrefix="1" applyNumberFormat="1" applyFont="1" applyFill="1" applyBorder="1" applyAlignment="1">
      <alignment horizontal="center" vertical="center" wrapText="1"/>
    </xf>
    <xf numFmtId="49" fontId="16" fillId="2" borderId="0" xfId="42" applyNumberFormat="1" applyFont="1" applyFill="1" applyAlignment="1">
      <alignment horizontal="center" vertical="center"/>
    </xf>
    <xf numFmtId="0" fontId="9" fillId="2" borderId="17" xfId="42" applyNumberFormat="1" applyFont="1" applyFill="1" applyBorder="1" applyAlignment="1">
      <alignment horizontal="center" vertical="center" wrapText="1"/>
    </xf>
    <xf numFmtId="0" fontId="9" fillId="2" borderId="17" xfId="42" quotePrefix="1" applyNumberFormat="1" applyFont="1" applyFill="1" applyBorder="1" applyAlignment="1">
      <alignment horizontal="center" vertical="center" wrapText="1"/>
    </xf>
    <xf numFmtId="49" fontId="10" fillId="2" borderId="0" xfId="42" applyNumberFormat="1" applyFont="1" applyFill="1" applyAlignment="1">
      <alignment horizontal="justify" vertical="center"/>
    </xf>
    <xf numFmtId="49" fontId="10" fillId="2" borderId="4" xfId="42" applyNumberFormat="1" applyFont="1" applyFill="1" applyBorder="1" applyAlignment="1">
      <alignment horizontal="center" vertical="center"/>
    </xf>
    <xf numFmtId="184" fontId="17" fillId="2" borderId="0" xfId="42" applyNumberFormat="1" applyFont="1" applyFill="1" applyAlignment="1">
      <alignment horizontal="right" vertical="center"/>
    </xf>
    <xf numFmtId="180" fontId="14" fillId="2" borderId="0" xfId="42" applyNumberFormat="1" applyFont="1" applyFill="1" applyAlignment="1">
      <alignment vertical="center"/>
    </xf>
    <xf numFmtId="41" fontId="17" fillId="2" borderId="0" xfId="42" applyNumberFormat="1" applyFont="1" applyFill="1" applyAlignment="1">
      <alignment horizontal="right" vertical="center"/>
    </xf>
    <xf numFmtId="183" fontId="17" fillId="2" borderId="0" xfId="42" applyNumberFormat="1" applyFont="1" applyFill="1" applyAlignment="1">
      <alignment horizontal="right" vertical="center"/>
    </xf>
    <xf numFmtId="49" fontId="17" fillId="2" borderId="4" xfId="42" applyNumberFormat="1" applyFont="1" applyFill="1" applyBorder="1" applyAlignment="1">
      <alignment horizontal="center" vertical="center"/>
    </xf>
    <xf numFmtId="184" fontId="17" fillId="2" borderId="0" xfId="42" applyNumberFormat="1" applyFont="1" applyFill="1" applyAlignment="1">
      <alignment horizontal="left" vertical="center"/>
    </xf>
    <xf numFmtId="49" fontId="17" fillId="2" borderId="4" xfId="42" quotePrefix="1" applyNumberFormat="1" applyFont="1" applyFill="1" applyBorder="1" applyAlignment="1">
      <alignment horizontal="center" vertical="center"/>
    </xf>
    <xf numFmtId="49" fontId="17" fillId="2" borderId="7" xfId="42" quotePrefix="1" applyNumberFormat="1" applyFont="1" applyFill="1" applyBorder="1" applyAlignment="1">
      <alignment horizontal="center" vertical="center"/>
    </xf>
    <xf numFmtId="184" fontId="17" fillId="2" borderId="8" xfId="42" applyNumberFormat="1" applyFont="1" applyFill="1" applyBorder="1" applyAlignment="1">
      <alignment horizontal="right" vertical="center"/>
    </xf>
    <xf numFmtId="41" fontId="17" fillId="2" borderId="8" xfId="42" applyNumberFormat="1" applyFont="1" applyFill="1" applyBorder="1" applyAlignment="1">
      <alignment horizontal="right" vertical="center"/>
    </xf>
    <xf numFmtId="183" fontId="17" fillId="2" borderId="8" xfId="42" applyNumberFormat="1" applyFont="1" applyFill="1" applyBorder="1" applyAlignment="1">
      <alignment horizontal="right" vertical="center"/>
    </xf>
    <xf numFmtId="49" fontId="13" fillId="2" borderId="0" xfId="42" applyNumberFormat="1" applyFont="1" applyFill="1" applyAlignment="1">
      <alignment vertical="center"/>
    </xf>
    <xf numFmtId="180" fontId="13" fillId="2" borderId="0" xfId="42" applyNumberFormat="1" applyFont="1" applyFill="1" applyAlignment="1">
      <alignment vertical="center"/>
    </xf>
    <xf numFmtId="0" fontId="6" fillId="2" borderId="0" xfId="42" applyFont="1" applyFill="1" applyAlignment="1">
      <alignment horizontal="center" vertical="center"/>
    </xf>
    <xf numFmtId="180" fontId="16" fillId="2" borderId="0" xfId="42" applyNumberFormat="1" applyFont="1" applyFill="1" applyAlignment="1">
      <alignment vertical="center"/>
    </xf>
    <xf numFmtId="49" fontId="18" fillId="2" borderId="0" xfId="42" applyNumberFormat="1" applyFont="1" applyFill="1" applyAlignment="1">
      <alignment vertical="center"/>
    </xf>
    <xf numFmtId="0" fontId="13" fillId="2" borderId="0" xfId="41" applyFont="1" applyFill="1" applyAlignment="1" applyProtection="1">
      <alignment horizontal="centerContinuous"/>
      <protection locked="0"/>
    </xf>
    <xf numFmtId="0" fontId="13" fillId="2" borderId="0" xfId="41" applyFont="1" applyFill="1" applyProtection="1">
      <protection locked="0"/>
    </xf>
    <xf numFmtId="3" fontId="13" fillId="2" borderId="0" xfId="41" applyNumberFormat="1" applyFont="1" applyFill="1" applyAlignment="1">
      <alignment vertical="center"/>
    </xf>
    <xf numFmtId="176" fontId="13" fillId="2" borderId="0" xfId="41" applyNumberFormat="1" applyFont="1" applyFill="1" applyAlignment="1" applyProtection="1">
      <alignment vertical="center"/>
    </xf>
    <xf numFmtId="176" fontId="13" fillId="2" borderId="4" xfId="41" applyNumberFormat="1" applyFont="1" applyFill="1" applyBorder="1" applyAlignment="1" applyProtection="1">
      <alignment vertical="center"/>
    </xf>
    <xf numFmtId="0" fontId="13" fillId="2" borderId="0" xfId="41" applyFont="1" applyFill="1" applyAlignment="1" applyProtection="1">
      <alignment vertical="center"/>
      <protection locked="0"/>
    </xf>
    <xf numFmtId="3" fontId="13" fillId="2" borderId="0" xfId="41" applyNumberFormat="1" applyFont="1" applyFill="1" applyAlignment="1" applyProtection="1">
      <alignment vertical="center"/>
      <protection locked="0"/>
    </xf>
    <xf numFmtId="3" fontId="13" fillId="2" borderId="10" xfId="41" applyNumberFormat="1" applyFont="1" applyFill="1" applyBorder="1" applyAlignment="1">
      <alignment vertical="center"/>
    </xf>
    <xf numFmtId="176" fontId="13" fillId="2" borderId="8" xfId="41" applyNumberFormat="1" applyFont="1" applyFill="1" applyBorder="1" applyAlignment="1" applyProtection="1">
      <alignment vertical="center"/>
    </xf>
    <xf numFmtId="176" fontId="13" fillId="2" borderId="7" xfId="41" applyNumberFormat="1" applyFont="1" applyFill="1" applyBorder="1" applyAlignment="1" applyProtection="1">
      <alignment vertical="center"/>
    </xf>
    <xf numFmtId="3" fontId="13" fillId="2" borderId="0" xfId="41" applyNumberFormat="1" applyFont="1" applyFill="1" applyBorder="1" applyAlignment="1" applyProtection="1">
      <alignment vertical="center"/>
      <protection locked="0"/>
    </xf>
    <xf numFmtId="2" fontId="13" fillId="2" borderId="0" xfId="41" applyNumberFormat="1" applyFont="1" applyFill="1" applyBorder="1" applyAlignment="1" applyProtection="1">
      <alignment vertical="center"/>
      <protection locked="0"/>
    </xf>
    <xf numFmtId="3" fontId="13" fillId="2" borderId="0" xfId="41" applyNumberFormat="1" applyFont="1" applyFill="1" applyBorder="1" applyAlignment="1" applyProtection="1">
      <alignment horizontal="right" vertical="center"/>
      <protection locked="0"/>
    </xf>
    <xf numFmtId="176" fontId="13" fillId="2" borderId="11" xfId="41" applyNumberFormat="1" applyFont="1" applyFill="1" applyBorder="1" applyAlignment="1" applyProtection="1">
      <alignment vertical="center"/>
    </xf>
    <xf numFmtId="176" fontId="13" fillId="2" borderId="0" xfId="41" applyNumberFormat="1" applyFont="1" applyFill="1" applyBorder="1" applyAlignment="1" applyProtection="1">
      <alignment vertical="center"/>
    </xf>
    <xf numFmtId="176" fontId="13" fillId="2" borderId="10" xfId="41" applyNumberFormat="1" applyFont="1" applyFill="1" applyBorder="1" applyAlignment="1" applyProtection="1">
      <alignment vertical="center"/>
    </xf>
    <xf numFmtId="0" fontId="1" fillId="2" borderId="0" xfId="40" applyFont="1" applyFill="1"/>
    <xf numFmtId="0" fontId="1" fillId="2" borderId="0" xfId="40" applyFont="1" applyFill="1" applyAlignment="1">
      <alignment vertical="center"/>
    </xf>
    <xf numFmtId="177" fontId="31" fillId="2" borderId="11" xfId="0" quotePrefix="1" applyNumberFormat="1" applyFont="1" applyFill="1" applyBorder="1" applyAlignment="1" applyProtection="1">
      <alignment horizontal="center" vertical="center" wrapText="1"/>
      <protection locked="0"/>
    </xf>
    <xf numFmtId="0" fontId="12" fillId="2" borderId="0" xfId="0" applyFont="1" applyFill="1" applyBorder="1" applyAlignment="1">
      <alignment vertical="center" wrapText="1"/>
    </xf>
    <xf numFmtId="3" fontId="14" fillId="2" borderId="11" xfId="0" applyNumberFormat="1" applyFont="1" applyFill="1" applyBorder="1" applyAlignment="1">
      <alignment vertical="center" wrapText="1"/>
    </xf>
    <xf numFmtId="195" fontId="14" fillId="2" borderId="0" xfId="0" applyNumberFormat="1" applyFont="1" applyFill="1" applyBorder="1" applyAlignment="1">
      <alignment vertical="center" wrapText="1"/>
    </xf>
    <xf numFmtId="176" fontId="14" fillId="2" borderId="0" xfId="0" applyNumberFormat="1" applyFont="1" applyFill="1" applyBorder="1" applyAlignment="1">
      <alignment vertical="center" wrapText="1"/>
    </xf>
    <xf numFmtId="49" fontId="31" fillId="2" borderId="0" xfId="0" applyNumberFormat="1" applyFont="1" applyFill="1" applyBorder="1" applyAlignment="1">
      <alignment vertical="center" wrapText="1"/>
    </xf>
    <xf numFmtId="178" fontId="14" fillId="2" borderId="0" xfId="0" quotePrefix="1" applyNumberFormat="1" applyFont="1" applyFill="1" applyBorder="1" applyAlignment="1" applyProtection="1">
      <alignment vertical="center" wrapText="1"/>
      <protection locked="0"/>
    </xf>
    <xf numFmtId="178" fontId="14" fillId="2" borderId="0" xfId="0" quotePrefix="1" applyNumberFormat="1" applyFont="1" applyFill="1" applyBorder="1" applyAlignment="1" applyProtection="1">
      <alignment horizontal="right" vertical="center" wrapText="1"/>
      <protection locked="0"/>
    </xf>
    <xf numFmtId="0" fontId="31" fillId="2" borderId="11" xfId="0" quotePrefix="1" applyNumberFormat="1" applyFont="1" applyFill="1" applyBorder="1" applyAlignment="1" applyProtection="1">
      <alignment horizontal="center" vertical="center" wrapText="1"/>
      <protection locked="0"/>
    </xf>
    <xf numFmtId="0" fontId="31" fillId="2" borderId="10" xfId="0" applyFont="1" applyFill="1" applyBorder="1" applyAlignment="1" applyProtection="1">
      <alignment horizontal="center" vertical="center" wrapText="1"/>
      <protection locked="0"/>
    </xf>
    <xf numFmtId="0" fontId="12" fillId="2" borderId="8" xfId="0" applyFont="1" applyFill="1" applyBorder="1" applyAlignment="1">
      <alignment vertical="center" wrapText="1"/>
    </xf>
    <xf numFmtId="3" fontId="14" fillId="2" borderId="10" xfId="0" applyNumberFormat="1" applyFont="1" applyFill="1" applyBorder="1" applyAlignment="1">
      <alignment vertical="center" wrapText="1"/>
    </xf>
    <xf numFmtId="195" fontId="14" fillId="2" borderId="8" xfId="0" applyNumberFormat="1" applyFont="1" applyFill="1" applyBorder="1" applyAlignment="1">
      <alignment vertical="center" wrapText="1"/>
    </xf>
    <xf numFmtId="176" fontId="14" fillId="2" borderId="8" xfId="0" applyNumberFormat="1" applyFont="1" applyFill="1" applyBorder="1" applyAlignment="1">
      <alignment vertical="center" wrapText="1"/>
    </xf>
    <xf numFmtId="49" fontId="31" fillId="2" borderId="8" xfId="0" applyNumberFormat="1" applyFont="1" applyFill="1" applyBorder="1" applyAlignment="1">
      <alignment vertical="center" wrapText="1"/>
    </xf>
    <xf numFmtId="178" fontId="14" fillId="2" borderId="8" xfId="0" applyNumberFormat="1" applyFont="1" applyFill="1" applyBorder="1" applyAlignment="1" applyProtection="1">
      <alignment vertical="center" wrapText="1"/>
      <protection locked="0"/>
    </xf>
    <xf numFmtId="178" fontId="14" fillId="2" borderId="8" xfId="0" applyNumberFormat="1" applyFont="1" applyFill="1" applyBorder="1" applyAlignment="1" applyProtection="1">
      <alignment horizontal="right" vertical="center" wrapText="1"/>
      <protection locked="0"/>
    </xf>
    <xf numFmtId="0" fontId="12" fillId="2" borderId="0" xfId="0" applyFont="1" applyFill="1" applyBorder="1" applyAlignment="1" applyProtection="1">
      <alignment vertical="center" wrapText="1"/>
      <protection locked="0"/>
    </xf>
    <xf numFmtId="0" fontId="31" fillId="2" borderId="10" xfId="0" quotePrefix="1" applyNumberFormat="1" applyFont="1" applyFill="1" applyBorder="1" applyAlignment="1" applyProtection="1">
      <alignment horizontal="center" vertical="center" wrapText="1"/>
      <protection locked="0"/>
    </xf>
    <xf numFmtId="178" fontId="14" fillId="2" borderId="8" xfId="0" quotePrefix="1" applyNumberFormat="1" applyFont="1" applyFill="1" applyBorder="1" applyAlignment="1" applyProtection="1">
      <alignment vertical="center" wrapText="1"/>
      <protection locked="0"/>
    </xf>
    <xf numFmtId="178" fontId="14" fillId="2" borderId="8" xfId="0" quotePrefix="1" applyNumberFormat="1" applyFont="1" applyFill="1" applyBorder="1" applyAlignment="1" applyProtection="1">
      <alignment horizontal="right" vertical="center" wrapText="1"/>
      <protection locked="0"/>
    </xf>
    <xf numFmtId="0" fontId="9" fillId="2" borderId="0" xfId="0" applyFont="1" applyFill="1" applyAlignment="1" applyProtection="1">
      <protection locked="0"/>
    </xf>
    <xf numFmtId="178" fontId="35" fillId="2" borderId="0" xfId="0" applyNumberFormat="1" applyFont="1" applyFill="1" applyAlignment="1">
      <alignment vertical="center"/>
    </xf>
    <xf numFmtId="178" fontId="35" fillId="2" borderId="0" xfId="0" applyNumberFormat="1" applyFont="1" applyFill="1" applyAlignment="1">
      <alignment horizontal="right" vertical="center"/>
    </xf>
    <xf numFmtId="49" fontId="0" fillId="2" borderId="0" xfId="0" applyNumberFormat="1" applyFont="1" applyFill="1" applyAlignment="1">
      <alignment vertical="center"/>
    </xf>
    <xf numFmtId="2" fontId="0" fillId="2" borderId="0" xfId="0" applyNumberFormat="1" applyFont="1" applyFill="1" applyAlignment="1">
      <alignment vertical="center"/>
    </xf>
    <xf numFmtId="0" fontId="13" fillId="2" borderId="0" xfId="0" applyFont="1" applyFill="1" applyAlignment="1">
      <alignment vertical="top"/>
    </xf>
    <xf numFmtId="0" fontId="16" fillId="2" borderId="0" xfId="0" quotePrefix="1" applyNumberFormat="1" applyFont="1" applyFill="1" applyAlignment="1" applyProtection="1">
      <alignment horizontal="center" vertical="top" wrapText="1"/>
      <protection locked="0"/>
    </xf>
    <xf numFmtId="177" fontId="16"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2" fontId="16" fillId="2" borderId="8" xfId="0" applyNumberFormat="1" applyFont="1" applyFill="1" applyBorder="1" applyAlignment="1">
      <alignment horizontal="center" vertical="top" wrapText="1"/>
    </xf>
    <xf numFmtId="0" fontId="35" fillId="2" borderId="0" xfId="0" applyFont="1" applyFill="1">
      <alignment vertical="center"/>
    </xf>
    <xf numFmtId="0" fontId="7" fillId="2" borderId="0" xfId="0" applyFont="1" applyFill="1">
      <alignment vertical="center"/>
    </xf>
    <xf numFmtId="0" fontId="0" fillId="2" borderId="0" xfId="0" applyFont="1" applyFill="1" applyProtection="1">
      <alignment vertical="center"/>
      <protection locked="0"/>
    </xf>
    <xf numFmtId="0" fontId="17" fillId="2" borderId="4" xfId="0" applyFont="1" applyFill="1" applyBorder="1" applyAlignment="1">
      <alignment horizontal="center" vertical="top"/>
    </xf>
    <xf numFmtId="0" fontId="17" fillId="2" borderId="7" xfId="0" applyFont="1" applyFill="1" applyBorder="1" applyAlignment="1">
      <alignment horizontal="center" vertical="top"/>
    </xf>
    <xf numFmtId="178" fontId="9" fillId="2" borderId="1" xfId="0" applyNumberFormat="1" applyFont="1" applyFill="1" applyBorder="1" applyAlignment="1">
      <alignment vertical="center"/>
    </xf>
    <xf numFmtId="49" fontId="9" fillId="2" borderId="16" xfId="0" applyNumberFormat="1" applyFont="1" applyFill="1" applyBorder="1" applyAlignment="1">
      <alignment horizontal="centerContinuous" vertical="center"/>
    </xf>
    <xf numFmtId="49" fontId="9" fillId="2" borderId="4" xfId="0" applyNumberFormat="1" applyFont="1" applyFill="1" applyBorder="1" applyAlignment="1">
      <alignment horizontal="centerContinuous" vertical="center"/>
    </xf>
    <xf numFmtId="178" fontId="9" fillId="2" borderId="4" xfId="0" applyNumberFormat="1" applyFont="1" applyFill="1" applyBorder="1" applyAlignment="1">
      <alignment horizontal="center" vertical="center"/>
    </xf>
    <xf numFmtId="178" fontId="9" fillId="2" borderId="0" xfId="0" applyNumberFormat="1" applyFont="1" applyFill="1" applyBorder="1" applyAlignment="1">
      <alignment horizontal="center" vertical="center"/>
    </xf>
    <xf numFmtId="0" fontId="9" fillId="2" borderId="7" xfId="0" applyFont="1" applyFill="1" applyBorder="1" applyAlignment="1">
      <alignment horizontal="right" vertical="center"/>
    </xf>
    <xf numFmtId="49" fontId="9" fillId="2" borderId="7" xfId="0" applyNumberFormat="1" applyFont="1" applyFill="1" applyBorder="1" applyAlignment="1">
      <alignment horizontal="centerContinuous" vertical="center"/>
    </xf>
    <xf numFmtId="178" fontId="9" fillId="2" borderId="7" xfId="0" applyNumberFormat="1" applyFont="1" applyFill="1" applyBorder="1" applyAlignment="1">
      <alignment horizontal="center" vertical="center"/>
    </xf>
    <xf numFmtId="178" fontId="9" fillId="2" borderId="8" xfId="0" applyNumberFormat="1" applyFont="1" applyFill="1" applyBorder="1" applyAlignment="1">
      <alignment horizontal="center" vertical="center"/>
    </xf>
    <xf numFmtId="49" fontId="16" fillId="2" borderId="0" xfId="0" quotePrefix="1" applyNumberFormat="1" applyFont="1" applyFill="1" applyAlignment="1" applyProtection="1">
      <alignment horizontal="center" vertical="top" wrapText="1"/>
      <protection locked="0"/>
    </xf>
    <xf numFmtId="49" fontId="16" fillId="2" borderId="8" xfId="0" applyNumberFormat="1" applyFont="1" applyFill="1" applyBorder="1" applyAlignment="1">
      <alignment horizontal="center" vertical="top" wrapText="1"/>
    </xf>
    <xf numFmtId="49" fontId="13" fillId="2" borderId="1" xfId="43" applyNumberFormat="1" applyFont="1" applyFill="1" applyBorder="1" applyAlignment="1">
      <alignment horizontal="centerContinuous" vertical="center"/>
    </xf>
    <xf numFmtId="0" fontId="13" fillId="2" borderId="0" xfId="43" quotePrefix="1" applyFont="1" applyFill="1" applyBorder="1" applyAlignment="1">
      <alignment horizontal="center" vertical="center"/>
    </xf>
    <xf numFmtId="0" fontId="13" fillId="2" borderId="8" xfId="43" applyFont="1" applyFill="1" applyBorder="1" applyAlignment="1">
      <alignment horizontal="centerContinuous" vertical="center"/>
    </xf>
    <xf numFmtId="0" fontId="13" fillId="2" borderId="0" xfId="45" applyFont="1" applyFill="1" applyBorder="1" applyAlignment="1">
      <alignment horizontal="left" vertical="center" indent="1"/>
    </xf>
    <xf numFmtId="49" fontId="31" fillId="2" borderId="3" xfId="43" applyNumberFormat="1" applyFont="1" applyFill="1" applyBorder="1" applyAlignment="1">
      <alignment horizontal="centerContinuous" vertical="center"/>
    </xf>
    <xf numFmtId="49" fontId="31" fillId="2" borderId="0" xfId="43" quotePrefix="1" applyNumberFormat="1" applyFont="1" applyFill="1" applyAlignment="1">
      <alignment horizontal="left" vertical="center"/>
    </xf>
    <xf numFmtId="49" fontId="31" fillId="2" borderId="0" xfId="43" applyNumberFormat="1" applyFont="1" applyFill="1" applyAlignment="1">
      <alignment vertical="center"/>
    </xf>
    <xf numFmtId="49" fontId="31" fillId="2" borderId="4" xfId="43" quotePrefix="1" applyNumberFormat="1" applyFont="1" applyFill="1" applyBorder="1" applyAlignment="1">
      <alignment horizontal="center" vertical="center"/>
    </xf>
    <xf numFmtId="49" fontId="31" fillId="2" borderId="7" xfId="43" applyNumberFormat="1" applyFont="1" applyFill="1" applyBorder="1" applyAlignment="1">
      <alignment horizontal="centerContinuous" vertical="center"/>
    </xf>
    <xf numFmtId="49" fontId="31" fillId="2" borderId="0" xfId="45" applyNumberFormat="1" applyFont="1" applyFill="1" applyBorder="1" applyAlignment="1">
      <alignment horizontal="left" vertical="center" indent="1"/>
    </xf>
    <xf numFmtId="49" fontId="31" fillId="2" borderId="4" xfId="45" applyNumberFormat="1" applyFont="1" applyFill="1" applyBorder="1" applyAlignment="1">
      <alignment horizontal="left" vertical="center" indent="1"/>
    </xf>
    <xf numFmtId="49" fontId="31" fillId="2" borderId="4" xfId="45" applyNumberFormat="1" applyFont="1" applyFill="1" applyBorder="1" applyAlignment="1">
      <alignment horizontal="center" vertical="center"/>
    </xf>
    <xf numFmtId="49" fontId="31" fillId="2" borderId="0" xfId="43" applyNumberFormat="1" applyFont="1" applyFill="1" applyAlignment="1">
      <alignment horizontal="left" vertical="center" indent="3"/>
    </xf>
    <xf numFmtId="0" fontId="17" fillId="2" borderId="15" xfId="44" quotePrefix="1" applyFont="1" applyFill="1" applyBorder="1" applyAlignment="1">
      <alignment horizontal="center" vertical="center"/>
    </xf>
    <xf numFmtId="0" fontId="17" fillId="2" borderId="0" xfId="44" quotePrefix="1" applyFont="1" applyFill="1" applyBorder="1" applyAlignment="1" applyProtection="1">
      <alignment horizontal="center" vertical="center"/>
    </xf>
    <xf numFmtId="0" fontId="17" fillId="2" borderId="8" xfId="44" applyFont="1" applyFill="1" applyBorder="1" applyAlignment="1" applyProtection="1">
      <alignment horizontal="center" vertical="center" wrapText="1"/>
    </xf>
    <xf numFmtId="0" fontId="13" fillId="2" borderId="4" xfId="44" applyFont="1" applyFill="1" applyBorder="1" applyAlignment="1">
      <alignment horizontal="center" vertical="center"/>
    </xf>
    <xf numFmtId="0" fontId="13" fillId="2" borderId="0" xfId="45" applyFont="1" applyFill="1" applyAlignment="1">
      <alignment horizontal="left" vertical="center"/>
    </xf>
    <xf numFmtId="49" fontId="31" fillId="2" borderId="4" xfId="45" applyNumberFormat="1" applyFont="1" applyFill="1" applyBorder="1" applyAlignment="1">
      <alignment horizontal="left" vertical="center"/>
    </xf>
    <xf numFmtId="49" fontId="31" fillId="2" borderId="16" xfId="45" applyNumberFormat="1" applyFont="1" applyFill="1" applyBorder="1" applyAlignment="1">
      <alignment horizontal="left" vertical="center"/>
    </xf>
    <xf numFmtId="0" fontId="9" fillId="2" borderId="0" xfId="45" quotePrefix="1" applyFont="1" applyFill="1" applyBorder="1" applyAlignment="1">
      <alignment horizontal="left" vertical="center"/>
    </xf>
    <xf numFmtId="0" fontId="14" fillId="2" borderId="1" xfId="46" applyFont="1" applyFill="1" applyBorder="1" applyAlignment="1" applyProtection="1">
      <alignment horizontal="center" vertical="center"/>
    </xf>
    <xf numFmtId="0" fontId="14" fillId="2" borderId="0" xfId="46" applyFont="1" applyFill="1" applyBorder="1" applyAlignment="1">
      <alignment horizontal="center" vertical="center"/>
    </xf>
    <xf numFmtId="0" fontId="14" fillId="2" borderId="0" xfId="46" quotePrefix="1" applyFont="1" applyFill="1" applyBorder="1" applyAlignment="1" applyProtection="1">
      <alignment horizontal="center" vertical="center"/>
    </xf>
    <xf numFmtId="49" fontId="31" fillId="2" borderId="4" xfId="47" quotePrefix="1" applyNumberFormat="1" applyFont="1" applyFill="1" applyBorder="1" applyAlignment="1">
      <alignment horizontal="center" vertical="center"/>
    </xf>
    <xf numFmtId="0" fontId="13" fillId="2" borderId="0" xfId="45" applyFont="1" applyFill="1" applyAlignment="1">
      <alignment horizontal="left" vertical="center" indent="18"/>
    </xf>
    <xf numFmtId="2" fontId="3" fillId="2" borderId="8" xfId="45" applyNumberFormat="1" applyFont="1" applyFill="1" applyBorder="1" applyAlignment="1">
      <alignment horizontal="left" vertical="center" indent="23"/>
    </xf>
    <xf numFmtId="0" fontId="17" fillId="2" borderId="0" xfId="46" quotePrefix="1" applyFont="1" applyFill="1" applyBorder="1" applyAlignment="1" applyProtection="1">
      <alignment horizontal="center" vertical="center"/>
    </xf>
    <xf numFmtId="0" fontId="17" fillId="2" borderId="15" xfId="46" quotePrefix="1" applyFont="1" applyFill="1" applyBorder="1" applyAlignment="1" applyProtection="1">
      <alignment horizontal="center" vertical="center"/>
    </xf>
    <xf numFmtId="0" fontId="6" fillId="2" borderId="0" xfId="45" applyFont="1" applyFill="1" applyBorder="1" applyAlignment="1">
      <alignment horizontal="center" vertical="center"/>
    </xf>
    <xf numFmtId="0" fontId="13" fillId="2" borderId="15" xfId="45" applyFont="1" applyFill="1" applyBorder="1" applyAlignment="1">
      <alignment horizontal="center" vertical="center"/>
    </xf>
    <xf numFmtId="0" fontId="9" fillId="2" borderId="0" xfId="45" applyFont="1" applyFill="1" applyAlignment="1">
      <alignment horizontal="right" vertical="center"/>
    </xf>
    <xf numFmtId="0" fontId="14" fillId="2" borderId="8" xfId="46" applyFont="1" applyFill="1" applyBorder="1" applyAlignment="1" applyProtection="1">
      <alignment horizontal="right" vertical="center"/>
    </xf>
    <xf numFmtId="0" fontId="14" fillId="2" borderId="7" xfId="46" applyFont="1" applyFill="1" applyBorder="1" applyAlignment="1" applyProtection="1">
      <alignment horizontal="right" vertical="center"/>
    </xf>
    <xf numFmtId="0" fontId="12" fillId="2" borderId="18" xfId="46" applyFont="1" applyFill="1" applyBorder="1" applyAlignment="1">
      <alignment horizontal="center" vertical="center" wrapText="1"/>
    </xf>
    <xf numFmtId="0" fontId="12" fillId="2" borderId="17" xfId="46" applyFont="1" applyFill="1" applyBorder="1" applyAlignment="1">
      <alignment horizontal="center" vertical="center" wrapText="1"/>
    </xf>
    <xf numFmtId="2" fontId="6" fillId="2" borderId="0" xfId="45" applyNumberFormat="1" applyFont="1" applyFill="1" applyBorder="1" applyAlignment="1" applyProtection="1">
      <alignment horizontal="center" vertical="center"/>
    </xf>
    <xf numFmtId="2" fontId="6" fillId="2" borderId="0" xfId="45" applyNumberFormat="1" applyFont="1" applyFill="1" applyBorder="1" applyAlignment="1" applyProtection="1">
      <alignment horizontal="centerContinuous" vertical="distributed"/>
    </xf>
    <xf numFmtId="2" fontId="6" fillId="2" borderId="0" xfId="45" applyNumberFormat="1" applyFont="1" applyFill="1" applyBorder="1" applyAlignment="1" applyProtection="1">
      <alignment horizontal="centerContinuous" vertical="center"/>
    </xf>
    <xf numFmtId="2" fontId="6" fillId="2" borderId="11" xfId="45" applyNumberFormat="1" applyFont="1" applyFill="1" applyBorder="1" applyAlignment="1" applyProtection="1">
      <alignment horizontal="center" vertical="center"/>
    </xf>
    <xf numFmtId="2" fontId="6" fillId="2" borderId="11" xfId="45" applyNumberFormat="1" applyFont="1" applyFill="1" applyBorder="1" applyAlignment="1" applyProtection="1">
      <alignment horizontal="centerContinuous" vertical="center"/>
    </xf>
    <xf numFmtId="0" fontId="5" fillId="2" borderId="0" xfId="44" applyFont="1" applyFill="1" applyAlignment="1"/>
    <xf numFmtId="0" fontId="6" fillId="2" borderId="0" xfId="44" applyFont="1" applyFill="1" applyAlignment="1">
      <alignment horizontal="centerContinuous"/>
    </xf>
    <xf numFmtId="0" fontId="9" fillId="2" borderId="0" xfId="44" applyFont="1" applyFill="1" applyAlignment="1">
      <alignment horizontal="right"/>
    </xf>
    <xf numFmtId="0" fontId="17" fillId="2" borderId="0" xfId="44" quotePrefix="1" applyFont="1" applyFill="1" applyBorder="1" applyAlignment="1">
      <alignment horizontal="center" vertical="center"/>
    </xf>
    <xf numFmtId="0" fontId="17" fillId="2" borderId="4" xfId="44" quotePrefix="1" applyFont="1" applyFill="1" applyBorder="1" applyAlignment="1">
      <alignment horizontal="center" vertical="center"/>
    </xf>
    <xf numFmtId="0" fontId="10" fillId="2" borderId="0" xfId="44" applyFont="1" applyFill="1" applyBorder="1" applyAlignment="1">
      <alignment horizontal="center" vertical="center"/>
    </xf>
    <xf numFmtId="0" fontId="17" fillId="2" borderId="0" xfId="44" applyFont="1" applyFill="1" applyBorder="1" applyAlignment="1">
      <alignment horizontal="center" vertical="center"/>
    </xf>
    <xf numFmtId="180" fontId="65" fillId="2" borderId="0" xfId="42" applyNumberFormat="1" applyFont="1" applyFill="1" applyAlignment="1">
      <alignment horizontal="centerContinuous" vertical="center"/>
    </xf>
    <xf numFmtId="180" fontId="65" fillId="2" borderId="0" xfId="42" applyNumberFormat="1" applyFont="1" applyFill="1" applyAlignment="1">
      <alignment horizontal="center" vertical="center"/>
    </xf>
    <xf numFmtId="176" fontId="17" fillId="2" borderId="0" xfId="0" applyNumberFormat="1" applyFont="1" applyFill="1" applyAlignment="1">
      <alignment vertical="center" wrapText="1"/>
    </xf>
    <xf numFmtId="0" fontId="0" fillId="2" borderId="0" xfId="0" applyFont="1" applyFill="1" applyAlignment="1">
      <alignment horizontal="center" vertical="center"/>
    </xf>
    <xf numFmtId="0" fontId="0" fillId="2" borderId="0" xfId="0" applyFont="1" applyFill="1" applyAlignment="1">
      <alignment vertical="center"/>
    </xf>
    <xf numFmtId="0" fontId="0" fillId="2" borderId="0" xfId="0" applyFont="1" applyFill="1" applyAlignment="1">
      <alignment vertical="center"/>
    </xf>
    <xf numFmtId="0" fontId="9" fillId="2" borderId="0" xfId="0" applyFont="1" applyFill="1" applyAlignment="1" applyProtection="1">
      <alignment horizontal="left" vertical="center" indent="5"/>
      <protection locked="0"/>
    </xf>
    <xf numFmtId="49" fontId="57" fillId="2" borderId="7" xfId="45" applyNumberFormat="1" applyFont="1" applyFill="1" applyBorder="1" applyAlignment="1">
      <alignment horizontal="left" vertical="center"/>
    </xf>
    <xf numFmtId="0" fontId="56" fillId="2" borderId="0" xfId="46" applyFont="1" applyFill="1"/>
    <xf numFmtId="0" fontId="56" fillId="2" borderId="0" xfId="46" applyFont="1" applyFill="1" applyAlignment="1">
      <alignment vertical="center"/>
    </xf>
    <xf numFmtId="0" fontId="56" fillId="2" borderId="0" xfId="45" applyFont="1" applyFill="1" applyBorder="1" applyAlignment="1">
      <alignment vertical="center"/>
    </xf>
    <xf numFmtId="0" fontId="56" fillId="2" borderId="0" xfId="45" applyFont="1" applyFill="1" applyAlignment="1">
      <alignment vertical="center"/>
    </xf>
    <xf numFmtId="0" fontId="17" fillId="2" borderId="0" xfId="44" applyFont="1" applyFill="1" applyBorder="1" applyAlignment="1" applyProtection="1">
      <alignment horizontal="center" vertical="center" wrapText="1"/>
    </xf>
    <xf numFmtId="0" fontId="17" fillId="2" borderId="4" xfId="44" applyFont="1" applyFill="1" applyBorder="1" applyAlignment="1" applyProtection="1">
      <alignment horizontal="center" vertical="center" wrapText="1"/>
    </xf>
    <xf numFmtId="0" fontId="56" fillId="2" borderId="0" xfId="45" applyFont="1" applyFill="1" applyBorder="1" applyAlignment="1">
      <alignment horizontal="center" vertical="center"/>
    </xf>
    <xf numFmtId="0" fontId="51" fillId="2" borderId="0" xfId="47" quotePrefix="1" applyFont="1" applyFill="1" applyBorder="1" applyAlignment="1">
      <alignment horizontal="center" vertical="center"/>
    </xf>
    <xf numFmtId="0" fontId="51" fillId="2" borderId="0" xfId="44" quotePrefix="1" applyFont="1" applyFill="1" applyBorder="1" applyAlignment="1" applyProtection="1">
      <alignment horizontal="center" vertical="center"/>
    </xf>
    <xf numFmtId="176" fontId="13" fillId="2" borderId="0" xfId="45" applyNumberFormat="1" applyFont="1" applyFill="1" applyAlignment="1">
      <alignment horizontal="right" vertical="center"/>
    </xf>
    <xf numFmtId="176" fontId="13" fillId="2" borderId="14" xfId="45" applyNumberFormat="1" applyFont="1" applyFill="1" applyBorder="1" applyAlignment="1">
      <alignment vertical="center"/>
    </xf>
    <xf numFmtId="176" fontId="13" fillId="2" borderId="0" xfId="45" applyNumberFormat="1" applyFont="1" applyFill="1" applyAlignment="1" applyProtection="1">
      <alignment vertical="center"/>
    </xf>
    <xf numFmtId="176" fontId="13" fillId="2" borderId="14" xfId="45" applyNumberFormat="1" applyFont="1" applyFill="1" applyBorder="1" applyAlignment="1" applyProtection="1">
      <alignment vertical="center"/>
    </xf>
    <xf numFmtId="176" fontId="13" fillId="2" borderId="13" xfId="45" applyNumberFormat="1" applyFont="1" applyFill="1" applyBorder="1" applyAlignment="1" applyProtection="1">
      <alignment vertical="center"/>
    </xf>
    <xf numFmtId="176" fontId="13" fillId="2" borderId="13" xfId="45" applyNumberFormat="1" applyFont="1" applyFill="1" applyBorder="1" applyAlignment="1">
      <alignment vertical="center"/>
    </xf>
    <xf numFmtId="176" fontId="13" fillId="2" borderId="13" xfId="45" applyNumberFormat="1" applyFont="1" applyFill="1" applyBorder="1" applyAlignment="1" applyProtection="1">
      <alignment horizontal="right" vertical="center"/>
    </xf>
    <xf numFmtId="176" fontId="13" fillId="2" borderId="13" xfId="45" applyNumberFormat="1" applyFont="1" applyFill="1" applyBorder="1" applyAlignment="1">
      <alignment horizontal="right" vertical="center"/>
    </xf>
    <xf numFmtId="176" fontId="13" fillId="2" borderId="11" xfId="45" applyNumberFormat="1" applyFont="1" applyFill="1" applyBorder="1" applyAlignment="1">
      <alignment horizontal="right" vertical="center"/>
    </xf>
    <xf numFmtId="176" fontId="13" fillId="2" borderId="11" xfId="45" applyNumberFormat="1" applyFont="1" applyFill="1" applyBorder="1" applyAlignment="1" applyProtection="1">
      <alignment horizontal="right" vertical="center"/>
    </xf>
    <xf numFmtId="181" fontId="0" fillId="0" borderId="0" xfId="51" applyFont="1" applyAlignment="1">
      <alignment vertical="center"/>
    </xf>
    <xf numFmtId="0" fontId="27" fillId="2" borderId="15" xfId="0" applyFont="1" applyFill="1" applyBorder="1" applyAlignment="1">
      <alignment vertical="center"/>
    </xf>
    <xf numFmtId="0" fontId="27" fillId="2" borderId="16" xfId="0" applyFont="1" applyFill="1" applyBorder="1" applyAlignment="1">
      <alignment vertical="center"/>
    </xf>
    <xf numFmtId="0" fontId="13" fillId="2" borderId="0" xfId="41" applyFont="1" applyFill="1" applyAlignment="1"/>
    <xf numFmtId="49" fontId="65" fillId="2" borderId="0" xfId="41" applyNumberFormat="1" applyFont="1" applyFill="1" applyAlignment="1" applyProtection="1">
      <alignment horizontal="left" vertical="top" indent="28"/>
      <protection locked="0"/>
    </xf>
    <xf numFmtId="190" fontId="17" fillId="2" borderId="0" xfId="44" applyNumberFormat="1" applyFont="1" applyFill="1" applyAlignment="1">
      <alignment horizontal="right" vertical="center"/>
    </xf>
    <xf numFmtId="190" fontId="17" fillId="2" borderId="0" xfId="50" applyNumberFormat="1" applyFont="1" applyFill="1" applyBorder="1" applyAlignment="1">
      <alignment horizontal="right" vertical="center"/>
    </xf>
    <xf numFmtId="190" fontId="17" fillId="2" borderId="8" xfId="44" applyNumberFormat="1" applyFont="1" applyFill="1" applyBorder="1" applyAlignment="1">
      <alignment horizontal="right" vertical="center"/>
    </xf>
    <xf numFmtId="190" fontId="17" fillId="2" borderId="0" xfId="44" applyNumberFormat="1" applyFont="1" applyFill="1" applyBorder="1" applyAlignment="1">
      <alignment horizontal="right" vertical="center"/>
    </xf>
    <xf numFmtId="0" fontId="56" fillId="2" borderId="8" xfId="45" applyFont="1" applyFill="1" applyBorder="1" applyAlignment="1">
      <alignment horizontal="center" vertical="center"/>
    </xf>
    <xf numFmtId="0" fontId="6" fillId="2" borderId="0" xfId="0" applyFont="1" applyFill="1" applyBorder="1" applyAlignment="1">
      <alignment vertical="center"/>
    </xf>
    <xf numFmtId="2" fontId="6" fillId="2" borderId="0" xfId="0" applyNumberFormat="1" applyFont="1" applyFill="1" applyBorder="1" applyAlignment="1">
      <alignment vertical="center"/>
    </xf>
    <xf numFmtId="2" fontId="6" fillId="2" borderId="0" xfId="0" applyNumberFormat="1" applyFont="1" applyFill="1" applyBorder="1" applyAlignment="1">
      <alignment horizontal="left" vertical="center"/>
    </xf>
    <xf numFmtId="178" fontId="17" fillId="2" borderId="12" xfId="42" applyNumberFormat="1" applyFont="1" applyFill="1" applyBorder="1" applyAlignment="1">
      <alignment horizontal="right" vertical="center"/>
    </xf>
    <xf numFmtId="178" fontId="17" fillId="2" borderId="1" xfId="42" applyNumberFormat="1" applyFont="1" applyFill="1" applyBorder="1" applyAlignment="1">
      <alignment horizontal="right" vertical="center"/>
    </xf>
    <xf numFmtId="178" fontId="17" fillId="2" borderId="11" xfId="42" applyNumberFormat="1" applyFont="1" applyFill="1" applyBorder="1" applyAlignment="1">
      <alignment horizontal="right" vertical="center"/>
    </xf>
    <xf numFmtId="178" fontId="17" fillId="2" borderId="0" xfId="42" applyNumberFormat="1" applyFont="1" applyFill="1" applyBorder="1" applyAlignment="1">
      <alignment horizontal="right" vertical="center"/>
    </xf>
    <xf numFmtId="178" fontId="17" fillId="2" borderId="10" xfId="42" applyNumberFormat="1" applyFont="1" applyFill="1" applyBorder="1" applyAlignment="1">
      <alignment horizontal="right" vertical="center"/>
    </xf>
    <xf numFmtId="178" fontId="17" fillId="2" borderId="8" xfId="42" applyNumberFormat="1" applyFont="1" applyFill="1" applyBorder="1" applyAlignment="1">
      <alignment horizontal="right" vertical="center"/>
    </xf>
    <xf numFmtId="0" fontId="51" fillId="2" borderId="4" xfId="47" quotePrefix="1" applyFont="1" applyFill="1" applyBorder="1" applyAlignment="1">
      <alignment horizontal="left" vertical="center"/>
    </xf>
    <xf numFmtId="184" fontId="51" fillId="2" borderId="4" xfId="47" applyNumberFormat="1" applyFont="1" applyFill="1" applyBorder="1" applyAlignment="1">
      <alignment horizontal="left" vertical="center"/>
    </xf>
    <xf numFmtId="0" fontId="56" fillId="2" borderId="0" xfId="47" applyFont="1" applyFill="1" applyAlignment="1">
      <alignment horizontal="left" vertical="center"/>
    </xf>
    <xf numFmtId="49" fontId="57" fillId="2" borderId="4" xfId="47" quotePrefix="1" applyNumberFormat="1" applyFont="1" applyFill="1" applyBorder="1" applyAlignment="1">
      <alignment horizontal="center" vertical="center"/>
    </xf>
    <xf numFmtId="0" fontId="51" fillId="2" borderId="0" xfId="47" applyFont="1" applyFill="1" applyAlignment="1">
      <alignment horizontal="left" vertical="center"/>
    </xf>
    <xf numFmtId="184" fontId="56" fillId="2" borderId="0" xfId="47" applyNumberFormat="1" applyFont="1" applyFill="1" applyAlignment="1">
      <alignment horizontal="left" vertical="center"/>
    </xf>
    <xf numFmtId="0" fontId="51" fillId="2" borderId="0" xfId="43" applyFont="1" applyFill="1" applyAlignment="1">
      <alignment vertical="center"/>
    </xf>
    <xf numFmtId="0" fontId="56" fillId="2" borderId="0" xfId="47" applyFont="1" applyFill="1" applyAlignment="1">
      <alignment vertical="center"/>
    </xf>
    <xf numFmtId="14" fontId="17" fillId="2" borderId="5" xfId="47" quotePrefix="1" applyNumberFormat="1" applyFont="1" applyFill="1" applyBorder="1" applyAlignment="1">
      <alignment horizontal="center" vertical="center"/>
    </xf>
    <xf numFmtId="0" fontId="51" fillId="2" borderId="3" xfId="47" quotePrefix="1" applyFont="1" applyFill="1" applyBorder="1" applyAlignment="1">
      <alignment horizontal="center" vertical="center"/>
    </xf>
    <xf numFmtId="0" fontId="51" fillId="2" borderId="7" xfId="47" applyFont="1" applyFill="1" applyBorder="1" applyAlignment="1">
      <alignment horizontal="center" vertical="center"/>
    </xf>
    <xf numFmtId="178" fontId="17" fillId="2" borderId="0" xfId="47" applyNumberFormat="1" applyFont="1" applyFill="1" applyBorder="1" applyAlignment="1">
      <alignment horizontal="right" vertical="center"/>
    </xf>
    <xf numFmtId="178" fontId="17" fillId="2" borderId="0" xfId="47" applyNumberFormat="1" applyFont="1" applyFill="1" applyAlignment="1">
      <alignment horizontal="right" vertical="center"/>
    </xf>
    <xf numFmtId="178" fontId="17" fillId="2" borderId="6" xfId="47" applyNumberFormat="1" applyFont="1" applyFill="1" applyBorder="1" applyAlignment="1">
      <alignment horizontal="right" vertical="center"/>
    </xf>
    <xf numFmtId="178" fontId="51" fillId="2" borderId="0" xfId="47" applyNumberFormat="1" applyFont="1" applyFill="1" applyBorder="1" applyAlignment="1">
      <alignment horizontal="right" vertical="center"/>
    </xf>
    <xf numFmtId="178" fontId="51" fillId="2" borderId="0" xfId="47" applyNumberFormat="1" applyFont="1" applyFill="1" applyAlignment="1">
      <alignment horizontal="right" vertical="center"/>
    </xf>
    <xf numFmtId="178" fontId="51" fillId="2" borderId="6" xfId="47" applyNumberFormat="1" applyFont="1" applyFill="1" applyBorder="1" applyAlignment="1">
      <alignment horizontal="right" vertical="center"/>
    </xf>
    <xf numFmtId="178" fontId="51" fillId="2" borderId="11" xfId="47" applyNumberFormat="1" applyFont="1" applyFill="1" applyBorder="1" applyAlignment="1">
      <alignment horizontal="right" vertical="center"/>
    </xf>
    <xf numFmtId="0" fontId="51" fillId="2" borderId="1" xfId="47" applyFont="1" applyFill="1" applyBorder="1" applyAlignment="1">
      <alignment horizontal="center" vertical="center"/>
    </xf>
    <xf numFmtId="0" fontId="51" fillId="2" borderId="8" xfId="47" applyFont="1" applyFill="1" applyBorder="1" applyAlignment="1">
      <alignment horizontal="center" vertical="center"/>
    </xf>
    <xf numFmtId="49" fontId="59" fillId="2" borderId="4" xfId="47" quotePrefix="1" applyNumberFormat="1" applyFont="1" applyFill="1" applyBorder="1" applyAlignment="1">
      <alignment horizontal="center" vertical="center"/>
    </xf>
    <xf numFmtId="49" fontId="60" fillId="2" borderId="4" xfId="47" quotePrefix="1" applyNumberFormat="1" applyFont="1" applyFill="1" applyBorder="1" applyAlignment="1">
      <alignment horizontal="center" vertical="center"/>
    </xf>
    <xf numFmtId="0" fontId="12" fillId="2" borderId="4" xfId="0" applyFont="1" applyFill="1" applyBorder="1" applyAlignment="1" applyProtection="1">
      <alignment vertical="top" wrapText="1"/>
      <protection locked="0"/>
    </xf>
    <xf numFmtId="0" fontId="12" fillId="2" borderId="4" xfId="0" applyFont="1" applyFill="1" applyBorder="1" applyAlignment="1">
      <alignment vertical="top" wrapText="1"/>
    </xf>
    <xf numFmtId="0" fontId="12" fillId="2" borderId="7" xfId="0" applyFont="1" applyFill="1" applyBorder="1" applyAlignment="1">
      <alignment vertical="top" wrapText="1"/>
    </xf>
    <xf numFmtId="177" fontId="16" fillId="2" borderId="11" xfId="0" quotePrefix="1" applyNumberFormat="1" applyFont="1" applyFill="1" applyBorder="1" applyAlignment="1" applyProtection="1">
      <alignment horizontal="center" vertical="center" wrapText="1"/>
      <protection locked="0"/>
    </xf>
    <xf numFmtId="0" fontId="16" fillId="2" borderId="11" xfId="0" quotePrefix="1" applyNumberFormat="1" applyFont="1" applyFill="1" applyBorder="1" applyAlignment="1" applyProtection="1">
      <alignment horizontal="center" vertical="center" wrapText="1"/>
      <protection locked="0"/>
    </xf>
    <xf numFmtId="0" fontId="16" fillId="2" borderId="10" xfId="0" applyFont="1" applyFill="1" applyBorder="1" applyAlignment="1" applyProtection="1">
      <alignment horizontal="center" vertical="center" wrapText="1"/>
      <protection locked="0"/>
    </xf>
    <xf numFmtId="0" fontId="16" fillId="2" borderId="10" xfId="0" quotePrefix="1" applyNumberFormat="1" applyFont="1" applyFill="1" applyBorder="1" applyAlignment="1" applyProtection="1">
      <alignment horizontal="center" vertical="center" wrapText="1"/>
      <protection locked="0"/>
    </xf>
    <xf numFmtId="49" fontId="61" fillId="2" borderId="0" xfId="0" applyNumberFormat="1" applyFont="1" applyFill="1" applyAlignment="1" applyProtection="1">
      <alignment horizontal="center" vertical="center" wrapText="1"/>
      <protection locked="0"/>
    </xf>
    <xf numFmtId="49" fontId="61" fillId="2" borderId="0" xfId="0" quotePrefix="1" applyNumberFormat="1" applyFont="1" applyFill="1" applyAlignment="1" applyProtection="1">
      <alignment horizontal="center" vertical="center" wrapText="1"/>
      <protection locked="0"/>
    </xf>
    <xf numFmtId="0" fontId="61" fillId="2" borderId="0" xfId="0" applyNumberFormat="1" applyFont="1" applyFill="1" applyAlignment="1" applyProtection="1">
      <alignment horizontal="center" vertical="center" wrapText="1"/>
      <protection locked="0"/>
    </xf>
    <xf numFmtId="0" fontId="61" fillId="2" borderId="1" xfId="0" applyNumberFormat="1" applyFont="1" applyFill="1" applyBorder="1" applyAlignment="1" applyProtection="1">
      <alignment horizontal="center" vertical="center" wrapText="1"/>
      <protection locked="0"/>
    </xf>
    <xf numFmtId="49" fontId="61" fillId="2" borderId="10" xfId="0" quotePrefix="1" applyNumberFormat="1" applyFont="1" applyFill="1" applyBorder="1" applyAlignment="1" applyProtection="1">
      <alignment horizontal="center" vertical="center" wrapText="1"/>
      <protection locked="0"/>
    </xf>
    <xf numFmtId="49" fontId="36" fillId="2" borderId="1" xfId="0" applyNumberFormat="1" applyFont="1" applyFill="1" applyBorder="1" applyAlignment="1">
      <alignment horizontal="right" vertical="center"/>
    </xf>
    <xf numFmtId="49" fontId="36" fillId="2" borderId="16" xfId="0" applyNumberFormat="1" applyFont="1" applyFill="1" applyBorder="1" applyAlignment="1">
      <alignment horizontal="right" vertical="center"/>
    </xf>
    <xf numFmtId="49" fontId="31" fillId="2" borderId="0" xfId="0" applyNumberFormat="1" applyFont="1" applyFill="1" applyBorder="1" applyAlignment="1">
      <alignment horizontal="right" vertical="center" wrapText="1"/>
    </xf>
    <xf numFmtId="49" fontId="31" fillId="2" borderId="8" xfId="0" applyNumberFormat="1" applyFont="1" applyFill="1" applyBorder="1" applyAlignment="1">
      <alignment horizontal="right" vertical="center" wrapText="1"/>
    </xf>
    <xf numFmtId="49" fontId="36" fillId="2" borderId="0" xfId="0" applyNumberFormat="1" applyFont="1" applyFill="1" applyAlignment="1">
      <alignment horizontal="right" vertical="center"/>
    </xf>
    <xf numFmtId="49" fontId="42" fillId="2" borderId="0" xfId="0" applyNumberFormat="1" applyFont="1" applyFill="1" applyAlignment="1">
      <alignment horizontal="right" vertical="center"/>
    </xf>
    <xf numFmtId="49" fontId="43" fillId="2" borderId="0" xfId="0" applyNumberFormat="1" applyFont="1" applyFill="1" applyAlignment="1">
      <alignment horizontal="right" vertical="center"/>
    </xf>
    <xf numFmtId="49" fontId="31" fillId="2" borderId="0" xfId="0" applyNumberFormat="1" applyFont="1" applyFill="1" applyAlignment="1">
      <alignment horizontal="right" vertical="center"/>
    </xf>
    <xf numFmtId="2" fontId="3" fillId="2" borderId="0" xfId="40" applyNumberFormat="1" applyFont="1" applyFill="1" applyAlignment="1">
      <alignment horizontal="center" vertical="center"/>
    </xf>
    <xf numFmtId="0" fontId="9" fillId="2" borderId="6" xfId="38" applyFont="1" applyFill="1" applyBorder="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9" fillId="2" borderId="1" xfId="0" applyFont="1" applyFill="1" applyBorder="1" applyAlignment="1">
      <alignment horizontal="left" vertical="center"/>
    </xf>
    <xf numFmtId="2" fontId="3" fillId="2" borderId="0" xfId="40" applyNumberFormat="1" applyFont="1" applyFill="1" applyBorder="1" applyAlignment="1">
      <alignment horizontal="center" vertical="center"/>
    </xf>
    <xf numFmtId="191" fontId="17" fillId="2" borderId="1" xfId="0" applyNumberFormat="1" applyFont="1" applyFill="1" applyBorder="1" applyAlignment="1">
      <alignment horizontal="center" vertical="center"/>
    </xf>
    <xf numFmtId="191" fontId="17" fillId="2" borderId="0" xfId="0" applyNumberFormat="1" applyFont="1" applyFill="1" applyBorder="1" applyAlignment="1">
      <alignment horizontal="center" vertical="center"/>
    </xf>
    <xf numFmtId="0" fontId="1" fillId="2" borderId="0" xfId="40" applyFont="1" applyFill="1" applyBorder="1"/>
    <xf numFmtId="0" fontId="1" fillId="2" borderId="0" xfId="40" applyFont="1" applyFill="1" applyBorder="1" applyAlignment="1">
      <alignment vertical="center"/>
    </xf>
    <xf numFmtId="49" fontId="62" fillId="2" borderId="4" xfId="45" applyNumberFormat="1" applyFont="1" applyFill="1" applyBorder="1" applyAlignment="1">
      <alignment horizontal="center" vertical="center"/>
    </xf>
    <xf numFmtId="49" fontId="6" fillId="2" borderId="0" xfId="0" applyNumberFormat="1" applyFont="1" applyFill="1" applyAlignment="1" applyProtection="1">
      <alignment horizontal="centerContinuous"/>
      <protection locked="0"/>
    </xf>
    <xf numFmtId="49" fontId="35" fillId="2" borderId="0" xfId="0" applyNumberFormat="1" applyFont="1" applyFill="1" applyAlignment="1">
      <alignment horizontal="right" vertical="center"/>
    </xf>
    <xf numFmtId="0" fontId="35" fillId="2" borderId="0" xfId="0" applyFont="1" applyFill="1" applyAlignment="1">
      <alignment horizontal="right" vertical="center"/>
    </xf>
    <xf numFmtId="0" fontId="1" fillId="2" borderId="0" xfId="43" applyFont="1" applyFill="1" applyAlignment="1">
      <alignment horizontal="centerContinuous"/>
    </xf>
    <xf numFmtId="0" fontId="1" fillId="2" borderId="0" xfId="43" applyFont="1" applyFill="1"/>
    <xf numFmtId="0" fontId="1" fillId="2" borderId="0" xfId="43" applyFont="1" applyFill="1" applyAlignment="1">
      <alignment vertical="center"/>
    </xf>
    <xf numFmtId="3" fontId="9" fillId="2" borderId="18" xfId="0" applyNumberFormat="1" applyFont="1" applyFill="1" applyBorder="1" applyAlignment="1">
      <alignment horizontal="left" vertical="center" indent="12"/>
    </xf>
    <xf numFmtId="0" fontId="1" fillId="2" borderId="0" xfId="38" applyFont="1" applyFill="1" applyAlignment="1">
      <alignment horizontal="centerContinuous" vertical="center"/>
    </xf>
    <xf numFmtId="0" fontId="1" fillId="2" borderId="0" xfId="38" applyFont="1" applyFill="1"/>
    <xf numFmtId="49" fontId="9" fillId="2" borderId="1" xfId="38" applyNumberFormat="1" applyFont="1" applyFill="1" applyBorder="1" applyAlignment="1">
      <alignment horizontal="left" vertical="center" indent="9"/>
    </xf>
    <xf numFmtId="49" fontId="9" fillId="2" borderId="1" xfId="38" applyNumberFormat="1" applyFont="1" applyFill="1" applyBorder="1" applyAlignment="1">
      <alignment horizontal="left" vertical="center" indent="8"/>
    </xf>
    <xf numFmtId="0" fontId="1" fillId="2" borderId="0" xfId="38" applyFont="1" applyFill="1" applyAlignment="1">
      <alignment horizontal="centerContinuous"/>
    </xf>
    <xf numFmtId="3" fontId="1" fillId="2" borderId="0" xfId="38" applyNumberFormat="1" applyFont="1" applyFill="1" applyAlignment="1">
      <alignment vertical="center"/>
    </xf>
    <xf numFmtId="176" fontId="1" fillId="2" borderId="0" xfId="38" applyNumberFormat="1" applyFont="1" applyFill="1" applyAlignment="1">
      <alignment vertical="center"/>
    </xf>
    <xf numFmtId="0" fontId="1" fillId="2" borderId="0" xfId="38" applyFont="1" applyFill="1" applyAlignment="1">
      <alignment vertical="center"/>
    </xf>
    <xf numFmtId="180" fontId="5" fillId="2" borderId="0" xfId="42" applyNumberFormat="1" applyFont="1" applyFill="1" applyAlignment="1">
      <alignment horizontal="centerContinuous" vertical="center"/>
    </xf>
    <xf numFmtId="180" fontId="5" fillId="2" borderId="0" xfId="42" applyNumberFormat="1" applyFont="1" applyFill="1" applyAlignment="1">
      <alignment vertical="center"/>
    </xf>
    <xf numFmtId="0" fontId="5" fillId="2" borderId="0" xfId="42" applyFont="1" applyFill="1" applyAlignment="1">
      <alignment horizontal="centerContinuous" vertical="center"/>
    </xf>
    <xf numFmtId="180" fontId="6" fillId="2" borderId="0" xfId="42" applyNumberFormat="1" applyFont="1" applyFill="1" applyAlignment="1">
      <alignment horizontal="center" vertical="center"/>
    </xf>
    <xf numFmtId="180" fontId="7" fillId="2" borderId="0" xfId="42" applyNumberFormat="1" applyFont="1" applyFill="1" applyAlignment="1">
      <alignment horizontal="right" vertical="center"/>
    </xf>
    <xf numFmtId="0" fontId="1" fillId="2" borderId="0" xfId="40" applyFont="1" applyFill="1"/>
    <xf numFmtId="49" fontId="6" fillId="2" borderId="0" xfId="0" applyNumberFormat="1" applyFont="1" applyFill="1" applyAlignment="1">
      <alignment horizontal="left" vertical="center" indent="39"/>
    </xf>
    <xf numFmtId="0" fontId="9" fillId="2" borderId="0" xfId="40" applyFont="1" applyFill="1"/>
    <xf numFmtId="49" fontId="6" fillId="2" borderId="0" xfId="0" applyNumberFormat="1" applyFont="1" applyFill="1" applyAlignment="1" applyProtection="1">
      <alignment horizontal="left" vertical="center" indent="44"/>
      <protection locked="0"/>
    </xf>
    <xf numFmtId="49" fontId="6" fillId="2" borderId="0" xfId="0" applyNumberFormat="1" applyFont="1" applyFill="1" applyAlignment="1" applyProtection="1">
      <alignment horizontal="left" vertical="center" indent="46"/>
      <protection locked="0"/>
    </xf>
    <xf numFmtId="49" fontId="6" fillId="2" borderId="0" xfId="0" applyNumberFormat="1" applyFont="1" applyFill="1" applyAlignment="1">
      <alignment horizontal="left" vertical="center" indent="43"/>
    </xf>
    <xf numFmtId="3" fontId="0" fillId="0" borderId="0" xfId="0" applyNumberFormat="1">
      <alignment vertical="center"/>
    </xf>
    <xf numFmtId="176" fontId="1" fillId="2" borderId="0" xfId="43" applyNumberFormat="1" applyFont="1" applyFill="1" applyAlignment="1">
      <alignment vertical="center"/>
    </xf>
    <xf numFmtId="198" fontId="1" fillId="2" borderId="0" xfId="43" applyNumberFormat="1" applyFont="1" applyFill="1" applyAlignment="1">
      <alignment vertical="center"/>
    </xf>
    <xf numFmtId="187" fontId="17" fillId="2" borderId="12" xfId="0" applyNumberFormat="1" applyFont="1" applyFill="1" applyBorder="1" applyAlignment="1">
      <alignment horizontal="right" vertical="center" wrapText="1"/>
    </xf>
    <xf numFmtId="187" fontId="17" fillId="2" borderId="11" xfId="0" applyNumberFormat="1" applyFont="1" applyFill="1" applyBorder="1" applyAlignment="1">
      <alignment horizontal="right" vertical="center" wrapText="1"/>
    </xf>
    <xf numFmtId="187" fontId="17" fillId="2" borderId="10" xfId="0" applyNumberFormat="1" applyFont="1" applyFill="1" applyBorder="1" applyAlignment="1">
      <alignment horizontal="right" vertical="center" wrapText="1"/>
    </xf>
    <xf numFmtId="189" fontId="13" fillId="2" borderId="0" xfId="43" applyNumberFormat="1" applyFont="1" applyFill="1" applyBorder="1" applyAlignment="1">
      <alignment horizontal="right" vertical="center"/>
    </xf>
    <xf numFmtId="184" fontId="13" fillId="2" borderId="0" xfId="43" applyNumberFormat="1" applyFont="1" applyFill="1" applyBorder="1" applyAlignment="1">
      <alignment horizontal="right" vertical="center"/>
    </xf>
    <xf numFmtId="184" fontId="13" fillId="2" borderId="0" xfId="43" applyNumberFormat="1" applyFont="1" applyFill="1" applyBorder="1" applyAlignment="1">
      <alignment horizontal="center" vertical="center"/>
    </xf>
    <xf numFmtId="0" fontId="1" fillId="2" borderId="0" xfId="43" applyFont="1" applyFill="1" applyBorder="1" applyAlignment="1">
      <alignment vertical="center"/>
    </xf>
    <xf numFmtId="176" fontId="1" fillId="2" borderId="0" xfId="43" applyNumberFormat="1" applyFont="1" applyFill="1" applyBorder="1" applyAlignment="1">
      <alignment vertical="center"/>
    </xf>
    <xf numFmtId="3" fontId="0" fillId="0" borderId="0" xfId="0" applyNumberFormat="1" applyBorder="1">
      <alignment vertical="center"/>
    </xf>
    <xf numFmtId="198" fontId="1" fillId="2" borderId="0" xfId="43" applyNumberFormat="1" applyFont="1" applyFill="1" applyBorder="1" applyAlignment="1">
      <alignment vertical="center"/>
    </xf>
    <xf numFmtId="0" fontId="14" fillId="2" borderId="0" xfId="44" applyFont="1" applyFill="1" applyBorder="1" applyAlignment="1">
      <alignment vertical="center"/>
    </xf>
    <xf numFmtId="0" fontId="54" fillId="2" borderId="0" xfId="0" applyFont="1" applyFill="1" applyBorder="1">
      <alignment vertical="center"/>
    </xf>
    <xf numFmtId="0" fontId="13" fillId="2" borderId="0" xfId="44" applyFont="1" applyFill="1" applyBorder="1" applyAlignment="1">
      <alignment vertical="center"/>
    </xf>
    <xf numFmtId="176" fontId="13" fillId="2" borderId="4" xfId="45" applyNumberFormat="1" applyFont="1" applyFill="1" applyBorder="1" applyAlignment="1" applyProtection="1">
      <alignment horizontal="right" vertical="center"/>
    </xf>
    <xf numFmtId="196" fontId="17" fillId="2" borderId="1" xfId="38" applyNumberFormat="1" applyFont="1" applyFill="1" applyBorder="1" applyAlignment="1">
      <alignment horizontal="right" vertical="center"/>
    </xf>
    <xf numFmtId="0" fontId="17" fillId="2" borderId="0" xfId="38" applyNumberFormat="1" applyFont="1" applyFill="1" applyAlignment="1">
      <alignment horizontal="right" vertical="center"/>
    </xf>
    <xf numFmtId="0" fontId="9" fillId="0" borderId="0" xfId="0" applyFont="1" applyFill="1" applyAlignment="1">
      <alignment vertical="center"/>
    </xf>
    <xf numFmtId="0" fontId="41" fillId="0" borderId="0" xfId="0" applyFont="1" applyFill="1" applyAlignment="1">
      <alignment vertical="center"/>
    </xf>
    <xf numFmtId="0" fontId="9" fillId="2" borderId="9" xfId="38" applyFont="1" applyFill="1" applyBorder="1" applyAlignment="1">
      <alignment horizontal="center" vertical="center"/>
    </xf>
    <xf numFmtId="3" fontId="17" fillId="3" borderId="0" xfId="0" applyNumberFormat="1" applyFont="1" applyFill="1" applyBorder="1" applyAlignment="1">
      <alignment vertical="center"/>
    </xf>
    <xf numFmtId="176" fontId="17" fillId="3" borderId="0" xfId="0" applyNumberFormat="1" applyFont="1" applyFill="1" applyBorder="1" applyAlignment="1" applyProtection="1">
      <alignment vertical="center"/>
      <protection locked="0"/>
    </xf>
    <xf numFmtId="3" fontId="17" fillId="3" borderId="0" xfId="0" applyNumberFormat="1" applyFont="1" applyFill="1" applyBorder="1" applyAlignment="1" applyProtection="1">
      <alignment vertical="center"/>
      <protection locked="0"/>
    </xf>
    <xf numFmtId="188" fontId="17" fillId="2" borderId="7" xfId="38" applyNumberFormat="1" applyFont="1" applyFill="1" applyBorder="1" applyAlignment="1">
      <alignment vertical="center"/>
    </xf>
    <xf numFmtId="3" fontId="17" fillId="3" borderId="8" xfId="0" applyNumberFormat="1" applyFont="1" applyFill="1" applyBorder="1" applyAlignment="1">
      <alignment vertical="center"/>
    </xf>
    <xf numFmtId="176" fontId="17" fillId="3" borderId="8" xfId="0" applyNumberFormat="1" applyFont="1" applyFill="1" applyBorder="1" applyAlignment="1" applyProtection="1">
      <alignment vertical="center"/>
      <protection locked="0"/>
    </xf>
    <xf numFmtId="176" fontId="17" fillId="2" borderId="0" xfId="0" applyNumberFormat="1" applyFont="1" applyFill="1" applyBorder="1" applyAlignment="1" applyProtection="1">
      <alignment vertical="center"/>
      <protection locked="0"/>
    </xf>
    <xf numFmtId="3" fontId="17" fillId="2" borderId="0" xfId="0" applyNumberFormat="1" applyFont="1" applyFill="1" applyBorder="1" applyAlignment="1" applyProtection="1">
      <alignment vertical="center"/>
      <protection locked="0"/>
    </xf>
    <xf numFmtId="3" fontId="17" fillId="2" borderId="1" xfId="0" applyNumberFormat="1" applyFont="1" applyFill="1" applyBorder="1" applyAlignment="1" applyProtection="1">
      <alignment vertical="center"/>
      <protection locked="0"/>
    </xf>
    <xf numFmtId="176" fontId="17" fillId="2" borderId="1" xfId="0" applyNumberFormat="1" applyFont="1" applyFill="1" applyBorder="1" applyAlignment="1" applyProtection="1">
      <alignment vertical="center"/>
      <protection locked="0"/>
    </xf>
    <xf numFmtId="3" fontId="17" fillId="2" borderId="8" xfId="0" applyNumberFormat="1" applyFont="1" applyFill="1" applyBorder="1" applyAlignment="1">
      <alignment vertical="center"/>
    </xf>
    <xf numFmtId="176" fontId="17" fillId="2" borderId="8" xfId="0" applyNumberFormat="1" applyFont="1" applyFill="1" applyBorder="1" applyAlignment="1" applyProtection="1">
      <alignment vertical="center"/>
      <protection locked="0"/>
    </xf>
    <xf numFmtId="176" fontId="17" fillId="2" borderId="4" xfId="0" applyNumberFormat="1" applyFont="1" applyFill="1" applyBorder="1" applyAlignment="1" applyProtection="1">
      <alignment vertical="center"/>
      <protection locked="0"/>
    </xf>
    <xf numFmtId="176" fontId="17" fillId="2" borderId="7" xfId="0" applyNumberFormat="1" applyFont="1" applyFill="1" applyBorder="1" applyAlignment="1" applyProtection="1">
      <alignment vertical="center"/>
      <protection locked="0"/>
    </xf>
    <xf numFmtId="176" fontId="17" fillId="2" borderId="3" xfId="0" applyNumberFormat="1" applyFont="1" applyFill="1" applyBorder="1" applyAlignment="1" applyProtection="1">
      <alignment vertical="center"/>
      <protection locked="0"/>
    </xf>
    <xf numFmtId="188" fontId="17" fillId="2" borderId="4" xfId="38" applyNumberFormat="1" applyFont="1" applyFill="1" applyBorder="1" applyAlignment="1">
      <alignment vertical="center"/>
    </xf>
    <xf numFmtId="188" fontId="17" fillId="2" borderId="3" xfId="38" applyNumberFormat="1" applyFont="1" applyFill="1" applyBorder="1" applyAlignment="1">
      <alignment vertical="center"/>
    </xf>
    <xf numFmtId="3" fontId="17" fillId="2" borderId="0" xfId="0" applyNumberFormat="1" applyFont="1" applyFill="1" applyBorder="1" applyAlignment="1">
      <alignment vertical="center" wrapText="1"/>
    </xf>
    <xf numFmtId="195" fontId="17" fillId="2" borderId="0" xfId="0" applyNumberFormat="1" applyFont="1" applyFill="1" applyBorder="1" applyAlignment="1">
      <alignment vertical="center" wrapText="1"/>
    </xf>
    <xf numFmtId="176" fontId="17" fillId="2" borderId="0" xfId="0" applyNumberFormat="1" applyFont="1" applyFill="1" applyBorder="1" applyAlignment="1">
      <alignment vertical="center" wrapText="1"/>
    </xf>
    <xf numFmtId="49" fontId="17" fillId="2" borderId="0" xfId="0" applyNumberFormat="1" applyFont="1" applyFill="1" applyBorder="1" applyAlignment="1">
      <alignment vertical="center" wrapText="1"/>
    </xf>
    <xf numFmtId="195" fontId="17" fillId="2" borderId="8" xfId="0" applyNumberFormat="1" applyFont="1" applyFill="1" applyBorder="1" applyAlignment="1">
      <alignment vertical="center" wrapText="1"/>
    </xf>
    <xf numFmtId="176" fontId="17" fillId="2" borderId="8" xfId="0" applyNumberFormat="1" applyFont="1" applyFill="1" applyBorder="1" applyAlignment="1">
      <alignment vertical="center" wrapText="1"/>
    </xf>
    <xf numFmtId="3" fontId="17" fillId="2" borderId="1" xfId="0" applyNumberFormat="1" applyFont="1" applyFill="1" applyBorder="1" applyAlignment="1">
      <alignment vertical="center" wrapText="1"/>
    </xf>
    <xf numFmtId="3" fontId="17" fillId="2" borderId="8" xfId="0" applyNumberFormat="1" applyFont="1" applyFill="1" applyBorder="1" applyAlignment="1">
      <alignment vertical="center" wrapText="1"/>
    </xf>
    <xf numFmtId="188" fontId="17" fillId="2" borderId="8" xfId="38" applyNumberFormat="1" applyFont="1" applyFill="1" applyBorder="1" applyAlignment="1">
      <alignment vertical="center"/>
    </xf>
    <xf numFmtId="0" fontId="31" fillId="2" borderId="0"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horizontal="center" vertical="center"/>
      <protection locked="0"/>
    </xf>
    <xf numFmtId="49" fontId="31" fillId="2" borderId="11" xfId="0" quotePrefix="1" applyNumberFormat="1" applyFont="1" applyFill="1" applyBorder="1" applyAlignment="1" applyProtection="1">
      <alignment horizontal="center" vertical="center" wrapText="1"/>
      <protection locked="0"/>
    </xf>
    <xf numFmtId="0" fontId="31" fillId="2" borderId="10" xfId="0" applyNumberFormat="1" applyFont="1" applyFill="1" applyBorder="1" applyAlignment="1" applyProtection="1">
      <alignment horizontal="center" vertical="center" wrapText="1"/>
      <protection locked="0"/>
    </xf>
    <xf numFmtId="0" fontId="12" fillId="2" borderId="7" xfId="0" applyNumberFormat="1" applyFont="1" applyFill="1" applyBorder="1" applyAlignment="1" applyProtection="1">
      <alignment vertical="center" wrapText="1"/>
      <protection locked="0"/>
    </xf>
    <xf numFmtId="176" fontId="17" fillId="2" borderId="4" xfId="0" applyNumberFormat="1" applyFont="1" applyFill="1" applyBorder="1" applyAlignment="1">
      <alignment vertical="center" wrapText="1"/>
    </xf>
    <xf numFmtId="176" fontId="17" fillId="2" borderId="7" xfId="0" applyNumberFormat="1" applyFont="1" applyFill="1" applyBorder="1" applyAlignment="1">
      <alignment vertical="center" wrapText="1"/>
    </xf>
    <xf numFmtId="49" fontId="31" fillId="2" borderId="12" xfId="0" quotePrefix="1" applyNumberFormat="1" applyFont="1" applyFill="1" applyBorder="1" applyAlignment="1" applyProtection="1">
      <alignment horizontal="center" vertical="center" wrapText="1"/>
      <protection locked="0"/>
    </xf>
    <xf numFmtId="0" fontId="12" fillId="2" borderId="3" xfId="0" applyFont="1" applyFill="1" applyBorder="1" applyAlignment="1" applyProtection="1">
      <alignment vertical="center" wrapText="1"/>
      <protection locked="0"/>
    </xf>
    <xf numFmtId="176" fontId="17" fillId="2" borderId="0" xfId="0" applyNumberFormat="1" applyFont="1" applyFill="1" applyAlignment="1" applyProtection="1">
      <alignment vertical="center"/>
      <protection locked="0"/>
    </xf>
    <xf numFmtId="49" fontId="61" fillId="2" borderId="11" xfId="0" quotePrefix="1" applyNumberFormat="1" applyFont="1" applyFill="1" applyBorder="1" applyAlignment="1" applyProtection="1">
      <alignment horizontal="center" vertical="center" wrapText="1"/>
      <protection locked="0"/>
    </xf>
    <xf numFmtId="49" fontId="61" fillId="2" borderId="12" xfId="0" quotePrefix="1" applyNumberFormat="1" applyFont="1" applyFill="1" applyBorder="1" applyAlignment="1" applyProtection="1">
      <alignment horizontal="center" vertical="center" wrapText="1"/>
      <protection locked="0"/>
    </xf>
    <xf numFmtId="0" fontId="9" fillId="2" borderId="1" xfId="0" applyFont="1" applyFill="1" applyBorder="1" applyAlignment="1">
      <alignment horizontal="left" vertical="center"/>
    </xf>
    <xf numFmtId="3" fontId="17" fillId="2" borderId="12" xfId="0" applyNumberFormat="1" applyFont="1" applyFill="1" applyBorder="1" applyAlignment="1">
      <alignment vertical="center"/>
    </xf>
    <xf numFmtId="3" fontId="17" fillId="2" borderId="11" xfId="0" applyNumberFormat="1" applyFont="1" applyFill="1" applyBorder="1" applyAlignment="1">
      <alignment vertical="center" wrapText="1"/>
    </xf>
    <xf numFmtId="3" fontId="17" fillId="2" borderId="10" xfId="0" applyNumberFormat="1" applyFont="1" applyFill="1" applyBorder="1" applyAlignment="1">
      <alignment vertical="center" wrapText="1"/>
    </xf>
    <xf numFmtId="188" fontId="17" fillId="2" borderId="0" xfId="0" applyNumberFormat="1" applyFont="1" applyFill="1" applyAlignment="1">
      <alignment horizontal="right" vertical="center" wrapText="1"/>
    </xf>
    <xf numFmtId="188" fontId="17" fillId="2" borderId="0" xfId="0" applyNumberFormat="1" applyFont="1" applyFill="1" applyBorder="1" applyAlignment="1">
      <alignment horizontal="right" vertical="center" wrapText="1"/>
    </xf>
    <xf numFmtId="188" fontId="17" fillId="2" borderId="8" xfId="0" applyNumberFormat="1" applyFont="1" applyFill="1" applyBorder="1" applyAlignment="1">
      <alignment horizontal="right" vertical="center" wrapText="1"/>
    </xf>
    <xf numFmtId="0" fontId="12" fillId="2" borderId="7" xfId="0" applyFont="1" applyFill="1" applyBorder="1" applyAlignment="1">
      <alignment vertical="center" wrapText="1"/>
    </xf>
    <xf numFmtId="3" fontId="14" fillId="2" borderId="0" xfId="0" applyNumberFormat="1" applyFont="1" applyFill="1" applyBorder="1" applyAlignment="1">
      <alignment vertical="center" wrapText="1"/>
    </xf>
    <xf numFmtId="0" fontId="12" fillId="2" borderId="4" xfId="0" applyFont="1" applyFill="1" applyBorder="1" applyAlignment="1">
      <alignment vertical="center" wrapText="1"/>
    </xf>
    <xf numFmtId="0" fontId="20" fillId="2" borderId="0" xfId="38" applyFont="1" applyFill="1" applyAlignment="1">
      <alignment horizontal="center" vertical="center"/>
    </xf>
    <xf numFmtId="0" fontId="3" fillId="2" borderId="0" xfId="38" applyFont="1" applyFill="1" applyAlignment="1">
      <alignment horizontal="center"/>
    </xf>
    <xf numFmtId="0" fontId="1" fillId="2" borderId="0" xfId="38" applyFont="1" applyFill="1" applyAlignment="1">
      <alignment horizontal="center" vertical="center"/>
    </xf>
    <xf numFmtId="0" fontId="9" fillId="2" borderId="1" xfId="38" applyFont="1" applyFill="1" applyBorder="1" applyAlignment="1">
      <alignment horizontal="center"/>
    </xf>
    <xf numFmtId="0" fontId="9" fillId="2" borderId="1" xfId="38" quotePrefix="1" applyFont="1" applyFill="1" applyBorder="1" applyAlignment="1">
      <alignment horizontal="center" vertical="center"/>
    </xf>
    <xf numFmtId="0" fontId="9" fillId="2" borderId="3" xfId="38" applyFont="1" applyFill="1" applyBorder="1" applyAlignment="1">
      <alignment horizontal="center"/>
    </xf>
    <xf numFmtId="41" fontId="17" fillId="2" borderId="11" xfId="0" applyNumberFormat="1" applyFont="1" applyFill="1" applyBorder="1" applyAlignment="1">
      <alignment horizontal="right" vertical="center"/>
    </xf>
    <xf numFmtId="41" fontId="17" fillId="2" borderId="12" xfId="0" applyNumberFormat="1" applyFont="1" applyFill="1" applyBorder="1" applyAlignment="1">
      <alignment horizontal="right" vertical="center"/>
    </xf>
    <xf numFmtId="49" fontId="10" fillId="2" borderId="18" xfId="40" applyNumberFormat="1" applyFont="1" applyFill="1" applyBorder="1" applyAlignment="1">
      <alignment horizontal="centerContinuous" vertical="center"/>
    </xf>
    <xf numFmtId="0" fontId="22" fillId="2" borderId="0" xfId="43" applyFont="1" applyFill="1" applyAlignment="1">
      <alignment vertical="center"/>
    </xf>
    <xf numFmtId="0" fontId="6" fillId="2" borderId="8" xfId="40" applyFont="1" applyFill="1" applyBorder="1" applyAlignment="1">
      <alignment horizontal="center" vertical="center"/>
    </xf>
    <xf numFmtId="0" fontId="10" fillId="2" borderId="1" xfId="40" applyFont="1" applyFill="1" applyBorder="1" applyAlignment="1">
      <alignment horizontal="centerContinuous" vertical="center"/>
    </xf>
    <xf numFmtId="0" fontId="10" fillId="2" borderId="5" xfId="40" applyFont="1" applyFill="1" applyBorder="1" applyAlignment="1">
      <alignment horizontal="center" vertical="center"/>
    </xf>
    <xf numFmtId="0" fontId="10" fillId="2" borderId="12" xfId="40" applyFont="1" applyFill="1" applyBorder="1" applyAlignment="1">
      <alignment horizontal="centerContinuous" vertical="center"/>
    </xf>
    <xf numFmtId="0" fontId="14" fillId="2" borderId="9" xfId="40" applyFont="1" applyFill="1" applyBorder="1" applyAlignment="1">
      <alignment horizontal="center" vertical="center"/>
    </xf>
    <xf numFmtId="191" fontId="17" fillId="2" borderId="1" xfId="0" applyNumberFormat="1" applyFont="1" applyFill="1" applyBorder="1" applyAlignment="1">
      <alignment horizontal="right" vertical="center"/>
    </xf>
    <xf numFmtId="191" fontId="17" fillId="2" borderId="0" xfId="0" applyNumberFormat="1" applyFont="1" applyFill="1" applyBorder="1" applyAlignment="1">
      <alignment horizontal="right" vertical="center"/>
    </xf>
    <xf numFmtId="2" fontId="3" fillId="2" borderId="0" xfId="40" applyNumberFormat="1" applyFont="1" applyFill="1" applyAlignment="1">
      <alignment horizontal="center" vertical="center"/>
    </xf>
    <xf numFmtId="0" fontId="6" fillId="2" borderId="0" xfId="40" applyFont="1" applyFill="1" applyBorder="1" applyAlignment="1">
      <alignment horizontal="center" vertical="center"/>
    </xf>
    <xf numFmtId="0" fontId="1" fillId="2" borderId="0" xfId="43" applyFont="1" applyFill="1" applyAlignment="1">
      <alignment vertical="center"/>
    </xf>
    <xf numFmtId="0" fontId="1" fillId="2" borderId="0" xfId="40" applyFont="1" applyFill="1"/>
    <xf numFmtId="0" fontId="7" fillId="2" borderId="0" xfId="38" applyFont="1" applyFill="1" applyAlignment="1">
      <alignment horizontal="center" vertical="center"/>
    </xf>
    <xf numFmtId="0" fontId="23" fillId="2" borderId="0" xfId="38" applyFont="1" applyFill="1" applyAlignment="1">
      <alignment horizontal="center" vertical="center"/>
    </xf>
    <xf numFmtId="0" fontId="5" fillId="2" borderId="0" xfId="38" applyFont="1" applyFill="1" applyAlignment="1">
      <alignment horizontal="center" vertical="center"/>
    </xf>
    <xf numFmtId="0" fontId="5" fillId="2" borderId="0" xfId="38" applyFont="1" applyFill="1" applyAlignment="1">
      <alignment horizontal="center"/>
    </xf>
    <xf numFmtId="49" fontId="6" fillId="2" borderId="18" xfId="43" applyNumberFormat="1" applyFont="1" applyFill="1" applyBorder="1" applyAlignment="1">
      <alignment horizontal="centerContinuous" vertical="center"/>
    </xf>
    <xf numFmtId="0" fontId="23" fillId="2" borderId="0" xfId="38" applyFont="1" applyFill="1" applyAlignment="1">
      <alignment horizontal="centerContinuous" vertical="center"/>
    </xf>
    <xf numFmtId="0" fontId="8" fillId="2" borderId="0" xfId="38" applyFont="1" applyFill="1"/>
    <xf numFmtId="0" fontId="9" fillId="2" borderId="5" xfId="38" applyFont="1" applyFill="1" applyBorder="1" applyAlignment="1">
      <alignment vertical="center"/>
    </xf>
    <xf numFmtId="0" fontId="9" fillId="2" borderId="3" xfId="38" applyFont="1" applyFill="1" applyBorder="1" applyAlignment="1">
      <alignment horizontal="center" vertical="center"/>
    </xf>
    <xf numFmtId="0" fontId="9" fillId="2" borderId="0" xfId="38" applyFont="1" applyFill="1" applyBorder="1" applyAlignment="1">
      <alignment vertical="center"/>
    </xf>
    <xf numFmtId="0" fontId="9" fillId="2" borderId="9" xfId="38" applyFont="1" applyFill="1" applyBorder="1" applyAlignment="1">
      <alignment vertical="center"/>
    </xf>
    <xf numFmtId="0" fontId="9" fillId="2" borderId="7" xfId="38" applyFont="1" applyFill="1" applyBorder="1" applyAlignment="1">
      <alignment horizontal="center" vertical="center"/>
    </xf>
    <xf numFmtId="0" fontId="17" fillId="2" borderId="0" xfId="38" applyFont="1" applyFill="1" applyBorder="1"/>
    <xf numFmtId="3" fontId="17" fillId="2" borderId="0" xfId="38" applyNumberFormat="1" applyFont="1" applyFill="1" applyAlignment="1">
      <alignment vertical="center"/>
    </xf>
    <xf numFmtId="176" fontId="17" fillId="2" borderId="0" xfId="38" applyNumberFormat="1" applyFont="1" applyFill="1" applyBorder="1" applyAlignment="1">
      <alignment vertical="center"/>
    </xf>
    <xf numFmtId="3" fontId="17" fillId="2" borderId="0" xfId="38" applyNumberFormat="1" applyFont="1" applyFill="1" applyBorder="1" applyAlignment="1">
      <alignment vertical="center"/>
    </xf>
    <xf numFmtId="0" fontId="17" fillId="2" borderId="11" xfId="38" applyFont="1" applyFill="1" applyBorder="1" applyAlignment="1">
      <alignment vertical="center"/>
    </xf>
    <xf numFmtId="0" fontId="17" fillId="2" borderId="10" xfId="38" applyFont="1" applyFill="1" applyBorder="1" applyAlignment="1">
      <alignment vertical="center"/>
    </xf>
    <xf numFmtId="0" fontId="9" fillId="2" borderId="0" xfId="38" applyFont="1" applyFill="1" applyAlignment="1"/>
    <xf numFmtId="0" fontId="23" fillId="2" borderId="0" xfId="38" applyFont="1" applyFill="1"/>
    <xf numFmtId="176" fontId="17" fillId="2" borderId="1" xfId="38" applyNumberFormat="1" applyFont="1" applyFill="1" applyBorder="1" applyAlignment="1">
      <alignment vertical="center"/>
    </xf>
    <xf numFmtId="0" fontId="7" fillId="2" borderId="0" xfId="38" applyFont="1" applyFill="1"/>
    <xf numFmtId="0" fontId="17" fillId="2" borderId="12" xfId="38" applyFont="1" applyFill="1" applyBorder="1" applyAlignment="1">
      <alignment vertical="center"/>
    </xf>
    <xf numFmtId="176" fontId="17" fillId="2" borderId="0" xfId="38" applyNumberFormat="1" applyFont="1" applyFill="1" applyBorder="1" applyAlignment="1" applyProtection="1">
      <alignment vertical="center"/>
      <protection locked="0"/>
    </xf>
    <xf numFmtId="176" fontId="17" fillId="2" borderId="8" xfId="38" applyNumberFormat="1" applyFont="1" applyFill="1" applyBorder="1" applyAlignment="1" applyProtection="1">
      <alignment vertical="center"/>
      <protection locked="0"/>
    </xf>
    <xf numFmtId="0" fontId="22" fillId="2" borderId="0" xfId="43" applyFont="1" applyFill="1" applyAlignment="1">
      <alignment vertical="center"/>
    </xf>
    <xf numFmtId="0" fontId="35" fillId="2" borderId="0" xfId="43" applyFont="1" applyFill="1" applyAlignment="1">
      <alignment horizontal="centerContinuous" vertical="center"/>
    </xf>
    <xf numFmtId="0" fontId="32" fillId="2" borderId="0" xfId="43" applyFont="1" applyFill="1" applyAlignment="1">
      <alignment vertical="center"/>
    </xf>
    <xf numFmtId="0" fontId="6" fillId="2" borderId="1" xfId="43" applyFont="1" applyFill="1" applyBorder="1" applyAlignment="1">
      <alignment horizontal="centerContinuous" vertical="center"/>
    </xf>
    <xf numFmtId="189" fontId="13" fillId="2" borderId="0" xfId="43" applyNumberFormat="1" applyFont="1" applyFill="1" applyAlignment="1">
      <alignment horizontal="right" vertical="center"/>
    </xf>
    <xf numFmtId="184" fontId="13" fillId="2" borderId="0" xfId="43" applyNumberFormat="1" applyFont="1" applyFill="1" applyAlignment="1">
      <alignment horizontal="right" vertical="center"/>
    </xf>
    <xf numFmtId="0" fontId="35" fillId="2" borderId="0" xfId="38" applyFont="1" applyFill="1" applyAlignment="1"/>
    <xf numFmtId="0" fontId="7" fillId="2" borderId="0" xfId="38" applyFont="1" applyFill="1" applyAlignment="1"/>
    <xf numFmtId="0" fontId="7" fillId="2" borderId="0" xfId="38" applyFont="1" applyFill="1" applyAlignment="1">
      <alignment horizontal="right" vertical="center"/>
    </xf>
    <xf numFmtId="0" fontId="7" fillId="2" borderId="0" xfId="38" applyFont="1" applyFill="1" applyBorder="1" applyAlignment="1"/>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196" fontId="17" fillId="2" borderId="0" xfId="38" applyNumberFormat="1" applyFont="1" applyFill="1" applyBorder="1" applyAlignment="1">
      <alignment horizontal="right" vertical="center"/>
    </xf>
    <xf numFmtId="196" fontId="17" fillId="2" borderId="0" xfId="38" applyNumberFormat="1" applyFont="1" applyFill="1" applyAlignment="1">
      <alignment horizontal="right" vertical="center"/>
    </xf>
    <xf numFmtId="196" fontId="17" fillId="2" borderId="10" xfId="38" applyNumberFormat="1" applyFont="1" applyFill="1" applyBorder="1" applyAlignment="1">
      <alignment horizontal="right" vertical="center"/>
    </xf>
    <xf numFmtId="196" fontId="17" fillId="2" borderId="8" xfId="38" applyNumberFormat="1" applyFont="1" applyFill="1" applyBorder="1" applyAlignment="1">
      <alignment horizontal="right" vertical="center"/>
    </xf>
    <xf numFmtId="0" fontId="6" fillId="2" borderId="0" xfId="38" applyFont="1" applyFill="1" applyAlignment="1">
      <alignment horizontal="left" indent="36"/>
    </xf>
    <xf numFmtId="0" fontId="13" fillId="2" borderId="0" xfId="38" applyFont="1" applyFill="1" applyBorder="1"/>
    <xf numFmtId="0" fontId="12" fillId="2" borderId="0" xfId="0" applyFont="1" applyFill="1" applyBorder="1" applyAlignment="1">
      <alignment vertical="center" wrapText="1"/>
    </xf>
    <xf numFmtId="0" fontId="12" fillId="2" borderId="8" xfId="0" applyFont="1" applyFill="1" applyBorder="1" applyAlignment="1">
      <alignment vertical="center" wrapText="1"/>
    </xf>
    <xf numFmtId="0" fontId="12" fillId="2" borderId="0" xfId="0" applyFont="1" applyFill="1" applyBorder="1" applyAlignment="1" applyProtection="1">
      <alignment vertical="center" wrapText="1"/>
      <protection locked="0"/>
    </xf>
    <xf numFmtId="0" fontId="9" fillId="2" borderId="6" xfId="38" applyFont="1" applyFill="1" applyBorder="1" applyAlignment="1">
      <alignment horizontal="center" vertical="center"/>
    </xf>
    <xf numFmtId="0" fontId="1" fillId="2" borderId="0" xfId="38" applyFont="1" applyFill="1"/>
    <xf numFmtId="0" fontId="1" fillId="2" borderId="0" xfId="38" applyFont="1" applyFill="1" applyAlignment="1">
      <alignment vertical="center"/>
    </xf>
    <xf numFmtId="0" fontId="12" fillId="2" borderId="1" xfId="0" applyNumberFormat="1" applyFont="1" applyFill="1" applyBorder="1" applyAlignment="1" applyProtection="1">
      <alignment vertical="center" wrapText="1"/>
      <protection locked="0"/>
    </xf>
    <xf numFmtId="0" fontId="31" fillId="2" borderId="12" xfId="0" applyNumberFormat="1" applyFont="1" applyFill="1" applyBorder="1" applyAlignment="1" applyProtection="1">
      <alignment horizontal="center" vertical="center" wrapText="1"/>
      <protection locked="0"/>
    </xf>
    <xf numFmtId="3" fontId="14" fillId="2" borderId="12" xfId="0" applyNumberFormat="1" applyFont="1" applyFill="1" applyBorder="1" applyAlignment="1">
      <alignment vertical="center"/>
    </xf>
    <xf numFmtId="176" fontId="17" fillId="2" borderId="1" xfId="0" applyNumberFormat="1" applyFont="1" applyFill="1" applyBorder="1" applyAlignment="1">
      <alignment vertical="center" wrapText="1"/>
    </xf>
    <xf numFmtId="0" fontId="9" fillId="2" borderId="9" xfId="38" applyFont="1" applyFill="1" applyBorder="1" applyAlignment="1">
      <alignment horizontal="center" vertical="center"/>
    </xf>
    <xf numFmtId="0" fontId="66" fillId="2" borderId="0" xfId="0" applyFont="1" applyFill="1" applyAlignment="1" applyProtection="1">
      <protection locked="0"/>
    </xf>
    <xf numFmtId="0" fontId="9" fillId="2" borderId="0" xfId="38" applyFont="1" applyFill="1" applyAlignment="1">
      <alignment horizontal="left"/>
    </xf>
    <xf numFmtId="3" fontId="6" fillId="2" borderId="0" xfId="0" applyNumberFormat="1" applyFont="1" applyFill="1" applyAlignment="1">
      <alignment horizontal="centerContinuous" vertical="center"/>
    </xf>
    <xf numFmtId="0" fontId="9" fillId="2" borderId="12" xfId="0" applyFont="1" applyFill="1" applyBorder="1" applyAlignment="1">
      <alignment horizontal="center" vertical="center"/>
    </xf>
    <xf numFmtId="14" fontId="9" fillId="2" borderId="1" xfId="0" applyNumberFormat="1" applyFont="1" applyFill="1" applyBorder="1" applyAlignment="1">
      <alignment horizontal="center" vertical="center"/>
    </xf>
    <xf numFmtId="49" fontId="36" fillId="2" borderId="15" xfId="0" applyNumberFormat="1" applyFont="1" applyFill="1" applyBorder="1" applyAlignment="1">
      <alignment horizontal="right" vertical="center"/>
    </xf>
    <xf numFmtId="0" fontId="9" fillId="2" borderId="9" xfId="38" applyFont="1" applyFill="1" applyBorder="1" applyAlignment="1">
      <alignment horizontal="center" vertical="center"/>
    </xf>
    <xf numFmtId="3" fontId="17" fillId="3" borderId="8" xfId="0" applyNumberFormat="1" applyFont="1" applyFill="1" applyBorder="1" applyAlignment="1" applyProtection="1">
      <alignment vertical="center"/>
      <protection locked="0"/>
    </xf>
    <xf numFmtId="0" fontId="17" fillId="2" borderId="3" xfId="38" applyFont="1" applyFill="1" applyBorder="1" applyAlignment="1">
      <alignment vertical="center"/>
    </xf>
    <xf numFmtId="0" fontId="17" fillId="2" borderId="4" xfId="38" applyFont="1" applyFill="1" applyBorder="1" applyAlignment="1">
      <alignment vertical="center"/>
    </xf>
    <xf numFmtId="188" fontId="17" fillId="2" borderId="0" xfId="38" applyNumberFormat="1" applyFont="1" applyFill="1" applyBorder="1" applyAlignment="1">
      <alignment vertical="center"/>
    </xf>
    <xf numFmtId="196" fontId="17" fillId="2" borderId="11" xfId="38" applyNumberFormat="1" applyFont="1" applyFill="1" applyBorder="1" applyAlignment="1">
      <alignment horizontal="right" vertical="center"/>
    </xf>
    <xf numFmtId="196" fontId="17" fillId="2" borderId="12" xfId="38" applyNumberFormat="1" applyFont="1" applyFill="1" applyBorder="1" applyAlignment="1">
      <alignment horizontal="right" vertical="center"/>
    </xf>
    <xf numFmtId="3" fontId="17" fillId="2" borderId="0" xfId="0" applyNumberFormat="1" applyFont="1" applyFill="1" applyBorder="1" applyAlignment="1">
      <alignment vertical="center"/>
    </xf>
    <xf numFmtId="3" fontId="17" fillId="2" borderId="1" xfId="0" applyNumberFormat="1" applyFont="1" applyFill="1" applyBorder="1" applyAlignment="1">
      <alignment vertical="center"/>
    </xf>
    <xf numFmtId="3" fontId="17" fillId="2" borderId="8" xfId="0" applyNumberFormat="1" applyFont="1" applyFill="1" applyBorder="1" applyAlignment="1" applyProtection="1">
      <alignment vertical="center"/>
      <protection locked="0"/>
    </xf>
    <xf numFmtId="0" fontId="17" fillId="2" borderId="8" xfId="38" applyFont="1" applyFill="1" applyBorder="1" applyAlignment="1">
      <alignment vertical="center"/>
    </xf>
    <xf numFmtId="0" fontId="17" fillId="2" borderId="7" xfId="38" applyFont="1" applyFill="1" applyBorder="1" applyAlignment="1">
      <alignment vertical="center"/>
    </xf>
    <xf numFmtId="0" fontId="17" fillId="2" borderId="4" xfId="0" applyFont="1" applyFill="1" applyBorder="1" applyAlignment="1" applyProtection="1">
      <alignment horizontal="center" vertical="center"/>
      <protection locked="0"/>
    </xf>
    <xf numFmtId="0" fontId="17" fillId="2" borderId="3" xfId="0" applyFont="1" applyFill="1" applyBorder="1" applyAlignment="1" applyProtection="1">
      <alignment horizontal="center" vertical="center"/>
      <protection locked="0"/>
    </xf>
    <xf numFmtId="0" fontId="17" fillId="2" borderId="7" xfId="0" applyFont="1" applyFill="1" applyBorder="1" applyAlignment="1" applyProtection="1">
      <alignment horizontal="center" vertical="center"/>
      <protection locked="0"/>
    </xf>
    <xf numFmtId="3" fontId="17" fillId="2" borderId="10" xfId="0" applyNumberFormat="1" applyFont="1" applyFill="1" applyBorder="1" applyAlignment="1">
      <alignment vertical="center"/>
    </xf>
    <xf numFmtId="0" fontId="9" fillId="2" borderId="6" xfId="38" applyFont="1" applyFill="1" applyBorder="1" applyAlignment="1">
      <alignment vertical="center"/>
    </xf>
    <xf numFmtId="0" fontId="9" fillId="2" borderId="4" xfId="38" applyFont="1" applyFill="1" applyBorder="1" applyAlignment="1">
      <alignment horizontal="center" vertical="center"/>
    </xf>
    <xf numFmtId="0" fontId="12" fillId="2" borderId="1" xfId="0" applyFont="1" applyFill="1" applyBorder="1" applyAlignment="1">
      <alignment vertical="center" wrapText="1"/>
    </xf>
    <xf numFmtId="3" fontId="14" fillId="2" borderId="8" xfId="0" applyNumberFormat="1" applyFont="1" applyFill="1" applyBorder="1" applyAlignment="1">
      <alignment vertical="center" wrapText="1"/>
    </xf>
    <xf numFmtId="0" fontId="14" fillId="2" borderId="11" xfId="0"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protection locked="0"/>
    </xf>
    <xf numFmtId="0" fontId="14" fillId="2" borderId="10" xfId="0" applyFont="1" applyFill="1" applyBorder="1" applyAlignment="1" applyProtection="1">
      <alignment horizontal="center" vertical="center"/>
      <protection locked="0"/>
    </xf>
    <xf numFmtId="195" fontId="17" fillId="2" borderId="1" xfId="0" applyNumberFormat="1" applyFont="1" applyFill="1" applyBorder="1" applyAlignment="1">
      <alignment vertical="center" wrapText="1"/>
    </xf>
    <xf numFmtId="49" fontId="17" fillId="2" borderId="1" xfId="0" applyNumberFormat="1" applyFont="1" applyFill="1" applyBorder="1" applyAlignment="1">
      <alignment vertical="center" wrapText="1"/>
    </xf>
    <xf numFmtId="49" fontId="31" fillId="2" borderId="1" xfId="0" applyNumberFormat="1" applyFont="1" applyFill="1" applyBorder="1" applyAlignment="1">
      <alignment vertical="center" wrapText="1"/>
    </xf>
    <xf numFmtId="188" fontId="17" fillId="2" borderId="1" xfId="38" applyNumberFormat="1" applyFont="1" applyFill="1" applyBorder="1" applyAlignment="1">
      <alignment vertical="center"/>
    </xf>
    <xf numFmtId="0" fontId="9" fillId="2" borderId="5" xfId="38" applyFont="1" applyFill="1" applyBorder="1" applyAlignment="1">
      <alignment horizontal="center" vertical="center"/>
    </xf>
    <xf numFmtId="178" fontId="17" fillId="2" borderId="0" xfId="0" quotePrefix="1" applyNumberFormat="1" applyFont="1" applyFill="1" applyBorder="1" applyAlignment="1" applyProtection="1">
      <alignment horizontal="right" vertical="center" wrapText="1"/>
      <protection locked="0"/>
    </xf>
    <xf numFmtId="178" fontId="17" fillId="2" borderId="8" xfId="0" applyNumberFormat="1" applyFont="1" applyFill="1" applyBorder="1" applyAlignment="1" applyProtection="1">
      <alignment horizontal="right" vertical="center" wrapText="1"/>
      <protection locked="0"/>
    </xf>
    <xf numFmtId="178" fontId="17" fillId="2" borderId="8" xfId="0" quotePrefix="1" applyNumberFormat="1" applyFont="1" applyFill="1" applyBorder="1" applyAlignment="1" applyProtection="1">
      <alignment horizontal="right" vertical="center" wrapText="1"/>
      <protection locked="0"/>
    </xf>
    <xf numFmtId="49" fontId="31" fillId="2" borderId="8" xfId="45" applyNumberFormat="1" applyFont="1" applyFill="1" applyBorder="1" applyAlignment="1">
      <alignment horizontal="center" vertical="center"/>
    </xf>
    <xf numFmtId="176" fontId="56" fillId="2" borderId="0" xfId="45" applyNumberFormat="1" applyFont="1" applyFill="1" applyBorder="1" applyAlignment="1">
      <alignment horizontal="right" vertical="center"/>
    </xf>
    <xf numFmtId="176" fontId="56" fillId="2" borderId="0" xfId="45" applyNumberFormat="1" applyFont="1" applyFill="1" applyBorder="1" applyAlignment="1" applyProtection="1">
      <alignment horizontal="right" vertical="center"/>
    </xf>
    <xf numFmtId="176" fontId="13" fillId="0" borderId="8" xfId="45" applyNumberFormat="1" applyFont="1" applyFill="1" applyBorder="1" applyAlignment="1" applyProtection="1">
      <alignment vertical="center"/>
    </xf>
    <xf numFmtId="176" fontId="13" fillId="0" borderId="8" xfId="45" applyNumberFormat="1" applyFont="1" applyFill="1" applyBorder="1" applyAlignment="1">
      <alignment vertical="center"/>
    </xf>
    <xf numFmtId="49" fontId="57" fillId="2" borderId="4" xfId="45" applyNumberFormat="1" applyFont="1" applyFill="1" applyBorder="1" applyAlignment="1">
      <alignment horizontal="left" vertical="center"/>
    </xf>
    <xf numFmtId="176" fontId="56" fillId="2" borderId="14" xfId="45" applyNumberFormat="1" applyFont="1" applyFill="1" applyBorder="1" applyAlignment="1">
      <alignment horizontal="right" vertical="center"/>
    </xf>
    <xf numFmtId="176" fontId="56" fillId="2" borderId="14" xfId="45" applyNumberFormat="1" applyFont="1" applyFill="1" applyBorder="1" applyAlignment="1" applyProtection="1">
      <alignment horizontal="right" vertical="center"/>
    </xf>
    <xf numFmtId="176" fontId="56" fillId="2" borderId="13" xfId="45" applyNumberFormat="1" applyFont="1" applyFill="1" applyBorder="1" applyAlignment="1" applyProtection="1">
      <alignment horizontal="right" vertical="center"/>
    </xf>
    <xf numFmtId="0" fontId="56" fillId="2" borderId="0" xfId="44" quotePrefix="1" applyFont="1" applyFill="1" applyBorder="1" applyAlignment="1" applyProtection="1">
      <alignment horizontal="center" vertical="center"/>
    </xf>
    <xf numFmtId="176" fontId="13" fillId="2" borderId="0" xfId="45" applyNumberFormat="1" applyFont="1" applyFill="1" applyBorder="1" applyAlignment="1" applyProtection="1">
      <alignment vertical="center"/>
    </xf>
    <xf numFmtId="176" fontId="13" fillId="0" borderId="0" xfId="45" applyNumberFormat="1" applyFont="1" applyFill="1" applyBorder="1" applyAlignment="1" applyProtection="1">
      <alignment vertical="center"/>
    </xf>
    <xf numFmtId="176" fontId="13" fillId="0" borderId="0" xfId="45" applyNumberFormat="1" applyFont="1" applyFill="1" applyBorder="1" applyAlignment="1">
      <alignment vertical="center"/>
    </xf>
    <xf numFmtId="49" fontId="57" fillId="2" borderId="8" xfId="45" applyNumberFormat="1" applyFont="1" applyFill="1" applyBorder="1" applyAlignment="1">
      <alignment horizontal="left" vertical="center"/>
    </xf>
    <xf numFmtId="41" fontId="13" fillId="2" borderId="8" xfId="0" applyNumberFormat="1" applyFont="1" applyFill="1" applyBorder="1" applyAlignment="1">
      <alignment vertical="center"/>
    </xf>
    <xf numFmtId="41" fontId="13" fillId="2" borderId="8" xfId="0" applyNumberFormat="1" applyFont="1" applyFill="1" applyBorder="1" applyAlignment="1">
      <alignment horizontal="right" vertical="center"/>
    </xf>
    <xf numFmtId="191" fontId="13" fillId="2" borderId="8" xfId="0" applyNumberFormat="1" applyFont="1" applyFill="1" applyBorder="1" applyAlignment="1">
      <alignment horizontal="center" vertical="center"/>
    </xf>
    <xf numFmtId="191" fontId="13" fillId="2" borderId="8" xfId="0" applyNumberFormat="1" applyFont="1" applyFill="1" applyBorder="1" applyAlignment="1">
      <alignment horizontal="right" vertical="center"/>
    </xf>
    <xf numFmtId="41" fontId="13" fillId="2" borderId="10" xfId="0" applyNumberFormat="1" applyFont="1" applyFill="1" applyBorder="1" applyAlignment="1">
      <alignment vertical="center"/>
    </xf>
    <xf numFmtId="176" fontId="13" fillId="0" borderId="10" xfId="45" applyNumberFormat="1" applyBorder="1"/>
    <xf numFmtId="176" fontId="13" fillId="0" borderId="8" xfId="45" applyNumberFormat="1" applyBorder="1"/>
    <xf numFmtId="176" fontId="13" fillId="0" borderId="19" xfId="45" applyNumberFormat="1" applyBorder="1"/>
    <xf numFmtId="3" fontId="17" fillId="2" borderId="11" xfId="46" applyNumberFormat="1" applyFont="1" applyFill="1" applyBorder="1" applyAlignment="1" applyProtection="1">
      <alignment horizontal="right" vertical="center"/>
    </xf>
    <xf numFmtId="0" fontId="14" fillId="2" borderId="8" xfId="46" applyFont="1" applyFill="1" applyBorder="1" applyAlignment="1" applyProtection="1">
      <alignment horizontal="left" vertical="center"/>
    </xf>
    <xf numFmtId="0" fontId="13" fillId="2" borderId="0" xfId="46" applyFont="1" applyFill="1" applyBorder="1" applyAlignment="1">
      <alignment vertical="center"/>
    </xf>
    <xf numFmtId="176" fontId="56" fillId="2" borderId="4" xfId="45" applyNumberFormat="1" applyFont="1" applyFill="1" applyBorder="1" applyAlignment="1">
      <alignment horizontal="right" vertical="center"/>
    </xf>
    <xf numFmtId="176" fontId="56" fillId="2" borderId="11" xfId="45" applyNumberFormat="1" applyFont="1" applyFill="1" applyBorder="1" applyAlignment="1">
      <alignment horizontal="right" vertical="center"/>
    </xf>
    <xf numFmtId="176" fontId="13" fillId="0" borderId="20" xfId="45" applyNumberFormat="1" applyBorder="1"/>
    <xf numFmtId="176" fontId="17" fillId="2" borderId="0" xfId="46" applyNumberFormat="1" applyFont="1" applyFill="1" applyBorder="1" applyAlignment="1" applyProtection="1">
      <alignment horizontal="right" vertical="center"/>
    </xf>
    <xf numFmtId="176" fontId="17" fillId="2" borderId="14" xfId="46" applyNumberFormat="1" applyFont="1" applyFill="1" applyBorder="1" applyAlignment="1" applyProtection="1">
      <alignment horizontal="right" vertical="center"/>
    </xf>
    <xf numFmtId="3" fontId="17" fillId="2" borderId="0" xfId="46" applyNumberFormat="1" applyFont="1" applyFill="1" applyBorder="1" applyAlignment="1" applyProtection="1">
      <alignment horizontal="right" vertical="center"/>
    </xf>
    <xf numFmtId="176" fontId="13" fillId="2" borderId="14" xfId="45" applyNumberFormat="1" applyFont="1" applyFill="1" applyBorder="1" applyAlignment="1" applyProtection="1">
      <alignment horizontal="right" vertical="center"/>
    </xf>
    <xf numFmtId="176" fontId="13" fillId="2" borderId="0" xfId="45" applyNumberFormat="1" applyFont="1" applyFill="1" applyBorder="1" applyAlignment="1">
      <alignment horizontal="right" vertical="center"/>
    </xf>
    <xf numFmtId="176" fontId="13" fillId="2" borderId="14" xfId="45" applyNumberFormat="1" applyFont="1" applyFill="1" applyBorder="1" applyAlignment="1">
      <alignment horizontal="right" vertical="center"/>
    </xf>
    <xf numFmtId="184" fontId="17" fillId="2" borderId="4" xfId="47" applyNumberFormat="1" applyFont="1" applyFill="1" applyBorder="1" applyAlignment="1">
      <alignment horizontal="left" vertical="center"/>
    </xf>
    <xf numFmtId="184" fontId="17" fillId="2" borderId="6" xfId="47" applyNumberFormat="1" applyFont="1" applyFill="1" applyBorder="1" applyAlignment="1">
      <alignment horizontal="left" vertical="center"/>
    </xf>
    <xf numFmtId="184" fontId="17" fillId="2" borderId="0" xfId="47" applyNumberFormat="1" applyFont="1" applyFill="1" applyBorder="1" applyAlignment="1">
      <alignment horizontal="left" vertical="center"/>
    </xf>
    <xf numFmtId="176" fontId="13" fillId="2" borderId="0" xfId="45" applyNumberFormat="1" applyFont="1" applyFill="1" applyBorder="1" applyAlignment="1" applyProtection="1">
      <alignment horizontal="right" vertical="center"/>
    </xf>
    <xf numFmtId="0" fontId="13" fillId="2" borderId="0" xfId="45" applyFont="1" applyFill="1" applyBorder="1" applyAlignment="1">
      <alignment horizontal="center" vertical="center"/>
    </xf>
    <xf numFmtId="0" fontId="13" fillId="2" borderId="0" xfId="47" applyFont="1" applyFill="1" applyAlignment="1">
      <alignment horizontal="left" vertical="center"/>
    </xf>
    <xf numFmtId="184" fontId="13" fillId="2" borderId="0" xfId="47" applyNumberFormat="1" applyFont="1" applyFill="1" applyAlignment="1">
      <alignment horizontal="left" vertical="center"/>
    </xf>
    <xf numFmtId="49" fontId="31" fillId="2" borderId="4" xfId="45" applyNumberFormat="1" applyFont="1" applyFill="1" applyBorder="1" applyAlignment="1">
      <alignment horizontal="left" vertical="center"/>
    </xf>
    <xf numFmtId="49" fontId="31" fillId="2" borderId="4" xfId="47" quotePrefix="1" applyNumberFormat="1" applyFont="1" applyFill="1" applyBorder="1" applyAlignment="1">
      <alignment horizontal="center" vertical="center"/>
    </xf>
    <xf numFmtId="49" fontId="31" fillId="2" borderId="7" xfId="47" quotePrefix="1" applyNumberFormat="1" applyFont="1" applyFill="1" applyBorder="1" applyAlignment="1">
      <alignment horizontal="center" vertical="center"/>
    </xf>
    <xf numFmtId="0" fontId="17" fillId="2" borderId="0" xfId="46" quotePrefix="1" applyFont="1" applyFill="1" applyBorder="1" applyAlignment="1" applyProtection="1">
      <alignment horizontal="center" vertical="center"/>
    </xf>
    <xf numFmtId="49" fontId="57" fillId="2" borderId="7" xfId="45" applyNumberFormat="1" applyFont="1" applyFill="1" applyBorder="1" applyAlignment="1">
      <alignment horizontal="left" vertical="center"/>
    </xf>
    <xf numFmtId="0" fontId="56" fillId="2" borderId="0" xfId="46" applyFont="1" applyFill="1"/>
    <xf numFmtId="0" fontId="56" fillId="2" borderId="0" xfId="46" applyFont="1" applyFill="1" applyAlignment="1">
      <alignment vertical="center"/>
    </xf>
    <xf numFmtId="0" fontId="56" fillId="2" borderId="0" xfId="45" applyFont="1" applyFill="1" applyBorder="1" applyAlignment="1">
      <alignment vertical="center"/>
    </xf>
    <xf numFmtId="176" fontId="56" fillId="2" borderId="8" xfId="45" applyNumberFormat="1" applyFont="1" applyFill="1" applyBorder="1" applyAlignment="1" applyProtection="1">
      <alignment horizontal="right" vertical="center"/>
    </xf>
    <xf numFmtId="176" fontId="13" fillId="2" borderId="14" xfId="45" applyNumberFormat="1" applyFont="1" applyFill="1" applyBorder="1" applyAlignment="1" applyProtection="1">
      <alignment vertical="center"/>
    </xf>
    <xf numFmtId="176" fontId="13" fillId="2" borderId="13" xfId="45" applyNumberFormat="1" applyFont="1" applyFill="1" applyBorder="1" applyAlignment="1" applyProtection="1">
      <alignment horizontal="right" vertical="center"/>
    </xf>
    <xf numFmtId="176" fontId="56" fillId="2" borderId="8" xfId="45" applyNumberFormat="1" applyFont="1" applyFill="1" applyBorder="1" applyAlignment="1">
      <alignment horizontal="right" vertical="center"/>
    </xf>
    <xf numFmtId="176" fontId="13" fillId="2" borderId="8" xfId="45" applyNumberFormat="1" applyFont="1" applyFill="1" applyBorder="1" applyAlignment="1" applyProtection="1">
      <alignment horizontal="right" vertical="center"/>
    </xf>
    <xf numFmtId="176" fontId="13" fillId="2" borderId="19" xfId="45" applyNumberFormat="1" applyFont="1" applyFill="1" applyBorder="1" applyAlignment="1" applyProtection="1">
      <alignment horizontal="right" vertical="center"/>
    </xf>
    <xf numFmtId="176" fontId="13" fillId="2" borderId="20" xfId="45" applyNumberFormat="1" applyFont="1" applyFill="1" applyBorder="1" applyAlignment="1" applyProtection="1">
      <alignment horizontal="right" vertical="center"/>
    </xf>
    <xf numFmtId="176" fontId="56" fillId="2" borderId="10" xfId="45" applyNumberFormat="1" applyFont="1" applyFill="1" applyBorder="1" applyAlignment="1">
      <alignment horizontal="right" vertical="center"/>
    </xf>
    <xf numFmtId="0" fontId="17" fillId="2" borderId="8" xfId="46" quotePrefix="1" applyFont="1" applyFill="1" applyBorder="1" applyAlignment="1" applyProtection="1">
      <alignment horizontal="center" vertical="center"/>
    </xf>
    <xf numFmtId="184" fontId="51" fillId="2" borderId="4" xfId="47" applyNumberFormat="1" applyFont="1" applyFill="1" applyBorder="1" applyAlignment="1">
      <alignment horizontal="left" vertical="center"/>
    </xf>
    <xf numFmtId="0" fontId="56" fillId="2" borderId="0" xfId="47" applyFont="1" applyFill="1" applyAlignment="1">
      <alignment horizontal="left" vertical="center"/>
    </xf>
    <xf numFmtId="49" fontId="57" fillId="2" borderId="4" xfId="47" quotePrefix="1" applyNumberFormat="1" applyFont="1" applyFill="1" applyBorder="1" applyAlignment="1">
      <alignment horizontal="center" vertical="center"/>
    </xf>
    <xf numFmtId="184" fontId="56" fillId="2" borderId="0" xfId="47" applyNumberFormat="1" applyFont="1" applyFill="1" applyAlignment="1">
      <alignment horizontal="left" vertical="center"/>
    </xf>
    <xf numFmtId="49" fontId="57" fillId="2" borderId="7" xfId="47" quotePrefix="1" applyNumberFormat="1" applyFont="1" applyFill="1" applyBorder="1" applyAlignment="1">
      <alignment horizontal="center" vertical="center"/>
    </xf>
    <xf numFmtId="178" fontId="51" fillId="2" borderId="0" xfId="47" applyNumberFormat="1" applyFont="1" applyFill="1" applyBorder="1" applyAlignment="1">
      <alignment horizontal="right" vertical="center"/>
    </xf>
    <xf numFmtId="178" fontId="51" fillId="2" borderId="6" xfId="47" applyNumberFormat="1" applyFont="1" applyFill="1" applyBorder="1" applyAlignment="1">
      <alignment horizontal="right" vertical="center"/>
    </xf>
    <xf numFmtId="178" fontId="51" fillId="2" borderId="11" xfId="47" applyNumberFormat="1" applyFont="1" applyFill="1" applyBorder="1" applyAlignment="1">
      <alignment horizontal="right" vertical="center"/>
    </xf>
    <xf numFmtId="0" fontId="13" fillId="2" borderId="8" xfId="45" applyFont="1" applyFill="1" applyBorder="1" applyAlignment="1">
      <alignment horizontal="center" vertical="center"/>
    </xf>
    <xf numFmtId="176" fontId="56" fillId="2" borderId="7" xfId="45" applyNumberFormat="1" applyFont="1" applyFill="1" applyBorder="1" applyAlignment="1">
      <alignment horizontal="right" vertical="center"/>
    </xf>
    <xf numFmtId="49" fontId="57" fillId="2" borderId="0" xfId="45" applyNumberFormat="1" applyFont="1" applyFill="1" applyBorder="1" applyAlignment="1">
      <alignment horizontal="left" vertical="center"/>
    </xf>
    <xf numFmtId="176" fontId="56" fillId="2" borderId="0" xfId="45" applyNumberFormat="1" applyFont="1" applyFill="1" applyBorder="1" applyAlignment="1">
      <alignment horizontal="right" vertical="center"/>
    </xf>
    <xf numFmtId="176" fontId="56" fillId="2" borderId="0" xfId="45" applyNumberFormat="1" applyFont="1" applyFill="1" applyBorder="1" applyAlignment="1" applyProtection="1">
      <alignment horizontal="right" vertical="center"/>
    </xf>
    <xf numFmtId="49" fontId="57" fillId="2" borderId="4" xfId="45" applyNumberFormat="1" applyFont="1" applyFill="1" applyBorder="1" applyAlignment="1">
      <alignment horizontal="left" vertical="center"/>
    </xf>
    <xf numFmtId="176" fontId="56" fillId="2" borderId="14" xfId="45" applyNumberFormat="1" applyFont="1" applyFill="1" applyBorder="1" applyAlignment="1">
      <alignment horizontal="right" vertical="center"/>
    </xf>
    <xf numFmtId="176" fontId="56" fillId="2" borderId="14" xfId="45" applyNumberFormat="1" applyFont="1" applyFill="1" applyBorder="1" applyAlignment="1" applyProtection="1">
      <alignment horizontal="right" vertical="center"/>
    </xf>
    <xf numFmtId="176" fontId="17" fillId="0" borderId="19" xfId="46" applyNumberFormat="1" applyFont="1" applyBorder="1" applyAlignment="1">
      <alignment horizontal="right" vertical="center"/>
    </xf>
    <xf numFmtId="176" fontId="17" fillId="0" borderId="8" xfId="46" applyNumberFormat="1" applyFont="1" applyBorder="1" applyAlignment="1">
      <alignment horizontal="right" vertical="center"/>
    </xf>
    <xf numFmtId="1" fontId="17" fillId="0" borderId="8" xfId="46" applyNumberFormat="1" applyFont="1" applyBorder="1" applyAlignment="1">
      <alignment horizontal="right" vertical="center"/>
    </xf>
    <xf numFmtId="3" fontId="17" fillId="0" borderId="8" xfId="46" applyNumberFormat="1" applyFont="1" applyBorder="1" applyAlignment="1">
      <alignment horizontal="right" vertical="center"/>
    </xf>
    <xf numFmtId="3" fontId="17" fillId="0" borderId="10" xfId="46" applyNumberFormat="1" applyFont="1" applyBorder="1" applyAlignment="1">
      <alignment horizontal="right" vertical="center"/>
    </xf>
    <xf numFmtId="184" fontId="17" fillId="0" borderId="8" xfId="47" applyNumberFormat="1" applyFont="1" applyBorder="1" applyAlignment="1">
      <alignment horizontal="left" vertical="center"/>
    </xf>
    <xf numFmtId="184" fontId="17" fillId="0" borderId="9" xfId="47" applyNumberFormat="1" applyFont="1" applyBorder="1" applyAlignment="1">
      <alignment horizontal="left" vertical="center"/>
    </xf>
    <xf numFmtId="184" fontId="17" fillId="0" borderId="7" xfId="47" applyNumberFormat="1" applyFont="1" applyBorder="1" applyAlignment="1">
      <alignment horizontal="left" vertical="center"/>
    </xf>
    <xf numFmtId="184" fontId="51" fillId="2" borderId="6" xfId="47" applyNumberFormat="1" applyFont="1" applyFill="1" applyBorder="1" applyAlignment="1">
      <alignment horizontal="left" vertical="center"/>
    </xf>
    <xf numFmtId="178" fontId="51" fillId="2" borderId="4" xfId="47" applyNumberFormat="1" applyFont="1" applyFill="1" applyBorder="1" applyAlignment="1">
      <alignment horizontal="right" vertical="center"/>
    </xf>
    <xf numFmtId="184" fontId="13" fillId="0" borderId="8" xfId="47" applyNumberFormat="1" applyBorder="1" applyAlignment="1">
      <alignment horizontal="left" vertical="center"/>
    </xf>
    <xf numFmtId="0" fontId="51" fillId="2" borderId="7" xfId="43" applyFont="1" applyFill="1" applyBorder="1" applyAlignment="1">
      <alignment vertical="center"/>
    </xf>
    <xf numFmtId="184" fontId="13" fillId="0" borderId="9" xfId="47" applyNumberFormat="1" applyBorder="1" applyAlignment="1">
      <alignment horizontal="left" vertical="center"/>
    </xf>
    <xf numFmtId="184" fontId="13" fillId="0" borderId="7" xfId="47" applyNumberFormat="1" applyBorder="1" applyAlignment="1">
      <alignment horizontal="left" vertical="center"/>
    </xf>
    <xf numFmtId="0" fontId="13" fillId="2" borderId="8" xfId="45" applyFont="1" applyFill="1" applyBorder="1" applyAlignment="1">
      <alignment horizontal="center" vertical="center"/>
    </xf>
    <xf numFmtId="49" fontId="61" fillId="2" borderId="8" xfId="0" quotePrefix="1" applyNumberFormat="1" applyFont="1" applyFill="1" applyBorder="1" applyAlignment="1" applyProtection="1">
      <alignment horizontal="center" vertical="center" wrapText="1"/>
      <protection locked="0"/>
    </xf>
    <xf numFmtId="177" fontId="16" fillId="2" borderId="1" xfId="0" quotePrefix="1" applyNumberFormat="1" applyFont="1" applyFill="1" applyBorder="1" applyAlignment="1" applyProtection="1">
      <alignment horizontal="center" vertical="center" wrapText="1"/>
      <protection locked="0"/>
    </xf>
    <xf numFmtId="3" fontId="14" fillId="2" borderId="1" xfId="0" applyNumberFormat="1" applyFont="1" applyFill="1" applyBorder="1" applyAlignment="1">
      <alignment vertical="center" wrapText="1"/>
    </xf>
    <xf numFmtId="195" fontId="14" fillId="2" borderId="1" xfId="0" applyNumberFormat="1" applyFont="1" applyFill="1" applyBorder="1" applyAlignment="1">
      <alignment vertical="center" wrapText="1"/>
    </xf>
    <xf numFmtId="176" fontId="14" fillId="2" borderId="1" xfId="0" applyNumberFormat="1" applyFont="1" applyFill="1" applyBorder="1" applyAlignment="1">
      <alignment vertical="center" wrapText="1"/>
    </xf>
    <xf numFmtId="178" fontId="14" fillId="2" borderId="1" xfId="0" quotePrefix="1" applyNumberFormat="1" applyFont="1" applyFill="1" applyBorder="1" applyAlignment="1" applyProtection="1">
      <alignment vertical="center" wrapText="1"/>
      <protection locked="0"/>
    </xf>
    <xf numFmtId="177" fontId="16" fillId="2" borderId="0" xfId="0" quotePrefix="1" applyNumberFormat="1" applyFont="1" applyFill="1" applyBorder="1" applyAlignment="1" applyProtection="1">
      <alignment horizontal="center" vertical="center" wrapText="1"/>
      <protection locked="0"/>
    </xf>
    <xf numFmtId="0" fontId="16" fillId="2" borderId="0" xfId="0" quotePrefix="1" applyNumberFormat="1" applyFont="1" applyFill="1" applyBorder="1" applyAlignment="1" applyProtection="1">
      <alignment horizontal="center" vertical="center" wrapText="1"/>
      <protection locked="0"/>
    </xf>
    <xf numFmtId="0" fontId="16" fillId="2" borderId="8" xfId="0" applyFont="1" applyFill="1" applyBorder="1" applyAlignment="1" applyProtection="1">
      <alignment horizontal="center" vertical="center" wrapText="1"/>
      <protection locked="0"/>
    </xf>
    <xf numFmtId="0" fontId="16" fillId="2" borderId="8" xfId="0" quotePrefix="1" applyNumberFormat="1" applyFont="1" applyFill="1" applyBorder="1" applyAlignment="1" applyProtection="1">
      <alignment horizontal="center" vertical="center" wrapText="1"/>
      <protection locked="0"/>
    </xf>
    <xf numFmtId="178" fontId="14" fillId="2" borderId="1" xfId="0" quotePrefix="1" applyNumberFormat="1" applyFont="1" applyFill="1" applyBorder="1" applyAlignment="1" applyProtection="1">
      <alignment horizontal="right" vertical="center" wrapText="1"/>
      <protection locked="0"/>
    </xf>
    <xf numFmtId="3" fontId="17" fillId="2" borderId="12" xfId="0" applyNumberFormat="1" applyFont="1" applyFill="1" applyBorder="1" applyAlignment="1">
      <alignment vertical="center" wrapText="1"/>
    </xf>
    <xf numFmtId="178" fontId="17" fillId="2" borderId="1" xfId="0" quotePrefix="1" applyNumberFormat="1" applyFont="1" applyFill="1" applyBorder="1" applyAlignment="1" applyProtection="1">
      <alignment horizontal="right" vertical="center" wrapText="1"/>
      <protection locked="0"/>
    </xf>
    <xf numFmtId="0" fontId="9" fillId="2" borderId="0" xfId="46" applyFont="1" applyFill="1" applyAlignment="1">
      <alignment vertical="center"/>
    </xf>
    <xf numFmtId="0" fontId="9" fillId="2" borderId="0" xfId="47" applyFont="1" applyFill="1" applyAlignment="1">
      <alignment vertical="center"/>
    </xf>
    <xf numFmtId="0" fontId="17" fillId="2" borderId="0" xfId="47" quotePrefix="1" applyFont="1" applyFill="1" applyBorder="1" applyAlignment="1">
      <alignment horizontal="center" vertical="center"/>
    </xf>
    <xf numFmtId="0" fontId="17" fillId="2" borderId="8" xfId="47" quotePrefix="1" applyFont="1" applyFill="1" applyBorder="1" applyAlignment="1">
      <alignment horizontal="center" vertical="center"/>
    </xf>
    <xf numFmtId="0" fontId="6" fillId="2" borderId="15" xfId="41" applyFont="1" applyFill="1" applyBorder="1" applyAlignment="1" applyProtection="1">
      <alignment horizontal="centerContinuous" vertical="center"/>
      <protection locked="0"/>
    </xf>
    <xf numFmtId="0" fontId="6" fillId="2" borderId="16" xfId="41" applyFont="1" applyFill="1" applyBorder="1" applyAlignment="1" applyProtection="1">
      <alignment horizontal="centerContinuous" vertical="center"/>
      <protection locked="0"/>
    </xf>
    <xf numFmtId="0" fontId="6" fillId="2" borderId="1" xfId="41" applyFont="1" applyFill="1" applyBorder="1" applyAlignment="1" applyProtection="1">
      <alignment horizontal="centerContinuous" vertical="center"/>
      <protection locked="0"/>
    </xf>
    <xf numFmtId="0" fontId="51" fillId="0" borderId="8" xfId="44" quotePrefix="1" applyFont="1" applyFill="1" applyBorder="1" applyAlignment="1" applyProtection="1">
      <alignment horizontal="center" vertical="center"/>
    </xf>
    <xf numFmtId="0" fontId="17" fillId="0" borderId="7" xfId="44" quotePrefix="1" applyFont="1" applyFill="1" applyBorder="1" applyAlignment="1" applyProtection="1">
      <alignment horizontal="center" vertical="center"/>
    </xf>
    <xf numFmtId="197" fontId="17" fillId="0" borderId="10" xfId="44" applyNumberFormat="1" applyFont="1" applyFill="1" applyBorder="1" applyAlignment="1">
      <alignment horizontal="right" vertical="center"/>
    </xf>
    <xf numFmtId="197" fontId="17" fillId="0" borderId="8" xfId="44" applyNumberFormat="1" applyFont="1" applyFill="1" applyBorder="1" applyAlignment="1">
      <alignment horizontal="right" vertical="center"/>
    </xf>
    <xf numFmtId="197" fontId="17" fillId="0" borderId="8" xfId="43" applyNumberFormat="1" applyFont="1" applyFill="1" applyBorder="1" applyAlignment="1">
      <alignment horizontal="right" vertical="center"/>
    </xf>
    <xf numFmtId="0" fontId="9" fillId="2" borderId="1" xfId="0"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xf numFmtId="0" fontId="5" fillId="2" borderId="0" xfId="31" applyFont="1" applyFill="1" applyAlignment="1">
      <alignment vertical="center"/>
    </xf>
    <xf numFmtId="49" fontId="6" fillId="2" borderId="0" xfId="31" applyNumberFormat="1" applyFont="1" applyFill="1" applyAlignment="1" applyProtection="1">
      <alignment horizontal="centerContinuous"/>
      <protection locked="0"/>
    </xf>
    <xf numFmtId="0" fontId="35" fillId="2" borderId="0" xfId="31" applyFont="1" applyFill="1" applyAlignment="1">
      <alignment horizontal="centerContinuous" vertical="center"/>
    </xf>
    <xf numFmtId="0" fontId="10" fillId="2" borderId="0" xfId="31" applyFont="1" applyFill="1" applyAlignment="1">
      <alignment horizontal="centerContinuous" vertical="center"/>
    </xf>
    <xf numFmtId="0" fontId="5" fillId="2" borderId="0" xfId="31" applyFont="1" applyFill="1" applyAlignment="1">
      <alignment horizontal="centerContinuous" vertical="center"/>
    </xf>
    <xf numFmtId="0" fontId="6" fillId="2" borderId="0" xfId="31" applyFont="1" applyFill="1" applyAlignment="1">
      <alignment horizontal="centerContinuous" vertical="center"/>
    </xf>
    <xf numFmtId="0" fontId="20" fillId="2" borderId="0" xfId="31" applyFont="1" applyFill="1" applyAlignment="1">
      <alignment horizontal="centerContinuous" vertical="center"/>
    </xf>
    <xf numFmtId="0" fontId="64" fillId="2" borderId="0" xfId="31" applyFont="1" applyFill="1" applyAlignment="1">
      <alignment vertical="center"/>
    </xf>
    <xf numFmtId="0" fontId="31" fillId="2" borderId="0" xfId="31" applyFont="1" applyFill="1" applyAlignment="1">
      <alignment vertical="center"/>
    </xf>
    <xf numFmtId="0" fontId="10" fillId="2" borderId="0" xfId="31" applyFont="1" applyFill="1" applyAlignment="1">
      <alignment vertical="center"/>
    </xf>
    <xf numFmtId="0" fontId="42" fillId="2" borderId="0" xfId="31" applyFont="1" applyFill="1" applyAlignment="1">
      <alignment vertical="center"/>
    </xf>
    <xf numFmtId="0" fontId="6" fillId="2" borderId="0" xfId="31" applyFont="1" applyFill="1" applyAlignment="1">
      <alignment vertical="center"/>
    </xf>
    <xf numFmtId="2" fontId="10" fillId="2" borderId="0" xfId="31" applyNumberFormat="1" applyFont="1" applyFill="1" applyAlignment="1">
      <alignment horizontal="right" vertical="center"/>
    </xf>
    <xf numFmtId="0" fontId="9" fillId="2" borderId="3" xfId="31" applyFont="1" applyFill="1" applyBorder="1" applyAlignment="1">
      <alignment horizontal="center" vertical="center"/>
    </xf>
    <xf numFmtId="0" fontId="9" fillId="2" borderId="1" xfId="31" applyFont="1" applyFill="1" applyBorder="1" applyAlignment="1">
      <alignment vertical="center"/>
    </xf>
    <xf numFmtId="0" fontId="9" fillId="2" borderId="1" xfId="31" applyFont="1" applyFill="1" applyBorder="1" applyAlignment="1">
      <alignment horizontal="left" vertical="center"/>
    </xf>
    <xf numFmtId="14" fontId="9" fillId="2" borderId="1" xfId="31" applyNumberFormat="1" applyFont="1" applyFill="1" applyBorder="1" applyAlignment="1">
      <alignment vertical="center"/>
    </xf>
    <xf numFmtId="0" fontId="9" fillId="2" borderId="3" xfId="31" applyFont="1" applyFill="1" applyBorder="1" applyAlignment="1">
      <alignment vertical="center"/>
    </xf>
    <xf numFmtId="0" fontId="44" fillId="2" borderId="1" xfId="31" applyFont="1" applyFill="1" applyBorder="1" applyAlignment="1">
      <alignment horizontal="center" vertical="center"/>
    </xf>
    <xf numFmtId="0" fontId="44" fillId="2" borderId="3" xfId="31" applyFont="1" applyFill="1" applyBorder="1" applyAlignment="1">
      <alignment horizontal="left" vertical="center"/>
    </xf>
    <xf numFmtId="0" fontId="44" fillId="2" borderId="1" xfId="31" applyFont="1" applyFill="1" applyBorder="1" applyAlignment="1">
      <alignment horizontal="left" vertical="center"/>
    </xf>
    <xf numFmtId="0" fontId="9" fillId="2" borderId="1" xfId="31" applyFont="1" applyFill="1" applyBorder="1" applyAlignment="1">
      <alignment horizontal="center" vertical="center"/>
    </xf>
    <xf numFmtId="0" fontId="9" fillId="2" borderId="0" xfId="31" applyFont="1" applyFill="1" applyAlignment="1">
      <alignment vertical="center"/>
    </xf>
    <xf numFmtId="0" fontId="9" fillId="2" borderId="4" xfId="31" applyFont="1" applyFill="1" applyBorder="1" applyAlignment="1">
      <alignment vertical="center"/>
    </xf>
    <xf numFmtId="0" fontId="14" fillId="2" borderId="1" xfId="31" applyFont="1" applyFill="1" applyBorder="1" applyAlignment="1">
      <alignment horizontal="center" vertical="center"/>
    </xf>
    <xf numFmtId="0" fontId="9" fillId="2" borderId="5" xfId="31" applyFont="1" applyFill="1" applyBorder="1" applyAlignment="1">
      <alignment vertical="center"/>
    </xf>
    <xf numFmtId="14" fontId="9" fillId="2" borderId="3" xfId="31" applyNumberFormat="1" applyFont="1" applyFill="1" applyBorder="1" applyAlignment="1">
      <alignment horizontal="center" vertical="center"/>
    </xf>
    <xf numFmtId="14" fontId="9" fillId="2" borderId="1" xfId="31" applyNumberFormat="1" applyFont="1" applyFill="1" applyBorder="1" applyAlignment="1">
      <alignment horizontal="center" vertical="center"/>
    </xf>
    <xf numFmtId="0" fontId="9" fillId="2" borderId="12" xfId="31" applyFont="1" applyFill="1" applyBorder="1" applyAlignment="1">
      <alignment horizontal="center" vertical="center"/>
    </xf>
    <xf numFmtId="0" fontId="9" fillId="2" borderId="0" xfId="31" applyFont="1" applyFill="1" applyAlignment="1">
      <alignment horizontal="center" vertical="center"/>
    </xf>
    <xf numFmtId="0" fontId="9" fillId="2" borderId="6" xfId="31" applyFont="1" applyFill="1" applyBorder="1" applyAlignment="1">
      <alignment horizontal="center" vertical="center"/>
    </xf>
    <xf numFmtId="0" fontId="9" fillId="2" borderId="4" xfId="31" applyFont="1" applyFill="1" applyBorder="1" applyAlignment="1">
      <alignment horizontal="center" vertical="center"/>
    </xf>
    <xf numFmtId="14" fontId="9" fillId="2" borderId="4" xfId="31" applyNumberFormat="1" applyFont="1" applyFill="1" applyBorder="1" applyAlignment="1">
      <alignment horizontal="center" vertical="center"/>
    </xf>
    <xf numFmtId="0" fontId="9" fillId="2" borderId="0" xfId="31" applyFont="1" applyFill="1" applyBorder="1" applyAlignment="1">
      <alignment horizontal="center" vertical="center"/>
    </xf>
    <xf numFmtId="0" fontId="9" fillId="2" borderId="7" xfId="31" applyFont="1" applyFill="1" applyBorder="1" applyAlignment="1">
      <alignment horizontal="center" vertical="center"/>
    </xf>
    <xf numFmtId="0" fontId="9" fillId="2" borderId="8" xfId="31" applyFont="1" applyFill="1" applyBorder="1" applyAlignment="1">
      <alignment horizontal="center" vertical="center"/>
    </xf>
    <xf numFmtId="0" fontId="9" fillId="2" borderId="9" xfId="31" applyFont="1" applyFill="1" applyBorder="1" applyAlignment="1">
      <alignment vertical="center"/>
    </xf>
    <xf numFmtId="14" fontId="9" fillId="2" borderId="7" xfId="31" applyNumberFormat="1" applyFont="1" applyFill="1" applyBorder="1" applyAlignment="1">
      <alignment horizontal="center" vertical="center"/>
    </xf>
    <xf numFmtId="0" fontId="9" fillId="2" borderId="0" xfId="31" applyFont="1" applyFill="1" applyBorder="1" applyAlignment="1" applyProtection="1">
      <alignment horizontal="center" vertical="center"/>
      <protection locked="0"/>
    </xf>
    <xf numFmtId="49" fontId="31" fillId="2" borderId="12" xfId="31" applyNumberFormat="1" applyFont="1" applyFill="1" applyBorder="1" applyAlignment="1" applyProtection="1">
      <alignment horizontal="center" vertical="center" wrapText="1"/>
      <protection locked="0"/>
    </xf>
    <xf numFmtId="0" fontId="12" fillId="2" borderId="4" xfId="31" applyFont="1" applyFill="1" applyBorder="1" applyAlignment="1" applyProtection="1">
      <alignment vertical="center" wrapText="1"/>
      <protection locked="0"/>
    </xf>
    <xf numFmtId="3" fontId="14" fillId="2" borderId="0" xfId="31" applyNumberFormat="1" applyFont="1" applyFill="1" applyAlignment="1">
      <alignment vertical="center"/>
    </xf>
    <xf numFmtId="191" fontId="14" fillId="2" borderId="0" xfId="31" applyNumberFormat="1" applyFont="1" applyFill="1" applyBorder="1" applyAlignment="1" applyProtection="1">
      <alignment vertical="center"/>
      <protection locked="0"/>
    </xf>
    <xf numFmtId="176" fontId="17" fillId="2" borderId="4" xfId="31" applyNumberFormat="1" applyFont="1" applyFill="1" applyBorder="1" applyAlignment="1" applyProtection="1">
      <alignment vertical="center"/>
      <protection locked="0"/>
    </xf>
    <xf numFmtId="49" fontId="31" fillId="2" borderId="0" xfId="31" applyNumberFormat="1" applyFont="1" applyFill="1" applyAlignment="1" applyProtection="1">
      <alignment horizontal="center" vertical="center" wrapText="1"/>
      <protection locked="0"/>
    </xf>
    <xf numFmtId="0" fontId="13" fillId="2" borderId="0" xfId="31" applyFont="1" applyFill="1" applyAlignment="1">
      <alignment vertical="center"/>
    </xf>
    <xf numFmtId="0" fontId="14" fillId="2" borderId="0" xfId="31" applyFont="1" applyFill="1" applyBorder="1" applyAlignment="1" applyProtection="1">
      <alignment horizontal="center" vertical="center"/>
      <protection locked="0"/>
    </xf>
    <xf numFmtId="0" fontId="31" fillId="2" borderId="11" xfId="31" applyNumberFormat="1" applyFont="1" applyFill="1" applyBorder="1" applyAlignment="1" applyProtection="1">
      <alignment horizontal="center" vertical="center" wrapText="1"/>
      <protection locked="0"/>
    </xf>
    <xf numFmtId="188" fontId="17" fillId="2" borderId="4" xfId="31" applyNumberFormat="1" applyFont="1" applyFill="1" applyBorder="1" applyAlignment="1" applyProtection="1">
      <alignment vertical="center"/>
      <protection locked="0"/>
    </xf>
    <xf numFmtId="0" fontId="31" fillId="2" borderId="0" xfId="31" applyNumberFormat="1" applyFont="1" applyFill="1" applyAlignment="1" applyProtection="1">
      <alignment horizontal="center" vertical="center" wrapText="1"/>
      <protection locked="0"/>
    </xf>
    <xf numFmtId="0" fontId="17" fillId="2" borderId="0" xfId="31" applyFont="1" applyFill="1" applyAlignment="1">
      <alignment vertical="center"/>
    </xf>
    <xf numFmtId="0" fontId="12" fillId="2" borderId="4" xfId="31" applyNumberFormat="1" applyFont="1" applyFill="1" applyBorder="1" applyAlignment="1" applyProtection="1">
      <alignment vertical="center" wrapText="1"/>
      <protection locked="0"/>
    </xf>
    <xf numFmtId="0" fontId="31" fillId="2" borderId="10" xfId="31" applyNumberFormat="1" applyFont="1" applyFill="1" applyBorder="1" applyAlignment="1" applyProtection="1">
      <alignment horizontal="center" vertical="center" wrapText="1"/>
      <protection locked="0"/>
    </xf>
    <xf numFmtId="0" fontId="12" fillId="2" borderId="7" xfId="31" applyNumberFormat="1" applyFont="1" applyFill="1" applyBorder="1" applyAlignment="1" applyProtection="1">
      <alignment vertical="center" wrapText="1"/>
      <protection locked="0"/>
    </xf>
    <xf numFmtId="3" fontId="14" fillId="2" borderId="0" xfId="31" applyNumberFormat="1" applyFont="1" applyFill="1" applyBorder="1" applyAlignment="1" applyProtection="1">
      <alignment vertical="center"/>
      <protection locked="0"/>
    </xf>
    <xf numFmtId="191" fontId="14" fillId="2" borderId="8" xfId="31" applyNumberFormat="1" applyFont="1" applyFill="1" applyBorder="1" applyAlignment="1" applyProtection="1">
      <alignment vertical="center"/>
      <protection locked="0"/>
    </xf>
    <xf numFmtId="176" fontId="17" fillId="2" borderId="7" xfId="31" applyNumberFormat="1" applyFont="1" applyFill="1" applyBorder="1" applyAlignment="1" applyProtection="1">
      <alignment vertical="center"/>
      <protection locked="0"/>
    </xf>
    <xf numFmtId="0" fontId="14" fillId="2" borderId="3" xfId="31" applyFont="1" applyFill="1" applyBorder="1" applyAlignment="1" applyProtection="1">
      <alignment horizontal="center" vertical="center"/>
      <protection locked="0"/>
    </xf>
    <xf numFmtId="0" fontId="31" fillId="2" borderId="12" xfId="31" applyNumberFormat="1" applyFont="1" applyFill="1" applyBorder="1" applyAlignment="1" applyProtection="1">
      <alignment horizontal="center" vertical="center" wrapText="1"/>
      <protection locked="0"/>
    </xf>
    <xf numFmtId="3" fontId="14" fillId="2" borderId="1" xfId="31" applyNumberFormat="1" applyFont="1" applyFill="1" applyBorder="1" applyAlignment="1" applyProtection="1">
      <alignment vertical="center"/>
      <protection locked="0"/>
    </xf>
    <xf numFmtId="0" fontId="12" fillId="2" borderId="3" xfId="31" applyFont="1" applyFill="1" applyBorder="1" applyAlignment="1" applyProtection="1">
      <alignment vertical="center" wrapText="1"/>
      <protection locked="0"/>
    </xf>
    <xf numFmtId="0" fontId="14" fillId="2" borderId="4" xfId="31" applyFont="1" applyFill="1" applyBorder="1" applyAlignment="1" applyProtection="1">
      <alignment horizontal="center" vertical="center"/>
      <protection locked="0"/>
    </xf>
    <xf numFmtId="0" fontId="14" fillId="2" borderId="7" xfId="31" applyFont="1" applyFill="1" applyBorder="1" applyAlignment="1" applyProtection="1">
      <alignment horizontal="center" vertical="center"/>
      <protection locked="0"/>
    </xf>
    <xf numFmtId="0" fontId="12" fillId="2" borderId="7" xfId="31" applyFont="1" applyFill="1" applyBorder="1" applyAlignment="1" applyProtection="1">
      <alignment vertical="center" wrapText="1"/>
      <protection locked="0"/>
    </xf>
    <xf numFmtId="3" fontId="14" fillId="2" borderId="10" xfId="31" applyNumberFormat="1" applyFont="1" applyFill="1" applyBorder="1" applyAlignment="1">
      <alignment vertical="center"/>
    </xf>
    <xf numFmtId="3" fontId="14" fillId="2" borderId="8" xfId="31" applyNumberFormat="1" applyFont="1" applyFill="1" applyBorder="1" applyAlignment="1">
      <alignment vertical="center"/>
    </xf>
    <xf numFmtId="0" fontId="17" fillId="2" borderId="0" xfId="31" applyFont="1" applyFill="1" applyBorder="1" applyAlignment="1">
      <alignment vertical="center"/>
    </xf>
    <xf numFmtId="0" fontId="41" fillId="2" borderId="0" xfId="31" applyFont="1" applyFill="1" applyAlignment="1">
      <alignment vertical="center"/>
    </xf>
    <xf numFmtId="0" fontId="35" fillId="2" borderId="0" xfId="31" applyFont="1" applyFill="1" applyAlignment="1">
      <alignment vertical="center"/>
    </xf>
    <xf numFmtId="191" fontId="14" fillId="2" borderId="1" xfId="31" applyNumberFormat="1" applyFont="1" applyFill="1" applyBorder="1" applyAlignment="1" applyProtection="1">
      <alignment vertical="center"/>
      <protection locked="0"/>
    </xf>
    <xf numFmtId="0" fontId="31" fillId="2" borderId="11" xfId="0" applyNumberFormat="1" applyFont="1" applyFill="1" applyBorder="1" applyAlignment="1" applyProtection="1">
      <alignment horizontal="center" vertical="center" wrapText="1"/>
      <protection locked="0"/>
    </xf>
    <xf numFmtId="3" fontId="14" fillId="2" borderId="8" xfId="0" applyNumberFormat="1" applyFont="1" applyFill="1" applyBorder="1" applyAlignment="1" applyProtection="1">
      <alignment vertical="center"/>
      <protection locked="0"/>
    </xf>
    <xf numFmtId="0" fontId="31" fillId="2" borderId="8" xfId="0" applyNumberFormat="1" applyFont="1" applyFill="1" applyBorder="1" applyAlignment="1" applyProtection="1">
      <alignment horizontal="center" vertical="center" wrapText="1"/>
      <protection locked="0"/>
    </xf>
    <xf numFmtId="0" fontId="9" fillId="2" borderId="10" xfId="40" quotePrefix="1" applyFont="1" applyFill="1" applyBorder="1" applyAlignment="1">
      <alignment horizontal="center" vertical="center"/>
    </xf>
    <xf numFmtId="0" fontId="9" fillId="2" borderId="9" xfId="40" quotePrefix="1" applyFont="1" applyFill="1" applyBorder="1" applyAlignment="1">
      <alignment horizontal="center" vertical="center"/>
    </xf>
    <xf numFmtId="0" fontId="9" fillId="2" borderId="8" xfId="43" quotePrefix="1" applyFont="1" applyFill="1" applyBorder="1" applyAlignment="1">
      <alignment horizontal="center" vertical="center"/>
    </xf>
    <xf numFmtId="0" fontId="9" fillId="2" borderId="10" xfId="43" quotePrefix="1" applyFont="1" applyFill="1" applyBorder="1" applyAlignment="1">
      <alignment horizontal="center" vertical="center"/>
    </xf>
    <xf numFmtId="216" fontId="1" fillId="2" borderId="0" xfId="40" applyNumberFormat="1" applyFont="1" applyFill="1"/>
    <xf numFmtId="0" fontId="39" fillId="0" borderId="0" xfId="52" applyFill="1" applyAlignment="1" applyProtection="1">
      <alignment vertical="center"/>
    </xf>
    <xf numFmtId="0" fontId="56" fillId="2" borderId="8" xfId="44" quotePrefix="1" applyFont="1" applyFill="1" applyBorder="1" applyAlignment="1" applyProtection="1">
      <alignment horizontal="center" vertical="center"/>
    </xf>
    <xf numFmtId="0" fontId="13" fillId="2" borderId="8" xfId="45" applyFont="1" applyFill="1" applyBorder="1" applyAlignment="1">
      <alignment horizontal="center" vertical="center"/>
    </xf>
    <xf numFmtId="3" fontId="13" fillId="2" borderId="0" xfId="45" applyNumberFormat="1" applyFont="1" applyFill="1" applyAlignment="1">
      <alignment vertical="center"/>
    </xf>
    <xf numFmtId="0" fontId="6" fillId="2" borderId="8" xfId="45" applyFont="1" applyFill="1" applyBorder="1" applyAlignment="1">
      <alignment horizontal="center" vertical="center"/>
    </xf>
    <xf numFmtId="190" fontId="13" fillId="2" borderId="0" xfId="41" applyNumberFormat="1" applyFont="1" applyFill="1" applyAlignment="1" applyProtection="1">
      <alignment vertical="center"/>
    </xf>
    <xf numFmtId="190" fontId="13" fillId="2" borderId="8" xfId="41" applyNumberFormat="1" applyFont="1" applyFill="1" applyBorder="1" applyAlignment="1" applyProtection="1">
      <alignment vertical="center"/>
    </xf>
    <xf numFmtId="3" fontId="9" fillId="2" borderId="0" xfId="0" applyNumberFormat="1" applyFont="1" applyFill="1" applyBorder="1" applyAlignment="1">
      <alignment horizontal="centerContinuous" vertical="center"/>
    </xf>
    <xf numFmtId="3" fontId="9" fillId="2" borderId="1" xfId="0" applyNumberFormat="1" applyFont="1" applyFill="1" applyBorder="1" applyAlignment="1">
      <alignment horizontal="center" vertical="center"/>
    </xf>
    <xf numFmtId="3" fontId="9" fillId="2" borderId="0" xfId="0" applyNumberFormat="1" applyFont="1" applyFill="1" applyBorder="1" applyAlignment="1">
      <alignment horizontal="center" vertical="center"/>
    </xf>
    <xf numFmtId="3" fontId="14" fillId="2" borderId="8" xfId="0" applyNumberFormat="1" applyFont="1" applyFill="1" applyBorder="1" applyAlignment="1">
      <alignment horizontal="center" vertical="center"/>
    </xf>
    <xf numFmtId="176" fontId="9" fillId="2" borderId="0" xfId="0" applyNumberFormat="1" applyFont="1" applyFill="1" applyAlignment="1">
      <alignment vertical="center"/>
    </xf>
    <xf numFmtId="219" fontId="17" fillId="2" borderId="0" xfId="42" applyNumberFormat="1" applyFont="1" applyFill="1" applyAlignment="1">
      <alignment horizontal="right" vertical="center"/>
    </xf>
    <xf numFmtId="219" fontId="17" fillId="2" borderId="8" xfId="42" applyNumberFormat="1" applyFont="1" applyFill="1" applyBorder="1" applyAlignment="1">
      <alignment horizontal="right" vertical="center"/>
    </xf>
    <xf numFmtId="219" fontId="17" fillId="2" borderId="0" xfId="42" applyNumberFormat="1" applyFont="1" applyFill="1" applyAlignment="1">
      <alignment vertical="center"/>
    </xf>
    <xf numFmtId="219" fontId="17" fillId="2" borderId="8" xfId="42" applyNumberFormat="1" applyFont="1" applyFill="1" applyBorder="1" applyAlignment="1">
      <alignment vertical="center"/>
    </xf>
    <xf numFmtId="0" fontId="9" fillId="2" borderId="6" xfId="38" applyFont="1" applyFill="1" applyBorder="1" applyAlignment="1">
      <alignment horizontal="center" vertical="center"/>
    </xf>
    <xf numFmtId="0" fontId="9" fillId="2" borderId="7" xfId="38" applyFont="1" applyFill="1" applyBorder="1" applyAlignment="1">
      <alignment horizontal="center" vertical="center" wrapText="1"/>
    </xf>
    <xf numFmtId="220" fontId="17" fillId="2" borderId="8" xfId="0" applyNumberFormat="1" applyFont="1" applyFill="1" applyBorder="1" applyAlignment="1">
      <alignment vertical="center"/>
    </xf>
    <xf numFmtId="220" fontId="17" fillId="2" borderId="8" xfId="0" applyNumberFormat="1" applyFont="1" applyFill="1" applyBorder="1" applyAlignment="1">
      <alignment horizontal="right" vertical="center"/>
    </xf>
    <xf numFmtId="220" fontId="17" fillId="2" borderId="7" xfId="0" applyNumberFormat="1" applyFont="1" applyFill="1" applyBorder="1" applyAlignment="1">
      <alignment horizontal="right" vertical="center"/>
    </xf>
    <xf numFmtId="220" fontId="17" fillId="2" borderId="10" xfId="0" applyNumberFormat="1" applyFont="1" applyFill="1" applyBorder="1" applyAlignment="1">
      <alignment vertical="center"/>
    </xf>
    <xf numFmtId="220" fontId="17" fillId="2" borderId="11" xfId="0" applyNumberFormat="1" applyFont="1" applyFill="1" applyBorder="1" applyAlignment="1">
      <alignment vertical="center"/>
    </xf>
    <xf numFmtId="220" fontId="17" fillId="2" borderId="0" xfId="0" applyNumberFormat="1" applyFont="1" applyFill="1" applyBorder="1" applyAlignment="1">
      <alignment vertical="center"/>
    </xf>
    <xf numFmtId="220" fontId="17" fillId="2" borderId="0" xfId="0" applyNumberFormat="1" applyFont="1" applyFill="1" applyBorder="1" applyAlignment="1">
      <alignment horizontal="right" vertical="center"/>
    </xf>
    <xf numFmtId="220" fontId="17" fillId="2" borderId="11" xfId="0" applyNumberFormat="1" applyFont="1" applyFill="1" applyBorder="1" applyAlignment="1">
      <alignment horizontal="right" vertical="center"/>
    </xf>
    <xf numFmtId="220" fontId="17" fillId="2" borderId="10" xfId="0" applyNumberFormat="1" applyFont="1" applyFill="1" applyBorder="1" applyAlignment="1">
      <alignment horizontal="right" vertical="center"/>
    </xf>
    <xf numFmtId="220" fontId="17" fillId="2" borderId="4" xfId="0" applyNumberFormat="1" applyFont="1" applyFill="1" applyBorder="1" applyAlignment="1">
      <alignment horizontal="right" vertical="center"/>
    </xf>
    <xf numFmtId="188" fontId="17" fillId="2" borderId="0" xfId="0" applyNumberFormat="1" applyFont="1" applyFill="1" applyBorder="1" applyAlignment="1">
      <alignment horizontal="right" vertical="center"/>
    </xf>
    <xf numFmtId="188" fontId="17" fillId="2" borderId="8" xfId="0" applyNumberFormat="1" applyFont="1" applyFill="1" applyBorder="1" applyAlignment="1">
      <alignment horizontal="right" vertical="center"/>
    </xf>
    <xf numFmtId="221" fontId="17" fillId="2" borderId="0" xfId="47" applyNumberFormat="1" applyFont="1" applyFill="1" applyAlignment="1">
      <alignment horizontal="right" vertical="center"/>
    </xf>
    <xf numFmtId="221" fontId="17" fillId="2" borderId="0" xfId="47" applyNumberFormat="1" applyFont="1" applyFill="1" applyBorder="1" applyAlignment="1">
      <alignment horizontal="right" vertical="center"/>
    </xf>
    <xf numFmtId="221" fontId="17" fillId="0" borderId="8" xfId="47" applyNumberFormat="1" applyFont="1" applyBorder="1" applyAlignment="1">
      <alignment horizontal="right" vertical="center"/>
    </xf>
    <xf numFmtId="0" fontId="7" fillId="2" borderId="0" xfId="45" applyFont="1" applyFill="1" applyAlignment="1">
      <alignment vertical="center"/>
    </xf>
    <xf numFmtId="0" fontId="7" fillId="2" borderId="0" xfId="45" applyFont="1" applyFill="1" applyBorder="1" applyAlignment="1">
      <alignment horizontal="center" vertical="center"/>
    </xf>
    <xf numFmtId="0" fontId="7" fillId="2" borderId="0" xfId="45" applyFont="1" applyFill="1" applyAlignment="1">
      <alignment horizontal="center" vertical="center"/>
    </xf>
    <xf numFmtId="0" fontId="7" fillId="2" borderId="0" xfId="45" applyFont="1" applyFill="1" applyAlignment="1">
      <alignment horizontal="right" vertical="center"/>
    </xf>
    <xf numFmtId="0" fontId="21" fillId="2" borderId="0" xfId="43" applyFont="1" applyFill="1" applyAlignment="1">
      <alignment vertical="center"/>
    </xf>
    <xf numFmtId="0" fontId="21" fillId="2" borderId="0" xfId="43" applyFont="1" applyFill="1" applyBorder="1" applyAlignment="1">
      <alignment vertical="center"/>
    </xf>
    <xf numFmtId="0" fontId="21" fillId="2" borderId="0" xfId="43" applyFont="1" applyFill="1"/>
    <xf numFmtId="2" fontId="6" fillId="2" borderId="0" xfId="45" applyNumberFormat="1" applyFont="1" applyFill="1" applyBorder="1" applyAlignment="1">
      <alignment horizontal="right" vertical="center"/>
    </xf>
    <xf numFmtId="2" fontId="6" fillId="2" borderId="0" xfId="45" applyNumberFormat="1" applyFont="1" applyFill="1" applyBorder="1" applyAlignment="1">
      <alignment horizontal="center" vertical="center"/>
    </xf>
    <xf numFmtId="0" fontId="9" fillId="2" borderId="0" xfId="45" applyFont="1" applyFill="1" applyBorder="1" applyAlignment="1">
      <alignment horizontal="left" vertical="center"/>
    </xf>
    <xf numFmtId="0" fontId="9" fillId="2" borderId="0" xfId="45" applyFont="1" applyFill="1" applyAlignment="1">
      <alignment vertical="center"/>
    </xf>
    <xf numFmtId="0" fontId="9" fillId="2" borderId="0" xfId="45" applyFont="1" applyFill="1" applyBorder="1" applyAlignment="1">
      <alignment horizontal="center" vertical="center"/>
    </xf>
    <xf numFmtId="2" fontId="9" fillId="2" borderId="0" xfId="45" applyNumberFormat="1" applyFont="1" applyFill="1" applyBorder="1" applyAlignment="1">
      <alignment horizontal="right" vertical="center"/>
    </xf>
    <xf numFmtId="2" fontId="9" fillId="2" borderId="0" xfId="45" applyNumberFormat="1" applyFont="1" applyFill="1" applyBorder="1" applyAlignment="1">
      <alignment horizontal="center" vertical="center"/>
    </xf>
    <xf numFmtId="0" fontId="9" fillId="2" borderId="0" xfId="43" applyFont="1" applyFill="1" applyAlignment="1">
      <alignment vertical="center"/>
    </xf>
    <xf numFmtId="0" fontId="9" fillId="2" borderId="0" xfId="43" applyFont="1" applyFill="1" applyBorder="1" applyAlignment="1">
      <alignment vertical="center"/>
    </xf>
    <xf numFmtId="222" fontId="17" fillId="2" borderId="0" xfId="42" applyNumberFormat="1" applyFont="1" applyFill="1" applyAlignment="1">
      <alignment horizontal="right" vertical="center"/>
    </xf>
    <xf numFmtId="222" fontId="17" fillId="2" borderId="8" xfId="42" applyNumberFormat="1" applyFont="1" applyFill="1" applyBorder="1" applyAlignment="1">
      <alignment horizontal="right" vertical="center"/>
    </xf>
    <xf numFmtId="14" fontId="9" fillId="2" borderId="18" xfId="0" applyNumberFormat="1" applyFont="1" applyFill="1" applyBorder="1" applyAlignment="1">
      <alignment horizontal="center" vertical="center"/>
    </xf>
    <xf numFmtId="0" fontId="27" fillId="0" borderId="16" xfId="0" applyFont="1" applyBorder="1" applyAlignment="1">
      <alignment horizontal="center" vertical="center"/>
    </xf>
    <xf numFmtId="14" fontId="9" fillId="2" borderId="5" xfId="0" applyNumberFormat="1" applyFont="1" applyFill="1" applyBorder="1" applyAlignment="1">
      <alignment horizontal="center" vertical="center"/>
    </xf>
    <xf numFmtId="14" fontId="9" fillId="2" borderId="9" xfId="0" applyNumberFormat="1" applyFont="1" applyFill="1" applyBorder="1" applyAlignment="1">
      <alignment horizontal="center" vertical="center"/>
    </xf>
    <xf numFmtId="0" fontId="27" fillId="0" borderId="15" xfId="0" applyFont="1" applyBorder="1" applyAlignment="1">
      <alignment horizontal="center" vertical="center"/>
    </xf>
    <xf numFmtId="0" fontId="3" fillId="2" borderId="0" xfId="0" applyFont="1" applyFill="1" applyAlignment="1">
      <alignment horizontal="center" vertical="center"/>
    </xf>
    <xf numFmtId="0" fontId="6" fillId="2" borderId="0" xfId="0" applyFont="1" applyFill="1" applyAlignment="1">
      <alignment horizontal="center" vertical="center"/>
    </xf>
    <xf numFmtId="0" fontId="9" fillId="2" borderId="18"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 xfId="0" applyFont="1" applyFill="1" applyBorder="1" applyAlignment="1">
      <alignment horizontal="center" vertical="center"/>
    </xf>
    <xf numFmtId="0" fontId="6" fillId="2" borderId="0" xfId="0" applyFont="1" applyFill="1" applyAlignment="1">
      <alignment horizontal="center"/>
    </xf>
    <xf numFmtId="0" fontId="3" fillId="2" borderId="0" xfId="0" applyFont="1" applyFill="1" applyAlignment="1" applyProtection="1">
      <alignment horizontal="center"/>
      <protection locked="0"/>
    </xf>
    <xf numFmtId="0" fontId="3" fillId="2" borderId="0" xfId="31" applyFont="1" applyFill="1" applyAlignment="1">
      <alignment horizontal="center" vertical="center"/>
    </xf>
    <xf numFmtId="14" fontId="9" fillId="2" borderId="18" xfId="0" applyNumberFormat="1" applyFont="1" applyFill="1" applyBorder="1" applyAlignment="1">
      <alignment horizontal="right" vertical="center"/>
    </xf>
    <xf numFmtId="0" fontId="27" fillId="0" borderId="15" xfId="0" applyFont="1" applyBorder="1" applyAlignment="1">
      <alignment horizontal="right" vertical="center"/>
    </xf>
    <xf numFmtId="182" fontId="10" fillId="2" borderId="3" xfId="0" applyNumberFormat="1" applyFont="1" applyFill="1" applyBorder="1" applyAlignment="1" applyProtection="1">
      <alignment horizontal="center" vertical="center"/>
    </xf>
    <xf numFmtId="182" fontId="10" fillId="2" borderId="7" xfId="0" applyNumberFormat="1" applyFont="1" applyFill="1" applyBorder="1" applyAlignment="1" applyProtection="1">
      <alignment horizontal="center" vertical="center"/>
    </xf>
    <xf numFmtId="2" fontId="3" fillId="2" borderId="0" xfId="0" applyNumberFormat="1" applyFont="1" applyFill="1" applyAlignment="1">
      <alignment horizontal="center" vertical="center"/>
    </xf>
    <xf numFmtId="0" fontId="6" fillId="2" borderId="0" xfId="0" applyFont="1" applyFill="1" applyBorder="1" applyAlignment="1">
      <alignment horizontal="center" vertical="center"/>
    </xf>
    <xf numFmtId="182" fontId="10" fillId="2" borderId="3" xfId="40" applyNumberFormat="1" applyFont="1" applyFill="1" applyBorder="1" applyAlignment="1" applyProtection="1">
      <alignment horizontal="center" vertical="center"/>
    </xf>
    <xf numFmtId="182" fontId="10" fillId="2" borderId="4" xfId="40" applyNumberFormat="1" applyFont="1" applyFill="1" applyBorder="1" applyAlignment="1" applyProtection="1">
      <alignment horizontal="center" vertical="center"/>
    </xf>
    <xf numFmtId="182" fontId="10" fillId="2" borderId="7" xfId="40" applyNumberFormat="1" applyFont="1" applyFill="1" applyBorder="1" applyAlignment="1" applyProtection="1">
      <alignment horizontal="center" vertical="center"/>
    </xf>
    <xf numFmtId="2" fontId="3" fillId="2" borderId="0" xfId="40" applyNumberFormat="1" applyFont="1" applyFill="1" applyAlignment="1">
      <alignment horizontal="center" vertical="center"/>
    </xf>
    <xf numFmtId="49" fontId="6" fillId="2" borderId="0" xfId="40" applyNumberFormat="1" applyFont="1" applyFill="1" applyBorder="1" applyAlignment="1">
      <alignment horizontal="center" vertical="center"/>
    </xf>
    <xf numFmtId="0" fontId="6" fillId="2" borderId="12" xfId="41" applyFont="1" applyFill="1" applyBorder="1" applyAlignment="1" applyProtection="1">
      <alignment horizontal="center" vertical="center"/>
      <protection locked="0"/>
    </xf>
    <xf numFmtId="0" fontId="6" fillId="2" borderId="10" xfId="41" applyFont="1" applyFill="1" applyBorder="1" applyAlignment="1" applyProtection="1">
      <alignment horizontal="center" vertical="center"/>
      <protection locked="0"/>
    </xf>
    <xf numFmtId="0" fontId="3" fillId="2" borderId="0" xfId="41" applyFont="1" applyFill="1" applyAlignment="1" applyProtection="1">
      <alignment horizontal="center" vertical="center"/>
      <protection locked="0"/>
    </xf>
    <xf numFmtId="0" fontId="13" fillId="2" borderId="0" xfId="41" applyFont="1" applyFill="1" applyAlignment="1">
      <alignment horizontal="center"/>
    </xf>
    <xf numFmtId="0" fontId="6" fillId="2" borderId="0" xfId="41" applyFont="1" applyFill="1" applyAlignment="1" applyProtection="1">
      <alignment horizontal="center" vertical="top"/>
      <protection locked="0"/>
    </xf>
    <xf numFmtId="0" fontId="6" fillId="2" borderId="5" xfId="41" applyFont="1" applyFill="1" applyBorder="1" applyAlignment="1" applyProtection="1">
      <alignment horizontal="center" vertical="center"/>
      <protection locked="0"/>
    </xf>
    <xf numFmtId="0" fontId="6" fillId="2" borderId="9" xfId="41" applyFont="1" applyFill="1" applyBorder="1" applyAlignment="1" applyProtection="1">
      <alignment horizontal="center" vertical="center"/>
      <protection locked="0"/>
    </xf>
    <xf numFmtId="49" fontId="6" fillId="2" borderId="0" xfId="41" applyNumberFormat="1" applyFont="1" applyFill="1" applyAlignment="1" applyProtection="1">
      <alignment horizontal="center" vertical="top"/>
      <protection locked="0"/>
    </xf>
    <xf numFmtId="49" fontId="10" fillId="2" borderId="3" xfId="42" applyNumberFormat="1" applyFont="1" applyFill="1" applyBorder="1" applyAlignment="1">
      <alignment horizontal="center" vertical="center"/>
    </xf>
    <xf numFmtId="0" fontId="13" fillId="2" borderId="7" xfId="42" applyFont="1" applyFill="1" applyBorder="1" applyAlignment="1">
      <alignment horizontal="center" vertical="center"/>
    </xf>
    <xf numFmtId="49" fontId="10" fillId="2" borderId="12" xfId="42" applyNumberFormat="1" applyFont="1" applyFill="1" applyBorder="1" applyAlignment="1">
      <alignment horizontal="center" vertical="center"/>
    </xf>
    <xf numFmtId="0" fontId="13" fillId="2" borderId="10" xfId="42" applyFont="1" applyFill="1" applyBorder="1" applyAlignment="1">
      <alignment horizontal="center" vertical="center"/>
    </xf>
    <xf numFmtId="180" fontId="3" fillId="2" borderId="0" xfId="42" applyNumberFormat="1" applyFont="1" applyFill="1" applyAlignment="1">
      <alignment horizontal="center" vertical="center"/>
    </xf>
    <xf numFmtId="0" fontId="9" fillId="2" borderId="18" xfId="38" applyFont="1" applyFill="1" applyBorder="1" applyAlignment="1">
      <alignment horizontal="center" vertical="center"/>
    </xf>
    <xf numFmtId="0" fontId="9" fillId="2" borderId="16" xfId="38" applyFont="1" applyFill="1" applyBorder="1" applyAlignment="1">
      <alignment horizontal="center" vertical="center"/>
    </xf>
    <xf numFmtId="0" fontId="9" fillId="2" borderId="5" xfId="38" applyFont="1" applyFill="1" applyBorder="1" applyAlignment="1">
      <alignment horizontal="center" vertical="center" wrapText="1"/>
    </xf>
    <xf numFmtId="0" fontId="9" fillId="2" borderId="9" xfId="38" applyFont="1" applyFill="1" applyBorder="1" applyAlignment="1">
      <alignment horizontal="center" vertical="center"/>
    </xf>
    <xf numFmtId="0" fontId="3" fillId="2" borderId="0" xfId="38" applyFont="1" applyFill="1" applyBorder="1" applyAlignment="1">
      <alignment horizontal="center" vertical="center"/>
    </xf>
    <xf numFmtId="0" fontId="9" fillId="2" borderId="9" xfId="38" applyFont="1" applyFill="1" applyBorder="1" applyAlignment="1">
      <alignment horizontal="center" vertical="center" wrapText="1"/>
    </xf>
    <xf numFmtId="0" fontId="9" fillId="2" borderId="12" xfId="38" applyFont="1" applyFill="1" applyBorder="1" applyAlignment="1">
      <alignment horizontal="center" vertical="center" wrapText="1"/>
    </xf>
    <xf numFmtId="0" fontId="0" fillId="0" borderId="11" xfId="0" applyFont="1" applyBorder="1" applyAlignment="1">
      <alignment horizontal="center" vertical="center"/>
    </xf>
    <xf numFmtId="0" fontId="0" fillId="0" borderId="10" xfId="0" applyFont="1" applyBorder="1" applyAlignment="1">
      <alignment horizontal="center" vertical="center"/>
    </xf>
    <xf numFmtId="0" fontId="9" fillId="2" borderId="3" xfId="38" applyFont="1" applyFill="1" applyBorder="1" applyAlignment="1">
      <alignment horizontal="center" vertical="center" wrapText="1"/>
    </xf>
    <xf numFmtId="0" fontId="0" fillId="0" borderId="4" xfId="0" applyFont="1" applyBorder="1" applyAlignment="1">
      <alignment horizontal="center" vertical="center"/>
    </xf>
    <xf numFmtId="0" fontId="0" fillId="0" borderId="7" xfId="0" applyFont="1" applyBorder="1" applyAlignment="1">
      <alignment horizontal="center" vertical="center"/>
    </xf>
    <xf numFmtId="0" fontId="0" fillId="0" borderId="16" xfId="0" applyFont="1" applyBorder="1" applyAlignment="1">
      <alignment horizontal="center" vertical="center"/>
    </xf>
    <xf numFmtId="14" fontId="9" fillId="2" borderId="18" xfId="0" applyNumberFormat="1" applyFont="1" applyFill="1" applyBorder="1" applyAlignment="1">
      <alignment horizontal="left" vertical="center" indent="3"/>
    </xf>
    <xf numFmtId="0" fontId="0" fillId="0" borderId="15" xfId="0" applyFont="1" applyBorder="1" applyAlignment="1">
      <alignment horizontal="left" vertical="center" indent="3"/>
    </xf>
    <xf numFmtId="0" fontId="9" fillId="2" borderId="6" xfId="38" applyFont="1" applyFill="1" applyBorder="1" applyAlignment="1">
      <alignment horizontal="center" vertical="center"/>
    </xf>
    <xf numFmtId="0" fontId="9" fillId="2" borderId="6" xfId="38" applyFont="1" applyFill="1" applyBorder="1" applyAlignment="1">
      <alignment horizontal="center" vertical="center" wrapText="1"/>
    </xf>
    <xf numFmtId="0" fontId="9" fillId="2" borderId="4" xfId="38" applyFont="1" applyFill="1" applyBorder="1" applyAlignment="1">
      <alignment horizontal="center" vertical="center" wrapText="1"/>
    </xf>
    <xf numFmtId="0" fontId="9" fillId="2" borderId="7" xfId="38" applyFont="1" applyFill="1" applyBorder="1" applyAlignment="1">
      <alignment horizontal="center" vertical="center" wrapText="1"/>
    </xf>
    <xf numFmtId="14" fontId="9" fillId="2" borderId="16" xfId="0" applyNumberFormat="1" applyFont="1" applyFill="1" applyBorder="1" applyAlignment="1">
      <alignment horizontal="center" vertical="center"/>
    </xf>
    <xf numFmtId="0" fontId="4" fillId="2" borderId="0" xfId="0" applyFont="1" applyFill="1" applyAlignment="1">
      <alignment horizontal="center" vertical="center"/>
    </xf>
    <xf numFmtId="0" fontId="3" fillId="2" borderId="0" xfId="43" applyNumberFormat="1" applyFont="1" applyFill="1" applyAlignment="1">
      <alignment horizontal="center" vertical="center"/>
    </xf>
    <xf numFmtId="0" fontId="6" fillId="2" borderId="5" xfId="43" applyFont="1" applyFill="1" applyBorder="1" applyAlignment="1">
      <alignment horizontal="center" vertical="center" wrapText="1"/>
    </xf>
    <xf numFmtId="0" fontId="1" fillId="2" borderId="9" xfId="43" applyFont="1" applyFill="1" applyBorder="1" applyAlignment="1">
      <alignment horizontal="center" vertical="center"/>
    </xf>
    <xf numFmtId="0" fontId="6" fillId="2" borderId="12" xfId="43" applyFont="1" applyFill="1" applyBorder="1" applyAlignment="1">
      <alignment horizontal="center" vertical="center" wrapText="1"/>
    </xf>
    <xf numFmtId="0" fontId="1" fillId="2" borderId="10" xfId="43" applyFont="1" applyFill="1" applyBorder="1" applyAlignment="1">
      <alignment vertical="center"/>
    </xf>
    <xf numFmtId="0" fontId="1" fillId="2" borderId="10" xfId="43" applyFont="1" applyFill="1" applyBorder="1" applyAlignment="1">
      <alignment horizontal="center" vertical="center"/>
    </xf>
    <xf numFmtId="0" fontId="3" fillId="2" borderId="0" xfId="44" applyFont="1" applyFill="1" applyAlignment="1">
      <alignment horizontal="center" vertical="center"/>
    </xf>
    <xf numFmtId="49" fontId="31" fillId="2" borderId="3" xfId="45" applyNumberFormat="1" applyFont="1" applyFill="1" applyBorder="1" applyAlignment="1">
      <alignment horizontal="left" vertical="center"/>
    </xf>
    <xf numFmtId="49" fontId="31" fillId="2" borderId="7" xfId="45" applyNumberFormat="1" applyFont="1" applyFill="1" applyBorder="1" applyAlignment="1">
      <alignment horizontal="left" vertical="center"/>
    </xf>
    <xf numFmtId="0" fontId="13" fillId="2" borderId="1" xfId="45" applyFont="1" applyFill="1" applyBorder="1" applyAlignment="1">
      <alignment horizontal="center" vertical="center"/>
    </xf>
    <xf numFmtId="0" fontId="13" fillId="2" borderId="8" xfId="45" applyFont="1" applyFill="1" applyBorder="1" applyAlignment="1">
      <alignment horizontal="center" vertical="center"/>
    </xf>
    <xf numFmtId="2" fontId="3" fillId="2" borderId="0" xfId="45" applyNumberFormat="1" applyFont="1" applyFill="1" applyAlignment="1">
      <alignment horizontal="center" vertical="center"/>
    </xf>
    <xf numFmtId="0" fontId="6" fillId="2" borderId="18" xfId="45" applyFont="1" applyFill="1" applyBorder="1" applyAlignment="1">
      <alignment horizontal="center" vertical="center"/>
    </xf>
    <xf numFmtId="0" fontId="6" fillId="2" borderId="16" xfId="45" applyFont="1" applyFill="1" applyBorder="1" applyAlignment="1">
      <alignment horizontal="center" vertical="center"/>
    </xf>
    <xf numFmtId="2" fontId="6" fillId="2" borderId="18" xfId="45" applyNumberFormat="1" applyFont="1" applyFill="1" applyBorder="1" applyAlignment="1" applyProtection="1">
      <alignment horizontal="center" vertical="center"/>
    </xf>
    <xf numFmtId="2" fontId="6" fillId="2" borderId="16" xfId="45" applyNumberFormat="1" applyFont="1" applyFill="1" applyBorder="1" applyAlignment="1" applyProtection="1">
      <alignment horizontal="center" vertical="center"/>
    </xf>
    <xf numFmtId="0" fontId="6" fillId="2" borderId="18" xfId="45" applyFont="1" applyFill="1" applyBorder="1" applyAlignment="1" applyProtection="1">
      <alignment horizontal="center" vertical="center"/>
    </xf>
    <xf numFmtId="0" fontId="6" fillId="2" borderId="16" xfId="45" applyFont="1" applyFill="1" applyBorder="1" applyAlignment="1" applyProtection="1">
      <alignment horizontal="center" vertical="center"/>
    </xf>
    <xf numFmtId="0" fontId="3" fillId="2" borderId="0" xfId="46" applyFont="1" applyFill="1" applyAlignment="1">
      <alignment horizontal="center" vertical="center"/>
    </xf>
    <xf numFmtId="0" fontId="9" fillId="2" borderId="12" xfId="46" applyFont="1" applyFill="1" applyBorder="1" applyAlignment="1">
      <alignment horizontal="center" vertical="center"/>
    </xf>
    <xf numFmtId="0" fontId="9" fillId="2" borderId="3" xfId="46" applyFont="1" applyFill="1" applyBorder="1" applyAlignment="1">
      <alignment horizontal="center" vertical="center"/>
    </xf>
    <xf numFmtId="0" fontId="3" fillId="2" borderId="0" xfId="47" applyFont="1" applyFill="1" applyAlignment="1">
      <alignment horizontal="center" vertical="center"/>
    </xf>
    <xf numFmtId="0" fontId="9" fillId="2" borderId="18" xfId="0" applyFont="1" applyFill="1" applyBorder="1" applyAlignment="1">
      <alignment horizontal="distributed" vertical="center" indent="8"/>
    </xf>
    <xf numFmtId="0" fontId="9" fillId="2" borderId="15" xfId="0" applyFont="1" applyFill="1" applyBorder="1" applyAlignment="1">
      <alignment horizontal="distributed" vertical="center" indent="8"/>
    </xf>
    <xf numFmtId="0" fontId="9" fillId="2" borderId="16" xfId="0" applyFont="1" applyFill="1" applyBorder="1" applyAlignment="1">
      <alignment horizontal="distributed" vertical="center" indent="8"/>
    </xf>
    <xf numFmtId="0" fontId="9" fillId="2" borderId="1" xfId="0" applyFont="1" applyFill="1" applyBorder="1" applyAlignment="1">
      <alignment horizontal="distributed" vertical="center" indent="8"/>
    </xf>
    <xf numFmtId="14" fontId="9" fillId="2" borderId="12" xfId="0" applyNumberFormat="1"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10"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cellXfs>
  <cellStyles count="53">
    <cellStyle name="Comma0" xfId="1" xr:uid="{A65EBD8E-1517-4789-BC34-BBCCCF1BD7A7}"/>
    <cellStyle name="Currency [0]_~ME00001" xfId="2" xr:uid="{747898B0-1516-4E59-8FCC-F38CC4400106}"/>
    <cellStyle name="Currency_~ME00001" xfId="3" xr:uid="{477D36A3-D19B-4DF5-BF47-A8B18E0DBB20}"/>
    <cellStyle name="Currency0" xfId="4" xr:uid="{61652F26-E8E1-4A77-956A-18B118116A33}"/>
    <cellStyle name="Date" xfId="5" xr:uid="{619562E3-BC03-4247-9CB1-9C355E4C66F8}"/>
    <cellStyle name="Fixed" xfId="6" xr:uid="{D09F3D1A-AD22-433E-A428-C3623EA3B359}"/>
    <cellStyle name="Heading" xfId="7" xr:uid="{A829EAEF-4347-4BBC-8747-8F627B6F6B31}"/>
    <cellStyle name="Heading 1" xfId="8" xr:uid="{560297AB-0846-4974-96A4-5505B65E558C}"/>
    <cellStyle name="Heading 2" xfId="9" xr:uid="{EC2C9583-D0AE-4BC3-9372-D02EBD67488A}"/>
    <cellStyle name="Normal_~ME00001" xfId="10" xr:uid="{FCAE96FE-3868-42AC-BAC5-E1C445FAD2A1}"/>
    <cellStyle name="Percent_china.xls Chart 1" xfId="11" xr:uid="{69CCBCDD-D66C-471F-921F-3BAD25A55F3B}"/>
    <cellStyle name="Stub" xfId="12" xr:uid="{23496A6E-834B-4CD5-AC35-8D5214F8FC8A}"/>
    <cellStyle name="Top" xfId="13" xr:uid="{8B4B61C1-D42B-4ECF-AFA8-6738B99B5E24}"/>
    <cellStyle name="Total" xfId="14" xr:uid="{A3974DAC-7CCC-4BF6-A09C-CE348949F086}"/>
    <cellStyle name="Totals" xfId="15" xr:uid="{9BBFEC77-263F-4452-9075-70E366D8A372}"/>
    <cellStyle name="一般" xfId="0" builtinId="0"/>
    <cellStyle name="一般 10 2" xfId="16" xr:uid="{DFFF9026-584C-4CC4-8A09-50A53A8C1E38}"/>
    <cellStyle name="一般 11 2" xfId="17" xr:uid="{E9AEB22F-DD85-4631-8E82-1F8AC664BBCE}"/>
    <cellStyle name="一般 12 2" xfId="18" xr:uid="{2D90E1DC-A982-4E5F-9743-989985973B2D}"/>
    <cellStyle name="一般 12 3" xfId="19" xr:uid="{C3BDE8E8-696A-4610-9847-D321B28762F3}"/>
    <cellStyle name="一般 13" xfId="20" xr:uid="{193A1E9B-5E92-4D6F-9277-9B86EA99C71C}"/>
    <cellStyle name="一般 14" xfId="21" xr:uid="{6512943C-ACDD-440E-B609-A09A583196E1}"/>
    <cellStyle name="一般 15" xfId="22" xr:uid="{DC763AF8-4B98-4BC2-B671-F6D8E06D5568}"/>
    <cellStyle name="一般 16" xfId="23" xr:uid="{0BA3A2EB-8802-46C1-B7E0-FFDE15A5612A}"/>
    <cellStyle name="一般 2" xfId="24" xr:uid="{4E6AD023-4B0D-485D-B450-50A36F3365A8}"/>
    <cellStyle name="一般 2 2" xfId="25" xr:uid="{7A5EBC2D-2E2C-4E78-9B40-B6F191C1889B}"/>
    <cellStyle name="一般 2 2 2" xfId="26" xr:uid="{EA3C4F07-4C28-4885-BE85-6BAC2495287F}"/>
    <cellStyle name="一般 2_修正34" xfId="27" xr:uid="{2C1E9CD7-F124-4DE0-AE66-F188B2886DC5}"/>
    <cellStyle name="一般 3" xfId="28" xr:uid="{A8E8AAC5-9AC5-4879-B707-B88CF9092DFE}"/>
    <cellStyle name="一般 3 2" xfId="29" xr:uid="{628A9323-13DC-40D5-BEEA-ED189AA771B3}"/>
    <cellStyle name="一般 3_99_死因統計統計表_新制行政區_(修正格式)_201108" xfId="30" xr:uid="{5C6E78DE-6102-4212-9E4F-9AD666C15EDA}"/>
    <cellStyle name="一般 4" xfId="31" xr:uid="{2FA18317-A7A7-4001-9DC9-CDA8E78E42D6}"/>
    <cellStyle name="一般 4 2" xfId="32" xr:uid="{0E830511-47A1-4B44-A73F-B4FBBBDF30B6}"/>
    <cellStyle name="一般 5 2" xfId="33" xr:uid="{91452B6F-E8B7-4BA1-9AD8-59C50D8C4317}"/>
    <cellStyle name="一般 6 2" xfId="34" xr:uid="{3A6DA80F-5B10-43D5-A941-1CC824368613}"/>
    <cellStyle name="一般 7 2" xfId="35" xr:uid="{3AFE0141-97B1-4138-A259-3BC32E849115}"/>
    <cellStyle name="一般 8 2" xfId="36" xr:uid="{CDFA8E32-DA2C-4BC7-9534-161D465F4AAC}"/>
    <cellStyle name="一般 9 2" xfId="37" xr:uid="{3C323BE3-76DB-458D-A406-FC75BF47F0A3}"/>
    <cellStyle name="一般_97_new" xfId="38" xr:uid="{C7FAD8F0-F0C9-4C99-8D0B-0CAB97FC5888}"/>
    <cellStyle name="一般_Book4" xfId="39" xr:uid="{2508DE6F-AF0B-49B5-8412-4314E603BD7E}"/>
    <cellStyle name="一般_表16" xfId="40" xr:uid="{2FFFB9CA-AE12-46DE-AEAA-FD0F6C63D5B1}"/>
    <cellStyle name="一般_表17" xfId="41" xr:uid="{65314BE6-66D6-419E-88BA-380EF8667EA4}"/>
    <cellStyle name="一般_表18" xfId="42" xr:uid="{141439EE-23DD-42E9-9CDD-032CE7A4BD4F}"/>
    <cellStyle name="一般_表26" xfId="43" xr:uid="{8D842D5A-BA8E-41CB-8E2F-27087BA55AD8}"/>
    <cellStyle name="一般_表27" xfId="44" xr:uid="{ECB5F017-79C9-43A7-ABE0-6A1C4C597DB3}"/>
    <cellStyle name="一般_表28" xfId="45" xr:uid="{E7C9615D-0C80-4547-942D-BD297F2F49A7}"/>
    <cellStyle name="一般_表34" xfId="46" xr:uid="{5B77818A-D943-4035-9778-21599DFDAD73}"/>
    <cellStyle name="一般_表35" xfId="47" xr:uid="{10CB16BC-A3E7-420B-8BF2-70A9B2341937}"/>
    <cellStyle name="千分位 2 2" xfId="48" xr:uid="{FEF7B5A0-1CBA-4CE5-9FA9-F188CE578BE2}"/>
    <cellStyle name="千分位 3" xfId="49" xr:uid="{D14E3926-5FB3-4F0C-88C4-C90D791E1202}"/>
    <cellStyle name="千分位_表27" xfId="50" xr:uid="{0249722B-DE2B-4773-B9D7-8021DB309F6B}"/>
    <cellStyle name="貨幣[0]" xfId="51" xr:uid="{B63E96CF-A358-48C2-8E9B-5572F5DDD35D}"/>
    <cellStyle name="超連結" xfId="5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表38!$C$7:$C$21</c:f>
              <c:numCache>
                <c:formatCode>0.0</c:formatCode>
                <c:ptCount val="10"/>
                <c:pt idx="0">
                  <c:v>26.2</c:v>
                </c:pt>
                <c:pt idx="1">
                  <c:v>29.4</c:v>
                </c:pt>
                <c:pt idx="2">
                  <c:v>32.700000000000003</c:v>
                </c:pt>
                <c:pt idx="3">
                  <c:v>35.9</c:v>
                </c:pt>
                <c:pt idx="4">
                  <c:v>36</c:v>
                </c:pt>
                <c:pt idx="5">
                  <c:v>36.9</c:v>
                </c:pt>
                <c:pt idx="6">
                  <c:v>40.5</c:v>
                </c:pt>
                <c:pt idx="7">
                  <c:v>39.9</c:v>
                </c:pt>
                <c:pt idx="8">
                  <c:v>40.1</c:v>
                </c:pt>
                <c:pt idx="9">
                  <c:v>38.6</c:v>
                </c:pt>
              </c:numCache>
            </c:numRef>
          </c:val>
          <c:smooth val="0"/>
          <c:extLst>
            <c:ext xmlns:c16="http://schemas.microsoft.com/office/drawing/2014/chart" uri="{C3380CC4-5D6E-409C-BE32-E72D297353CC}">
              <c16:uniqueId val="{00000000-111A-4EE6-A43A-5F5EA9188528}"/>
            </c:ext>
          </c:extLst>
        </c:ser>
        <c:ser>
          <c:idx val="1"/>
          <c:order val="1"/>
          <c:spPr>
            <a:ln w="12700">
              <a:solidFill>
                <a:srgbClr val="99CC00"/>
              </a:solidFill>
              <a:prstDash val="solid"/>
            </a:ln>
          </c:spPr>
          <c:marker>
            <c:symbol val="none"/>
          </c:marker>
          <c:val>
            <c:numRef>
              <c:f>表38!$E$7:$E$21</c:f>
              <c:numCache>
                <c:formatCode>0.0</c:formatCode>
                <c:ptCount val="10"/>
                <c:pt idx="0">
                  <c:v>20.3</c:v>
                </c:pt>
                <c:pt idx="1">
                  <c:v>25.4</c:v>
                </c:pt>
                <c:pt idx="2">
                  <c:v>27.2</c:v>
                </c:pt>
                <c:pt idx="3">
                  <c:v>27.2</c:v>
                </c:pt>
                <c:pt idx="4">
                  <c:v>29.6</c:v>
                </c:pt>
                <c:pt idx="5">
                  <c:v>32.4</c:v>
                </c:pt>
                <c:pt idx="6">
                  <c:v>34.9</c:v>
                </c:pt>
                <c:pt idx="7">
                  <c:v>37</c:v>
                </c:pt>
                <c:pt idx="8">
                  <c:v>36.1</c:v>
                </c:pt>
                <c:pt idx="9">
                  <c:v>37.6</c:v>
                </c:pt>
              </c:numCache>
            </c:numRef>
          </c:val>
          <c:smooth val="0"/>
          <c:extLst>
            <c:ext xmlns:c16="http://schemas.microsoft.com/office/drawing/2014/chart" uri="{C3380CC4-5D6E-409C-BE32-E72D297353CC}">
              <c16:uniqueId val="{00000001-111A-4EE6-A43A-5F5EA9188528}"/>
            </c:ext>
          </c:extLst>
        </c:ser>
        <c:ser>
          <c:idx val="2"/>
          <c:order val="2"/>
          <c:spPr>
            <a:ln w="12700">
              <a:solidFill>
                <a:srgbClr val="FFFF00"/>
              </a:solidFill>
              <a:prstDash val="solid"/>
            </a:ln>
          </c:spPr>
          <c:marker>
            <c:symbol val="none"/>
          </c:marker>
          <c:val>
            <c:numRef>
              <c:f>表38!$G$7:$G$21</c:f>
              <c:numCache>
                <c:formatCode>0.0</c:formatCode>
                <c:ptCount val="10"/>
                <c:pt idx="0">
                  <c:v>7.8</c:v>
                </c:pt>
                <c:pt idx="1">
                  <c:v>8.6999999999999993</c:v>
                </c:pt>
                <c:pt idx="2">
                  <c:v>9.8000000000000007</c:v>
                </c:pt>
                <c:pt idx="3">
                  <c:v>10.3</c:v>
                </c:pt>
                <c:pt idx="4">
                  <c:v>11.4</c:v>
                </c:pt>
                <c:pt idx="5">
                  <c:v>13</c:v>
                </c:pt>
                <c:pt idx="6">
                  <c:v>14</c:v>
                </c:pt>
                <c:pt idx="7">
                  <c:v>14.9</c:v>
                </c:pt>
                <c:pt idx="8">
                  <c:v>15.7</c:v>
                </c:pt>
                <c:pt idx="9">
                  <c:v>15.9</c:v>
                </c:pt>
              </c:numCache>
            </c:numRef>
          </c:val>
          <c:smooth val="0"/>
          <c:extLst>
            <c:ext xmlns:c16="http://schemas.microsoft.com/office/drawing/2014/chart" uri="{C3380CC4-5D6E-409C-BE32-E72D297353CC}">
              <c16:uniqueId val="{00000002-111A-4EE6-A43A-5F5EA9188528}"/>
            </c:ext>
          </c:extLst>
        </c:ser>
        <c:ser>
          <c:idx val="3"/>
          <c:order val="3"/>
          <c:spPr>
            <a:ln w="12700">
              <a:solidFill>
                <a:srgbClr val="FF0000"/>
              </a:solidFill>
              <a:prstDash val="solid"/>
            </a:ln>
          </c:spPr>
          <c:marker>
            <c:symbol val="none"/>
          </c:marker>
          <c:val>
            <c:numRef>
              <c:f>表38!$I$7:$I$21</c:f>
              <c:numCache>
                <c:formatCode>0.0</c:formatCode>
                <c:ptCount val="10"/>
                <c:pt idx="0">
                  <c:v>3.5</c:v>
                </c:pt>
                <c:pt idx="1">
                  <c:v>4.7</c:v>
                </c:pt>
                <c:pt idx="2">
                  <c:v>5.0999999999999996</c:v>
                </c:pt>
                <c:pt idx="3">
                  <c:v>5.9</c:v>
                </c:pt>
                <c:pt idx="4">
                  <c:v>6.3</c:v>
                </c:pt>
                <c:pt idx="5">
                  <c:v>7.6</c:v>
                </c:pt>
                <c:pt idx="6">
                  <c:v>8.5</c:v>
                </c:pt>
                <c:pt idx="7">
                  <c:v>9.4</c:v>
                </c:pt>
                <c:pt idx="8">
                  <c:v>9.6</c:v>
                </c:pt>
                <c:pt idx="9">
                  <c:v>10.5</c:v>
                </c:pt>
              </c:numCache>
            </c:numRef>
          </c:val>
          <c:smooth val="0"/>
          <c:extLst>
            <c:ext xmlns:c16="http://schemas.microsoft.com/office/drawing/2014/chart" uri="{C3380CC4-5D6E-409C-BE32-E72D297353CC}">
              <c16:uniqueId val="{00000003-111A-4EE6-A43A-5F5EA9188528}"/>
            </c:ext>
          </c:extLst>
        </c:ser>
        <c:ser>
          <c:idx val="4"/>
          <c:order val="4"/>
          <c:spPr>
            <a:ln w="12700">
              <a:solidFill>
                <a:srgbClr val="33CCCC"/>
              </a:solidFill>
              <a:prstDash val="solid"/>
            </a:ln>
          </c:spPr>
          <c:marker>
            <c:symbol val="none"/>
          </c:marker>
          <c:val>
            <c:numRef>
              <c:f>表38!$K$7:$K$21</c:f>
              <c:numCache>
                <c:formatCode>0.0</c:formatCode>
                <c:ptCount val="10"/>
                <c:pt idx="0">
                  <c:v>4.7408999999999999</c:v>
                </c:pt>
                <c:pt idx="1">
                  <c:v>5.6128</c:v>
                </c:pt>
                <c:pt idx="2">
                  <c:v>5.0368000000000004</c:v>
                </c:pt>
                <c:pt idx="3">
                  <c:v>5.3661000000000003</c:v>
                </c:pt>
                <c:pt idx="4">
                  <c:v>5.5956000000000001</c:v>
                </c:pt>
                <c:pt idx="5">
                  <c:v>5.9550000000000001</c:v>
                </c:pt>
                <c:pt idx="6">
                  <c:v>6.1478999999999999</c:v>
                </c:pt>
                <c:pt idx="7">
                  <c:v>7.0807000000000002</c:v>
                </c:pt>
                <c:pt idx="8">
                  <c:v>6.7568000000000001</c:v>
                </c:pt>
                <c:pt idx="9">
                  <c:v>6.9515000000000002</c:v>
                </c:pt>
              </c:numCache>
            </c:numRef>
          </c:val>
          <c:smooth val="0"/>
          <c:extLst>
            <c:ext xmlns:c16="http://schemas.microsoft.com/office/drawing/2014/chart" uri="{C3380CC4-5D6E-409C-BE32-E72D297353CC}">
              <c16:uniqueId val="{00000004-111A-4EE6-A43A-5F5EA9188528}"/>
            </c:ext>
          </c:extLst>
        </c:ser>
        <c:dLbls>
          <c:showLegendKey val="0"/>
          <c:showVal val="0"/>
          <c:showCatName val="0"/>
          <c:showSerName val="0"/>
          <c:showPercent val="0"/>
          <c:showBubbleSize val="0"/>
        </c:dLbls>
        <c:smooth val="0"/>
        <c:axId val="432386319"/>
        <c:axId val="1"/>
      </c:lineChart>
      <c:catAx>
        <c:axId val="432386319"/>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432386319"/>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表38!$D$7:$D$21</c:f>
              <c:numCache>
                <c:formatCode>0.0</c:formatCode>
                <c:ptCount val="10"/>
                <c:pt idx="0">
                  <c:v>34.1</c:v>
                </c:pt>
                <c:pt idx="1">
                  <c:v>34.5</c:v>
                </c:pt>
                <c:pt idx="2">
                  <c:v>37.9</c:v>
                </c:pt>
                <c:pt idx="3">
                  <c:v>41</c:v>
                </c:pt>
                <c:pt idx="4">
                  <c:v>40</c:v>
                </c:pt>
                <c:pt idx="5">
                  <c:v>40.4</c:v>
                </c:pt>
                <c:pt idx="6">
                  <c:v>43.8</c:v>
                </c:pt>
                <c:pt idx="7">
                  <c:v>42.4</c:v>
                </c:pt>
                <c:pt idx="8">
                  <c:v>41.8</c:v>
                </c:pt>
                <c:pt idx="9">
                  <c:v>39.200000000000003</c:v>
                </c:pt>
              </c:numCache>
            </c:numRef>
          </c:val>
          <c:smooth val="0"/>
          <c:extLst>
            <c:ext xmlns:c16="http://schemas.microsoft.com/office/drawing/2014/chart" uri="{C3380CC4-5D6E-409C-BE32-E72D297353CC}">
              <c16:uniqueId val="{00000000-EF6F-4FC6-AC13-8970F1D1B882}"/>
            </c:ext>
          </c:extLst>
        </c:ser>
        <c:ser>
          <c:idx val="1"/>
          <c:order val="1"/>
          <c:spPr>
            <a:ln w="12700">
              <a:solidFill>
                <a:srgbClr val="99CC00"/>
              </a:solidFill>
              <a:prstDash val="solid"/>
            </a:ln>
          </c:spPr>
          <c:marker>
            <c:symbol val="none"/>
          </c:marker>
          <c:val>
            <c:numRef>
              <c:f>表38!$F$7:$F$21</c:f>
              <c:numCache>
                <c:formatCode>0.0</c:formatCode>
                <c:ptCount val="10"/>
                <c:pt idx="0">
                  <c:v>28</c:v>
                </c:pt>
                <c:pt idx="1">
                  <c:v>31</c:v>
                </c:pt>
                <c:pt idx="2">
                  <c:v>32.200000000000003</c:v>
                </c:pt>
                <c:pt idx="3">
                  <c:v>31.4</c:v>
                </c:pt>
                <c:pt idx="4">
                  <c:v>33.299999999999997</c:v>
                </c:pt>
                <c:pt idx="5">
                  <c:v>35.9</c:v>
                </c:pt>
                <c:pt idx="6">
                  <c:v>37.700000000000003</c:v>
                </c:pt>
                <c:pt idx="7">
                  <c:v>39.1</c:v>
                </c:pt>
                <c:pt idx="8">
                  <c:v>37.200000000000003</c:v>
                </c:pt>
                <c:pt idx="9">
                  <c:v>37.799999999999997</c:v>
                </c:pt>
              </c:numCache>
            </c:numRef>
          </c:val>
          <c:smooth val="0"/>
          <c:extLst>
            <c:ext xmlns:c16="http://schemas.microsoft.com/office/drawing/2014/chart" uri="{C3380CC4-5D6E-409C-BE32-E72D297353CC}">
              <c16:uniqueId val="{00000001-EF6F-4FC6-AC13-8970F1D1B882}"/>
            </c:ext>
          </c:extLst>
        </c:ser>
        <c:ser>
          <c:idx val="2"/>
          <c:order val="2"/>
          <c:spPr>
            <a:ln w="12700">
              <a:solidFill>
                <a:srgbClr val="FFFF00"/>
              </a:solidFill>
              <a:prstDash val="solid"/>
            </a:ln>
          </c:spPr>
          <c:marker>
            <c:symbol val="none"/>
          </c:marker>
          <c:val>
            <c:numRef>
              <c:f>表38!$H$7:$H$21</c:f>
              <c:numCache>
                <c:formatCode>0.0</c:formatCode>
                <c:ptCount val="10"/>
                <c:pt idx="0">
                  <c:v>11.7</c:v>
                </c:pt>
                <c:pt idx="1">
                  <c:v>11.1</c:v>
                </c:pt>
                <c:pt idx="2">
                  <c:v>11.8</c:v>
                </c:pt>
                <c:pt idx="3">
                  <c:v>12.1</c:v>
                </c:pt>
                <c:pt idx="4">
                  <c:v>13.1</c:v>
                </c:pt>
                <c:pt idx="5">
                  <c:v>14.7</c:v>
                </c:pt>
                <c:pt idx="6">
                  <c:v>15.6</c:v>
                </c:pt>
                <c:pt idx="7">
                  <c:v>16</c:v>
                </c:pt>
                <c:pt idx="8">
                  <c:v>16.5</c:v>
                </c:pt>
                <c:pt idx="9">
                  <c:v>16.3</c:v>
                </c:pt>
              </c:numCache>
            </c:numRef>
          </c:val>
          <c:smooth val="0"/>
          <c:extLst>
            <c:ext xmlns:c16="http://schemas.microsoft.com/office/drawing/2014/chart" uri="{C3380CC4-5D6E-409C-BE32-E72D297353CC}">
              <c16:uniqueId val="{00000002-EF6F-4FC6-AC13-8970F1D1B882}"/>
            </c:ext>
          </c:extLst>
        </c:ser>
        <c:ser>
          <c:idx val="3"/>
          <c:order val="3"/>
          <c:spPr>
            <a:ln w="12700">
              <a:solidFill>
                <a:srgbClr val="FF0000"/>
              </a:solidFill>
              <a:prstDash val="solid"/>
            </a:ln>
          </c:spPr>
          <c:marker>
            <c:symbol val="none"/>
          </c:marker>
          <c:val>
            <c:numRef>
              <c:f>表38!$J$7:$J$21</c:f>
              <c:numCache>
                <c:formatCode>0.0</c:formatCode>
                <c:ptCount val="10"/>
                <c:pt idx="0">
                  <c:v>4.7</c:v>
                </c:pt>
                <c:pt idx="1">
                  <c:v>5.5</c:v>
                </c:pt>
                <c:pt idx="2">
                  <c:v>6</c:v>
                </c:pt>
                <c:pt idx="3">
                  <c:v>6.7</c:v>
                </c:pt>
                <c:pt idx="4">
                  <c:v>7</c:v>
                </c:pt>
                <c:pt idx="5">
                  <c:v>8.4</c:v>
                </c:pt>
                <c:pt idx="6">
                  <c:v>9.3000000000000007</c:v>
                </c:pt>
                <c:pt idx="7">
                  <c:v>10</c:v>
                </c:pt>
                <c:pt idx="8">
                  <c:v>9.9</c:v>
                </c:pt>
                <c:pt idx="9">
                  <c:v>10.7</c:v>
                </c:pt>
              </c:numCache>
            </c:numRef>
          </c:val>
          <c:smooth val="0"/>
          <c:extLst>
            <c:ext xmlns:c16="http://schemas.microsoft.com/office/drawing/2014/chart" uri="{C3380CC4-5D6E-409C-BE32-E72D297353CC}">
              <c16:uniqueId val="{00000003-EF6F-4FC6-AC13-8970F1D1B882}"/>
            </c:ext>
          </c:extLst>
        </c:ser>
        <c:ser>
          <c:idx val="4"/>
          <c:order val="4"/>
          <c:spPr>
            <a:ln w="12700">
              <a:solidFill>
                <a:srgbClr val="33CCCC"/>
              </a:solidFill>
              <a:prstDash val="solid"/>
            </a:ln>
          </c:spPr>
          <c:marker>
            <c:symbol val="none"/>
          </c:marker>
          <c:val>
            <c:numRef>
              <c:f>表38!$L$7:$L$21</c:f>
              <c:numCache>
                <c:formatCode>0.0</c:formatCode>
                <c:ptCount val="10"/>
                <c:pt idx="0">
                  <c:v>6.7611999999999997</c:v>
                </c:pt>
                <c:pt idx="1">
                  <c:v>6.9603999999999999</c:v>
                </c:pt>
                <c:pt idx="2">
                  <c:v>5.9443999999999999</c:v>
                </c:pt>
                <c:pt idx="3">
                  <c:v>6.2438000000000002</c:v>
                </c:pt>
                <c:pt idx="4">
                  <c:v>6.3639000000000001</c:v>
                </c:pt>
                <c:pt idx="5">
                  <c:v>6.694</c:v>
                </c:pt>
                <c:pt idx="6">
                  <c:v>6.8480999999999996</c:v>
                </c:pt>
                <c:pt idx="7">
                  <c:v>7.6483999999999996</c:v>
                </c:pt>
                <c:pt idx="8">
                  <c:v>7.1355000000000004</c:v>
                </c:pt>
                <c:pt idx="9">
                  <c:v>7.1914999999999996</c:v>
                </c:pt>
              </c:numCache>
            </c:numRef>
          </c:val>
          <c:smooth val="0"/>
          <c:extLst>
            <c:ext xmlns:c16="http://schemas.microsoft.com/office/drawing/2014/chart" uri="{C3380CC4-5D6E-409C-BE32-E72D297353CC}">
              <c16:uniqueId val="{00000004-EF6F-4FC6-AC13-8970F1D1B882}"/>
            </c:ext>
          </c:extLst>
        </c:ser>
        <c:dLbls>
          <c:showLegendKey val="0"/>
          <c:showVal val="0"/>
          <c:showCatName val="0"/>
          <c:showSerName val="0"/>
          <c:showPercent val="0"/>
          <c:showBubbleSize val="0"/>
        </c:dLbls>
        <c:smooth val="0"/>
        <c:axId val="432398847"/>
        <c:axId val="1"/>
      </c:lineChart>
      <c:catAx>
        <c:axId val="432398847"/>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432398847"/>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26.261109511242299</c:v>
              </c:pt>
              <c:pt idx="1">
                <c:v>26.154492776141002</c:v>
              </c:pt>
              <c:pt idx="2">
                <c:v>27.184084882206299</c:v>
              </c:pt>
              <c:pt idx="3">
                <c:v>28.586799047587999</c:v>
              </c:pt>
              <c:pt idx="4">
                <c:v>28.530827593030001</c:v>
              </c:pt>
              <c:pt idx="5">
                <c:v>27.818414700363402</c:v>
              </c:pt>
              <c:pt idx="6">
                <c:v>29.417471592925601</c:v>
              </c:pt>
              <c:pt idx="7">
                <c:v>32.668955150580203</c:v>
              </c:pt>
              <c:pt idx="8">
                <c:v>35.860857269788902</c:v>
              </c:pt>
              <c:pt idx="9">
                <c:v>36.031157425694602</c:v>
              </c:pt>
              <c:pt idx="10">
                <c:v>36.944539533123198</c:v>
              </c:pt>
              <c:pt idx="11">
                <c:v>40.523282616209897</c:v>
              </c:pt>
              <c:pt idx="12">
                <c:v>39.937808941084803</c:v>
              </c:pt>
              <c:pt idx="13">
                <c:v>40.058602665253602</c:v>
              </c:pt>
              <c:pt idx="14">
                <c:v>38.5881695340018</c:v>
              </c:pt>
            </c:numLit>
          </c:val>
          <c:smooth val="0"/>
          <c:extLst>
            <c:ext xmlns:c16="http://schemas.microsoft.com/office/drawing/2014/chart" uri="{C3380CC4-5D6E-409C-BE32-E72D297353CC}">
              <c16:uniqueId val="{00000000-7D14-4E6E-86FA-24213711A8A2}"/>
            </c:ext>
          </c:extLst>
        </c:ser>
        <c:ser>
          <c:idx val="1"/>
          <c:order val="1"/>
          <c:spPr>
            <a:ln w="12700">
              <a:solidFill>
                <a:srgbClr val="99CC00"/>
              </a:solidFill>
              <a:prstDash val="solid"/>
            </a:ln>
          </c:spPr>
          <c:marker>
            <c:symbol val="none"/>
          </c:marker>
          <c:val>
            <c:numLit>
              <c:formatCode>General</c:formatCode>
              <c:ptCount val="15"/>
              <c:pt idx="0">
                <c:v>20.090906318298099</c:v>
              </c:pt>
              <c:pt idx="1">
                <c:v>20.278197750275201</c:v>
              </c:pt>
              <c:pt idx="2">
                <c:v>21.4631961914661</c:v>
              </c:pt>
              <c:pt idx="3">
                <c:v>22.779647994902799</c:v>
              </c:pt>
              <c:pt idx="4">
                <c:v>23.931886199774901</c:v>
              </c:pt>
              <c:pt idx="5">
                <c:v>23.5438078350961</c:v>
              </c:pt>
              <c:pt idx="6">
                <c:v>25.4232074319814</c:v>
              </c:pt>
              <c:pt idx="7">
                <c:v>27.238198609613701</c:v>
              </c:pt>
              <c:pt idx="8">
                <c:v>27.211843457314</c:v>
              </c:pt>
              <c:pt idx="9">
                <c:v>29.607211606247802</c:v>
              </c:pt>
              <c:pt idx="10">
                <c:v>32.414380915464498</c:v>
              </c:pt>
              <c:pt idx="11">
                <c:v>34.874142972016799</c:v>
              </c:pt>
              <c:pt idx="12">
                <c:v>37.040765805462001</c:v>
              </c:pt>
              <c:pt idx="13">
                <c:v>36.0688086832198</c:v>
              </c:pt>
              <c:pt idx="14">
                <c:v>37.5950916415824</c:v>
              </c:pt>
            </c:numLit>
          </c:val>
          <c:smooth val="0"/>
          <c:extLst>
            <c:ext xmlns:c16="http://schemas.microsoft.com/office/drawing/2014/chart" uri="{C3380CC4-5D6E-409C-BE32-E72D297353CC}">
              <c16:uniqueId val="{00000001-7D14-4E6E-86FA-24213711A8A2}"/>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7D14-4E6E-86FA-24213711A8A2}"/>
            </c:ext>
          </c:extLst>
        </c:ser>
        <c:ser>
          <c:idx val="3"/>
          <c:order val="3"/>
          <c:spPr>
            <a:ln w="12700">
              <a:solidFill>
                <a:srgbClr val="FF0000"/>
              </a:solidFill>
              <a:prstDash val="solid"/>
            </a:ln>
          </c:spPr>
          <c:marker>
            <c:symbol val="none"/>
          </c:marker>
          <c:val>
            <c:numLit>
              <c:formatCode>General</c:formatCode>
              <c:ptCount val="15"/>
              <c:pt idx="0">
                <c:v>6.7842038369403399</c:v>
              </c:pt>
              <c:pt idx="1">
                <c:v>7.8483397972578501</c:v>
              </c:pt>
              <c:pt idx="2">
                <c:v>7.7330633336900698</c:v>
              </c:pt>
              <c:pt idx="3">
                <c:v>8.1690511447016991</c:v>
              </c:pt>
              <c:pt idx="4">
                <c:v>8.4249514599126591</c:v>
              </c:pt>
              <c:pt idx="5">
                <c:v>9.0560463118749492</c:v>
              </c:pt>
              <c:pt idx="6">
                <c:v>8.7457347978968407</c:v>
              </c:pt>
              <c:pt idx="7">
                <c:v>9.7922449546958408</c:v>
              </c:pt>
              <c:pt idx="8">
                <c:v>10.341616515561499</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7D14-4E6E-86FA-24213711A8A2}"/>
            </c:ext>
          </c:extLst>
        </c:ser>
        <c:ser>
          <c:idx val="4"/>
          <c:order val="4"/>
          <c:spPr>
            <a:ln w="12700">
              <a:solidFill>
                <a:srgbClr val="33CCCC"/>
              </a:solidFill>
              <a:prstDash val="solid"/>
            </a:ln>
          </c:spPr>
          <c:marker>
            <c:symbol val="none"/>
          </c:marker>
          <c:val>
            <c:numLit>
              <c:formatCode>General</c:formatCode>
              <c:ptCount val="15"/>
              <c:pt idx="0">
                <c:v>3.1706590632584599</c:v>
              </c:pt>
              <c:pt idx="1">
                <c:v>3.4759779051306898</c:v>
              </c:pt>
              <c:pt idx="2">
                <c:v>3.7383048513629298</c:v>
              </c:pt>
              <c:pt idx="3">
                <c:v>3.9820464361269798</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9.3659065347306694</c:v>
              </c:pt>
              <c:pt idx="13">
                <c:v>9.6040678404217807</c:v>
              </c:pt>
              <c:pt idx="14">
                <c:v>10.5159855393672</c:v>
              </c:pt>
            </c:numLit>
          </c:val>
          <c:smooth val="0"/>
          <c:extLst>
            <c:ext xmlns:c16="http://schemas.microsoft.com/office/drawing/2014/chart" uri="{C3380CC4-5D6E-409C-BE32-E72D297353CC}">
              <c16:uniqueId val="{00000004-7D14-4E6E-86FA-24213711A8A2}"/>
            </c:ext>
          </c:extLst>
        </c:ser>
        <c:dLbls>
          <c:showLegendKey val="0"/>
          <c:showVal val="0"/>
          <c:showCatName val="0"/>
          <c:showSerName val="0"/>
          <c:showPercent val="0"/>
          <c:showBubbleSize val="0"/>
        </c:dLbls>
        <c:smooth val="0"/>
        <c:axId val="432392351"/>
        <c:axId val="1"/>
      </c:lineChart>
      <c:catAx>
        <c:axId val="432392351"/>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32392351"/>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35.868307282907097</c:v>
              </c:pt>
              <c:pt idx="4">
                <c:v>34.7607869738913</c:v>
              </c:pt>
              <c:pt idx="5">
                <c:v>33.417878002444603</c:v>
              </c:pt>
              <c:pt idx="6">
                <c:v>34.493719060024603</c:v>
              </c:pt>
              <c:pt idx="7">
                <c:v>37.883331809094997</c:v>
              </c:pt>
              <c:pt idx="8">
                <c:v>40.970517424591101</c:v>
              </c:pt>
              <c:pt idx="9">
                <c:v>39.988662272856899</c:v>
              </c:pt>
              <c:pt idx="10">
                <c:v>40.446659564168897</c:v>
              </c:pt>
              <c:pt idx="11">
                <c:v>43.845200559834801</c:v>
              </c:pt>
              <c:pt idx="12">
                <c:v>42.400181817373898</c:v>
              </c:pt>
              <c:pt idx="13">
                <c:v>41.7654343125011</c:v>
              </c:pt>
              <c:pt idx="14">
                <c:v>39.206632285293402</c:v>
              </c:pt>
            </c:numLit>
          </c:val>
          <c:smooth val="0"/>
          <c:extLst>
            <c:ext xmlns:c16="http://schemas.microsoft.com/office/drawing/2014/chart" uri="{C3380CC4-5D6E-409C-BE32-E72D297353CC}">
              <c16:uniqueId val="{00000000-F78C-46E5-A155-75C2E60A8F31}"/>
            </c:ext>
          </c:extLst>
        </c:ser>
        <c:ser>
          <c:idx val="1"/>
          <c:order val="1"/>
          <c:spPr>
            <a:ln w="12700">
              <a:solidFill>
                <a:srgbClr val="99CC00"/>
              </a:solidFill>
              <a:prstDash val="solid"/>
            </a:ln>
          </c:spPr>
          <c:marker>
            <c:symbol val="none"/>
          </c:marker>
          <c:val>
            <c:numLit>
              <c:formatCode>General</c:formatCode>
              <c:ptCount val="15"/>
              <c:pt idx="0">
                <c:v>28.102560939036699</c:v>
              </c:pt>
              <c:pt idx="1">
                <c:v>27.9663461392737</c:v>
              </c:pt>
              <c:pt idx="2">
                <c:v>28.536789530345601</c:v>
              </c:pt>
              <c:pt idx="3">
                <c:v>29.892398081029398</c:v>
              </c:pt>
              <c:pt idx="4">
                <c:v>30.650036898356799</c:v>
              </c:pt>
              <c:pt idx="5">
                <c:v>29.1988817061223</c:v>
              </c:pt>
              <c:pt idx="6">
                <c:v>30.978683791158598</c:v>
              </c:pt>
              <c:pt idx="7">
                <c:v>32.171114188874398</c:v>
              </c:pt>
              <c:pt idx="8">
                <c:v>31.4152153716452</c:v>
              </c:pt>
              <c:pt idx="9">
                <c:v>33.2793349603594</c:v>
              </c:pt>
              <c:pt idx="10">
                <c:v>35.880193593210102</c:v>
              </c:pt>
              <c:pt idx="11">
                <c:v>37.709048093042597</c:v>
              </c:pt>
              <c:pt idx="12">
                <c:v>39.115368465870297</c:v>
              </c:pt>
              <c:pt idx="13">
                <c:v>37.190041822552601</c:v>
              </c:pt>
              <c:pt idx="14">
                <c:v>37.840946601602703</c:v>
              </c:pt>
            </c:numLit>
          </c:val>
          <c:smooth val="0"/>
          <c:extLst>
            <c:ext xmlns:c16="http://schemas.microsoft.com/office/drawing/2014/chart" uri="{C3380CC4-5D6E-409C-BE32-E72D297353CC}">
              <c16:uniqueId val="{00000001-F78C-46E5-A155-75C2E60A8F31}"/>
            </c:ext>
          </c:extLst>
        </c:ser>
        <c:ser>
          <c:idx val="2"/>
          <c:order val="2"/>
          <c:spPr>
            <a:ln w="12700">
              <a:solidFill>
                <a:srgbClr val="FFFF00"/>
              </a:solidFill>
              <a:prstDash val="solid"/>
            </a:ln>
          </c:spPr>
          <c:marker>
            <c:symbol val="none"/>
          </c:marker>
          <c:val>
            <c:numLit>
              <c:formatCode>General</c:formatCode>
              <c:ptCount val="15"/>
              <c:pt idx="0">
                <c:v>20.785271288111399</c:v>
              </c:pt>
              <c:pt idx="1">
                <c:v>19.145573756369402</c:v>
              </c:pt>
              <c:pt idx="2">
                <c:v>20.688453264679101</c:v>
              </c:pt>
              <c:pt idx="3">
                <c:v>18.714615281952099</c:v>
              </c:pt>
              <c:pt idx="4">
                <c:v>19.151618108042101</c:v>
              </c:pt>
              <c:pt idx="5">
                <c:v>17.422369081245801</c:v>
              </c:pt>
              <c:pt idx="6">
                <c:v>16.477922036730799</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F78C-46E5-A155-75C2E60A8F31}"/>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10.945962147993299</c:v>
              </c:pt>
              <c:pt idx="3">
                <c:v>10.799016535078</c:v>
              </c:pt>
              <c:pt idx="4">
                <c:v>11.1147038703002</c:v>
              </c:pt>
              <c:pt idx="5">
                <c:v>11.707379641130499</c:v>
              </c:pt>
              <c:pt idx="6">
                <c:v>11.0530183747412</c:v>
              </c:pt>
              <c:pt idx="7">
                <c:v>11.8418149360628</c:v>
              </c:pt>
              <c:pt idx="8">
                <c:v>12.091174095049601</c:v>
              </c:pt>
              <c:pt idx="9">
                <c:v>13.1124524530349</c:v>
              </c:pt>
              <c:pt idx="10">
                <c:v>14.7228033287444</c:v>
              </c:pt>
              <c:pt idx="11">
                <c:v>15.581238574100301</c:v>
              </c:pt>
              <c:pt idx="12">
                <c:v>15.965633137246</c:v>
              </c:pt>
              <c:pt idx="13">
                <c:v>16.496710941350798</c:v>
              </c:pt>
              <c:pt idx="14">
                <c:v>16.339540753664899</c:v>
              </c:pt>
            </c:numLit>
          </c:val>
          <c:smooth val="0"/>
          <c:extLst>
            <c:ext xmlns:c16="http://schemas.microsoft.com/office/drawing/2014/chart" uri="{C3380CC4-5D6E-409C-BE32-E72D297353CC}">
              <c16:uniqueId val="{00000003-F78C-46E5-A155-75C2E60A8F31}"/>
            </c:ext>
          </c:extLst>
        </c:ser>
        <c:ser>
          <c:idx val="4"/>
          <c:order val="4"/>
          <c:spPr>
            <a:ln w="12700">
              <a:solidFill>
                <a:srgbClr val="33CCCC"/>
              </a:solidFill>
              <a:prstDash val="solid"/>
            </a:ln>
          </c:spPr>
          <c:marker>
            <c:symbol val="none"/>
          </c:marker>
          <c:val>
            <c:numLit>
              <c:formatCode>General</c:formatCode>
              <c:ptCount val="15"/>
              <c:pt idx="0">
                <c:v>4.4602441839710698</c:v>
              </c:pt>
              <c:pt idx="1">
                <c:v>4.6781236713862704</c:v>
              </c:pt>
              <c:pt idx="2">
                <c:v>4.8906759415168599</c:v>
              </c:pt>
              <c:pt idx="3">
                <c:v>5.3116942354378898</c:v>
              </c:pt>
              <c:pt idx="4">
                <c:v>5.6133957735387598</c:v>
              </c:pt>
              <c:pt idx="5">
                <c:v>4.5959557844801102</c:v>
              </c:pt>
              <c:pt idx="6">
                <c:v>5.53341186506215</c:v>
              </c:pt>
              <c:pt idx="7">
                <c:v>6.0062126763427299</c:v>
              </c:pt>
              <c:pt idx="8">
                <c:v>6.6870629942490298</c:v>
              </c:pt>
              <c:pt idx="9">
                <c:v>7.0271952389807897</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F78C-46E5-A155-75C2E60A8F31}"/>
            </c:ext>
          </c:extLst>
        </c:ser>
        <c:dLbls>
          <c:showLegendKey val="0"/>
          <c:showVal val="0"/>
          <c:showCatName val="0"/>
          <c:showSerName val="0"/>
          <c:showPercent val="0"/>
          <c:showBubbleSize val="0"/>
        </c:dLbls>
        <c:smooth val="0"/>
        <c:axId val="432402559"/>
        <c:axId val="1"/>
      </c:lineChart>
      <c:catAx>
        <c:axId val="432402559"/>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32402559"/>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523875</xdr:colOff>
      <xdr:row>36</xdr:row>
      <xdr:rowOff>0</xdr:rowOff>
    </xdr:from>
    <xdr:to>
      <xdr:col>3</xdr:col>
      <xdr:colOff>695325</xdr:colOff>
      <xdr:row>36</xdr:row>
      <xdr:rowOff>0</xdr:rowOff>
    </xdr:to>
    <xdr:graphicFrame macro="">
      <xdr:nvGraphicFramePr>
        <xdr:cNvPr id="3896362" name="Chart 1">
          <a:extLst>
            <a:ext uri="{FF2B5EF4-FFF2-40B4-BE49-F238E27FC236}">
              <a16:creationId xmlns:a16="http://schemas.microsoft.com/office/drawing/2014/main" id="{8277E5C0-6801-FAA7-2F5F-6C64D8EA43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36</xdr:row>
      <xdr:rowOff>0</xdr:rowOff>
    </xdr:from>
    <xdr:to>
      <xdr:col>6</xdr:col>
      <xdr:colOff>133350</xdr:colOff>
      <xdr:row>36</xdr:row>
      <xdr:rowOff>0</xdr:rowOff>
    </xdr:to>
    <xdr:graphicFrame macro="">
      <xdr:nvGraphicFramePr>
        <xdr:cNvPr id="3896363" name="Chart 2">
          <a:extLst>
            <a:ext uri="{FF2B5EF4-FFF2-40B4-BE49-F238E27FC236}">
              <a16:creationId xmlns:a16="http://schemas.microsoft.com/office/drawing/2014/main" id="{670585C1-906B-DCCB-1720-2E0B0019F6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36</xdr:row>
      <xdr:rowOff>0</xdr:rowOff>
    </xdr:from>
    <xdr:to>
      <xdr:col>3</xdr:col>
      <xdr:colOff>695325</xdr:colOff>
      <xdr:row>36</xdr:row>
      <xdr:rowOff>0</xdr:rowOff>
    </xdr:to>
    <xdr:graphicFrame macro="">
      <xdr:nvGraphicFramePr>
        <xdr:cNvPr id="3899434" name="Chart 1">
          <a:extLst>
            <a:ext uri="{FF2B5EF4-FFF2-40B4-BE49-F238E27FC236}">
              <a16:creationId xmlns:a16="http://schemas.microsoft.com/office/drawing/2014/main" id="{32E12B45-5D34-1C7E-01FC-28EA4F9D3C3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36</xdr:row>
      <xdr:rowOff>0</xdr:rowOff>
    </xdr:from>
    <xdr:to>
      <xdr:col>6</xdr:col>
      <xdr:colOff>133350</xdr:colOff>
      <xdr:row>36</xdr:row>
      <xdr:rowOff>0</xdr:rowOff>
    </xdr:to>
    <xdr:graphicFrame macro="">
      <xdr:nvGraphicFramePr>
        <xdr:cNvPr id="3899435" name="Chart 2">
          <a:extLst>
            <a:ext uri="{FF2B5EF4-FFF2-40B4-BE49-F238E27FC236}">
              <a16:creationId xmlns:a16="http://schemas.microsoft.com/office/drawing/2014/main" id="{E693E744-A076-1EDA-109F-71E7233524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27515;&#22240;&#25688;&#35201;/88&#24180;/FCANC_DR.xls" TargetMode="External"/><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BC3B0-E6E8-47BA-8CA6-14CDBB9EC1D8}">
  <sheetPr codeName="工作表1"/>
  <dimension ref="A1:B49"/>
  <sheetViews>
    <sheetView tabSelected="1" zoomScaleNormal="100" workbookViewId="0"/>
  </sheetViews>
  <sheetFormatPr defaultRowHeight="16.5"/>
  <cols>
    <col min="1" max="1" width="81.75" style="1" customWidth="1"/>
    <col min="2" max="2" width="54.25" customWidth="1"/>
  </cols>
  <sheetData>
    <row r="1" spans="1:2">
      <c r="A1" s="3" t="s">
        <v>587</v>
      </c>
      <c r="B1" s="4"/>
    </row>
    <row r="2" spans="1:2">
      <c r="A2" s="2" t="s">
        <v>395</v>
      </c>
      <c r="B2" s="4"/>
    </row>
    <row r="3" spans="1:2">
      <c r="A3" s="2" t="s">
        <v>396</v>
      </c>
      <c r="B3" s="4"/>
    </row>
    <row r="4" spans="1:2">
      <c r="A4" s="2" t="s">
        <v>397</v>
      </c>
    </row>
    <row r="5" spans="1:2">
      <c r="A5" s="2" t="s">
        <v>398</v>
      </c>
    </row>
    <row r="6" spans="1:2">
      <c r="A6" s="2" t="s">
        <v>399</v>
      </c>
    </row>
    <row r="7" spans="1:2">
      <c r="A7" s="2" t="s">
        <v>400</v>
      </c>
    </row>
    <row r="8" spans="1:2">
      <c r="A8" s="2" t="s">
        <v>401</v>
      </c>
    </row>
    <row r="9" spans="1:2">
      <c r="A9" s="2" t="s">
        <v>1645</v>
      </c>
      <c r="B9" s="1"/>
    </row>
    <row r="10" spans="1:2">
      <c r="A10" s="2" t="s">
        <v>1646</v>
      </c>
      <c r="B10" s="1"/>
    </row>
    <row r="11" spans="1:2">
      <c r="A11" s="1194" t="s">
        <v>1647</v>
      </c>
      <c r="B11" s="1"/>
    </row>
    <row r="12" spans="1:2">
      <c r="A12" s="1194" t="s">
        <v>1648</v>
      </c>
      <c r="B12" s="1"/>
    </row>
    <row r="13" spans="1:2">
      <c r="A13" s="1194" t="s">
        <v>1649</v>
      </c>
      <c r="B13" s="1"/>
    </row>
    <row r="14" spans="1:2">
      <c r="A14" s="1194" t="s">
        <v>1650</v>
      </c>
    </row>
    <row r="15" spans="1:2">
      <c r="A15" s="1194" t="s">
        <v>1651</v>
      </c>
    </row>
    <row r="16" spans="1:2">
      <c r="A16" s="1194" t="s">
        <v>1652</v>
      </c>
    </row>
    <row r="17" spans="1:1">
      <c r="A17" s="1194" t="s">
        <v>1653</v>
      </c>
    </row>
    <row r="18" spans="1:1">
      <c r="A18" s="1194" t="s">
        <v>1654</v>
      </c>
    </row>
    <row r="19" spans="1:1">
      <c r="A19" s="1194" t="s">
        <v>1655</v>
      </c>
    </row>
    <row r="20" spans="1:1">
      <c r="A20" s="1194" t="s">
        <v>1656</v>
      </c>
    </row>
    <row r="21" spans="1:1">
      <c r="A21" s="1194" t="s">
        <v>1657</v>
      </c>
    </row>
    <row r="22" spans="1:1">
      <c r="A22" s="1194" t="s">
        <v>1658</v>
      </c>
    </row>
    <row r="23" spans="1:1">
      <c r="A23" s="1194" t="s">
        <v>1659</v>
      </c>
    </row>
    <row r="24" spans="1:1">
      <c r="A24" s="1194" t="s">
        <v>1660</v>
      </c>
    </row>
    <row r="25" spans="1:1">
      <c r="A25" s="1194" t="s">
        <v>1661</v>
      </c>
    </row>
    <row r="26" spans="1:1">
      <c r="A26" s="1194" t="s">
        <v>1662</v>
      </c>
    </row>
    <row r="27" spans="1:1">
      <c r="A27" s="1194" t="s">
        <v>1663</v>
      </c>
    </row>
    <row r="28" spans="1:1">
      <c r="A28" s="1194" t="s">
        <v>1664</v>
      </c>
    </row>
    <row r="29" spans="1:1">
      <c r="A29" s="1194" t="s">
        <v>1665</v>
      </c>
    </row>
    <row r="30" spans="1:1">
      <c r="A30" s="1194" t="s">
        <v>1666</v>
      </c>
    </row>
    <row r="31" spans="1:1">
      <c r="A31" s="1194" t="s">
        <v>1667</v>
      </c>
    </row>
    <row r="32" spans="1:1">
      <c r="A32" s="1194" t="s">
        <v>1668</v>
      </c>
    </row>
    <row r="33" spans="1:2">
      <c r="A33" s="1194" t="s">
        <v>1669</v>
      </c>
    </row>
    <row r="34" spans="1:2">
      <c r="A34" s="1194" t="s">
        <v>1670</v>
      </c>
    </row>
    <row r="35" spans="1:2">
      <c r="A35" s="1194" t="s">
        <v>1671</v>
      </c>
    </row>
    <row r="36" spans="1:2">
      <c r="A36" s="1194" t="s">
        <v>1672</v>
      </c>
    </row>
    <row r="37" spans="1:2">
      <c r="A37" s="1194" t="s">
        <v>1673</v>
      </c>
    </row>
    <row r="38" spans="1:2">
      <c r="A38" s="1194" t="s">
        <v>1674</v>
      </c>
    </row>
    <row r="39" spans="1:2">
      <c r="A39" s="1194" t="s">
        <v>1675</v>
      </c>
    </row>
    <row r="40" spans="1:2">
      <c r="A40" s="1194" t="s">
        <v>1676</v>
      </c>
    </row>
    <row r="41" spans="1:2">
      <c r="A41" s="1194" t="s">
        <v>1677</v>
      </c>
    </row>
    <row r="42" spans="1:2">
      <c r="A42" s="1194" t="s">
        <v>1678</v>
      </c>
    </row>
    <row r="43" spans="1:2">
      <c r="A43" s="1194" t="s">
        <v>1679</v>
      </c>
    </row>
    <row r="44" spans="1:2">
      <c r="A44" s="1194" t="s">
        <v>1680</v>
      </c>
    </row>
    <row r="45" spans="1:2">
      <c r="A45" s="1194" t="s">
        <v>1681</v>
      </c>
    </row>
    <row r="46" spans="1:2">
      <c r="A46" s="1194" t="s">
        <v>1682</v>
      </c>
      <c r="B46" s="719"/>
    </row>
    <row r="47" spans="1:2">
      <c r="A47" s="1194" t="s">
        <v>1683</v>
      </c>
    </row>
    <row r="48" spans="1:2">
      <c r="A48" s="1194" t="s">
        <v>1684</v>
      </c>
    </row>
    <row r="49" spans="1:1">
      <c r="A49" s="1194" t="s">
        <v>1685</v>
      </c>
    </row>
  </sheetData>
  <phoneticPr fontId="2" type="noConversion"/>
  <hyperlinks>
    <hyperlink ref="A2" location="表1!Print_Area" display="表1.ICD-10全國主要死亡原因" xr:uid="{2DE2237B-5464-4C34-8C81-D1D4E4F9DB73}"/>
    <hyperlink ref="A3" location="表2!Print_Area" display="表2.ICD-10嬰兒主要死亡原因" xr:uid="{1DDCA137-C9C5-47E1-85EF-FBD489F081EA}"/>
    <hyperlink ref="A4" location="表3!Print_Area" display="表3.ICD-10少年主要死亡原因" xr:uid="{E2B1D678-B157-446C-A33D-CF5B29405902}"/>
    <hyperlink ref="A5" location="表4!Print_Area" display="表4.ICD-10青年主要死亡原因" xr:uid="{68EF3147-1BC3-438F-90EA-219383030FAB}"/>
    <hyperlink ref="A6" location="表5!Print_Area" display="表5.ICD-10壯年人口主要死亡原因" xr:uid="{F30910D7-A62D-49AB-9BE2-BB4E897A4782}"/>
    <hyperlink ref="A8" location="表7!Print_Area" display="表7.ICD-10老年人口主要死亡原因" xr:uid="{745525F1-A39F-4947-8AE2-16135AC4AB8F}"/>
    <hyperlink ref="A14" location="表13!A1" display="表13  主要癌症死亡原因" xr:uid="{3B613FA7-98BA-4020-93AE-0F532FB836F7}"/>
    <hyperlink ref="A15" location="表14!A1" display="表14  縣市別死亡概況" xr:uid="{6D360BA6-5DB2-46B1-8A16-3E95207E02D8}"/>
    <hyperlink ref="A16" location="表15!A1" display="表15  縣市別惡性腫瘤死亡概況" xr:uid="{58CBFBED-675A-423D-99FD-EB803FB4EE23}"/>
    <hyperlink ref="A17" location="表16!A1" display="表16  縣市別心臟疾病(高血壓性疾病除外)死亡概況" xr:uid="{56FB2708-7C6A-40C7-9942-29731DEF3F86}"/>
    <hyperlink ref="A18" location="表17!A1" display="表17  縣市別腦血管疾病死亡概況" xr:uid="{B2C7301D-6FE2-4B4B-94AE-E6738B5A2B0F}"/>
    <hyperlink ref="A19" location="表18!A1" display="表18  縣市別肺炎死亡概況" xr:uid="{53E0675C-4443-44E3-B94F-F48C42DD3712}"/>
    <hyperlink ref="A20" location="表19!A1" display="表19  縣市別糖尿病死亡概況" xr:uid="{15A2D313-28CD-4530-92FB-D388D7702A8F}"/>
    <hyperlink ref="A21" location="表20!A1" display="表20    縣市別事故傷害死亡概況" xr:uid="{29BF036B-0FDA-4580-8393-F14C0D21D12D}"/>
    <hyperlink ref="A22" location="表21!A1" display="表21    縣市別蓄意自我傷害(自殺)死亡概況" xr:uid="{2A63BCE4-63B4-4A7C-AF4E-75A13EF0E849}"/>
    <hyperlink ref="A23" location="表22!A1" display="表22    縣市別新生兒、嬰兒及孕產婦死亡概況" xr:uid="{58CDE755-B64E-4281-8247-A6573D8490F3}"/>
    <hyperlink ref="A24" location="表18!Print_Area" display="表23    年齡別死亡概況" xr:uid="{974A12C8-751F-4D45-A0E3-272FDDDFCDCE}"/>
    <hyperlink ref="A25" location="表24!A1" display="表24    十大死亡原因年齡別死亡率、死亡人數" xr:uid="{F06241E5-2111-49E7-8625-B0870DE832B8}"/>
    <hyperlink ref="A26" location="表25!A1" display="表25    主要死亡原因－與上年比較" xr:uid="{126E5A91-1BD4-4F97-AA9A-6BAA09D0B554}"/>
    <hyperlink ref="A27" location="表26!A1" display="表26    男性主要死亡原因－與上年比較" xr:uid="{62C672A0-D004-42C7-AF51-8BB33970B4D4}"/>
    <hyperlink ref="A28" location="表27!A1" display="表27    女性主要死亡原因－與上年比較" xr:uid="{FC8C0A6E-7105-4528-AAE8-C0F30BE33F34}"/>
    <hyperlink ref="A29" location="表28!A1" display="表28    主要癌症死亡原因－與上年比較" xr:uid="{54CAA8F7-6FB8-4E90-8930-4CB3C950FAC6}"/>
    <hyperlink ref="A30" location="表29!A1" display="表29    男性主要癌症死亡原因－與上年比較" xr:uid="{A30BC4F3-6F62-4046-B309-9E48CB922DDD}"/>
    <hyperlink ref="A31" location="表30!A1" display="表30    女性主要癌症死亡原因－與上年比較" xr:uid="{4E0FA6DB-535C-4E55-874F-22541CB83290}"/>
    <hyperlink ref="A32" location="表31!A1" display="表31    70歲以下人口主要死亡原因之潛在生命年數損失（PYLL）－與上年比較" xr:uid="{D801B4A8-51F1-4C9F-98FE-9E3CF3453192}"/>
    <hyperlink ref="A33" location="表32!A1" display="表32    歷年新生兒、嬰兒及孕產婦死亡概況" xr:uid="{78E036E1-CB82-44C6-8333-D0C292ECA654}"/>
    <hyperlink ref="A34" location="表33!A1" display="表33    歷年年齡別死亡率" xr:uid="{EF7D7687-147C-4FF7-B75B-656907ED9E56}"/>
    <hyperlink ref="A35" location="表34!A1" display="表34    歷年主要死亡原因死亡率" xr:uid="{799BDACC-C8AF-4C04-A353-CEBFA1CE3C26}"/>
    <hyperlink ref="A36" location="表35!A1" display="表35    歷年男性主要死亡原因死亡率" xr:uid="{182F5A00-7BE8-4F05-A986-5F3C49BEC025}"/>
    <hyperlink ref="A37" location="表36!A1" display="表36    歷年女性主要死亡原因死亡率" xr:uid="{DE19AEF5-6040-4F86-9BB7-EA0CDBC70B14}"/>
    <hyperlink ref="A38" location="表37!A1" display="表37    歷年主要癌症死亡原因死亡率" xr:uid="{1FBA5056-3270-4198-8BF6-6F229903EFE4}"/>
    <hyperlink ref="A39" location="表38!A1" display="表38    歷年男性主要癌症死亡原因死亡率" xr:uid="{112395E1-099D-48BD-ACDC-C8B12C958329}"/>
    <hyperlink ref="A40" location="表39!A1" display="表39    歷年女性主要癌症死亡原因死亡率" xr:uid="{93DB031F-1B7D-4901-A10E-28E6672E718E}"/>
    <hyperlink ref="A41" location="表40!A1" display="表40    歷年事故傷害與蓄意自我傷害（自殺）死亡概況" xr:uid="{0E9BB712-EF5B-4AC9-AA07-2785B5BAB7FC}"/>
    <hyperlink ref="A46:A48" location="表38!Print_Area" display="表38.全國歷年運輸事故死亡率按年齡別分" xr:uid="{A86238ED-DD70-456E-A2E3-098E904C1634}"/>
    <hyperlink ref="A48:A49" location="表38!Print_Area" display="表38.全國歷年運輸事故死亡率按年齡別分" xr:uid="{96E74083-C3E4-425E-BC45-35E6C331709D}"/>
    <hyperlink ref="A46" location="表45!A1" display="表45    山地鄉主要死亡原因" xr:uid="{49F1D7C2-F740-4DA4-91CA-1C28A929C276}"/>
    <hyperlink ref="A47" location="表46!A1" display="表46  主要死亡原因-按山地鄉、非山地鄉分" xr:uid="{2B34D668-964A-40D8-99C8-45C5EA9A0F40}"/>
    <hyperlink ref="A48" location="表47!A1" display="表47    山地鄉主要癌症死因" xr:uid="{F380B5E6-E4DD-4D44-818E-66BCBC902FD4}"/>
    <hyperlink ref="A49" location="表48!A1" display="表48    主要癌症死亡原因-按山地鄉、非山地鄉分" xr:uid="{A0142BA1-3E69-4A19-BF4B-966E43AF3502}"/>
    <hyperlink ref="A42" location="表36!Print_Area" display="表41    歷年蓄意自我傷害（自殺）年齡別死亡率" xr:uid="{6AF0E1CC-5F05-4AAF-8F62-7133104175C6}"/>
    <hyperlink ref="A43" location="表42!A1" display="表42    歷年事故傷害年齡別死亡率" xr:uid="{60E8D850-F7EC-4E2D-BD23-63E023B93B55}"/>
    <hyperlink ref="A44" location="表43!A1" display="表43    歷年運輸事故年齡別死亡率" xr:uid="{A4C7471D-24FF-4F89-9661-7EE19FCB1BC0}"/>
    <hyperlink ref="A45" location="表44!A1" display="表44    歷年機動車事故年齡別死亡率" xr:uid="{D9E487BE-89A0-4F9F-B870-E4834CCE465A}"/>
    <hyperlink ref="A7" location="表6!Print_Area" display="表6.ICD-10中年人口主要死亡原因" xr:uid="{A294AE2A-3440-43B6-9D8D-D0C0204D8397}"/>
    <hyperlink ref="A9" location="表8!A1" display="表8  0-17歲兒童及少年主要死亡原因" xr:uid="{8D26855F-04B3-4B95-983C-BD54CF0AEC59}"/>
    <hyperlink ref="A10" location="表9!A1" display="表9  0-11歲兒童主要死亡原因" xr:uid="{47463366-8051-4787-BD1D-BB76F4375C8D}"/>
    <hyperlink ref="A11" location="表10!A1" display="表10  1-5歲兒童主要死亡原因" xr:uid="{077B4B6A-7010-49F0-BB52-F708E68A524D}"/>
    <hyperlink ref="A12" location="表11!A1" display="表11  6-11歲兒童主要死亡原因" xr:uid="{9B78EEF7-0452-49F5-BAFD-EEB794D2A1CB}"/>
    <hyperlink ref="A13" location="表12!A1" display="表12  12-17歲少年主要死亡原因" xr:uid="{EAC4D77E-D500-4BD7-9E5F-20CFEB723D39}"/>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AB5F8-4AE1-4D67-AD35-A7E2E9E264D2}">
  <sheetPr codeName="工作表2"/>
  <dimension ref="A1:AE81"/>
  <sheetViews>
    <sheetView showZeros="0" view="pageBreakPreview" topLeftCell="A7" zoomScaleNormal="90" zoomScaleSheetLayoutView="100" workbookViewId="0">
      <selection activeCell="B21" sqref="B21:C25"/>
    </sheetView>
  </sheetViews>
  <sheetFormatPr defaultRowHeight="16.5"/>
  <cols>
    <col min="1" max="1" width="3.375" style="496" customWidth="1"/>
    <col min="2" max="2" width="10.625" style="12" customWidth="1"/>
    <col min="3" max="3" width="18.125" style="13" customWidth="1"/>
    <col min="4" max="4" width="7.125" style="496" customWidth="1"/>
    <col min="5" max="5" width="6.25" style="496" customWidth="1"/>
    <col min="6" max="6" width="6" style="496" customWidth="1"/>
    <col min="7" max="7" width="7.75" style="496" customWidth="1"/>
    <col min="8" max="8" width="10.625" style="14" customWidth="1"/>
    <col min="9" max="9" width="18.75" style="15" customWidth="1"/>
    <col min="10" max="10" width="6.75" style="496" customWidth="1"/>
    <col min="11" max="12" width="6.25" style="496" customWidth="1"/>
    <col min="13" max="13" width="8.125" style="496" customWidth="1"/>
    <col min="14" max="14" width="10.625" style="14" customWidth="1"/>
    <col min="15" max="15" width="18.75" style="15" customWidth="1"/>
    <col min="16" max="16" width="6.75" style="496" customWidth="1"/>
    <col min="17" max="17" width="6.125" style="496" customWidth="1"/>
    <col min="18" max="18" width="5.875" style="496" customWidth="1"/>
    <col min="19" max="19" width="7.75" style="496" customWidth="1"/>
    <col min="20" max="16384" width="9" style="493"/>
  </cols>
  <sheetData>
    <row r="1" spans="1:31" s="8" customFormat="1" ht="25.5">
      <c r="A1" s="1250" t="s">
        <v>388</v>
      </c>
      <c r="B1" s="1250"/>
      <c r="C1" s="1250"/>
      <c r="D1" s="1250"/>
      <c r="E1" s="1250"/>
      <c r="F1" s="1250"/>
      <c r="G1" s="1250"/>
      <c r="H1" s="1250"/>
      <c r="I1" s="1250"/>
      <c r="J1" s="1250"/>
      <c r="K1" s="1250"/>
      <c r="L1" s="1250"/>
      <c r="M1" s="1250"/>
      <c r="N1" s="1250"/>
      <c r="O1" s="1250"/>
      <c r="P1" s="1250"/>
      <c r="Q1" s="1250"/>
      <c r="R1" s="1250"/>
      <c r="S1" s="1250"/>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791"/>
      <c r="B3" s="9"/>
      <c r="C3" s="10"/>
      <c r="D3" s="7"/>
      <c r="E3" s="7"/>
      <c r="F3" s="7"/>
      <c r="G3" s="7"/>
      <c r="H3" s="9"/>
      <c r="I3" s="1251" t="s">
        <v>628</v>
      </c>
      <c r="J3" s="1251"/>
      <c r="K3" s="1251"/>
      <c r="L3" s="7"/>
      <c r="M3" s="7"/>
      <c r="N3" s="9"/>
      <c r="O3" s="6"/>
      <c r="P3" s="7"/>
      <c r="Q3" s="7"/>
      <c r="R3" s="7"/>
      <c r="S3" s="11"/>
    </row>
    <row r="4" spans="1:31" ht="16.5" customHeight="1">
      <c r="A4" s="697"/>
      <c r="D4" s="697"/>
      <c r="E4" s="697"/>
      <c r="F4" s="697"/>
      <c r="G4" s="697"/>
      <c r="J4" s="697"/>
      <c r="K4" s="697"/>
      <c r="L4" s="697"/>
      <c r="M4" s="697"/>
      <c r="P4" s="697"/>
      <c r="Q4" s="697"/>
      <c r="R4" s="697"/>
      <c r="S4" s="398" t="s">
        <v>402</v>
      </c>
    </row>
    <row r="5" spans="1:31" s="25" customFormat="1" ht="14.25" customHeight="1">
      <c r="A5" s="16" t="s">
        <v>0</v>
      </c>
      <c r="B5" s="1252" t="s">
        <v>243</v>
      </c>
      <c r="C5" s="1253"/>
      <c r="D5" s="1253"/>
      <c r="E5" s="1253"/>
      <c r="F5" s="1253"/>
      <c r="G5" s="1254"/>
      <c r="H5" s="1252" t="s">
        <v>244</v>
      </c>
      <c r="I5" s="1253"/>
      <c r="J5" s="1253"/>
      <c r="K5" s="1253"/>
      <c r="L5" s="1253"/>
      <c r="M5" s="1254"/>
      <c r="N5" s="1252" t="s">
        <v>245</v>
      </c>
      <c r="O5" s="1253"/>
      <c r="P5" s="1253"/>
      <c r="Q5" s="1253"/>
      <c r="R5" s="1253"/>
      <c r="S5" s="1255"/>
      <c r="T5" s="24"/>
      <c r="U5" s="24"/>
      <c r="V5" s="24"/>
      <c r="W5" s="24"/>
      <c r="X5" s="24"/>
      <c r="Y5" s="24"/>
      <c r="Z5" s="24"/>
      <c r="AA5" s="24"/>
      <c r="AB5" s="24"/>
    </row>
    <row r="6" spans="1:31" s="25" customFormat="1" ht="14.25" customHeight="1">
      <c r="A6" s="26" t="s">
        <v>4</v>
      </c>
      <c r="B6" s="27" t="s">
        <v>5</v>
      </c>
      <c r="C6" s="28"/>
      <c r="D6" s="16" t="s">
        <v>6</v>
      </c>
      <c r="E6" s="1245" t="s">
        <v>217</v>
      </c>
      <c r="F6" s="1246"/>
      <c r="G6" s="16" t="s">
        <v>444</v>
      </c>
      <c r="H6" s="27" t="s">
        <v>5</v>
      </c>
      <c r="I6" s="28"/>
      <c r="J6" s="16" t="s">
        <v>6</v>
      </c>
      <c r="K6" s="1245" t="s">
        <v>220</v>
      </c>
      <c r="L6" s="1246"/>
      <c r="M6" s="16" t="s">
        <v>444</v>
      </c>
      <c r="N6" s="27" t="s">
        <v>5</v>
      </c>
      <c r="O6" s="28"/>
      <c r="P6" s="16" t="s">
        <v>6</v>
      </c>
      <c r="Q6" s="1245" t="s">
        <v>220</v>
      </c>
      <c r="R6" s="1249"/>
      <c r="S6" s="965" t="s">
        <v>444</v>
      </c>
    </row>
    <row r="7" spans="1:31" s="25" customFormat="1" ht="14.25" customHeight="1">
      <c r="A7" s="26"/>
      <c r="B7" s="30" t="s">
        <v>7</v>
      </c>
      <c r="C7" s="31" t="s">
        <v>8</v>
      </c>
      <c r="D7" s="32"/>
      <c r="E7" s="1247" t="s">
        <v>218</v>
      </c>
      <c r="F7" s="33" t="s">
        <v>219</v>
      </c>
      <c r="G7" s="32" t="s">
        <v>407</v>
      </c>
      <c r="H7" s="30" t="s">
        <v>7</v>
      </c>
      <c r="I7" s="31" t="s">
        <v>8</v>
      </c>
      <c r="J7" s="32"/>
      <c r="K7" s="1247" t="s">
        <v>218</v>
      </c>
      <c r="L7" s="33" t="s">
        <v>219</v>
      </c>
      <c r="M7" s="32" t="s">
        <v>390</v>
      </c>
      <c r="N7" s="30" t="s">
        <v>7</v>
      </c>
      <c r="O7" s="31" t="s">
        <v>8</v>
      </c>
      <c r="P7" s="32"/>
      <c r="Q7" s="1247" t="s">
        <v>218</v>
      </c>
      <c r="R7" s="33" t="s">
        <v>219</v>
      </c>
      <c r="S7" s="34" t="s">
        <v>389</v>
      </c>
    </row>
    <row r="8" spans="1:31" s="25" customFormat="1" ht="14.25" customHeight="1">
      <c r="A8" s="35" t="s">
        <v>9</v>
      </c>
      <c r="B8" s="36" t="s">
        <v>10</v>
      </c>
      <c r="C8" s="37"/>
      <c r="D8" s="35" t="s">
        <v>11</v>
      </c>
      <c r="E8" s="1248"/>
      <c r="F8" s="38" t="s">
        <v>182</v>
      </c>
      <c r="G8" s="35" t="s">
        <v>13</v>
      </c>
      <c r="H8" s="36" t="s">
        <v>10</v>
      </c>
      <c r="I8" s="37"/>
      <c r="J8" s="35" t="s">
        <v>11</v>
      </c>
      <c r="K8" s="1248"/>
      <c r="L8" s="38" t="s">
        <v>182</v>
      </c>
      <c r="M8" s="35" t="s">
        <v>13</v>
      </c>
      <c r="N8" s="36" t="s">
        <v>10</v>
      </c>
      <c r="O8" s="37"/>
      <c r="P8" s="35" t="s">
        <v>11</v>
      </c>
      <c r="Q8" s="1248"/>
      <c r="R8" s="38" t="s">
        <v>182</v>
      </c>
      <c r="S8" s="36" t="s">
        <v>13</v>
      </c>
    </row>
    <row r="9" spans="1:31" s="25" customFormat="1" ht="29.65" customHeight="1">
      <c r="A9" s="41"/>
      <c r="B9" s="767" t="s">
        <v>592</v>
      </c>
      <c r="C9" s="43" t="s">
        <v>593</v>
      </c>
      <c r="D9" s="44">
        <v>172418</v>
      </c>
      <c r="E9" s="45">
        <v>733.1961</v>
      </c>
      <c r="F9" s="45">
        <v>439.36</v>
      </c>
      <c r="G9" s="46">
        <v>100</v>
      </c>
      <c r="H9" s="767" t="s">
        <v>594</v>
      </c>
      <c r="I9" s="43" t="s">
        <v>593</v>
      </c>
      <c r="J9" s="44">
        <v>102985</v>
      </c>
      <c r="K9" s="45">
        <v>879.03719999999998</v>
      </c>
      <c r="L9" s="45">
        <v>569.11180000000002</v>
      </c>
      <c r="M9" s="46">
        <v>100</v>
      </c>
      <c r="N9" s="767" t="s">
        <v>594</v>
      </c>
      <c r="O9" s="43" t="s">
        <v>593</v>
      </c>
      <c r="P9" s="44">
        <v>69433</v>
      </c>
      <c r="Q9" s="45">
        <v>588.40089999999998</v>
      </c>
      <c r="R9" s="45">
        <v>321.2355</v>
      </c>
      <c r="S9" s="47">
        <v>100</v>
      </c>
      <c r="U9" s="493"/>
      <c r="V9" s="493"/>
      <c r="W9" s="493"/>
      <c r="X9" s="493"/>
      <c r="Y9" s="493"/>
      <c r="Z9" s="493"/>
      <c r="AA9" s="493"/>
      <c r="AB9" s="493"/>
      <c r="AC9" s="493"/>
      <c r="AD9" s="493"/>
    </row>
    <row r="10" spans="1:31" s="25" customFormat="1" ht="29.65" customHeight="1">
      <c r="A10" s="48">
        <v>1</v>
      </c>
      <c r="B10" s="768" t="s">
        <v>502</v>
      </c>
      <c r="C10" s="43" t="s">
        <v>503</v>
      </c>
      <c r="D10" s="44">
        <v>47760</v>
      </c>
      <c r="E10" s="45">
        <v>203.09620000000001</v>
      </c>
      <c r="F10" s="45">
        <v>126.75700000000001</v>
      </c>
      <c r="G10" s="46">
        <v>27.700119999999998</v>
      </c>
      <c r="H10" s="768" t="s">
        <v>595</v>
      </c>
      <c r="I10" s="43" t="s">
        <v>596</v>
      </c>
      <c r="J10" s="44">
        <v>29215</v>
      </c>
      <c r="K10" s="45">
        <v>249.36699999999999</v>
      </c>
      <c r="L10" s="45">
        <v>164.64279999999999</v>
      </c>
      <c r="M10" s="46">
        <v>28.368210000000001</v>
      </c>
      <c r="N10" s="768" t="s">
        <v>595</v>
      </c>
      <c r="O10" s="43" t="s">
        <v>596</v>
      </c>
      <c r="P10" s="44">
        <v>18545</v>
      </c>
      <c r="Q10" s="45">
        <v>157.15700000000001</v>
      </c>
      <c r="R10" s="45">
        <v>92.845129999999997</v>
      </c>
      <c r="S10" s="47">
        <v>26.709199999999999</v>
      </c>
      <c r="U10" s="488"/>
      <c r="V10" s="493"/>
      <c r="W10" s="493"/>
      <c r="X10" s="493"/>
      <c r="Y10" s="493"/>
      <c r="Z10" s="493"/>
      <c r="AA10" s="493"/>
      <c r="AB10" s="493"/>
      <c r="AC10" s="493"/>
      <c r="AD10" s="493"/>
      <c r="AE10" s="493"/>
    </row>
    <row r="11" spans="1:31" s="25" customFormat="1" ht="33.950000000000003" customHeight="1">
      <c r="A11" s="48">
        <v>2</v>
      </c>
      <c r="B11" s="768" t="s">
        <v>504</v>
      </c>
      <c r="C11" s="43" t="s">
        <v>505</v>
      </c>
      <c r="D11" s="44">
        <v>20812</v>
      </c>
      <c r="E11" s="45">
        <v>88.501660000000001</v>
      </c>
      <c r="F11" s="45">
        <v>50.340809999999998</v>
      </c>
      <c r="G11" s="46">
        <v>12.07067</v>
      </c>
      <c r="H11" s="768" t="s">
        <v>597</v>
      </c>
      <c r="I11" s="43" t="s">
        <v>598</v>
      </c>
      <c r="J11" s="44">
        <v>12235</v>
      </c>
      <c r="K11" s="45">
        <v>104.432</v>
      </c>
      <c r="L11" s="45">
        <v>65.498509999999996</v>
      </c>
      <c r="M11" s="46">
        <v>11.880369999999999</v>
      </c>
      <c r="N11" s="768" t="s">
        <v>597</v>
      </c>
      <c r="O11" s="43" t="s">
        <v>598</v>
      </c>
      <c r="P11" s="44">
        <v>8577</v>
      </c>
      <c r="Q11" s="45">
        <v>72.683999999999997</v>
      </c>
      <c r="R11" s="45">
        <v>36.440820000000002</v>
      </c>
      <c r="S11" s="47">
        <v>12.352919999999999</v>
      </c>
    </row>
    <row r="12" spans="1:31" s="25" customFormat="1" ht="29.65" customHeight="1">
      <c r="A12" s="48">
        <v>3</v>
      </c>
      <c r="B12" s="768" t="s">
        <v>506</v>
      </c>
      <c r="C12" s="43" t="s">
        <v>507</v>
      </c>
      <c r="D12" s="44">
        <v>12212</v>
      </c>
      <c r="E12" s="45">
        <v>51.930720000000001</v>
      </c>
      <c r="F12" s="45">
        <v>26.922470000000001</v>
      </c>
      <c r="G12" s="46">
        <v>7.0827869999999997</v>
      </c>
      <c r="H12" s="768" t="s">
        <v>599</v>
      </c>
      <c r="I12" s="43" t="s">
        <v>600</v>
      </c>
      <c r="J12" s="44">
        <v>7461</v>
      </c>
      <c r="K12" s="45">
        <v>63.683999999999997</v>
      </c>
      <c r="L12" s="45">
        <v>36.173819999999999</v>
      </c>
      <c r="M12" s="46">
        <v>7.2447439999999999</v>
      </c>
      <c r="N12" s="768" t="s">
        <v>605</v>
      </c>
      <c r="O12" s="43" t="s">
        <v>606</v>
      </c>
      <c r="P12" s="44">
        <v>4942</v>
      </c>
      <c r="Q12" s="45">
        <v>41.88</v>
      </c>
      <c r="R12" s="45">
        <v>21.86026</v>
      </c>
      <c r="S12" s="47">
        <v>7.1176529999999998</v>
      </c>
    </row>
    <row r="13" spans="1:31" s="25" customFormat="1" ht="29.65" customHeight="1">
      <c r="A13" s="48">
        <v>4</v>
      </c>
      <c r="B13" s="768" t="s">
        <v>508</v>
      </c>
      <c r="C13" s="43" t="s">
        <v>509</v>
      </c>
      <c r="D13" s="44">
        <v>11846</v>
      </c>
      <c r="E13" s="45">
        <v>50.37433</v>
      </c>
      <c r="F13" s="45">
        <v>28.592189999999999</v>
      </c>
      <c r="G13" s="46">
        <v>6.8705119999999997</v>
      </c>
      <c r="H13" s="768" t="s">
        <v>601</v>
      </c>
      <c r="I13" s="43" t="s">
        <v>602</v>
      </c>
      <c r="J13" s="44">
        <v>6916</v>
      </c>
      <c r="K13" s="45">
        <v>59.031999999999996</v>
      </c>
      <c r="L13" s="45">
        <v>36.90504</v>
      </c>
      <c r="M13" s="46">
        <v>6.715541</v>
      </c>
      <c r="N13" s="768" t="s">
        <v>601</v>
      </c>
      <c r="O13" s="43" t="s">
        <v>602</v>
      </c>
      <c r="P13" s="44">
        <v>4930</v>
      </c>
      <c r="Q13" s="45">
        <v>41.777999999999999</v>
      </c>
      <c r="R13" s="45">
        <v>21.192049999999998</v>
      </c>
      <c r="S13" s="47">
        <v>7.1003699999999998</v>
      </c>
    </row>
    <row r="14" spans="1:31" s="25" customFormat="1" ht="29.65" customHeight="1">
      <c r="A14" s="48">
        <v>5</v>
      </c>
      <c r="B14" s="768" t="s">
        <v>510</v>
      </c>
      <c r="C14" s="43" t="s">
        <v>511</v>
      </c>
      <c r="D14" s="44">
        <v>9960</v>
      </c>
      <c r="E14" s="45">
        <v>42.354239999999997</v>
      </c>
      <c r="F14" s="45">
        <v>24.513100000000001</v>
      </c>
      <c r="G14" s="46">
        <v>5.7766590000000004</v>
      </c>
      <c r="H14" s="768" t="s">
        <v>603</v>
      </c>
      <c r="I14" s="43" t="s">
        <v>604</v>
      </c>
      <c r="J14" s="44">
        <v>5224</v>
      </c>
      <c r="K14" s="45">
        <v>44.588999999999999</v>
      </c>
      <c r="L14" s="45">
        <v>34.949930000000002</v>
      </c>
      <c r="M14" s="46">
        <v>5.0725829999999998</v>
      </c>
      <c r="N14" s="768" t="s">
        <v>599</v>
      </c>
      <c r="O14" s="43" t="s">
        <v>600</v>
      </c>
      <c r="P14" s="44">
        <v>4751</v>
      </c>
      <c r="Q14" s="45">
        <v>40.261000000000003</v>
      </c>
      <c r="R14" s="45">
        <v>18.894580000000001</v>
      </c>
      <c r="S14" s="47">
        <v>6.8425669999999998</v>
      </c>
    </row>
    <row r="15" spans="1:31" s="25" customFormat="1" ht="29.65" customHeight="1">
      <c r="A15" s="48">
        <v>6</v>
      </c>
      <c r="B15" s="768" t="s">
        <v>512</v>
      </c>
      <c r="C15" s="43" t="s">
        <v>513</v>
      </c>
      <c r="D15" s="44">
        <v>7206</v>
      </c>
      <c r="E15" s="45">
        <v>30.643039999999999</v>
      </c>
      <c r="F15" s="45">
        <v>23.068709999999999</v>
      </c>
      <c r="G15" s="46">
        <v>4.1793779999999998</v>
      </c>
      <c r="H15" s="768" t="s">
        <v>605</v>
      </c>
      <c r="I15" s="43" t="s">
        <v>606</v>
      </c>
      <c r="J15" s="44">
        <v>5018</v>
      </c>
      <c r="K15" s="45">
        <v>42.831000000000003</v>
      </c>
      <c r="L15" s="45">
        <v>27.288740000000001</v>
      </c>
      <c r="M15" s="46">
        <v>4.8725540000000001</v>
      </c>
      <c r="N15" s="768" t="s">
        <v>611</v>
      </c>
      <c r="O15" s="43" t="s">
        <v>612</v>
      </c>
      <c r="P15" s="44">
        <v>2819</v>
      </c>
      <c r="Q15" s="45">
        <v>23.888999999999999</v>
      </c>
      <c r="R15" s="45">
        <v>11.425850000000001</v>
      </c>
      <c r="S15" s="47">
        <v>4.0600290000000001</v>
      </c>
    </row>
    <row r="16" spans="1:31" s="25" customFormat="1" ht="29.65" customHeight="1">
      <c r="A16" s="48">
        <v>7</v>
      </c>
      <c r="B16" s="768" t="s">
        <v>514</v>
      </c>
      <c r="C16" s="43" t="s">
        <v>515</v>
      </c>
      <c r="D16" s="44">
        <v>6787</v>
      </c>
      <c r="E16" s="45">
        <v>28.861270000000001</v>
      </c>
      <c r="F16" s="45">
        <v>15.080360000000001</v>
      </c>
      <c r="G16" s="46">
        <v>3.9363640000000002</v>
      </c>
      <c r="H16" s="768" t="s">
        <v>607</v>
      </c>
      <c r="I16" s="43" t="s">
        <v>608</v>
      </c>
      <c r="J16" s="44">
        <v>4931</v>
      </c>
      <c r="K16" s="45">
        <v>42.088000000000001</v>
      </c>
      <c r="L16" s="45">
        <v>24.024229999999999</v>
      </c>
      <c r="M16" s="46">
        <v>4.7880760000000002</v>
      </c>
      <c r="N16" s="768" t="s">
        <v>613</v>
      </c>
      <c r="O16" s="43" t="s">
        <v>614</v>
      </c>
      <c r="P16" s="44">
        <v>2610</v>
      </c>
      <c r="Q16" s="45">
        <v>22.117999999999999</v>
      </c>
      <c r="R16" s="45">
        <v>11.37407</v>
      </c>
      <c r="S16" s="47">
        <v>3.7590189999999999</v>
      </c>
    </row>
    <row r="17" spans="1:20" s="25" customFormat="1" ht="29.65" customHeight="1">
      <c r="A17" s="48">
        <v>8</v>
      </c>
      <c r="B17" s="768" t="s">
        <v>516</v>
      </c>
      <c r="C17" s="43" t="s">
        <v>517</v>
      </c>
      <c r="D17" s="44">
        <v>5881</v>
      </c>
      <c r="E17" s="45">
        <v>25.008559999999999</v>
      </c>
      <c r="F17" s="45">
        <v>13.47662</v>
      </c>
      <c r="G17" s="46">
        <v>3.4108969999999998</v>
      </c>
      <c r="H17" s="768" t="s">
        <v>609</v>
      </c>
      <c r="I17" s="43" t="s">
        <v>610</v>
      </c>
      <c r="J17" s="44">
        <v>3404</v>
      </c>
      <c r="K17" s="45">
        <v>29.055</v>
      </c>
      <c r="L17" s="45">
        <v>20.48272</v>
      </c>
      <c r="M17" s="46">
        <v>3.3053360000000001</v>
      </c>
      <c r="N17" s="768" t="s">
        <v>603</v>
      </c>
      <c r="O17" s="43" t="s">
        <v>604</v>
      </c>
      <c r="P17" s="44">
        <v>1982</v>
      </c>
      <c r="Q17" s="45">
        <v>16.795999999999999</v>
      </c>
      <c r="R17" s="45">
        <v>11.587569999999999</v>
      </c>
      <c r="S17" s="47">
        <v>2.8545500000000001</v>
      </c>
    </row>
    <row r="18" spans="1:20" s="25" customFormat="1" ht="29.65" customHeight="1">
      <c r="A18" s="48">
        <v>9</v>
      </c>
      <c r="B18" s="768" t="s">
        <v>518</v>
      </c>
      <c r="C18" s="43" t="s">
        <v>519</v>
      </c>
      <c r="D18" s="44">
        <v>5226</v>
      </c>
      <c r="E18" s="45">
        <v>22.223220000000001</v>
      </c>
      <c r="F18" s="45">
        <v>12.437099999999999</v>
      </c>
      <c r="G18" s="46">
        <v>3.0310060000000001</v>
      </c>
      <c r="H18" s="768" t="s">
        <v>611</v>
      </c>
      <c r="I18" s="43" t="s">
        <v>612</v>
      </c>
      <c r="J18" s="44">
        <v>3062</v>
      </c>
      <c r="K18" s="45">
        <v>26.135000000000002</v>
      </c>
      <c r="L18" s="45">
        <v>15.676690000000001</v>
      </c>
      <c r="M18" s="46">
        <v>2.9732479999999999</v>
      </c>
      <c r="N18" s="768" t="s">
        <v>607</v>
      </c>
      <c r="O18" s="43" t="s">
        <v>608</v>
      </c>
      <c r="P18" s="44">
        <v>1856</v>
      </c>
      <c r="Q18" s="45">
        <v>15.728</v>
      </c>
      <c r="R18" s="45">
        <v>7.4956969999999998</v>
      </c>
      <c r="S18" s="47">
        <v>2.6730800000000001</v>
      </c>
    </row>
    <row r="19" spans="1:20" s="25" customFormat="1" ht="29.65" customHeight="1">
      <c r="A19" s="48">
        <v>10</v>
      </c>
      <c r="B19" s="768" t="s">
        <v>520</v>
      </c>
      <c r="C19" s="43" t="s">
        <v>521</v>
      </c>
      <c r="D19" s="44">
        <v>4738</v>
      </c>
      <c r="E19" s="45">
        <v>20.148029999999999</v>
      </c>
      <c r="F19" s="45">
        <v>13.387790000000001</v>
      </c>
      <c r="G19" s="46">
        <v>2.747973</v>
      </c>
      <c r="H19" s="768" t="s">
        <v>613</v>
      </c>
      <c r="I19" s="43" t="s">
        <v>614</v>
      </c>
      <c r="J19" s="44">
        <v>2616</v>
      </c>
      <c r="K19" s="45">
        <v>22.329000000000001</v>
      </c>
      <c r="L19" s="45">
        <v>13.58831</v>
      </c>
      <c r="M19" s="46">
        <v>2.5401760000000002</v>
      </c>
      <c r="N19" s="768" t="s">
        <v>617</v>
      </c>
      <c r="O19" s="43" t="s">
        <v>618</v>
      </c>
      <c r="P19" s="44">
        <v>1594</v>
      </c>
      <c r="Q19" s="45">
        <v>13.507999999999999</v>
      </c>
      <c r="R19" s="45">
        <v>6.751233</v>
      </c>
      <c r="S19" s="47">
        <v>2.2957380000000001</v>
      </c>
    </row>
    <row r="20" spans="1:20" s="25" customFormat="1" ht="29.65" customHeight="1">
      <c r="A20" s="48"/>
      <c r="B20" s="769"/>
      <c r="C20" s="51" t="s">
        <v>552</v>
      </c>
      <c r="D20" s="52">
        <v>39990</v>
      </c>
      <c r="E20" s="45">
        <v>170.05482875555288</v>
      </c>
      <c r="F20" s="45">
        <v>104.78385269347</v>
      </c>
      <c r="G20" s="53">
        <v>23.193634075328561</v>
      </c>
      <c r="H20" s="769"/>
      <c r="I20" s="51" t="s">
        <v>625</v>
      </c>
      <c r="J20" s="52">
        <v>22903</v>
      </c>
      <c r="K20" s="45">
        <v>195.49050529255356</v>
      </c>
      <c r="L20" s="45">
        <v>129.88104351017699</v>
      </c>
      <c r="M20" s="53">
        <v>22.239161042870322</v>
      </c>
      <c r="N20" s="769"/>
      <c r="O20" s="51" t="s">
        <v>625</v>
      </c>
      <c r="P20" s="52">
        <v>16827</v>
      </c>
      <c r="Q20" s="45">
        <v>142.59823267850319</v>
      </c>
      <c r="R20" s="45">
        <v>81.368265191828002</v>
      </c>
      <c r="S20" s="45">
        <v>24.23487390721991</v>
      </c>
    </row>
    <row r="21" spans="1:20" s="25" customFormat="1" ht="29.65" customHeight="1">
      <c r="A21" s="54">
        <v>11</v>
      </c>
      <c r="B21" s="770" t="s">
        <v>543</v>
      </c>
      <c r="C21" s="56" t="s">
        <v>544</v>
      </c>
      <c r="D21" s="57">
        <v>3787</v>
      </c>
      <c r="E21" s="58">
        <v>16.10397</v>
      </c>
      <c r="F21" s="58">
        <v>8.8718280000000007</v>
      </c>
      <c r="G21" s="59">
        <v>2.1964060000000001</v>
      </c>
      <c r="H21" s="770" t="s">
        <v>615</v>
      </c>
      <c r="I21" s="56" t="s">
        <v>616</v>
      </c>
      <c r="J21" s="57">
        <v>2559</v>
      </c>
      <c r="K21" s="58">
        <v>21.841999999999999</v>
      </c>
      <c r="L21" s="58">
        <v>17.048760000000001</v>
      </c>
      <c r="M21" s="59">
        <v>2.4848279999999998</v>
      </c>
      <c r="N21" s="770" t="s">
        <v>609</v>
      </c>
      <c r="O21" s="56" t="s">
        <v>610</v>
      </c>
      <c r="P21" s="57">
        <v>1334</v>
      </c>
      <c r="Q21" s="58">
        <v>11.304</v>
      </c>
      <c r="R21" s="58">
        <v>6.5269870000000001</v>
      </c>
      <c r="S21" s="58">
        <v>1.9212769999999999</v>
      </c>
    </row>
    <row r="22" spans="1:20" s="25" customFormat="1" ht="29.65" customHeight="1">
      <c r="A22" s="48">
        <v>12</v>
      </c>
      <c r="B22" s="768" t="s">
        <v>545</v>
      </c>
      <c r="C22" s="43" t="s">
        <v>428</v>
      </c>
      <c r="D22" s="44">
        <v>3765</v>
      </c>
      <c r="E22" s="45">
        <v>16.01041</v>
      </c>
      <c r="F22" s="45">
        <v>12.2921</v>
      </c>
      <c r="G22" s="46">
        <v>2.1836470000000001</v>
      </c>
      <c r="H22" s="768" t="s">
        <v>617</v>
      </c>
      <c r="I22" s="43" t="s">
        <v>618</v>
      </c>
      <c r="J22" s="44">
        <v>2193</v>
      </c>
      <c r="K22" s="45">
        <v>18.718</v>
      </c>
      <c r="L22" s="45">
        <v>11.263030000000001</v>
      </c>
      <c r="M22" s="46">
        <v>2.1294360000000001</v>
      </c>
      <c r="N22" s="768" t="s">
        <v>615</v>
      </c>
      <c r="O22" s="43" t="s">
        <v>616</v>
      </c>
      <c r="P22" s="44">
        <v>1206</v>
      </c>
      <c r="Q22" s="45">
        <v>10.220000000000001</v>
      </c>
      <c r="R22" s="45">
        <v>7.7226720000000002</v>
      </c>
      <c r="S22" s="47">
        <v>1.736926</v>
      </c>
    </row>
    <row r="23" spans="1:20" s="25" customFormat="1" ht="29.65" customHeight="1">
      <c r="A23" s="48">
        <v>13</v>
      </c>
      <c r="B23" s="768" t="s">
        <v>546</v>
      </c>
      <c r="C23" s="43" t="s">
        <v>547</v>
      </c>
      <c r="D23" s="44">
        <v>1715</v>
      </c>
      <c r="E23" s="45">
        <v>7.2929240000000002</v>
      </c>
      <c r="F23" s="45">
        <v>4.2021600000000001</v>
      </c>
      <c r="G23" s="46">
        <v>0.9946758</v>
      </c>
      <c r="H23" s="768" t="s">
        <v>619</v>
      </c>
      <c r="I23" s="43" t="s">
        <v>620</v>
      </c>
      <c r="J23" s="44">
        <v>804</v>
      </c>
      <c r="K23" s="45">
        <v>6.8620000000000001</v>
      </c>
      <c r="L23" s="45">
        <v>4.301507</v>
      </c>
      <c r="M23" s="46">
        <v>0.78069619999999995</v>
      </c>
      <c r="N23" s="768" t="s">
        <v>619</v>
      </c>
      <c r="O23" s="43" t="s">
        <v>620</v>
      </c>
      <c r="P23" s="44">
        <v>911</v>
      </c>
      <c r="Q23" s="45">
        <v>7.72</v>
      </c>
      <c r="R23" s="45">
        <v>4.1146739999999999</v>
      </c>
      <c r="S23" s="47">
        <v>1.3120560000000001</v>
      </c>
    </row>
    <row r="24" spans="1:20" s="25" customFormat="1" ht="29.65" customHeight="1">
      <c r="A24" s="48">
        <v>14</v>
      </c>
      <c r="B24" s="768" t="s">
        <v>548</v>
      </c>
      <c r="C24" s="43" t="s">
        <v>549</v>
      </c>
      <c r="D24" s="44">
        <v>1622</v>
      </c>
      <c r="E24" s="45">
        <v>6.8974479999999998</v>
      </c>
      <c r="F24" s="45">
        <v>3.1756350000000002</v>
      </c>
      <c r="G24" s="46">
        <v>0.94073709999999999</v>
      </c>
      <c r="H24" s="768" t="s">
        <v>621</v>
      </c>
      <c r="I24" s="43" t="s">
        <v>622</v>
      </c>
      <c r="J24" s="44">
        <v>801</v>
      </c>
      <c r="K24" s="45">
        <v>6.8369999999999997</v>
      </c>
      <c r="L24" s="45">
        <v>4.2651649999999997</v>
      </c>
      <c r="M24" s="46">
        <v>0.77778320000000001</v>
      </c>
      <c r="N24" s="768" t="s">
        <v>623</v>
      </c>
      <c r="O24" s="43" t="s">
        <v>624</v>
      </c>
      <c r="P24" s="44">
        <v>888</v>
      </c>
      <c r="Q24" s="45">
        <v>7.5250000000000004</v>
      </c>
      <c r="R24" s="45">
        <v>3.1894659999999999</v>
      </c>
      <c r="S24" s="47">
        <v>1.278931</v>
      </c>
    </row>
    <row r="25" spans="1:20" s="25" customFormat="1" ht="29.65" customHeight="1">
      <c r="A25" s="60">
        <v>15</v>
      </c>
      <c r="B25" s="771" t="s">
        <v>550</v>
      </c>
      <c r="C25" s="62" t="s">
        <v>551</v>
      </c>
      <c r="D25" s="63">
        <v>1549</v>
      </c>
      <c r="E25" s="64">
        <v>6.5870199999999999</v>
      </c>
      <c r="F25" s="64">
        <v>2.99173</v>
      </c>
      <c r="G25" s="53">
        <v>0.89839809999999998</v>
      </c>
      <c r="H25" s="771" t="s">
        <v>623</v>
      </c>
      <c r="I25" s="62" t="s">
        <v>624</v>
      </c>
      <c r="J25" s="65">
        <v>734</v>
      </c>
      <c r="K25" s="64">
        <v>6.2649999999999997</v>
      </c>
      <c r="L25" s="64">
        <v>3.1666789999999998</v>
      </c>
      <c r="M25" s="53">
        <v>0.71272519999999995</v>
      </c>
      <c r="N25" s="771" t="s">
        <v>626</v>
      </c>
      <c r="O25" s="62" t="s">
        <v>627</v>
      </c>
      <c r="P25" s="65">
        <v>839</v>
      </c>
      <c r="Q25" s="64">
        <v>7.109</v>
      </c>
      <c r="R25" s="64">
        <v>2.9519950000000001</v>
      </c>
      <c r="S25" s="64">
        <v>1.208359</v>
      </c>
    </row>
    <row r="26" spans="1:20" s="67" customFormat="1" ht="14.1" customHeight="1">
      <c r="A26" s="25" t="s">
        <v>1694</v>
      </c>
      <c r="C26" s="69"/>
      <c r="D26" s="69"/>
      <c r="E26" s="69"/>
      <c r="F26" s="69"/>
      <c r="G26" s="69"/>
      <c r="H26" s="68"/>
      <c r="I26" s="69"/>
      <c r="J26" s="69"/>
      <c r="K26" s="69"/>
      <c r="L26" s="69"/>
      <c r="M26" s="69"/>
      <c r="N26" s="68"/>
      <c r="O26" s="69"/>
      <c r="P26" s="69"/>
      <c r="Q26" s="69"/>
      <c r="R26" s="69"/>
      <c r="S26" s="69"/>
    </row>
    <row r="27" spans="1:20" s="630" customFormat="1" ht="14.1" customHeight="1">
      <c r="A27" s="25" t="s">
        <v>1697</v>
      </c>
      <c r="B27" s="14"/>
      <c r="C27" s="13"/>
      <c r="D27" s="71"/>
      <c r="E27" s="71"/>
      <c r="F27" s="71"/>
      <c r="G27" s="71"/>
      <c r="H27" s="72"/>
      <c r="I27" s="13"/>
      <c r="J27" s="70"/>
      <c r="K27" s="70"/>
      <c r="L27" s="70"/>
      <c r="M27" s="70"/>
      <c r="N27" s="72"/>
      <c r="O27" s="13"/>
      <c r="P27" s="70"/>
      <c r="Q27" s="70"/>
      <c r="R27" s="70"/>
      <c r="S27" s="70"/>
      <c r="T27" s="493"/>
    </row>
    <row r="28" spans="1:20" s="630" customFormat="1">
      <c r="A28" s="496"/>
      <c r="B28" s="14"/>
      <c r="C28" s="15"/>
      <c r="D28" s="496"/>
      <c r="E28" s="496"/>
      <c r="F28" s="496"/>
      <c r="G28" s="496"/>
      <c r="H28" s="14"/>
      <c r="I28" s="15"/>
      <c r="J28" s="496"/>
      <c r="K28" s="496"/>
      <c r="L28" s="496"/>
      <c r="M28" s="496"/>
      <c r="N28" s="14"/>
      <c r="O28" s="15"/>
      <c r="P28" s="697"/>
      <c r="Q28" s="697"/>
      <c r="R28" s="697"/>
      <c r="S28" s="496"/>
      <c r="T28" s="493"/>
    </row>
    <row r="29" spans="1:20" s="630" customFormat="1">
      <c r="A29" s="496"/>
      <c r="B29" s="14"/>
      <c r="C29" s="15"/>
      <c r="D29" s="496"/>
      <c r="E29" s="496"/>
      <c r="F29" s="496"/>
      <c r="G29" s="496"/>
      <c r="H29" s="14"/>
      <c r="I29" s="15"/>
      <c r="J29" s="496"/>
      <c r="K29" s="496"/>
      <c r="L29" s="496"/>
      <c r="M29" s="496"/>
      <c r="N29" s="14"/>
      <c r="O29" s="15"/>
      <c r="P29" s="697"/>
      <c r="Q29" s="697"/>
      <c r="R29" s="697"/>
      <c r="S29" s="496"/>
      <c r="T29" s="493"/>
    </row>
    <row r="30" spans="1:20" s="630" customFormat="1">
      <c r="A30" s="496"/>
      <c r="B30" s="14"/>
      <c r="C30" s="496"/>
      <c r="D30" s="496"/>
      <c r="E30" s="496"/>
      <c r="F30" s="496"/>
      <c r="G30" s="496"/>
      <c r="H30" s="14"/>
      <c r="I30" s="15"/>
      <c r="J30" s="496"/>
      <c r="K30" s="496"/>
      <c r="L30" s="496"/>
      <c r="M30" s="496"/>
      <c r="N30" s="14"/>
      <c r="O30" s="15"/>
      <c r="P30" s="697"/>
      <c r="Q30" s="697"/>
      <c r="R30" s="697"/>
      <c r="S30" s="496"/>
      <c r="T30" s="493"/>
    </row>
    <row r="31" spans="1:20" s="630" customFormat="1">
      <c r="A31" s="496"/>
      <c r="B31" s="14"/>
      <c r="C31" s="496"/>
      <c r="D31" s="496"/>
      <c r="E31" s="496"/>
      <c r="F31" s="496"/>
      <c r="G31" s="496"/>
      <c r="H31" s="14"/>
      <c r="I31" s="15"/>
      <c r="J31" s="496"/>
      <c r="K31" s="496"/>
      <c r="L31" s="496"/>
      <c r="M31" s="496"/>
      <c r="N31" s="14"/>
      <c r="O31" s="15"/>
      <c r="P31" s="697"/>
      <c r="Q31" s="697"/>
      <c r="R31" s="697"/>
      <c r="S31" s="496"/>
      <c r="T31" s="493"/>
    </row>
    <row r="32" spans="1:20" s="630" customFormat="1">
      <c r="A32" s="496"/>
      <c r="B32" s="14"/>
      <c r="C32" s="15"/>
      <c r="D32" s="496"/>
      <c r="E32" s="496"/>
      <c r="F32" s="496"/>
      <c r="G32" s="496"/>
      <c r="H32" s="14"/>
      <c r="I32" s="15"/>
      <c r="J32" s="496"/>
      <c r="K32" s="496"/>
      <c r="L32" s="496"/>
      <c r="M32" s="496"/>
      <c r="N32" s="14"/>
      <c r="O32" s="15"/>
      <c r="P32" s="496"/>
      <c r="Q32" s="496"/>
      <c r="R32" s="496"/>
      <c r="S32" s="496"/>
      <c r="T32" s="493"/>
    </row>
    <row r="33" spans="1:20" s="630" customFormat="1">
      <c r="A33" s="496"/>
      <c r="B33" s="14"/>
      <c r="C33" s="15"/>
      <c r="D33" s="496"/>
      <c r="E33" s="496"/>
      <c r="F33" s="496"/>
      <c r="G33" s="496"/>
      <c r="H33" s="14"/>
      <c r="I33" s="15"/>
      <c r="J33" s="496"/>
      <c r="K33" s="496"/>
      <c r="L33" s="496"/>
      <c r="M33" s="496"/>
      <c r="N33" s="14"/>
      <c r="O33" s="15"/>
      <c r="P33" s="496"/>
      <c r="Q33" s="496"/>
      <c r="R33" s="496"/>
      <c r="S33" s="496"/>
      <c r="T33" s="493"/>
    </row>
    <row r="34" spans="1:20" s="630" customFormat="1">
      <c r="A34" s="496"/>
      <c r="B34" s="14"/>
      <c r="C34" s="15"/>
      <c r="D34" s="496"/>
      <c r="E34" s="496"/>
      <c r="F34" s="496"/>
      <c r="G34" s="496"/>
      <c r="H34" s="14"/>
      <c r="I34" s="15"/>
      <c r="J34" s="496"/>
      <c r="K34" s="496"/>
      <c r="L34" s="496"/>
      <c r="M34" s="496"/>
      <c r="N34" s="14"/>
      <c r="O34" s="15"/>
      <c r="P34" s="496"/>
      <c r="Q34" s="496"/>
      <c r="R34" s="496"/>
      <c r="S34" s="496"/>
      <c r="T34" s="493"/>
    </row>
    <row r="35" spans="1:20" s="630" customFormat="1">
      <c r="A35" s="496"/>
      <c r="B35" s="14"/>
      <c r="C35" s="15"/>
      <c r="D35" s="496"/>
      <c r="E35" s="496"/>
      <c r="F35" s="496"/>
      <c r="G35" s="496"/>
      <c r="H35" s="14"/>
      <c r="I35" s="15"/>
      <c r="J35" s="496"/>
      <c r="K35" s="496"/>
      <c r="L35" s="496"/>
      <c r="M35" s="496"/>
      <c r="N35" s="14"/>
      <c r="O35" s="15"/>
      <c r="P35" s="496"/>
      <c r="Q35" s="496"/>
      <c r="R35" s="496"/>
      <c r="S35" s="496"/>
      <c r="T35" s="493"/>
    </row>
    <row r="36" spans="1:20" s="630" customFormat="1">
      <c r="A36" s="496"/>
      <c r="B36" s="14"/>
      <c r="C36" s="15"/>
      <c r="D36" s="496"/>
      <c r="E36" s="496"/>
      <c r="F36" s="496"/>
      <c r="G36" s="496"/>
      <c r="H36" s="14"/>
      <c r="I36" s="15"/>
      <c r="J36" s="496"/>
      <c r="K36" s="496"/>
      <c r="L36" s="496"/>
      <c r="M36" s="496"/>
      <c r="N36" s="14"/>
      <c r="O36" s="15"/>
      <c r="P36" s="496"/>
      <c r="Q36" s="496"/>
      <c r="R36" s="496"/>
      <c r="S36" s="496"/>
      <c r="T36" s="493"/>
    </row>
    <row r="37" spans="1:20" s="630" customFormat="1">
      <c r="A37" s="496"/>
      <c r="B37" s="14"/>
      <c r="C37" s="15"/>
      <c r="D37" s="496"/>
      <c r="E37" s="496"/>
      <c r="F37" s="496"/>
      <c r="G37" s="496"/>
      <c r="H37" s="14"/>
      <c r="I37" s="15"/>
      <c r="J37" s="496"/>
      <c r="K37" s="496"/>
      <c r="L37" s="496"/>
      <c r="M37" s="496"/>
      <c r="N37" s="14"/>
      <c r="O37" s="15"/>
      <c r="P37" s="496"/>
      <c r="Q37" s="496"/>
      <c r="R37" s="496"/>
      <c r="S37" s="496"/>
      <c r="T37" s="493"/>
    </row>
    <row r="38" spans="1:20" s="630" customFormat="1">
      <c r="A38" s="496"/>
      <c r="B38" s="14"/>
      <c r="C38" s="15"/>
      <c r="D38" s="496"/>
      <c r="E38" s="496"/>
      <c r="F38" s="496"/>
      <c r="G38" s="496"/>
      <c r="H38" s="14"/>
      <c r="I38" s="15"/>
      <c r="J38" s="496"/>
      <c r="K38" s="496"/>
      <c r="L38" s="496"/>
      <c r="M38" s="496"/>
      <c r="N38" s="14"/>
      <c r="O38" s="15"/>
      <c r="P38" s="496"/>
      <c r="Q38" s="496"/>
      <c r="R38" s="496"/>
      <c r="S38" s="496"/>
      <c r="T38" s="493"/>
    </row>
    <row r="39" spans="1:20" s="630" customFormat="1">
      <c r="A39" s="496"/>
      <c r="B39" s="14"/>
      <c r="C39" s="15"/>
      <c r="D39" s="496"/>
      <c r="E39" s="496"/>
      <c r="F39" s="496"/>
      <c r="G39" s="496"/>
      <c r="H39" s="14"/>
      <c r="I39" s="15"/>
      <c r="J39" s="496"/>
      <c r="K39" s="496"/>
      <c r="L39" s="496"/>
      <c r="M39" s="496"/>
      <c r="N39" s="14"/>
      <c r="O39" s="15"/>
      <c r="P39" s="496"/>
      <c r="Q39" s="496"/>
      <c r="R39" s="496"/>
      <c r="S39" s="496"/>
      <c r="T39" s="493"/>
    </row>
    <row r="40" spans="1:20" s="630" customFormat="1">
      <c r="A40" s="496"/>
      <c r="B40" s="14"/>
      <c r="C40" s="15"/>
      <c r="D40" s="496"/>
      <c r="E40" s="496"/>
      <c r="F40" s="496"/>
      <c r="G40" s="496"/>
      <c r="H40" s="14"/>
      <c r="I40" s="15"/>
      <c r="J40" s="496"/>
      <c r="K40" s="496"/>
      <c r="L40" s="496"/>
      <c r="M40" s="496"/>
      <c r="N40" s="14"/>
      <c r="O40" s="15"/>
      <c r="P40" s="496"/>
      <c r="Q40" s="496"/>
      <c r="R40" s="496"/>
      <c r="S40" s="496"/>
      <c r="T40" s="493"/>
    </row>
    <row r="41" spans="1:20" s="630" customFormat="1">
      <c r="A41" s="496"/>
      <c r="B41" s="14"/>
      <c r="C41" s="15"/>
      <c r="D41" s="496"/>
      <c r="E41" s="496"/>
      <c r="F41" s="496"/>
      <c r="G41" s="496"/>
      <c r="H41" s="14"/>
      <c r="I41" s="15"/>
      <c r="J41" s="496"/>
      <c r="K41" s="496"/>
      <c r="L41" s="496"/>
      <c r="M41" s="496"/>
      <c r="N41" s="14"/>
      <c r="O41" s="15"/>
      <c r="P41" s="496"/>
      <c r="Q41" s="496"/>
      <c r="R41" s="496"/>
      <c r="S41" s="496"/>
      <c r="T41" s="493"/>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1">
    <mergeCell ref="A1:S1"/>
    <mergeCell ref="I3:K3"/>
    <mergeCell ref="B5:G5"/>
    <mergeCell ref="H5:M5"/>
    <mergeCell ref="N5:S5"/>
    <mergeCell ref="E6:F6"/>
    <mergeCell ref="E7:E8"/>
    <mergeCell ref="K6:L6"/>
    <mergeCell ref="K7:K8"/>
    <mergeCell ref="Q6:R6"/>
    <mergeCell ref="Q7:Q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F2FDA-23E7-4E8A-ABF7-AD61C239E683}">
  <sheetPr codeName="工作表3"/>
  <dimension ref="A1:S76"/>
  <sheetViews>
    <sheetView showZeros="0" view="pageBreakPreview" topLeftCell="A13" zoomScaleNormal="90" zoomScaleSheetLayoutView="100" workbookViewId="0">
      <selection sqref="A1:P21"/>
    </sheetView>
  </sheetViews>
  <sheetFormatPr defaultRowHeight="16.5"/>
  <cols>
    <col min="1" max="1" width="4.375" style="496" customWidth="1"/>
    <col min="2" max="2" width="11.375" style="12" customWidth="1"/>
    <col min="3" max="3" width="21.375" style="13" customWidth="1"/>
    <col min="4" max="6" width="7.875" style="496" customWidth="1"/>
    <col min="7" max="7" width="11.375" style="14" customWidth="1"/>
    <col min="8" max="8" width="21.375" style="15" customWidth="1"/>
    <col min="9" max="11" width="7.875" style="496" customWidth="1"/>
    <col min="12" max="12" width="11.375" style="14" customWidth="1"/>
    <col min="13" max="13" width="21.375" style="15" customWidth="1"/>
    <col min="14" max="16" width="7.875" style="496" customWidth="1"/>
    <col min="17" max="16384" width="9" style="496"/>
  </cols>
  <sheetData>
    <row r="1" spans="1:19" s="8" customFormat="1" ht="25.5">
      <c r="A1" s="1257" t="s">
        <v>369</v>
      </c>
      <c r="B1" s="1257"/>
      <c r="C1" s="1257"/>
      <c r="D1" s="1257"/>
      <c r="E1" s="1257"/>
      <c r="F1" s="1257"/>
      <c r="G1" s="1257"/>
      <c r="H1" s="1257"/>
      <c r="I1" s="1257"/>
      <c r="J1" s="1257"/>
      <c r="K1" s="1257"/>
      <c r="L1" s="1257"/>
      <c r="M1" s="1257"/>
      <c r="N1" s="1257"/>
      <c r="O1" s="1257"/>
      <c r="P1" s="1257"/>
    </row>
    <row r="2" spans="1:19" s="74" customFormat="1" ht="8.4499999999999993" customHeight="1">
      <c r="A2" s="782"/>
      <c r="B2" s="425"/>
      <c r="C2" s="783"/>
      <c r="D2" s="783"/>
      <c r="E2" s="783"/>
      <c r="F2" s="783"/>
      <c r="G2" s="425"/>
      <c r="H2" s="783"/>
      <c r="I2" s="783"/>
      <c r="J2" s="783"/>
      <c r="K2" s="783"/>
      <c r="L2" s="425"/>
      <c r="M2" s="783"/>
      <c r="N2" s="783"/>
      <c r="O2" s="783"/>
      <c r="P2" s="783"/>
    </row>
    <row r="3" spans="1:19" s="15" customFormat="1">
      <c r="A3" s="791"/>
      <c r="B3" s="414"/>
      <c r="C3" s="10"/>
      <c r="D3" s="6"/>
      <c r="E3" s="6"/>
      <c r="F3" s="6"/>
      <c r="G3" s="414"/>
      <c r="H3" s="1256" t="s">
        <v>654</v>
      </c>
      <c r="I3" s="1256"/>
      <c r="J3" s="6"/>
      <c r="K3" s="6"/>
      <c r="L3" s="414"/>
      <c r="M3" s="6"/>
      <c r="N3" s="964" t="s">
        <v>404</v>
      </c>
      <c r="O3" s="6"/>
      <c r="P3" s="10"/>
    </row>
    <row r="4" spans="1:19" s="697" customFormat="1" ht="18" customHeight="1">
      <c r="B4" s="12"/>
      <c r="C4" s="13"/>
      <c r="G4" s="14"/>
      <c r="H4" s="15"/>
      <c r="L4" s="14"/>
      <c r="M4" s="15"/>
      <c r="P4" s="398" t="s">
        <v>1609</v>
      </c>
    </row>
    <row r="5" spans="1:19" s="25" customFormat="1" ht="16.5" customHeight="1">
      <c r="A5" s="16" t="s">
        <v>0</v>
      </c>
      <c r="B5" s="1252" t="s">
        <v>339</v>
      </c>
      <c r="C5" s="1253"/>
      <c r="D5" s="1253"/>
      <c r="E5" s="1253"/>
      <c r="F5" s="1254"/>
      <c r="G5" s="1252" t="s">
        <v>340</v>
      </c>
      <c r="H5" s="1253"/>
      <c r="I5" s="1253"/>
      <c r="J5" s="1253"/>
      <c r="K5" s="1254"/>
      <c r="L5" s="1252" t="s">
        <v>341</v>
      </c>
      <c r="M5" s="1253"/>
      <c r="N5" s="1253"/>
      <c r="O5" s="1253"/>
      <c r="P5" s="1255"/>
    </row>
    <row r="6" spans="1:19" s="25" customFormat="1" ht="14.25">
      <c r="A6" s="26"/>
      <c r="B6" s="27" t="s">
        <v>5</v>
      </c>
      <c r="C6" s="28"/>
      <c r="D6" s="16" t="s">
        <v>6</v>
      </c>
      <c r="E6" s="29" t="s">
        <v>404</v>
      </c>
      <c r="F6" s="16" t="s">
        <v>444</v>
      </c>
      <c r="G6" s="27" t="s">
        <v>5</v>
      </c>
      <c r="H6" s="28"/>
      <c r="I6" s="16" t="s">
        <v>6</v>
      </c>
      <c r="J6" s="29" t="s">
        <v>404</v>
      </c>
      <c r="K6" s="16" t="s">
        <v>444</v>
      </c>
      <c r="L6" s="27" t="s">
        <v>5</v>
      </c>
      <c r="M6" s="28"/>
      <c r="N6" s="16" t="s">
        <v>6</v>
      </c>
      <c r="O6" s="966" t="s">
        <v>404</v>
      </c>
      <c r="P6" s="965" t="s">
        <v>444</v>
      </c>
    </row>
    <row r="7" spans="1:19" s="25" customFormat="1" ht="14.25">
      <c r="A7" s="26"/>
      <c r="B7" s="30" t="s">
        <v>7</v>
      </c>
      <c r="C7" s="31" t="s">
        <v>342</v>
      </c>
      <c r="D7" s="32"/>
      <c r="E7" s="33" t="s">
        <v>12</v>
      </c>
      <c r="F7" s="32" t="s">
        <v>389</v>
      </c>
      <c r="G7" s="30" t="s">
        <v>7</v>
      </c>
      <c r="H7" s="31" t="s">
        <v>342</v>
      </c>
      <c r="I7" s="32"/>
      <c r="J7" s="33" t="s">
        <v>12</v>
      </c>
      <c r="K7" s="32" t="s">
        <v>389</v>
      </c>
      <c r="L7" s="30" t="s">
        <v>7</v>
      </c>
      <c r="M7" s="31" t="s">
        <v>342</v>
      </c>
      <c r="N7" s="32"/>
      <c r="O7" s="33" t="s">
        <v>12</v>
      </c>
      <c r="P7" s="34" t="s">
        <v>389</v>
      </c>
    </row>
    <row r="8" spans="1:19" s="25" customFormat="1" ht="14.25">
      <c r="A8" s="35" t="s">
        <v>9</v>
      </c>
      <c r="B8" s="36" t="s">
        <v>10</v>
      </c>
      <c r="C8" s="37"/>
      <c r="D8" s="35" t="s">
        <v>11</v>
      </c>
      <c r="E8" s="38" t="s">
        <v>404</v>
      </c>
      <c r="F8" s="35" t="s">
        <v>13</v>
      </c>
      <c r="G8" s="36" t="s">
        <v>10</v>
      </c>
      <c r="H8" s="37"/>
      <c r="I8" s="35" t="s">
        <v>11</v>
      </c>
      <c r="J8" s="38" t="s">
        <v>404</v>
      </c>
      <c r="K8" s="35" t="s">
        <v>13</v>
      </c>
      <c r="L8" s="36" t="s">
        <v>10</v>
      </c>
      <c r="M8" s="37"/>
      <c r="N8" s="35" t="s">
        <v>11</v>
      </c>
      <c r="O8" s="38" t="s">
        <v>404</v>
      </c>
      <c r="P8" s="36" t="s">
        <v>13</v>
      </c>
    </row>
    <row r="9" spans="1:19" s="623" customFormat="1" ht="39" customHeight="1">
      <c r="A9" s="426"/>
      <c r="B9" s="427" t="s">
        <v>629</v>
      </c>
      <c r="C9" s="760" t="s">
        <v>630</v>
      </c>
      <c r="D9" s="878">
        <v>811</v>
      </c>
      <c r="E9" s="848">
        <v>390.65510597302506</v>
      </c>
      <c r="F9" s="853">
        <v>100</v>
      </c>
      <c r="G9" s="427" t="s">
        <v>500</v>
      </c>
      <c r="H9" s="760" t="s">
        <v>501</v>
      </c>
      <c r="I9" s="878">
        <v>439</v>
      </c>
      <c r="J9" s="848">
        <v>407.91674409960973</v>
      </c>
      <c r="K9" s="853">
        <v>100</v>
      </c>
      <c r="L9" s="427" t="s">
        <v>500</v>
      </c>
      <c r="M9" s="760" t="s">
        <v>501</v>
      </c>
      <c r="N9" s="878">
        <v>372</v>
      </c>
      <c r="O9" s="848">
        <v>372.07441488297661</v>
      </c>
      <c r="P9" s="848">
        <v>100</v>
      </c>
    </row>
    <row r="10" spans="1:19" s="428" customFormat="1" ht="39" customHeight="1">
      <c r="A10" s="631">
        <v>1</v>
      </c>
      <c r="B10" s="642" t="s">
        <v>631</v>
      </c>
      <c r="C10" s="761" t="s">
        <v>632</v>
      </c>
      <c r="D10" s="879">
        <v>166</v>
      </c>
      <c r="E10" s="845">
        <v>79.961464354527934</v>
      </c>
      <c r="F10" s="870">
        <v>20.468557336621501</v>
      </c>
      <c r="G10" s="624" t="s">
        <v>631</v>
      </c>
      <c r="H10" s="761" t="s">
        <v>632</v>
      </c>
      <c r="I10" s="879">
        <v>79</v>
      </c>
      <c r="J10" s="845">
        <v>73.406430031592635</v>
      </c>
      <c r="K10" s="870">
        <v>17.995444191343999</v>
      </c>
      <c r="L10" s="642" t="s">
        <v>631</v>
      </c>
      <c r="M10" s="761" t="s">
        <v>632</v>
      </c>
      <c r="N10" s="879">
        <v>87</v>
      </c>
      <c r="O10" s="845">
        <v>87.017403480696146</v>
      </c>
      <c r="P10" s="858">
        <v>23.387096774193498</v>
      </c>
    </row>
    <row r="11" spans="1:19" s="428" customFormat="1" ht="39" customHeight="1">
      <c r="A11" s="631">
        <v>2</v>
      </c>
      <c r="B11" s="642" t="s">
        <v>633</v>
      </c>
      <c r="C11" s="761" t="s">
        <v>634</v>
      </c>
      <c r="D11" s="879">
        <v>117</v>
      </c>
      <c r="E11" s="845">
        <v>56.358381502890175</v>
      </c>
      <c r="F11" s="870">
        <v>14.4266337854501</v>
      </c>
      <c r="G11" s="625" t="s">
        <v>633</v>
      </c>
      <c r="H11" s="761" t="s">
        <v>634</v>
      </c>
      <c r="I11" s="879">
        <v>72</v>
      </c>
      <c r="J11" s="845">
        <v>66.902062813603422</v>
      </c>
      <c r="K11" s="870">
        <v>16.400911161731202</v>
      </c>
      <c r="L11" s="642" t="s">
        <v>633</v>
      </c>
      <c r="M11" s="761" t="s">
        <v>634</v>
      </c>
      <c r="N11" s="879">
        <v>45</v>
      </c>
      <c r="O11" s="845">
        <v>45.009001800360068</v>
      </c>
      <c r="P11" s="858">
        <v>12.0967741935484</v>
      </c>
    </row>
    <row r="12" spans="1:19" s="428" customFormat="1" ht="39" customHeight="1">
      <c r="A12" s="631">
        <v>3</v>
      </c>
      <c r="B12" s="642" t="s">
        <v>635</v>
      </c>
      <c r="C12" s="761" t="s">
        <v>636</v>
      </c>
      <c r="D12" s="879">
        <v>56</v>
      </c>
      <c r="E12" s="845">
        <v>26.974951830443157</v>
      </c>
      <c r="F12" s="870">
        <v>6.9050554870530201</v>
      </c>
      <c r="G12" s="624" t="s">
        <v>635</v>
      </c>
      <c r="H12" s="761" t="s">
        <v>636</v>
      </c>
      <c r="I12" s="879">
        <v>37</v>
      </c>
      <c r="J12" s="845">
        <v>34.380226723657309</v>
      </c>
      <c r="K12" s="870">
        <v>8.4282460136674295</v>
      </c>
      <c r="L12" s="642" t="s">
        <v>637</v>
      </c>
      <c r="M12" s="761" t="s">
        <v>638</v>
      </c>
      <c r="N12" s="879">
        <v>23</v>
      </c>
      <c r="O12" s="845">
        <v>23.004600920184036</v>
      </c>
      <c r="P12" s="858">
        <v>6.1827956989247301</v>
      </c>
    </row>
    <row r="13" spans="1:19" s="428" customFormat="1" ht="39" customHeight="1">
      <c r="A13" s="631">
        <v>4</v>
      </c>
      <c r="B13" s="642" t="s">
        <v>637</v>
      </c>
      <c r="C13" s="761" t="s">
        <v>638</v>
      </c>
      <c r="D13" s="879">
        <v>46</v>
      </c>
      <c r="E13" s="845">
        <v>22.157996146435451</v>
      </c>
      <c r="F13" s="870">
        <v>5.6720098643649797</v>
      </c>
      <c r="G13" s="625" t="s">
        <v>639</v>
      </c>
      <c r="H13" s="761" t="s">
        <v>640</v>
      </c>
      <c r="I13" s="879">
        <v>24</v>
      </c>
      <c r="J13" s="845">
        <v>22.300687604534474</v>
      </c>
      <c r="K13" s="870">
        <v>5.4669703872437401</v>
      </c>
      <c r="L13" s="642" t="s">
        <v>635</v>
      </c>
      <c r="M13" s="761" t="s">
        <v>636</v>
      </c>
      <c r="N13" s="879">
        <v>19</v>
      </c>
      <c r="O13" s="845">
        <v>19.003800760152028</v>
      </c>
      <c r="P13" s="858">
        <v>5.10752688172043</v>
      </c>
      <c r="R13" s="626"/>
      <c r="S13" s="626"/>
    </row>
    <row r="14" spans="1:19" s="428" customFormat="1" ht="39" customHeight="1">
      <c r="A14" s="631">
        <v>5</v>
      </c>
      <c r="B14" s="642" t="s">
        <v>639</v>
      </c>
      <c r="C14" s="761" t="s">
        <v>640</v>
      </c>
      <c r="D14" s="879">
        <v>42</v>
      </c>
      <c r="E14" s="845">
        <v>20.23121387283237</v>
      </c>
      <c r="F14" s="870">
        <v>5.1787916152897697</v>
      </c>
      <c r="G14" s="624" t="s">
        <v>637</v>
      </c>
      <c r="H14" s="761" t="s">
        <v>638</v>
      </c>
      <c r="I14" s="879">
        <v>23</v>
      </c>
      <c r="J14" s="845">
        <v>21.371492287678869</v>
      </c>
      <c r="K14" s="870">
        <v>5.2391799544419104</v>
      </c>
      <c r="L14" s="642" t="s">
        <v>639</v>
      </c>
      <c r="M14" s="761" t="s">
        <v>640</v>
      </c>
      <c r="N14" s="879">
        <v>18</v>
      </c>
      <c r="O14" s="845">
        <v>18.003600720144028</v>
      </c>
      <c r="P14" s="858">
        <v>4.8387096774193603</v>
      </c>
    </row>
    <row r="15" spans="1:19" s="428" customFormat="1" ht="39" customHeight="1">
      <c r="A15" s="631">
        <v>6</v>
      </c>
      <c r="B15" s="642" t="s">
        <v>641</v>
      </c>
      <c r="C15" s="761" t="s">
        <v>642</v>
      </c>
      <c r="D15" s="879">
        <v>32</v>
      </c>
      <c r="E15" s="845">
        <v>15.414258188824663</v>
      </c>
      <c r="F15" s="870">
        <v>3.9457459926017302</v>
      </c>
      <c r="G15" s="624" t="s">
        <v>641</v>
      </c>
      <c r="H15" s="761" t="s">
        <v>642</v>
      </c>
      <c r="I15" s="879">
        <v>17</v>
      </c>
      <c r="J15" s="845">
        <v>15.796320386545252</v>
      </c>
      <c r="K15" s="870">
        <v>3.8724373576309801</v>
      </c>
      <c r="L15" s="642" t="s">
        <v>641</v>
      </c>
      <c r="M15" s="761" t="s">
        <v>642</v>
      </c>
      <c r="N15" s="879">
        <v>15</v>
      </c>
      <c r="O15" s="845">
        <v>15.003000600120023</v>
      </c>
      <c r="P15" s="858">
        <v>4.0322580645161299</v>
      </c>
    </row>
    <row r="16" spans="1:19" s="428" customFormat="1" ht="39" customHeight="1">
      <c r="A16" s="631">
        <v>7</v>
      </c>
      <c r="B16" s="642" t="s">
        <v>643</v>
      </c>
      <c r="C16" s="761" t="s">
        <v>644</v>
      </c>
      <c r="D16" s="879">
        <v>26</v>
      </c>
      <c r="E16" s="845">
        <v>12.524084778420038</v>
      </c>
      <c r="F16" s="870">
        <v>3.2059186189889002</v>
      </c>
      <c r="G16" s="624" t="s">
        <v>643</v>
      </c>
      <c r="H16" s="761" t="s">
        <v>644</v>
      </c>
      <c r="I16" s="879">
        <v>15</v>
      </c>
      <c r="J16" s="845">
        <v>13.937929752834044</v>
      </c>
      <c r="K16" s="870">
        <v>3.4168564920273399</v>
      </c>
      <c r="L16" s="642" t="s">
        <v>643</v>
      </c>
      <c r="M16" s="761" t="s">
        <v>644</v>
      </c>
      <c r="N16" s="879">
        <v>11</v>
      </c>
      <c r="O16" s="845">
        <v>11.002200440088018</v>
      </c>
      <c r="P16" s="858">
        <v>2.9569892473118302</v>
      </c>
    </row>
    <row r="17" spans="1:18" s="428" customFormat="1" ht="39" customHeight="1">
      <c r="A17" s="631">
        <v>8</v>
      </c>
      <c r="B17" s="624" t="s">
        <v>645</v>
      </c>
      <c r="C17" s="761" t="s">
        <v>646</v>
      </c>
      <c r="D17" s="879">
        <v>17</v>
      </c>
      <c r="E17" s="845">
        <v>8.1888246628131025</v>
      </c>
      <c r="F17" s="870">
        <v>2.09617755856967</v>
      </c>
      <c r="G17" s="624" t="s">
        <v>645</v>
      </c>
      <c r="H17" s="761" t="s">
        <v>646</v>
      </c>
      <c r="I17" s="879">
        <v>11</v>
      </c>
      <c r="J17" s="845">
        <v>10.221148485411634</v>
      </c>
      <c r="K17" s="870">
        <v>2.5056947608200502</v>
      </c>
      <c r="L17" s="642" t="s">
        <v>647</v>
      </c>
      <c r="M17" s="761" t="s">
        <v>648</v>
      </c>
      <c r="N17" s="879">
        <v>8</v>
      </c>
      <c r="O17" s="845">
        <v>8.0016003200640125</v>
      </c>
      <c r="P17" s="858">
        <v>2.1505376344085998</v>
      </c>
    </row>
    <row r="18" spans="1:18" s="428" customFormat="1" ht="39" customHeight="1">
      <c r="A18" s="631">
        <v>9</v>
      </c>
      <c r="B18" s="642" t="s">
        <v>647</v>
      </c>
      <c r="C18" s="761" t="s">
        <v>648</v>
      </c>
      <c r="D18" s="879">
        <v>16</v>
      </c>
      <c r="E18" s="845">
        <v>7.7071290944123314</v>
      </c>
      <c r="F18" s="870">
        <v>1.97287299630086</v>
      </c>
      <c r="G18" s="624" t="s">
        <v>652</v>
      </c>
      <c r="H18" s="761" t="s">
        <v>653</v>
      </c>
      <c r="I18" s="879">
        <v>8</v>
      </c>
      <c r="J18" s="845">
        <v>7.4335625348448247</v>
      </c>
      <c r="K18" s="870">
        <v>1.8223234624145801</v>
      </c>
      <c r="L18" s="642" t="s">
        <v>649</v>
      </c>
      <c r="M18" s="761" t="s">
        <v>650</v>
      </c>
      <c r="N18" s="879">
        <v>6</v>
      </c>
      <c r="O18" s="845">
        <v>6.0012002400480098</v>
      </c>
      <c r="P18" s="858">
        <v>1.61290322580645</v>
      </c>
    </row>
    <row r="19" spans="1:18" s="428" customFormat="1" ht="39" customHeight="1">
      <c r="A19" s="631">
        <v>10</v>
      </c>
      <c r="B19" s="642" t="s">
        <v>649</v>
      </c>
      <c r="C19" s="761" t="s">
        <v>650</v>
      </c>
      <c r="D19" s="879">
        <v>13</v>
      </c>
      <c r="E19" s="845">
        <v>6.262042389210019</v>
      </c>
      <c r="F19" s="870">
        <v>1.6029593094944501</v>
      </c>
      <c r="G19" s="624" t="s">
        <v>647</v>
      </c>
      <c r="H19" s="761" t="s">
        <v>648</v>
      </c>
      <c r="I19" s="879">
        <v>8</v>
      </c>
      <c r="J19" s="845">
        <v>7.4335625348448247</v>
      </c>
      <c r="K19" s="870">
        <v>1.8223234624145801</v>
      </c>
      <c r="L19" s="624" t="s">
        <v>645</v>
      </c>
      <c r="M19" s="761" t="s">
        <v>646</v>
      </c>
      <c r="N19" s="879">
        <v>6</v>
      </c>
      <c r="O19" s="845">
        <v>6.0012002400480098</v>
      </c>
      <c r="P19" s="858">
        <v>1.61290322580645</v>
      </c>
      <c r="Q19" s="626"/>
      <c r="R19" s="626"/>
    </row>
    <row r="20" spans="1:18" s="428" customFormat="1" ht="39" customHeight="1">
      <c r="A20" s="632"/>
      <c r="B20" s="643"/>
      <c r="C20" s="762" t="s">
        <v>651</v>
      </c>
      <c r="D20" s="880">
        <v>280</v>
      </c>
      <c r="E20" s="850">
        <v>134.8747591522158</v>
      </c>
      <c r="F20" s="871">
        <v>34.525277435265103</v>
      </c>
      <c r="G20" s="627"/>
      <c r="H20" s="762" t="s">
        <v>651</v>
      </c>
      <c r="I20" s="880">
        <v>145</v>
      </c>
      <c r="J20" s="850">
        <v>134.73332094406246</v>
      </c>
      <c r="K20" s="871">
        <v>33.029612756264235</v>
      </c>
      <c r="L20" s="643"/>
      <c r="M20" s="762" t="s">
        <v>651</v>
      </c>
      <c r="N20" s="880">
        <v>134</v>
      </c>
      <c r="O20" s="850">
        <v>134.02680536107221</v>
      </c>
      <c r="P20" s="861">
        <v>36.021505376344088</v>
      </c>
    </row>
    <row r="21" spans="1:18" s="69" customFormat="1" ht="17.25" customHeight="1">
      <c r="A21" s="25" t="s">
        <v>1608</v>
      </c>
      <c r="B21" s="68"/>
      <c r="C21" s="409"/>
      <c r="G21" s="68"/>
      <c r="H21" s="409"/>
      <c r="L21" s="628"/>
      <c r="M21" s="629"/>
    </row>
    <row r="22" spans="1:18" s="71" customFormat="1" ht="27.6" customHeight="1">
      <c r="A22" s="70"/>
      <c r="B22" s="14"/>
      <c r="C22" s="25"/>
      <c r="G22" s="72"/>
      <c r="H22" s="25"/>
      <c r="I22" s="70"/>
      <c r="J22" s="70"/>
      <c r="K22" s="70"/>
      <c r="L22" s="72"/>
      <c r="M22" s="25"/>
      <c r="N22" s="70"/>
      <c r="O22" s="70"/>
      <c r="P22" s="70"/>
    </row>
    <row r="23" spans="1:18" s="493" customFormat="1" ht="27.6" customHeight="1">
      <c r="B23" s="429"/>
      <c r="C23" s="24"/>
      <c r="G23" s="429"/>
      <c r="H23" s="24"/>
      <c r="L23" s="429"/>
      <c r="M23" s="24"/>
    </row>
    <row r="24" spans="1:18" s="493" customFormat="1" ht="27.6" customHeight="1">
      <c r="B24" s="429"/>
      <c r="C24" s="24"/>
      <c r="G24" s="429"/>
      <c r="H24" s="24"/>
      <c r="L24" s="429"/>
      <c r="M24" s="24"/>
    </row>
    <row r="25" spans="1:18" s="493" customFormat="1" ht="27.6" customHeight="1">
      <c r="B25" s="429"/>
      <c r="C25" s="24"/>
      <c r="G25" s="429"/>
      <c r="H25" s="24"/>
      <c r="L25" s="429"/>
      <c r="M25" s="24"/>
    </row>
    <row r="26" spans="1:18" s="493" customFormat="1">
      <c r="B26" s="430"/>
      <c r="C26" s="188"/>
      <c r="D26" s="496"/>
      <c r="G26" s="429"/>
      <c r="H26" s="40"/>
      <c r="L26" s="429"/>
      <c r="M26" s="40"/>
    </row>
    <row r="27" spans="1:18" s="493" customFormat="1">
      <c r="B27" s="429"/>
      <c r="C27" s="188"/>
      <c r="G27" s="429"/>
      <c r="H27" s="40"/>
      <c r="L27" s="429"/>
      <c r="M27" s="40"/>
    </row>
    <row r="28" spans="1:18" s="493" customFormat="1">
      <c r="B28" s="429"/>
      <c r="C28" s="40"/>
      <c r="G28" s="429"/>
      <c r="H28" s="40"/>
      <c r="L28" s="429"/>
      <c r="M28" s="40"/>
    </row>
    <row r="29" spans="1:18" s="493" customFormat="1">
      <c r="B29" s="429"/>
      <c r="C29" s="40"/>
      <c r="G29" s="429"/>
      <c r="H29" s="40"/>
      <c r="L29" s="429"/>
      <c r="M29" s="40"/>
    </row>
    <row r="30" spans="1:18" s="493" customFormat="1">
      <c r="B30" s="429"/>
      <c r="C30" s="40"/>
      <c r="G30" s="429"/>
      <c r="H30" s="40"/>
      <c r="L30" s="429"/>
      <c r="M30" s="40"/>
    </row>
    <row r="31" spans="1:18" s="493" customFormat="1">
      <c r="B31" s="429"/>
      <c r="C31" s="40"/>
      <c r="G31" s="429"/>
      <c r="H31" s="40"/>
      <c r="L31" s="429"/>
      <c r="M31" s="40"/>
    </row>
    <row r="32" spans="1:18" s="493" customFormat="1">
      <c r="B32" s="429"/>
      <c r="C32" s="40"/>
      <c r="G32" s="429"/>
      <c r="H32" s="40"/>
      <c r="L32" s="429"/>
      <c r="M32" s="40"/>
    </row>
    <row r="33" spans="2:13" s="493" customFormat="1">
      <c r="B33" s="429"/>
      <c r="C33" s="40"/>
      <c r="G33" s="429"/>
      <c r="H33" s="40"/>
      <c r="L33" s="429"/>
      <c r="M33" s="40"/>
    </row>
    <row r="34" spans="2:13" s="493" customFormat="1">
      <c r="B34" s="429"/>
      <c r="C34" s="40"/>
      <c r="G34" s="429"/>
      <c r="H34" s="40"/>
      <c r="L34" s="429"/>
      <c r="M34" s="40"/>
    </row>
    <row r="35" spans="2:13" s="493" customFormat="1">
      <c r="B35" s="429"/>
      <c r="C35" s="40"/>
      <c r="G35" s="429"/>
      <c r="H35" s="40"/>
      <c r="L35" s="429"/>
      <c r="M35" s="40"/>
    </row>
    <row r="36" spans="2:13" s="493" customFormat="1">
      <c r="B36" s="429"/>
      <c r="C36" s="40"/>
      <c r="G36" s="429"/>
      <c r="H36" s="40"/>
      <c r="L36" s="429"/>
      <c r="M36" s="40"/>
    </row>
    <row r="37" spans="2:13" s="493" customFormat="1">
      <c r="B37" s="429"/>
      <c r="C37" s="40"/>
      <c r="G37" s="429"/>
      <c r="H37" s="40"/>
      <c r="L37" s="429"/>
      <c r="M37" s="40"/>
    </row>
    <row r="38" spans="2:13" s="493" customFormat="1">
      <c r="B38" s="429"/>
      <c r="C38" s="40"/>
      <c r="G38" s="429"/>
      <c r="H38" s="40"/>
      <c r="L38" s="429"/>
      <c r="M38" s="40"/>
    </row>
    <row r="39" spans="2:13" s="493" customFormat="1">
      <c r="B39" s="429"/>
      <c r="C39" s="40"/>
      <c r="G39" s="429"/>
      <c r="H39" s="40"/>
      <c r="L39" s="429"/>
      <c r="M39" s="40"/>
    </row>
    <row r="40" spans="2:13" s="493" customFormat="1">
      <c r="B40" s="429"/>
      <c r="C40" s="40"/>
      <c r="G40" s="429"/>
      <c r="H40" s="40"/>
      <c r="L40" s="429"/>
      <c r="M40" s="40"/>
    </row>
    <row r="41" spans="2:13" s="493" customFormat="1">
      <c r="B41" s="429"/>
      <c r="C41" s="40"/>
      <c r="G41" s="429"/>
      <c r="H41" s="40"/>
      <c r="L41" s="429"/>
      <c r="M41" s="40"/>
    </row>
    <row r="42" spans="2:13" s="493" customFormat="1">
      <c r="B42" s="429"/>
      <c r="C42" s="40"/>
      <c r="G42" s="429"/>
      <c r="H42" s="40"/>
      <c r="L42" s="429"/>
      <c r="M42" s="40"/>
    </row>
    <row r="43" spans="2:13" s="493" customFormat="1">
      <c r="B43" s="429"/>
      <c r="C43" s="40"/>
      <c r="G43" s="429"/>
      <c r="H43" s="40"/>
      <c r="L43" s="429"/>
      <c r="M43" s="40"/>
    </row>
    <row r="44" spans="2:13" s="493" customFormat="1">
      <c r="B44" s="429"/>
      <c r="C44" s="40"/>
      <c r="G44" s="429"/>
      <c r="H44" s="40"/>
      <c r="L44" s="429"/>
      <c r="M44" s="40"/>
    </row>
    <row r="45" spans="2:13" s="493" customFormat="1">
      <c r="B45" s="429"/>
      <c r="C45" s="40"/>
      <c r="G45" s="429"/>
      <c r="H45" s="40"/>
      <c r="L45" s="429"/>
      <c r="M45" s="40"/>
    </row>
    <row r="46" spans="2:13" s="493" customFormat="1">
      <c r="B46" s="429"/>
      <c r="C46" s="40"/>
      <c r="G46" s="429"/>
      <c r="H46" s="40"/>
      <c r="L46" s="429"/>
      <c r="M46" s="40"/>
    </row>
    <row r="47" spans="2:13" s="493" customFormat="1">
      <c r="B47" s="429"/>
      <c r="C47" s="40"/>
      <c r="G47" s="429"/>
      <c r="H47" s="40"/>
      <c r="L47" s="429"/>
      <c r="M47" s="40"/>
    </row>
    <row r="48" spans="2:13" s="493" customFormat="1">
      <c r="B48" s="429"/>
      <c r="C48" s="40"/>
      <c r="G48" s="429"/>
      <c r="H48" s="40"/>
      <c r="L48" s="429"/>
      <c r="M48" s="40"/>
    </row>
    <row r="49" spans="2:13" s="493" customFormat="1">
      <c r="B49" s="429"/>
      <c r="C49" s="40"/>
      <c r="G49" s="429"/>
      <c r="H49" s="40"/>
      <c r="L49" s="429"/>
      <c r="M49" s="40"/>
    </row>
    <row r="50" spans="2:13" s="493" customFormat="1">
      <c r="B50" s="429"/>
      <c r="C50" s="40"/>
      <c r="G50" s="429"/>
      <c r="H50" s="40"/>
      <c r="L50" s="429"/>
      <c r="M50" s="40"/>
    </row>
    <row r="51" spans="2:13" s="493" customFormat="1">
      <c r="B51" s="429"/>
      <c r="C51" s="40"/>
      <c r="G51" s="429"/>
      <c r="H51" s="40"/>
      <c r="L51" s="429"/>
      <c r="M51" s="40"/>
    </row>
    <row r="52" spans="2:13" s="493" customFormat="1">
      <c r="B52" s="429"/>
      <c r="C52" s="40"/>
      <c r="G52" s="429"/>
      <c r="H52" s="40"/>
      <c r="L52" s="429"/>
      <c r="M52" s="40"/>
    </row>
    <row r="53" spans="2:13" s="493" customFormat="1">
      <c r="B53" s="429"/>
      <c r="C53" s="40"/>
      <c r="G53" s="429"/>
      <c r="H53" s="40"/>
      <c r="L53" s="429"/>
      <c r="M53" s="40"/>
    </row>
    <row r="54" spans="2:13" s="493" customFormat="1">
      <c r="B54" s="429"/>
      <c r="C54" s="40"/>
      <c r="G54" s="429"/>
      <c r="H54" s="40"/>
      <c r="L54" s="429"/>
      <c r="M54" s="40"/>
    </row>
    <row r="55" spans="2:13" s="493" customFormat="1">
      <c r="B55" s="429"/>
      <c r="C55" s="40"/>
      <c r="G55" s="429"/>
      <c r="H55" s="40"/>
      <c r="L55" s="429"/>
      <c r="M55" s="40"/>
    </row>
    <row r="56" spans="2:13" s="493" customFormat="1">
      <c r="B56" s="429"/>
      <c r="C56" s="40"/>
      <c r="G56" s="429"/>
      <c r="H56" s="40"/>
      <c r="L56" s="429"/>
      <c r="M56" s="40"/>
    </row>
    <row r="57" spans="2:13" s="493" customFormat="1">
      <c r="B57" s="429"/>
      <c r="C57" s="40"/>
      <c r="G57" s="429"/>
      <c r="H57" s="40"/>
      <c r="L57" s="429"/>
      <c r="M57" s="40"/>
    </row>
    <row r="58" spans="2:13" s="493" customFormat="1">
      <c r="B58" s="429"/>
      <c r="C58" s="40"/>
      <c r="G58" s="429"/>
      <c r="H58" s="40"/>
      <c r="L58" s="429"/>
      <c r="M58" s="40"/>
    </row>
    <row r="59" spans="2:13" s="493" customFormat="1">
      <c r="B59" s="429"/>
      <c r="C59" s="40"/>
      <c r="G59" s="429"/>
      <c r="H59" s="40"/>
      <c r="L59" s="429"/>
      <c r="M59" s="40"/>
    </row>
    <row r="60" spans="2:13" s="493" customFormat="1">
      <c r="B60" s="429"/>
      <c r="C60" s="40"/>
      <c r="G60" s="429"/>
      <c r="H60" s="40"/>
      <c r="L60" s="429"/>
      <c r="M60" s="40"/>
    </row>
    <row r="61" spans="2:13" s="493" customFormat="1">
      <c r="B61" s="429"/>
      <c r="C61" s="40"/>
      <c r="G61" s="429"/>
      <c r="H61" s="40"/>
      <c r="L61" s="429"/>
      <c r="M61" s="40"/>
    </row>
    <row r="62" spans="2:13" s="493" customFormat="1">
      <c r="B62" s="429"/>
      <c r="C62" s="40"/>
      <c r="G62" s="429"/>
      <c r="H62" s="40"/>
      <c r="L62" s="429"/>
      <c r="M62" s="40"/>
    </row>
    <row r="63" spans="2:13" s="493" customFormat="1">
      <c r="B63" s="429"/>
      <c r="C63" s="40"/>
      <c r="G63" s="429"/>
      <c r="H63" s="40"/>
      <c r="L63" s="429"/>
      <c r="M63" s="40"/>
    </row>
    <row r="64" spans="2:13" s="493" customFormat="1">
      <c r="B64" s="429"/>
      <c r="C64" s="40"/>
      <c r="G64" s="429"/>
      <c r="H64" s="40"/>
      <c r="L64" s="429"/>
      <c r="M64" s="40"/>
    </row>
    <row r="65" spans="2:13" s="493" customFormat="1">
      <c r="B65" s="429"/>
      <c r="C65" s="40"/>
      <c r="G65" s="429"/>
      <c r="H65" s="40"/>
      <c r="L65" s="429"/>
      <c r="M65" s="40"/>
    </row>
    <row r="66" spans="2:13" s="493" customFormat="1">
      <c r="B66" s="429"/>
      <c r="C66" s="40"/>
      <c r="G66" s="429"/>
      <c r="H66" s="40"/>
      <c r="L66" s="429"/>
      <c r="M66" s="40"/>
    </row>
    <row r="67" spans="2:13" s="493" customFormat="1">
      <c r="B67" s="429"/>
      <c r="C67" s="40"/>
      <c r="G67" s="429"/>
      <c r="H67" s="40"/>
      <c r="L67" s="429"/>
      <c r="M67" s="40"/>
    </row>
    <row r="68" spans="2:13" s="493" customFormat="1">
      <c r="B68" s="429"/>
      <c r="C68" s="40"/>
      <c r="G68" s="429"/>
      <c r="H68" s="40"/>
      <c r="L68" s="429"/>
      <c r="M68" s="40"/>
    </row>
    <row r="69" spans="2:13" s="493" customFormat="1">
      <c r="B69" s="429"/>
      <c r="C69" s="40"/>
      <c r="G69" s="429"/>
      <c r="H69" s="40"/>
      <c r="L69" s="429"/>
      <c r="M69" s="40"/>
    </row>
    <row r="70" spans="2:13" s="493" customFormat="1">
      <c r="B70" s="429"/>
      <c r="C70" s="40"/>
      <c r="G70" s="429"/>
      <c r="H70" s="40"/>
      <c r="L70" s="429"/>
      <c r="M70" s="40"/>
    </row>
    <row r="71" spans="2:13" s="493" customFormat="1">
      <c r="B71" s="429"/>
      <c r="C71" s="40"/>
      <c r="G71" s="429"/>
      <c r="H71" s="40"/>
      <c r="L71" s="429"/>
      <c r="M71" s="40"/>
    </row>
    <row r="72" spans="2:13" s="493" customFormat="1">
      <c r="B72" s="429"/>
      <c r="C72" s="40"/>
      <c r="G72" s="429"/>
      <c r="H72" s="40"/>
      <c r="L72" s="429"/>
      <c r="M72" s="40"/>
    </row>
    <row r="73" spans="2:13" s="493" customFormat="1">
      <c r="B73" s="429"/>
      <c r="C73" s="40"/>
      <c r="G73" s="429"/>
      <c r="H73" s="40"/>
      <c r="L73" s="429"/>
      <c r="M73" s="40"/>
    </row>
    <row r="74" spans="2:13" s="493" customFormat="1">
      <c r="B74" s="429"/>
      <c r="C74" s="40"/>
      <c r="G74" s="429"/>
      <c r="H74" s="40"/>
      <c r="L74" s="429"/>
      <c r="M74" s="40"/>
    </row>
    <row r="75" spans="2:13" s="493" customFormat="1">
      <c r="B75" s="429"/>
      <c r="C75" s="40"/>
      <c r="G75" s="429"/>
      <c r="H75" s="40"/>
      <c r="L75" s="429"/>
      <c r="M75" s="40"/>
    </row>
    <row r="76" spans="2:13" s="493" customFormat="1">
      <c r="B76" s="429"/>
      <c r="C76" s="40"/>
      <c r="G76" s="429"/>
      <c r="H76" s="40"/>
      <c r="L76" s="429"/>
      <c r="M76" s="40"/>
    </row>
  </sheetData>
  <mergeCells count="5">
    <mergeCell ref="G5:K5"/>
    <mergeCell ref="B5:F5"/>
    <mergeCell ref="L5:P5"/>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A5FE1-9EE9-4D12-A2BC-23C1270F0E7F}">
  <sheetPr codeName="工作表4"/>
  <dimension ref="A1:S80"/>
  <sheetViews>
    <sheetView showZeros="0" view="pageBreakPreview" topLeftCell="A15" zoomScaleNormal="90" zoomScaleSheetLayoutView="100" workbookViewId="0">
      <selection sqref="A1:S27"/>
    </sheetView>
  </sheetViews>
  <sheetFormatPr defaultRowHeight="16.5"/>
  <cols>
    <col min="1" max="1" width="3" style="496" customWidth="1"/>
    <col min="2" max="2" width="13.125" style="12" customWidth="1"/>
    <col min="3" max="3" width="19.875" style="13" customWidth="1"/>
    <col min="4" max="6" width="7.875" style="496" customWidth="1"/>
    <col min="7" max="7" width="13.125" style="14" customWidth="1"/>
    <col min="8" max="8" width="19.875" style="15" customWidth="1"/>
    <col min="9" max="11" width="7.875" style="496" customWidth="1"/>
    <col min="12" max="12" width="13.125" style="14" customWidth="1"/>
    <col min="13" max="13" width="19.875" style="15" customWidth="1"/>
    <col min="14" max="16" width="7.875" style="496" customWidth="1"/>
    <col min="17" max="16384" width="9" style="496"/>
  </cols>
  <sheetData>
    <row r="1" spans="1:19" s="74" customFormat="1" ht="25.5" customHeight="1">
      <c r="A1" s="1250" t="s">
        <v>370</v>
      </c>
      <c r="B1" s="1250"/>
      <c r="C1" s="1250"/>
      <c r="D1" s="1250"/>
      <c r="E1" s="1250"/>
      <c r="F1" s="1250"/>
      <c r="G1" s="1250"/>
      <c r="H1" s="1250"/>
      <c r="I1" s="1250"/>
      <c r="J1" s="1250"/>
      <c r="K1" s="1250"/>
      <c r="L1" s="1250"/>
      <c r="M1" s="1250"/>
      <c r="N1" s="1250"/>
      <c r="O1" s="1250"/>
      <c r="P1" s="1250"/>
    </row>
    <row r="2" spans="1:19" s="74" customFormat="1" ht="10.5" customHeight="1">
      <c r="A2" s="1250"/>
      <c r="B2" s="1250"/>
      <c r="C2" s="1250"/>
      <c r="D2" s="1250"/>
      <c r="E2" s="1250"/>
      <c r="F2" s="1250"/>
      <c r="G2" s="1250"/>
      <c r="H2" s="1250"/>
      <c r="I2" s="1250"/>
      <c r="J2" s="1250"/>
      <c r="K2" s="1250"/>
      <c r="L2" s="1250"/>
      <c r="M2" s="1250"/>
      <c r="N2" s="1250"/>
      <c r="O2" s="1250"/>
      <c r="P2" s="1250"/>
    </row>
    <row r="3" spans="1:19" s="74" customFormat="1">
      <c r="A3" s="791" t="s">
        <v>700</v>
      </c>
      <c r="B3" s="9"/>
      <c r="C3" s="10"/>
      <c r="D3" s="7"/>
      <c r="E3" s="7"/>
      <c r="F3" s="7"/>
      <c r="G3" s="9"/>
      <c r="H3" s="6"/>
      <c r="I3" s="7"/>
      <c r="J3" s="7"/>
      <c r="K3" s="7"/>
      <c r="L3" s="9"/>
      <c r="M3" s="6"/>
      <c r="N3" s="7"/>
      <c r="O3" s="7"/>
      <c r="P3" s="11"/>
    </row>
    <row r="4" spans="1:19" s="697" customFormat="1">
      <c r="B4" s="12"/>
      <c r="C4" s="13"/>
      <c r="G4" s="14"/>
      <c r="H4" s="15"/>
      <c r="L4" s="14"/>
      <c r="M4" s="15"/>
      <c r="P4" s="398" t="s">
        <v>402</v>
      </c>
    </row>
    <row r="5" spans="1:19" s="25" customFormat="1" ht="14.25">
      <c r="A5" s="16" t="s">
        <v>0</v>
      </c>
      <c r="B5" s="17"/>
      <c r="C5" s="784" t="s">
        <v>1</v>
      </c>
      <c r="D5" s="17"/>
      <c r="E5" s="18"/>
      <c r="F5" s="19"/>
      <c r="G5" s="17"/>
      <c r="H5" s="784" t="s">
        <v>2</v>
      </c>
      <c r="I5" s="17"/>
      <c r="J5" s="20"/>
      <c r="K5" s="21"/>
      <c r="L5" s="22"/>
      <c r="M5" s="784" t="s">
        <v>3</v>
      </c>
      <c r="N5" s="17"/>
      <c r="O5" s="20"/>
      <c r="P5" s="23"/>
    </row>
    <row r="6" spans="1:19" s="25" customFormat="1" ht="14.25">
      <c r="A6" s="26"/>
      <c r="B6" s="27" t="s">
        <v>5</v>
      </c>
      <c r="C6" s="28"/>
      <c r="D6" s="16" t="s">
        <v>6</v>
      </c>
      <c r="E6" s="29" t="s">
        <v>404</v>
      </c>
      <c r="F6" s="16" t="s">
        <v>444</v>
      </c>
      <c r="G6" s="27" t="s">
        <v>5</v>
      </c>
      <c r="H6" s="28"/>
      <c r="I6" s="16" t="s">
        <v>6</v>
      </c>
      <c r="J6" s="29" t="s">
        <v>404</v>
      </c>
      <c r="K6" s="16" t="s">
        <v>444</v>
      </c>
      <c r="L6" s="27" t="s">
        <v>5</v>
      </c>
      <c r="M6" s="28"/>
      <c r="N6" s="16" t="s">
        <v>6</v>
      </c>
      <c r="O6" s="966" t="s">
        <v>404</v>
      </c>
      <c r="P6" s="965" t="s">
        <v>444</v>
      </c>
    </row>
    <row r="7" spans="1:19" s="25" customFormat="1" ht="14.25">
      <c r="A7" s="26"/>
      <c r="B7" s="30" t="s">
        <v>392</v>
      </c>
      <c r="C7" s="31" t="s">
        <v>8</v>
      </c>
      <c r="D7" s="32"/>
      <c r="E7" s="33" t="s">
        <v>12</v>
      </c>
      <c r="F7" s="32" t="s">
        <v>389</v>
      </c>
      <c r="G7" s="30" t="s">
        <v>392</v>
      </c>
      <c r="H7" s="31" t="s">
        <v>8</v>
      </c>
      <c r="I7" s="32"/>
      <c r="J7" s="33" t="s">
        <v>12</v>
      </c>
      <c r="K7" s="32" t="s">
        <v>389</v>
      </c>
      <c r="L7" s="30" t="s">
        <v>392</v>
      </c>
      <c r="M7" s="31" t="s">
        <v>8</v>
      </c>
      <c r="N7" s="32"/>
      <c r="O7" s="33" t="s">
        <v>12</v>
      </c>
      <c r="P7" s="34" t="s">
        <v>389</v>
      </c>
    </row>
    <row r="8" spans="1:19" s="25" customFormat="1" ht="14.25">
      <c r="A8" s="35" t="s">
        <v>9</v>
      </c>
      <c r="B8" s="36" t="s">
        <v>10</v>
      </c>
      <c r="C8" s="37"/>
      <c r="D8" s="35" t="s">
        <v>11</v>
      </c>
      <c r="E8" s="38" t="s">
        <v>404</v>
      </c>
      <c r="F8" s="35" t="s">
        <v>13</v>
      </c>
      <c r="G8" s="36" t="s">
        <v>10</v>
      </c>
      <c r="H8" s="37"/>
      <c r="I8" s="35" t="s">
        <v>11</v>
      </c>
      <c r="J8" s="38" t="s">
        <v>404</v>
      </c>
      <c r="K8" s="35" t="s">
        <v>13</v>
      </c>
      <c r="L8" s="36" t="s">
        <v>10</v>
      </c>
      <c r="M8" s="37"/>
      <c r="N8" s="35" t="s">
        <v>11</v>
      </c>
      <c r="O8" s="38" t="s">
        <v>404</v>
      </c>
      <c r="P8" s="36" t="s">
        <v>13</v>
      </c>
    </row>
    <row r="9" spans="1:19" s="79" customFormat="1" ht="28.9" customHeight="1">
      <c r="A9" s="41"/>
      <c r="B9" s="42" t="s">
        <v>655</v>
      </c>
      <c r="C9" s="43" t="s">
        <v>656</v>
      </c>
      <c r="D9" s="44">
        <v>443</v>
      </c>
      <c r="E9" s="421">
        <v>14.937791516649483</v>
      </c>
      <c r="F9" s="851">
        <v>100</v>
      </c>
      <c r="G9" s="42" t="s">
        <v>500</v>
      </c>
      <c r="H9" s="43" t="s">
        <v>501</v>
      </c>
      <c r="I9" s="44">
        <v>263</v>
      </c>
      <c r="J9" s="421">
        <v>17.024009031139695</v>
      </c>
      <c r="K9" s="851">
        <v>100</v>
      </c>
      <c r="L9" s="42" t="s">
        <v>500</v>
      </c>
      <c r="M9" s="43" t="s">
        <v>501</v>
      </c>
      <c r="N9" s="44">
        <v>180</v>
      </c>
      <c r="O9" s="421">
        <v>12.669315726738345</v>
      </c>
      <c r="P9" s="874">
        <v>100</v>
      </c>
    </row>
    <row r="10" spans="1:19" s="80" customFormat="1" ht="28.9" customHeight="1">
      <c r="A10" s="48">
        <v>1</v>
      </c>
      <c r="B10" s="49" t="s">
        <v>657</v>
      </c>
      <c r="C10" s="43" t="s">
        <v>658</v>
      </c>
      <c r="D10" s="44">
        <v>103</v>
      </c>
      <c r="E10" s="421">
        <v>3.4731000000000001</v>
      </c>
      <c r="F10" s="870">
        <v>23.25056433408578</v>
      </c>
      <c r="G10" s="49" t="s">
        <v>688</v>
      </c>
      <c r="H10" s="43" t="s">
        <v>689</v>
      </c>
      <c r="I10" s="44">
        <v>68</v>
      </c>
      <c r="J10" s="421">
        <v>4.4016449205988568</v>
      </c>
      <c r="K10" s="870">
        <v>25.85551330798479</v>
      </c>
      <c r="L10" s="49" t="s">
        <v>690</v>
      </c>
      <c r="M10" s="43" t="s">
        <v>691</v>
      </c>
      <c r="N10" s="44">
        <v>35</v>
      </c>
      <c r="O10" s="421">
        <v>2.4634</v>
      </c>
      <c r="P10" s="694">
        <v>19.444444444444443</v>
      </c>
    </row>
    <row r="11" spans="1:19" s="80" customFormat="1" ht="28.9" customHeight="1">
      <c r="A11" s="48">
        <v>2</v>
      </c>
      <c r="B11" s="49" t="s">
        <v>659</v>
      </c>
      <c r="C11" s="43" t="s">
        <v>660</v>
      </c>
      <c r="D11" s="44">
        <v>77</v>
      </c>
      <c r="E11" s="421">
        <v>2.5964</v>
      </c>
      <c r="F11" s="870">
        <v>17.381489841986458</v>
      </c>
      <c r="G11" s="49" t="s">
        <v>690</v>
      </c>
      <c r="H11" s="43" t="s">
        <v>691</v>
      </c>
      <c r="I11" s="44">
        <v>42</v>
      </c>
      <c r="J11" s="421">
        <v>2.7186630391934115</v>
      </c>
      <c r="K11" s="870">
        <v>15.96958174904943</v>
      </c>
      <c r="L11" s="49" t="s">
        <v>688</v>
      </c>
      <c r="M11" s="43" t="s">
        <v>689</v>
      </c>
      <c r="N11" s="44">
        <v>35</v>
      </c>
      <c r="O11" s="421">
        <v>2.4634</v>
      </c>
      <c r="P11" s="694">
        <v>19.444444444444443</v>
      </c>
    </row>
    <row r="12" spans="1:19" s="80" customFormat="1" ht="28.9" customHeight="1">
      <c r="A12" s="48">
        <v>3</v>
      </c>
      <c r="B12" s="49" t="s">
        <v>661</v>
      </c>
      <c r="C12" s="43" t="s">
        <v>662</v>
      </c>
      <c r="D12" s="44">
        <v>32</v>
      </c>
      <c r="E12" s="421">
        <v>1.079</v>
      </c>
      <c r="F12" s="870">
        <v>7.2234762979683973</v>
      </c>
      <c r="G12" s="49" t="s">
        <v>661</v>
      </c>
      <c r="H12" s="43" t="s">
        <v>662</v>
      </c>
      <c r="I12" s="44">
        <v>18</v>
      </c>
      <c r="J12" s="421">
        <v>1.1651413025114621</v>
      </c>
      <c r="K12" s="870">
        <v>6.8441064638783269</v>
      </c>
      <c r="L12" s="49" t="s">
        <v>661</v>
      </c>
      <c r="M12" s="43" t="s">
        <v>662</v>
      </c>
      <c r="N12" s="44">
        <v>14</v>
      </c>
      <c r="O12" s="421">
        <v>0.98529999999999995</v>
      </c>
      <c r="P12" s="694">
        <v>7.7777777777777777</v>
      </c>
    </row>
    <row r="13" spans="1:19" s="80" customFormat="1" ht="28.9" customHeight="1">
      <c r="A13" s="48">
        <v>4</v>
      </c>
      <c r="B13" s="49" t="s">
        <v>663</v>
      </c>
      <c r="C13" s="43" t="s">
        <v>664</v>
      </c>
      <c r="D13" s="44">
        <v>19</v>
      </c>
      <c r="E13" s="421">
        <v>0.64059999999999995</v>
      </c>
      <c r="F13" s="870">
        <v>4.288939051918736</v>
      </c>
      <c r="G13" s="49" t="s">
        <v>663</v>
      </c>
      <c r="H13" s="43" t="s">
        <v>664</v>
      </c>
      <c r="I13" s="44">
        <v>11</v>
      </c>
      <c r="J13" s="421">
        <v>0.7120307959792268</v>
      </c>
      <c r="K13" s="870">
        <v>4.1825095057034218</v>
      </c>
      <c r="L13" s="49" t="s">
        <v>665</v>
      </c>
      <c r="M13" s="43" t="s">
        <v>666</v>
      </c>
      <c r="N13" s="44">
        <v>11</v>
      </c>
      <c r="O13" s="421">
        <v>0.7742</v>
      </c>
      <c r="P13" s="694">
        <v>6.1111111111111107</v>
      </c>
      <c r="R13" s="496"/>
      <c r="S13" s="493"/>
    </row>
    <row r="14" spans="1:19" s="80" customFormat="1" ht="28.9" customHeight="1">
      <c r="A14" s="48">
        <v>5</v>
      </c>
      <c r="B14" s="49" t="s">
        <v>665</v>
      </c>
      <c r="C14" s="43" t="s">
        <v>666</v>
      </c>
      <c r="D14" s="44">
        <v>19</v>
      </c>
      <c r="E14" s="421">
        <v>0.64059999999999995</v>
      </c>
      <c r="F14" s="870">
        <v>4.288939051918736</v>
      </c>
      <c r="G14" s="49" t="s">
        <v>667</v>
      </c>
      <c r="H14" s="43" t="s">
        <v>668</v>
      </c>
      <c r="I14" s="44">
        <v>9</v>
      </c>
      <c r="J14" s="421">
        <v>0.58257065125573104</v>
      </c>
      <c r="K14" s="870">
        <v>3.4220532319391634</v>
      </c>
      <c r="L14" s="49" t="s">
        <v>669</v>
      </c>
      <c r="M14" s="43" t="s">
        <v>670</v>
      </c>
      <c r="N14" s="44">
        <v>9</v>
      </c>
      <c r="O14" s="421">
        <v>0.63339999999999996</v>
      </c>
      <c r="P14" s="694">
        <v>5</v>
      </c>
    </row>
    <row r="15" spans="1:19" s="80" customFormat="1" ht="28.9" customHeight="1">
      <c r="A15" s="48">
        <v>6</v>
      </c>
      <c r="B15" s="49" t="s">
        <v>667</v>
      </c>
      <c r="C15" s="43" t="s">
        <v>668</v>
      </c>
      <c r="D15" s="44">
        <v>16</v>
      </c>
      <c r="E15" s="421">
        <v>0.53949999999999998</v>
      </c>
      <c r="F15" s="870">
        <v>3.6117381489841986</v>
      </c>
      <c r="G15" s="49" t="s">
        <v>671</v>
      </c>
      <c r="H15" s="43" t="s">
        <v>672</v>
      </c>
      <c r="I15" s="44">
        <v>8</v>
      </c>
      <c r="J15" s="421">
        <v>0.51784057889398305</v>
      </c>
      <c r="K15" s="870">
        <v>3.041825095057034</v>
      </c>
      <c r="L15" s="867" t="s">
        <v>663</v>
      </c>
      <c r="M15" s="43" t="s">
        <v>664</v>
      </c>
      <c r="N15" s="44">
        <v>8</v>
      </c>
      <c r="O15" s="421">
        <v>0.56299999999999994</v>
      </c>
      <c r="P15" s="694">
        <v>4.4444444444444446</v>
      </c>
    </row>
    <row r="16" spans="1:19" s="80" customFormat="1" ht="28.9" customHeight="1">
      <c r="A16" s="48">
        <v>7</v>
      </c>
      <c r="B16" s="49" t="s">
        <v>669</v>
      </c>
      <c r="C16" s="43" t="s">
        <v>670</v>
      </c>
      <c r="D16" s="44">
        <v>14</v>
      </c>
      <c r="E16" s="421">
        <v>0.47199999999999998</v>
      </c>
      <c r="F16" s="870">
        <v>3.1602708803611739</v>
      </c>
      <c r="G16" s="49" t="s">
        <v>665</v>
      </c>
      <c r="H16" s="43" t="s">
        <v>666</v>
      </c>
      <c r="I16" s="44">
        <v>8</v>
      </c>
      <c r="J16" s="421">
        <v>0.51784057889398305</v>
      </c>
      <c r="K16" s="870">
        <v>3.041825095057034</v>
      </c>
      <c r="L16" s="49" t="s">
        <v>667</v>
      </c>
      <c r="M16" s="43" t="s">
        <v>668</v>
      </c>
      <c r="N16" s="44">
        <v>7</v>
      </c>
      <c r="O16" s="421">
        <v>0.49259999999999998</v>
      </c>
      <c r="P16" s="694">
        <v>3.8888888888888888</v>
      </c>
    </row>
    <row r="17" spans="1:18" s="80" customFormat="1" ht="28.9" customHeight="1">
      <c r="A17" s="866">
        <v>8</v>
      </c>
      <c r="B17" s="867" t="s">
        <v>671</v>
      </c>
      <c r="C17" s="43" t="s">
        <v>672</v>
      </c>
      <c r="D17" s="44">
        <v>9</v>
      </c>
      <c r="E17" s="421">
        <v>0.3034</v>
      </c>
      <c r="F17" s="870">
        <v>2.0316027088036117</v>
      </c>
      <c r="G17" s="49" t="s">
        <v>677</v>
      </c>
      <c r="H17" s="43" t="s">
        <v>678</v>
      </c>
      <c r="I17" s="44">
        <v>6</v>
      </c>
      <c r="J17" s="421">
        <v>0.3883804341704874</v>
      </c>
      <c r="K17" s="870">
        <v>2.2813688212927756</v>
      </c>
      <c r="L17" s="49" t="s">
        <v>675</v>
      </c>
      <c r="M17" s="43" t="s">
        <v>676</v>
      </c>
      <c r="N17" s="44">
        <v>2</v>
      </c>
      <c r="O17" s="421">
        <v>0.14069999999999999</v>
      </c>
      <c r="P17" s="694">
        <v>1.1111111111111112</v>
      </c>
    </row>
    <row r="18" spans="1:18" s="80" customFormat="1" ht="28.9" customHeight="1">
      <c r="A18" s="48">
        <v>9</v>
      </c>
      <c r="B18" s="865" t="s">
        <v>673</v>
      </c>
      <c r="C18" s="51" t="s">
        <v>674</v>
      </c>
      <c r="D18" s="44">
        <v>6</v>
      </c>
      <c r="E18" s="421">
        <v>0.20230000000000001</v>
      </c>
      <c r="F18" s="870">
        <v>1.3544018058690745</v>
      </c>
      <c r="G18" s="49" t="s">
        <v>673</v>
      </c>
      <c r="H18" s="43" t="s">
        <v>674</v>
      </c>
      <c r="I18" s="44">
        <v>5</v>
      </c>
      <c r="J18" s="421">
        <v>0.32365036180873952</v>
      </c>
      <c r="K18" s="870">
        <v>1.9011406844106464</v>
      </c>
      <c r="L18" s="49" t="s">
        <v>681</v>
      </c>
      <c r="M18" s="43" t="s">
        <v>682</v>
      </c>
      <c r="N18" s="44">
        <v>2</v>
      </c>
      <c r="O18" s="421">
        <v>0.14069999999999999</v>
      </c>
      <c r="P18" s="694">
        <v>1.1111111111111112</v>
      </c>
      <c r="Q18" s="496"/>
      <c r="R18" s="496"/>
    </row>
    <row r="19" spans="1:18" s="80" customFormat="1" ht="28.9" customHeight="1">
      <c r="A19" s="48">
        <v>10</v>
      </c>
      <c r="B19" s="768" t="s">
        <v>675</v>
      </c>
      <c r="C19" s="43" t="s">
        <v>676</v>
      </c>
      <c r="D19" s="44">
        <v>6</v>
      </c>
      <c r="E19" s="421">
        <v>0.20230000000000001</v>
      </c>
      <c r="F19" s="870">
        <v>1.3544018058690745</v>
      </c>
      <c r="G19" s="865" t="s">
        <v>669</v>
      </c>
      <c r="H19" s="51" t="s">
        <v>670</v>
      </c>
      <c r="I19" s="44">
        <v>5</v>
      </c>
      <c r="J19" s="421">
        <v>0.32365036180873952</v>
      </c>
      <c r="K19" s="870">
        <v>1.9011406844106464</v>
      </c>
      <c r="L19" s="49" t="s">
        <v>683</v>
      </c>
      <c r="M19" s="43" t="s">
        <v>684</v>
      </c>
      <c r="N19" s="44">
        <v>2</v>
      </c>
      <c r="O19" s="421">
        <v>0.14069999999999999</v>
      </c>
      <c r="P19" s="694">
        <v>1.1111111111111112</v>
      </c>
    </row>
    <row r="20" spans="1:18" s="80" customFormat="1" ht="28.9" customHeight="1">
      <c r="A20" s="48"/>
      <c r="B20" s="868"/>
      <c r="C20" s="869" t="s">
        <v>687</v>
      </c>
      <c r="D20" s="52">
        <v>142</v>
      </c>
      <c r="E20" s="421">
        <v>4.7881859940501732</v>
      </c>
      <c r="F20" s="871">
        <v>32.05417607223476</v>
      </c>
      <c r="G20" s="50"/>
      <c r="H20" s="51" t="s">
        <v>687</v>
      </c>
      <c r="I20" s="52">
        <v>83</v>
      </c>
      <c r="J20" s="421">
        <v>5.3725960060250753</v>
      </c>
      <c r="K20" s="871">
        <v>31.558935361216729</v>
      </c>
      <c r="L20" s="50"/>
      <c r="M20" s="51" t="s">
        <v>687</v>
      </c>
      <c r="N20" s="52">
        <v>55</v>
      </c>
      <c r="O20" s="423">
        <v>3.8711798053922721</v>
      </c>
      <c r="P20" s="858">
        <v>30.555555555555557</v>
      </c>
    </row>
    <row r="21" spans="1:18" s="80" customFormat="1" ht="28.9" customHeight="1">
      <c r="A21" s="54">
        <v>11</v>
      </c>
      <c r="B21" s="49" t="s">
        <v>677</v>
      </c>
      <c r="C21" s="43" t="s">
        <v>678</v>
      </c>
      <c r="D21" s="57">
        <v>6</v>
      </c>
      <c r="E21" s="422">
        <v>0.20230000000000001</v>
      </c>
      <c r="F21" s="858">
        <v>1.3544018058690745</v>
      </c>
      <c r="G21" s="872" t="s">
        <v>675</v>
      </c>
      <c r="H21" s="873" t="s">
        <v>676</v>
      </c>
      <c r="I21" s="57">
        <v>4</v>
      </c>
      <c r="J21" s="422">
        <v>0.25892028944699153</v>
      </c>
      <c r="K21" s="870">
        <v>1.520912547528517</v>
      </c>
      <c r="L21" s="876" t="s">
        <v>673</v>
      </c>
      <c r="M21" s="873" t="s">
        <v>674</v>
      </c>
      <c r="N21" s="57">
        <v>1</v>
      </c>
      <c r="O21" s="421">
        <v>7.0300000000000001E-2</v>
      </c>
      <c r="P21" s="960">
        <v>0.55555555555555558</v>
      </c>
      <c r="Q21" s="496"/>
      <c r="R21" s="496"/>
    </row>
    <row r="22" spans="1:18" s="80" customFormat="1" ht="28.9" customHeight="1">
      <c r="A22" s="48">
        <v>12</v>
      </c>
      <c r="B22" s="768" t="s">
        <v>679</v>
      </c>
      <c r="C22" s="43" t="s">
        <v>680</v>
      </c>
      <c r="D22" s="44">
        <v>3</v>
      </c>
      <c r="E22" s="421">
        <v>0.1011</v>
      </c>
      <c r="F22" s="870">
        <v>0.67720090293453727</v>
      </c>
      <c r="G22" s="768" t="s">
        <v>679</v>
      </c>
      <c r="H22" s="43" t="s">
        <v>680</v>
      </c>
      <c r="I22" s="44">
        <v>2</v>
      </c>
      <c r="J22" s="421">
        <v>0.12946014472349576</v>
      </c>
      <c r="K22" s="870">
        <v>0.76045627376425851</v>
      </c>
      <c r="L22" s="875" t="s">
        <v>694</v>
      </c>
      <c r="M22" s="43" t="s">
        <v>695</v>
      </c>
      <c r="N22" s="44">
        <v>1</v>
      </c>
      <c r="O22" s="421">
        <v>7.0300000000000001E-2</v>
      </c>
      <c r="P22" s="858">
        <v>0.55555555555555558</v>
      </c>
    </row>
    <row r="23" spans="1:18" s="80" customFormat="1" ht="28.9" customHeight="1">
      <c r="A23" s="48">
        <v>13</v>
      </c>
      <c r="B23" s="49" t="s">
        <v>681</v>
      </c>
      <c r="C23" s="43" t="s">
        <v>682</v>
      </c>
      <c r="D23" s="44">
        <v>2</v>
      </c>
      <c r="E23" s="421">
        <v>6.7400000000000002E-2</v>
      </c>
      <c r="F23" s="870">
        <v>0.45146726862302483</v>
      </c>
      <c r="G23" s="49" t="s">
        <v>685</v>
      </c>
      <c r="H23" s="43" t="s">
        <v>686</v>
      </c>
      <c r="I23" s="44">
        <v>1</v>
      </c>
      <c r="J23" s="421">
        <v>6.4730072361747881E-2</v>
      </c>
      <c r="K23" s="870">
        <v>0.38022813688212925</v>
      </c>
      <c r="L23" s="867" t="s">
        <v>671</v>
      </c>
      <c r="M23" s="43" t="s">
        <v>672</v>
      </c>
      <c r="N23" s="44">
        <v>1</v>
      </c>
      <c r="O23" s="421">
        <v>7.0300000000000001E-2</v>
      </c>
      <c r="P23" s="858">
        <v>0.55555555555555558</v>
      </c>
      <c r="Q23" s="496"/>
      <c r="R23" s="496"/>
    </row>
    <row r="24" spans="1:18" s="80" customFormat="1" ht="28.9" customHeight="1">
      <c r="A24" s="48">
        <v>14</v>
      </c>
      <c r="B24" s="49" t="s">
        <v>683</v>
      </c>
      <c r="C24" s="43" t="s">
        <v>684</v>
      </c>
      <c r="D24" s="44">
        <v>2</v>
      </c>
      <c r="E24" s="421">
        <v>6.7400000000000002E-2</v>
      </c>
      <c r="F24" s="870">
        <v>0.45146726862302483</v>
      </c>
      <c r="G24" s="768" t="s">
        <v>692</v>
      </c>
      <c r="H24" s="43" t="s">
        <v>693</v>
      </c>
      <c r="I24" s="44">
        <v>1</v>
      </c>
      <c r="J24" s="421">
        <v>6.4730072361747881E-2</v>
      </c>
      <c r="K24" s="870">
        <v>0.38022813688212925</v>
      </c>
      <c r="L24" s="867" t="s">
        <v>696</v>
      </c>
      <c r="M24" s="43" t="s">
        <v>697</v>
      </c>
      <c r="N24" s="44">
        <v>1</v>
      </c>
      <c r="O24" s="421">
        <v>7.0300000000000001E-2</v>
      </c>
      <c r="P24" s="858">
        <v>0.55555555555555558</v>
      </c>
    </row>
    <row r="25" spans="1:18" s="81" customFormat="1" ht="28.9" customHeight="1">
      <c r="A25" s="60">
        <v>15</v>
      </c>
      <c r="B25" s="61" t="s">
        <v>685</v>
      </c>
      <c r="C25" s="62" t="s">
        <v>686</v>
      </c>
      <c r="D25" s="63">
        <v>1</v>
      </c>
      <c r="E25" s="423">
        <v>3.3700000000000001E-2</v>
      </c>
      <c r="F25" s="871">
        <v>0.22573363431151242</v>
      </c>
      <c r="G25" s="61"/>
      <c r="H25" s="62"/>
      <c r="I25" s="65"/>
      <c r="J25" s="423"/>
      <c r="K25" s="871"/>
      <c r="L25" s="61" t="s">
        <v>698</v>
      </c>
      <c r="M25" s="62" t="s">
        <v>699</v>
      </c>
      <c r="N25" s="65">
        <v>1</v>
      </c>
      <c r="O25" s="423">
        <v>7.0300000000000001E-2</v>
      </c>
      <c r="P25" s="861">
        <v>0.55555555555555558</v>
      </c>
    </row>
    <row r="26" spans="1:18" s="69" customFormat="1" ht="15.75" customHeight="1">
      <c r="A26" s="25" t="s">
        <v>701</v>
      </c>
      <c r="B26" s="25"/>
      <c r="G26" s="68"/>
      <c r="L26" s="68"/>
    </row>
    <row r="27" spans="1:18" s="493" customFormat="1">
      <c r="A27" s="496"/>
      <c r="B27" s="14"/>
      <c r="C27" s="15"/>
      <c r="D27" s="496"/>
      <c r="E27" s="496"/>
      <c r="F27" s="496"/>
      <c r="G27" s="14"/>
      <c r="H27" s="15"/>
      <c r="I27" s="496"/>
      <c r="J27" s="496"/>
      <c r="K27" s="496"/>
      <c r="L27" s="14"/>
      <c r="M27" s="15"/>
      <c r="N27" s="496"/>
      <c r="O27" s="496"/>
      <c r="P27" s="496"/>
      <c r="Q27" s="496"/>
      <c r="R27" s="496"/>
    </row>
    <row r="28" spans="1:18" s="493" customFormat="1">
      <c r="A28" s="496"/>
      <c r="B28" s="14"/>
      <c r="C28" s="15"/>
      <c r="D28" s="496"/>
      <c r="E28" s="496"/>
      <c r="F28" s="496"/>
      <c r="G28" s="14"/>
      <c r="H28" s="15"/>
      <c r="I28" s="496"/>
      <c r="J28" s="496"/>
      <c r="K28" s="496"/>
      <c r="L28" s="14"/>
      <c r="M28" s="15"/>
      <c r="N28" s="496"/>
      <c r="O28" s="496"/>
      <c r="P28" s="496"/>
      <c r="Q28" s="496"/>
      <c r="R28" s="496"/>
    </row>
    <row r="29" spans="1:18" s="493" customFormat="1">
      <c r="A29" s="496"/>
      <c r="B29" s="14"/>
      <c r="C29" s="496"/>
      <c r="D29" s="496"/>
      <c r="E29" s="496"/>
      <c r="F29" s="496"/>
      <c r="G29" s="14"/>
      <c r="H29" s="15"/>
      <c r="I29" s="496"/>
      <c r="J29" s="496"/>
      <c r="K29" s="496"/>
      <c r="L29" s="14"/>
      <c r="M29" s="15"/>
      <c r="N29" s="496"/>
      <c r="O29" s="496"/>
      <c r="P29" s="496"/>
      <c r="Q29" s="496"/>
      <c r="R29" s="496"/>
    </row>
    <row r="30" spans="1:18" s="493" customFormat="1">
      <c r="A30" s="496"/>
      <c r="B30" s="14"/>
      <c r="C30" s="496"/>
      <c r="D30" s="496"/>
      <c r="E30" s="496"/>
      <c r="F30" s="496"/>
      <c r="G30" s="14"/>
      <c r="H30" s="15"/>
      <c r="I30" s="496"/>
      <c r="J30" s="496"/>
      <c r="K30" s="496"/>
      <c r="L30" s="14"/>
      <c r="M30" s="15"/>
      <c r="N30" s="496"/>
      <c r="O30" s="496"/>
      <c r="P30" s="496"/>
      <c r="Q30" s="496"/>
      <c r="R30" s="496"/>
    </row>
    <row r="31" spans="1:18" s="493" customFormat="1">
      <c r="A31" s="496"/>
      <c r="B31" s="14"/>
      <c r="C31" s="15"/>
      <c r="D31" s="496"/>
      <c r="E31" s="496"/>
      <c r="F31" s="496"/>
      <c r="G31" s="14"/>
      <c r="H31" s="15"/>
      <c r="I31" s="496"/>
      <c r="J31" s="496"/>
      <c r="K31" s="496"/>
      <c r="L31" s="14"/>
      <c r="M31" s="15"/>
      <c r="N31" s="496"/>
      <c r="O31" s="496"/>
      <c r="P31" s="496"/>
      <c r="Q31" s="496"/>
      <c r="R31" s="496"/>
    </row>
    <row r="32" spans="1:18" s="493" customFormat="1">
      <c r="A32" s="496"/>
      <c r="B32" s="14"/>
      <c r="C32" s="15"/>
      <c r="D32" s="496"/>
      <c r="E32" s="496"/>
      <c r="F32" s="496"/>
      <c r="G32" s="14"/>
      <c r="H32" s="15"/>
      <c r="I32" s="496"/>
      <c r="J32" s="496"/>
      <c r="K32" s="496"/>
      <c r="L32" s="14"/>
      <c r="M32" s="15"/>
      <c r="N32" s="496"/>
      <c r="O32" s="496"/>
      <c r="P32" s="496"/>
      <c r="Q32" s="496"/>
      <c r="R32" s="496"/>
    </row>
    <row r="33" spans="1:18" s="493" customFormat="1">
      <c r="A33" s="496"/>
      <c r="B33" s="14"/>
      <c r="C33" s="15"/>
      <c r="D33" s="496"/>
      <c r="E33" s="496"/>
      <c r="F33" s="496"/>
      <c r="G33" s="14"/>
      <c r="H33" s="15"/>
      <c r="I33" s="496"/>
      <c r="J33" s="496"/>
      <c r="K33" s="496"/>
      <c r="L33" s="14"/>
      <c r="M33" s="15"/>
      <c r="N33" s="496"/>
      <c r="O33" s="496"/>
      <c r="P33" s="496"/>
      <c r="Q33" s="496"/>
      <c r="R33" s="496"/>
    </row>
    <row r="34" spans="1:18" s="493" customFormat="1">
      <c r="A34" s="496"/>
      <c r="B34" s="14"/>
      <c r="C34" s="15"/>
      <c r="D34" s="496"/>
      <c r="E34" s="496"/>
      <c r="F34" s="496"/>
      <c r="G34" s="14"/>
      <c r="H34" s="15"/>
      <c r="I34" s="496"/>
      <c r="J34" s="496"/>
      <c r="K34" s="496"/>
      <c r="L34" s="14"/>
      <c r="M34" s="15"/>
      <c r="N34" s="496"/>
      <c r="O34" s="496"/>
      <c r="P34" s="496"/>
      <c r="Q34" s="496"/>
      <c r="R34" s="496"/>
    </row>
    <row r="35" spans="1:18" s="493" customFormat="1">
      <c r="A35" s="496"/>
      <c r="B35" s="14"/>
      <c r="C35" s="15"/>
      <c r="D35" s="496"/>
      <c r="E35" s="496"/>
      <c r="F35" s="496"/>
      <c r="G35" s="14"/>
      <c r="H35" s="15"/>
      <c r="I35" s="496"/>
      <c r="J35" s="496"/>
      <c r="K35" s="496"/>
      <c r="L35" s="14"/>
      <c r="M35" s="15"/>
      <c r="N35" s="496"/>
      <c r="O35" s="496"/>
      <c r="P35" s="496"/>
      <c r="Q35" s="496"/>
      <c r="R35" s="496"/>
    </row>
    <row r="36" spans="1:18" s="493" customFormat="1">
      <c r="A36" s="496"/>
      <c r="B36" s="14"/>
      <c r="C36" s="15"/>
      <c r="D36" s="496"/>
      <c r="E36" s="496"/>
      <c r="F36" s="496"/>
      <c r="G36" s="14"/>
      <c r="H36" s="15"/>
      <c r="I36" s="496"/>
      <c r="J36" s="496"/>
      <c r="K36" s="496"/>
      <c r="L36" s="14"/>
      <c r="M36" s="15"/>
      <c r="N36" s="496"/>
      <c r="O36" s="496"/>
      <c r="P36" s="496"/>
      <c r="Q36" s="496"/>
      <c r="R36" s="496"/>
    </row>
    <row r="37" spans="1:18" s="493" customFormat="1">
      <c r="A37" s="496"/>
      <c r="B37" s="14"/>
      <c r="C37" s="15"/>
      <c r="D37" s="496"/>
      <c r="E37" s="496"/>
      <c r="F37" s="496"/>
      <c r="G37" s="14"/>
      <c r="H37" s="15"/>
      <c r="I37" s="496"/>
      <c r="J37" s="496"/>
      <c r="K37" s="496"/>
      <c r="L37" s="14"/>
      <c r="M37" s="15"/>
      <c r="N37" s="496"/>
      <c r="O37" s="496"/>
      <c r="P37" s="496"/>
      <c r="Q37" s="496"/>
      <c r="R37" s="496"/>
    </row>
    <row r="38" spans="1:18" s="493" customFormat="1">
      <c r="A38" s="496"/>
      <c r="B38" s="14"/>
      <c r="C38" s="15"/>
      <c r="D38" s="496"/>
      <c r="E38" s="496"/>
      <c r="F38" s="496"/>
      <c r="G38" s="14"/>
      <c r="H38" s="15"/>
      <c r="I38" s="496"/>
      <c r="J38" s="496"/>
      <c r="K38" s="496"/>
      <c r="L38" s="14"/>
      <c r="M38" s="15"/>
      <c r="N38" s="496"/>
      <c r="O38" s="496"/>
      <c r="P38" s="496"/>
      <c r="Q38" s="496"/>
      <c r="R38" s="496"/>
    </row>
    <row r="39" spans="1:18" s="493" customFormat="1">
      <c r="A39" s="496"/>
      <c r="B39" s="14"/>
      <c r="C39" s="15"/>
      <c r="D39" s="496"/>
      <c r="E39" s="496"/>
      <c r="F39" s="496"/>
      <c r="G39" s="14"/>
      <c r="H39" s="15"/>
      <c r="I39" s="496"/>
      <c r="J39" s="496"/>
      <c r="K39" s="496"/>
      <c r="L39" s="14"/>
      <c r="M39" s="15"/>
      <c r="N39" s="496"/>
      <c r="O39" s="496"/>
      <c r="P39" s="496"/>
      <c r="Q39" s="496"/>
      <c r="R39" s="496"/>
    </row>
    <row r="40" spans="1:18" s="493" customFormat="1">
      <c r="A40" s="496"/>
      <c r="B40" s="14"/>
      <c r="C40" s="15"/>
      <c r="D40" s="496"/>
      <c r="E40" s="496"/>
      <c r="F40" s="496"/>
      <c r="G40" s="14"/>
      <c r="H40" s="15"/>
      <c r="I40" s="496"/>
      <c r="J40" s="496"/>
      <c r="K40" s="496"/>
      <c r="L40" s="14"/>
      <c r="M40" s="15"/>
      <c r="N40" s="496"/>
      <c r="O40" s="496"/>
      <c r="P40" s="496"/>
      <c r="Q40" s="496"/>
      <c r="R40" s="496"/>
    </row>
    <row r="41" spans="1:18" s="493" customFormat="1">
      <c r="A41" s="496"/>
      <c r="B41" s="14"/>
      <c r="C41" s="15"/>
      <c r="D41" s="496"/>
      <c r="E41" s="496"/>
      <c r="F41" s="496"/>
      <c r="G41" s="14"/>
      <c r="H41" s="15"/>
      <c r="I41" s="496"/>
      <c r="J41" s="496"/>
      <c r="K41" s="496"/>
      <c r="L41" s="14"/>
      <c r="M41" s="15"/>
      <c r="N41" s="496"/>
      <c r="O41" s="496"/>
      <c r="P41" s="496"/>
      <c r="Q41" s="496"/>
      <c r="R41" s="496"/>
    </row>
    <row r="42" spans="1:18" s="493" customFormat="1">
      <c r="A42" s="496"/>
      <c r="B42" s="14"/>
      <c r="C42" s="15"/>
      <c r="D42" s="496"/>
      <c r="E42" s="496"/>
      <c r="F42" s="496"/>
      <c r="G42" s="14"/>
      <c r="H42" s="15"/>
      <c r="I42" s="496"/>
      <c r="J42" s="496"/>
      <c r="K42" s="496"/>
      <c r="L42" s="14"/>
      <c r="M42" s="15"/>
      <c r="N42" s="496"/>
      <c r="O42" s="496"/>
      <c r="P42" s="496"/>
      <c r="Q42" s="496"/>
      <c r="R42" s="496"/>
    </row>
    <row r="43" spans="1:18" s="493" customFormat="1">
      <c r="A43" s="496"/>
      <c r="B43" s="14"/>
      <c r="C43" s="15"/>
      <c r="D43" s="496"/>
      <c r="E43" s="496"/>
      <c r="F43" s="496"/>
      <c r="G43" s="14"/>
      <c r="H43" s="15"/>
      <c r="I43" s="496"/>
      <c r="J43" s="496"/>
      <c r="K43" s="496"/>
      <c r="L43" s="14"/>
      <c r="M43" s="15"/>
      <c r="N43" s="496"/>
      <c r="O43" s="496"/>
      <c r="P43" s="496"/>
      <c r="Q43" s="496"/>
      <c r="R43" s="496"/>
    </row>
    <row r="44" spans="1:18" s="493" customFormat="1">
      <c r="A44" s="496"/>
      <c r="B44" s="14"/>
      <c r="C44" s="15"/>
      <c r="D44" s="496"/>
      <c r="E44" s="496"/>
      <c r="F44" s="496"/>
      <c r="G44" s="14"/>
      <c r="H44" s="15"/>
      <c r="I44" s="496"/>
      <c r="J44" s="496"/>
      <c r="K44" s="496"/>
      <c r="L44" s="14"/>
      <c r="M44" s="15"/>
      <c r="N44" s="496"/>
      <c r="O44" s="496"/>
      <c r="P44" s="496"/>
      <c r="Q44" s="496"/>
      <c r="R44" s="496"/>
    </row>
    <row r="45" spans="1:18" s="493" customFormat="1">
      <c r="A45" s="496"/>
      <c r="B45" s="14"/>
      <c r="C45" s="15"/>
      <c r="D45" s="496"/>
      <c r="E45" s="496"/>
      <c r="F45" s="496"/>
      <c r="G45" s="14"/>
      <c r="H45" s="15"/>
      <c r="I45" s="496"/>
      <c r="J45" s="496"/>
      <c r="K45" s="496"/>
      <c r="L45" s="14"/>
      <c r="M45" s="15"/>
      <c r="N45" s="496"/>
      <c r="O45" s="496"/>
      <c r="P45" s="496"/>
      <c r="Q45" s="496"/>
      <c r="R45" s="496"/>
    </row>
    <row r="46" spans="1:18" s="493" customFormat="1">
      <c r="A46" s="496"/>
      <c r="B46" s="14"/>
      <c r="C46" s="15"/>
      <c r="D46" s="496"/>
      <c r="E46" s="496"/>
      <c r="F46" s="496"/>
      <c r="G46" s="14"/>
      <c r="H46" s="15"/>
      <c r="I46" s="496"/>
      <c r="J46" s="496"/>
      <c r="K46" s="496"/>
      <c r="L46" s="14"/>
      <c r="M46" s="15"/>
      <c r="N46" s="496"/>
      <c r="O46" s="496"/>
      <c r="P46" s="496"/>
      <c r="Q46" s="496"/>
      <c r="R46" s="496"/>
    </row>
    <row r="47" spans="1:18" s="493" customFormat="1">
      <c r="A47" s="496"/>
      <c r="B47" s="14"/>
      <c r="C47" s="15"/>
      <c r="D47" s="496"/>
      <c r="E47" s="496"/>
      <c r="F47" s="496"/>
      <c r="G47" s="14"/>
      <c r="H47" s="15"/>
      <c r="I47" s="496"/>
      <c r="J47" s="496"/>
      <c r="K47" s="496"/>
      <c r="L47" s="14"/>
      <c r="M47" s="15"/>
      <c r="N47" s="496"/>
      <c r="O47" s="496"/>
      <c r="P47" s="496"/>
      <c r="Q47" s="496"/>
      <c r="R47" s="496"/>
    </row>
    <row r="48" spans="1:18" s="493" customFormat="1">
      <c r="A48" s="496"/>
      <c r="B48" s="14"/>
      <c r="C48" s="15"/>
      <c r="D48" s="496"/>
      <c r="E48" s="496"/>
      <c r="F48" s="496"/>
      <c r="G48" s="14"/>
      <c r="H48" s="15"/>
      <c r="I48" s="496"/>
      <c r="J48" s="496"/>
      <c r="K48" s="496"/>
      <c r="L48" s="14"/>
      <c r="M48" s="15"/>
      <c r="N48" s="496"/>
      <c r="O48" s="496"/>
      <c r="P48" s="496"/>
      <c r="Q48" s="496"/>
      <c r="R48" s="496"/>
    </row>
    <row r="49" spans="1:18" s="493" customFormat="1">
      <c r="A49" s="496"/>
      <c r="B49" s="14"/>
      <c r="C49" s="15"/>
      <c r="D49" s="496"/>
      <c r="E49" s="496"/>
      <c r="F49" s="496"/>
      <c r="G49" s="14"/>
      <c r="H49" s="15"/>
      <c r="I49" s="496"/>
      <c r="J49" s="496"/>
      <c r="K49" s="496"/>
      <c r="L49" s="14"/>
      <c r="M49" s="15"/>
      <c r="N49" s="496"/>
      <c r="O49" s="496"/>
      <c r="P49" s="496"/>
      <c r="Q49" s="496"/>
      <c r="R49" s="496"/>
    </row>
    <row r="50" spans="1:18" s="493" customFormat="1">
      <c r="A50" s="496"/>
      <c r="B50" s="14"/>
      <c r="C50" s="15"/>
      <c r="D50" s="496"/>
      <c r="E50" s="496"/>
      <c r="F50" s="496"/>
      <c r="G50" s="14"/>
      <c r="H50" s="15"/>
      <c r="I50" s="496"/>
      <c r="J50" s="496"/>
      <c r="K50" s="496"/>
      <c r="L50" s="14"/>
      <c r="M50" s="15"/>
      <c r="N50" s="496"/>
      <c r="O50" s="496"/>
      <c r="P50" s="496"/>
      <c r="Q50" s="496"/>
      <c r="R50" s="496"/>
    </row>
    <row r="51" spans="1:18" s="493" customFormat="1">
      <c r="A51" s="496"/>
      <c r="B51" s="14"/>
      <c r="C51" s="15"/>
      <c r="D51" s="496"/>
      <c r="E51" s="496"/>
      <c r="F51" s="496"/>
      <c r="G51" s="14"/>
      <c r="H51" s="15"/>
      <c r="I51" s="496"/>
      <c r="J51" s="496"/>
      <c r="K51" s="496"/>
      <c r="L51" s="14"/>
      <c r="M51" s="15"/>
      <c r="N51" s="496"/>
      <c r="O51" s="496"/>
      <c r="P51" s="496"/>
      <c r="Q51" s="496"/>
      <c r="R51" s="496"/>
    </row>
    <row r="52" spans="1:18" s="493" customFormat="1">
      <c r="A52" s="496"/>
      <c r="B52" s="14"/>
      <c r="C52" s="15"/>
      <c r="D52" s="496"/>
      <c r="E52" s="496"/>
      <c r="F52" s="496"/>
      <c r="G52" s="14"/>
      <c r="H52" s="15"/>
      <c r="I52" s="496"/>
      <c r="J52" s="496"/>
      <c r="K52" s="496"/>
      <c r="L52" s="14"/>
      <c r="M52" s="15"/>
      <c r="N52" s="496"/>
      <c r="O52" s="496"/>
      <c r="P52" s="496"/>
      <c r="Q52" s="496"/>
      <c r="R52" s="496"/>
    </row>
    <row r="53" spans="1:18" s="493" customFormat="1">
      <c r="A53" s="496"/>
      <c r="B53" s="14"/>
      <c r="C53" s="15"/>
      <c r="D53" s="496"/>
      <c r="E53" s="496"/>
      <c r="F53" s="496"/>
      <c r="G53" s="14"/>
      <c r="H53" s="15"/>
      <c r="I53" s="496"/>
      <c r="J53" s="496"/>
      <c r="K53" s="496"/>
      <c r="L53" s="14"/>
      <c r="M53" s="15"/>
      <c r="N53" s="496"/>
      <c r="O53" s="496"/>
      <c r="P53" s="496"/>
      <c r="Q53" s="496"/>
      <c r="R53" s="496"/>
    </row>
    <row r="54" spans="1:18" s="493" customFormat="1">
      <c r="A54" s="496"/>
      <c r="B54" s="14"/>
      <c r="C54" s="15"/>
      <c r="D54" s="496"/>
      <c r="E54" s="496"/>
      <c r="F54" s="496"/>
      <c r="G54" s="14"/>
      <c r="H54" s="15"/>
      <c r="I54" s="496"/>
      <c r="J54" s="496"/>
      <c r="K54" s="496"/>
      <c r="L54" s="14"/>
      <c r="M54" s="15"/>
      <c r="N54" s="496"/>
      <c r="O54" s="496"/>
      <c r="P54" s="496"/>
      <c r="Q54" s="496"/>
      <c r="R54" s="496"/>
    </row>
    <row r="55" spans="1:18" s="493" customFormat="1">
      <c r="A55" s="496"/>
      <c r="B55" s="14"/>
      <c r="C55" s="15"/>
      <c r="D55" s="496"/>
      <c r="E55" s="496"/>
      <c r="F55" s="496"/>
      <c r="G55" s="14"/>
      <c r="H55" s="15"/>
      <c r="I55" s="496"/>
      <c r="J55" s="496"/>
      <c r="K55" s="496"/>
      <c r="L55" s="14"/>
      <c r="M55" s="15"/>
      <c r="N55" s="496"/>
      <c r="O55" s="496"/>
      <c r="P55" s="496"/>
      <c r="Q55" s="496"/>
      <c r="R55" s="496"/>
    </row>
    <row r="56" spans="1:18" s="493" customFormat="1">
      <c r="A56" s="496"/>
      <c r="B56" s="14"/>
      <c r="C56" s="15"/>
      <c r="D56" s="496"/>
      <c r="E56" s="496"/>
      <c r="F56" s="496"/>
      <c r="G56" s="14"/>
      <c r="H56" s="15"/>
      <c r="I56" s="496"/>
      <c r="J56" s="496"/>
      <c r="K56" s="496"/>
      <c r="L56" s="14"/>
      <c r="M56" s="15"/>
      <c r="N56" s="496"/>
      <c r="O56" s="496"/>
      <c r="P56" s="496"/>
      <c r="Q56" s="496"/>
      <c r="R56" s="496"/>
    </row>
    <row r="57" spans="1:18" s="493" customFormat="1">
      <c r="A57" s="496"/>
      <c r="B57" s="14"/>
      <c r="C57" s="15"/>
      <c r="D57" s="496"/>
      <c r="E57" s="496"/>
      <c r="F57" s="496"/>
      <c r="G57" s="14"/>
      <c r="H57" s="15"/>
      <c r="I57" s="496"/>
      <c r="J57" s="496"/>
      <c r="K57" s="496"/>
      <c r="L57" s="14"/>
      <c r="M57" s="15"/>
      <c r="N57" s="496"/>
      <c r="O57" s="496"/>
      <c r="P57" s="496"/>
      <c r="Q57" s="496"/>
      <c r="R57" s="496"/>
    </row>
    <row r="58" spans="1:18" s="493" customFormat="1">
      <c r="A58" s="496"/>
      <c r="B58" s="14"/>
      <c r="C58" s="15"/>
      <c r="D58" s="496"/>
      <c r="E58" s="496"/>
      <c r="F58" s="496"/>
      <c r="G58" s="14"/>
      <c r="H58" s="15"/>
      <c r="I58" s="496"/>
      <c r="J58" s="496"/>
      <c r="K58" s="496"/>
      <c r="L58" s="14"/>
      <c r="M58" s="15"/>
      <c r="N58" s="496"/>
      <c r="O58" s="496"/>
      <c r="P58" s="496"/>
      <c r="Q58" s="496"/>
      <c r="R58" s="496"/>
    </row>
    <row r="59" spans="1:18" s="493" customFormat="1">
      <c r="A59" s="496"/>
      <c r="B59" s="14"/>
      <c r="C59" s="15"/>
      <c r="D59" s="496"/>
      <c r="E59" s="496"/>
      <c r="F59" s="496"/>
      <c r="G59" s="14"/>
      <c r="H59" s="15"/>
      <c r="I59" s="496"/>
      <c r="J59" s="496"/>
      <c r="K59" s="496"/>
      <c r="L59" s="14"/>
      <c r="M59" s="15"/>
      <c r="N59" s="496"/>
      <c r="O59" s="496"/>
      <c r="P59" s="496"/>
      <c r="Q59" s="496"/>
      <c r="R59" s="496"/>
    </row>
    <row r="60" spans="1:18" s="493" customFormat="1">
      <c r="A60" s="496"/>
      <c r="B60" s="14"/>
      <c r="C60" s="15"/>
      <c r="D60" s="496"/>
      <c r="E60" s="496"/>
      <c r="F60" s="496"/>
      <c r="G60" s="14"/>
      <c r="H60" s="15"/>
      <c r="I60" s="496"/>
      <c r="J60" s="496"/>
      <c r="K60" s="496"/>
      <c r="L60" s="14"/>
      <c r="M60" s="15"/>
      <c r="N60" s="496"/>
      <c r="O60" s="496"/>
      <c r="P60" s="496"/>
      <c r="Q60" s="496"/>
      <c r="R60" s="496"/>
    </row>
    <row r="61" spans="1:18" s="493" customFormat="1">
      <c r="A61" s="496"/>
      <c r="B61" s="14"/>
      <c r="C61" s="15"/>
      <c r="D61" s="496"/>
      <c r="E61" s="496"/>
      <c r="F61" s="496"/>
      <c r="G61" s="14"/>
      <c r="H61" s="15"/>
      <c r="I61" s="496"/>
      <c r="J61" s="496"/>
      <c r="K61" s="496"/>
      <c r="L61" s="14"/>
      <c r="M61" s="15"/>
      <c r="N61" s="496"/>
      <c r="O61" s="496"/>
      <c r="P61" s="496"/>
      <c r="Q61" s="496"/>
      <c r="R61" s="496"/>
    </row>
    <row r="62" spans="1:18" s="493" customFormat="1">
      <c r="A62" s="496"/>
      <c r="B62" s="14"/>
      <c r="C62" s="15"/>
      <c r="D62" s="496"/>
      <c r="E62" s="496"/>
      <c r="F62" s="496"/>
      <c r="G62" s="14"/>
      <c r="H62" s="15"/>
      <c r="I62" s="496"/>
      <c r="J62" s="496"/>
      <c r="K62" s="496"/>
      <c r="L62" s="14"/>
      <c r="M62" s="15"/>
      <c r="N62" s="496"/>
      <c r="O62" s="496"/>
      <c r="P62" s="496"/>
      <c r="Q62" s="496"/>
      <c r="R62" s="496"/>
    </row>
    <row r="63" spans="1:18" s="493" customFormat="1">
      <c r="A63" s="496"/>
      <c r="B63" s="14"/>
      <c r="C63" s="15"/>
      <c r="D63" s="496"/>
      <c r="E63" s="496"/>
      <c r="F63" s="496"/>
      <c r="G63" s="14"/>
      <c r="H63" s="15"/>
      <c r="I63" s="496"/>
      <c r="J63" s="496"/>
      <c r="K63" s="496"/>
      <c r="L63" s="14"/>
      <c r="M63" s="15"/>
      <c r="N63" s="496"/>
      <c r="O63" s="496"/>
      <c r="P63" s="496"/>
      <c r="Q63" s="496"/>
      <c r="R63" s="496"/>
    </row>
    <row r="64" spans="1:18" s="493" customFormat="1">
      <c r="A64" s="496"/>
      <c r="B64" s="14"/>
      <c r="C64" s="15"/>
      <c r="D64" s="496"/>
      <c r="E64" s="496"/>
      <c r="F64" s="496"/>
      <c r="G64" s="14"/>
      <c r="H64" s="15"/>
      <c r="I64" s="496"/>
      <c r="J64" s="496"/>
      <c r="K64" s="496"/>
      <c r="L64" s="14"/>
      <c r="M64" s="15"/>
      <c r="N64" s="496"/>
      <c r="O64" s="496"/>
      <c r="P64" s="496"/>
      <c r="Q64" s="496"/>
      <c r="R64" s="496"/>
    </row>
    <row r="65" spans="1:18" s="493" customFormat="1">
      <c r="A65" s="496"/>
      <c r="B65" s="14"/>
      <c r="C65" s="15"/>
      <c r="D65" s="496"/>
      <c r="E65" s="496"/>
      <c r="F65" s="496"/>
      <c r="G65" s="14"/>
      <c r="H65" s="15"/>
      <c r="I65" s="496"/>
      <c r="J65" s="496"/>
      <c r="K65" s="496"/>
      <c r="L65" s="14"/>
      <c r="M65" s="15"/>
      <c r="N65" s="496"/>
      <c r="O65" s="496"/>
      <c r="P65" s="496"/>
      <c r="Q65" s="496"/>
      <c r="R65" s="496"/>
    </row>
    <row r="66" spans="1:18" s="493" customFormat="1">
      <c r="A66" s="496"/>
      <c r="B66" s="14"/>
      <c r="C66" s="15"/>
      <c r="D66" s="496"/>
      <c r="E66" s="496"/>
      <c r="F66" s="496"/>
      <c r="G66" s="14"/>
      <c r="H66" s="15"/>
      <c r="I66" s="496"/>
      <c r="J66" s="496"/>
      <c r="K66" s="496"/>
      <c r="L66" s="14"/>
      <c r="M66" s="15"/>
      <c r="N66" s="496"/>
      <c r="O66" s="496"/>
      <c r="P66" s="496"/>
      <c r="Q66" s="496"/>
      <c r="R66" s="496"/>
    </row>
    <row r="67" spans="1:18" s="493" customFormat="1">
      <c r="A67" s="496"/>
      <c r="B67" s="14"/>
      <c r="C67" s="15"/>
      <c r="D67" s="496"/>
      <c r="E67" s="496"/>
      <c r="F67" s="496"/>
      <c r="G67" s="14"/>
      <c r="H67" s="15"/>
      <c r="I67" s="496"/>
      <c r="J67" s="496"/>
      <c r="K67" s="496"/>
      <c r="L67" s="14"/>
      <c r="M67" s="15"/>
      <c r="N67" s="496"/>
      <c r="O67" s="496"/>
      <c r="P67" s="496"/>
      <c r="Q67" s="496"/>
      <c r="R67" s="496"/>
    </row>
    <row r="68" spans="1:18" s="493" customFormat="1">
      <c r="A68" s="496"/>
      <c r="B68" s="14"/>
      <c r="C68" s="15"/>
      <c r="D68" s="496"/>
      <c r="E68" s="496"/>
      <c r="F68" s="496"/>
      <c r="G68" s="14"/>
      <c r="H68" s="15"/>
      <c r="I68" s="496"/>
      <c r="J68" s="496"/>
      <c r="K68" s="496"/>
      <c r="L68" s="14"/>
      <c r="M68" s="15"/>
      <c r="N68" s="496"/>
      <c r="O68" s="496"/>
      <c r="P68" s="496"/>
      <c r="Q68" s="496"/>
      <c r="R68" s="496"/>
    </row>
    <row r="69" spans="1:18" s="493" customFormat="1">
      <c r="A69" s="496"/>
      <c r="B69" s="14"/>
      <c r="C69" s="15"/>
      <c r="D69" s="496"/>
      <c r="E69" s="496"/>
      <c r="F69" s="496"/>
      <c r="G69" s="14"/>
      <c r="H69" s="15"/>
      <c r="I69" s="496"/>
      <c r="J69" s="496"/>
      <c r="K69" s="496"/>
      <c r="L69" s="14"/>
      <c r="M69" s="15"/>
      <c r="N69" s="496"/>
      <c r="O69" s="496"/>
      <c r="P69" s="496"/>
      <c r="Q69" s="496"/>
      <c r="R69" s="496"/>
    </row>
    <row r="70" spans="1:18" s="493" customFormat="1">
      <c r="A70" s="496"/>
      <c r="B70" s="14"/>
      <c r="C70" s="15"/>
      <c r="D70" s="496"/>
      <c r="E70" s="496"/>
      <c r="F70" s="496"/>
      <c r="G70" s="14"/>
      <c r="H70" s="15"/>
      <c r="I70" s="496"/>
      <c r="J70" s="496"/>
      <c r="K70" s="496"/>
      <c r="L70" s="14"/>
      <c r="M70" s="15"/>
      <c r="N70" s="496"/>
      <c r="O70" s="496"/>
      <c r="P70" s="496"/>
      <c r="Q70" s="496"/>
      <c r="R70" s="496"/>
    </row>
    <row r="71" spans="1:18" s="493" customFormat="1">
      <c r="A71" s="496"/>
      <c r="B71" s="14"/>
      <c r="C71" s="15"/>
      <c r="D71" s="496"/>
      <c r="E71" s="496"/>
      <c r="F71" s="496"/>
      <c r="G71" s="14"/>
      <c r="H71" s="15"/>
      <c r="I71" s="496"/>
      <c r="J71" s="496"/>
      <c r="K71" s="496"/>
      <c r="L71" s="14"/>
      <c r="M71" s="15"/>
      <c r="N71" s="496"/>
      <c r="O71" s="496"/>
      <c r="P71" s="496"/>
      <c r="Q71" s="496"/>
      <c r="R71" s="496"/>
    </row>
    <row r="72" spans="1:18" s="493" customFormat="1">
      <c r="A72" s="496"/>
      <c r="B72" s="14"/>
      <c r="C72" s="15"/>
      <c r="D72" s="496"/>
      <c r="E72" s="496"/>
      <c r="F72" s="496"/>
      <c r="G72" s="14"/>
      <c r="H72" s="15"/>
      <c r="I72" s="496"/>
      <c r="J72" s="496"/>
      <c r="K72" s="496"/>
      <c r="L72" s="14"/>
      <c r="M72" s="15"/>
      <c r="N72" s="496"/>
      <c r="O72" s="496"/>
      <c r="P72" s="496"/>
      <c r="Q72" s="496"/>
      <c r="R72" s="496"/>
    </row>
    <row r="73" spans="1:18" s="493" customFormat="1">
      <c r="A73" s="496"/>
      <c r="B73" s="14"/>
      <c r="C73" s="15"/>
      <c r="D73" s="496"/>
      <c r="E73" s="496"/>
      <c r="F73" s="496"/>
      <c r="G73" s="14"/>
      <c r="H73" s="15"/>
      <c r="I73" s="496"/>
      <c r="J73" s="496"/>
      <c r="K73" s="496"/>
      <c r="L73" s="14"/>
      <c r="M73" s="15"/>
      <c r="N73" s="496"/>
      <c r="O73" s="496"/>
      <c r="P73" s="496"/>
      <c r="Q73" s="496"/>
      <c r="R73" s="496"/>
    </row>
    <row r="74" spans="1:18" s="493" customFormat="1">
      <c r="A74" s="496"/>
      <c r="B74" s="14"/>
      <c r="C74" s="15"/>
      <c r="D74" s="496"/>
      <c r="E74" s="496"/>
      <c r="F74" s="496"/>
      <c r="G74" s="14"/>
      <c r="H74" s="15"/>
      <c r="I74" s="496"/>
      <c r="J74" s="496"/>
      <c r="K74" s="496"/>
      <c r="L74" s="14"/>
      <c r="M74" s="15"/>
      <c r="N74" s="496"/>
      <c r="O74" s="496"/>
      <c r="P74" s="496"/>
      <c r="Q74" s="496"/>
      <c r="R74" s="496"/>
    </row>
    <row r="75" spans="1:18" s="493" customFormat="1">
      <c r="A75" s="496"/>
      <c r="B75" s="14"/>
      <c r="C75" s="15"/>
      <c r="D75" s="496"/>
      <c r="E75" s="496"/>
      <c r="F75" s="496"/>
      <c r="G75" s="14"/>
      <c r="H75" s="15"/>
      <c r="I75" s="496"/>
      <c r="J75" s="496"/>
      <c r="K75" s="496"/>
      <c r="L75" s="14"/>
      <c r="M75" s="15"/>
      <c r="N75" s="496"/>
      <c r="O75" s="496"/>
      <c r="P75" s="496"/>
      <c r="Q75" s="496"/>
      <c r="R75" s="496"/>
    </row>
    <row r="76" spans="1:18" s="493" customFormat="1">
      <c r="A76" s="496"/>
      <c r="B76" s="14"/>
      <c r="C76" s="15"/>
      <c r="D76" s="496"/>
      <c r="E76" s="496"/>
      <c r="F76" s="496"/>
      <c r="G76" s="14"/>
      <c r="H76" s="15"/>
      <c r="I76" s="496"/>
      <c r="J76" s="496"/>
      <c r="K76" s="496"/>
      <c r="L76" s="14"/>
      <c r="M76" s="15"/>
      <c r="N76" s="496"/>
      <c r="O76" s="496"/>
      <c r="P76" s="496"/>
      <c r="Q76" s="496"/>
      <c r="R76" s="496"/>
    </row>
    <row r="77" spans="1:18" s="493" customFormat="1">
      <c r="A77" s="496"/>
      <c r="B77" s="14"/>
      <c r="C77" s="15"/>
      <c r="D77" s="496"/>
      <c r="E77" s="496"/>
      <c r="F77" s="496"/>
      <c r="G77" s="14"/>
      <c r="H77" s="15"/>
      <c r="I77" s="496"/>
      <c r="J77" s="496"/>
      <c r="K77" s="496"/>
      <c r="L77" s="14"/>
      <c r="M77" s="15"/>
      <c r="N77" s="496"/>
      <c r="O77" s="496"/>
      <c r="P77" s="496"/>
      <c r="Q77" s="496"/>
      <c r="R77" s="496"/>
    </row>
    <row r="78" spans="1:18" s="493" customFormat="1">
      <c r="A78" s="496"/>
      <c r="B78" s="14"/>
      <c r="C78" s="15"/>
      <c r="D78" s="496"/>
      <c r="E78" s="496"/>
      <c r="F78" s="496"/>
      <c r="G78" s="14"/>
      <c r="H78" s="15"/>
      <c r="I78" s="496"/>
      <c r="J78" s="496"/>
      <c r="K78" s="496"/>
      <c r="L78" s="14"/>
      <c r="M78" s="15"/>
      <c r="N78" s="496"/>
      <c r="O78" s="496"/>
      <c r="P78" s="496"/>
      <c r="Q78" s="496"/>
      <c r="R78" s="496"/>
    </row>
    <row r="79" spans="1:18" s="493" customFormat="1">
      <c r="A79" s="496"/>
      <c r="B79" s="14"/>
      <c r="C79" s="15"/>
      <c r="D79" s="496"/>
      <c r="E79" s="496"/>
      <c r="F79" s="496"/>
      <c r="G79" s="14"/>
      <c r="H79" s="15"/>
      <c r="I79" s="496"/>
      <c r="J79" s="496"/>
      <c r="K79" s="496"/>
      <c r="L79" s="14"/>
      <c r="M79" s="15"/>
      <c r="N79" s="496"/>
      <c r="O79" s="496"/>
      <c r="P79" s="496"/>
      <c r="Q79" s="496"/>
      <c r="R79" s="496"/>
    </row>
    <row r="80" spans="1:18" s="493" customFormat="1">
      <c r="A80" s="496"/>
      <c r="B80" s="14"/>
      <c r="C80" s="15"/>
      <c r="D80" s="496"/>
      <c r="E80" s="496"/>
      <c r="F80" s="496"/>
      <c r="G80" s="14"/>
      <c r="H80" s="15"/>
      <c r="I80" s="496"/>
      <c r="J80" s="496"/>
      <c r="K80" s="496"/>
      <c r="L80" s="14"/>
      <c r="M80" s="15"/>
      <c r="N80" s="496"/>
      <c r="O80" s="496"/>
      <c r="P80" s="496"/>
      <c r="Q80" s="496"/>
      <c r="R80" s="496"/>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F3D46-646E-4A1D-ABC7-82A358E5F8BB}">
  <sheetPr codeName="工作表5"/>
  <dimension ref="A1:P80"/>
  <sheetViews>
    <sheetView showZeros="0" view="pageBreakPreview" topLeftCell="A19" zoomScaleNormal="90" zoomScaleSheetLayoutView="100" workbookViewId="0">
      <selection sqref="A1:S27"/>
    </sheetView>
  </sheetViews>
  <sheetFormatPr defaultRowHeight="16.5"/>
  <cols>
    <col min="1" max="1" width="3" style="496" customWidth="1"/>
    <col min="2" max="2" width="13.125" style="12" customWidth="1"/>
    <col min="3" max="3" width="19.875" style="13" customWidth="1"/>
    <col min="4" max="6" width="7.875" style="496" customWidth="1"/>
    <col min="7" max="7" width="13.125" style="14" customWidth="1"/>
    <col min="8" max="8" width="19.875" style="15" customWidth="1"/>
    <col min="9" max="11" width="7.875" style="496" customWidth="1"/>
    <col min="12" max="12" width="13.125" style="14" customWidth="1"/>
    <col min="13" max="13" width="19.875" style="15" customWidth="1"/>
    <col min="14" max="16" width="7.875" style="496" customWidth="1"/>
    <col min="17" max="16384" width="9" style="496"/>
  </cols>
  <sheetData>
    <row r="1" spans="1:16" s="74" customFormat="1" ht="25.5">
      <c r="A1" s="1250" t="s">
        <v>371</v>
      </c>
      <c r="B1" s="1250"/>
      <c r="C1" s="1250"/>
      <c r="D1" s="1250"/>
      <c r="E1" s="1250"/>
      <c r="F1" s="1250"/>
      <c r="G1" s="1250"/>
      <c r="H1" s="1250"/>
      <c r="I1" s="1250"/>
      <c r="J1" s="1250"/>
      <c r="K1" s="1250"/>
      <c r="L1" s="1250"/>
      <c r="M1" s="1250"/>
      <c r="N1" s="1250"/>
      <c r="O1" s="1250"/>
      <c r="P1" s="1250"/>
    </row>
    <row r="2" spans="1:16" s="74" customFormat="1" ht="6" customHeight="1">
      <c r="A2" s="5"/>
      <c r="B2" s="9"/>
      <c r="C2" s="6"/>
      <c r="D2" s="7"/>
      <c r="E2" s="7"/>
      <c r="F2" s="7"/>
      <c r="G2" s="9"/>
      <c r="H2" s="6"/>
      <c r="I2" s="7"/>
      <c r="J2" s="7"/>
      <c r="K2" s="7"/>
      <c r="L2" s="9"/>
      <c r="M2" s="6"/>
      <c r="N2" s="7"/>
      <c r="O2" s="7"/>
      <c r="P2" s="7"/>
    </row>
    <row r="3" spans="1:16" s="74" customFormat="1">
      <c r="A3" s="791" t="s">
        <v>759</v>
      </c>
      <c r="B3" s="9"/>
      <c r="C3" s="10"/>
      <c r="D3" s="7"/>
      <c r="E3" s="7"/>
      <c r="F3" s="7"/>
      <c r="G3" s="9"/>
      <c r="H3" s="6"/>
      <c r="I3" s="7"/>
      <c r="J3" s="7"/>
      <c r="K3" s="7"/>
      <c r="L3" s="9"/>
      <c r="M3" s="6"/>
      <c r="N3" s="7"/>
      <c r="O3" s="7"/>
      <c r="P3" s="11"/>
    </row>
    <row r="4" spans="1:16" s="697" customFormat="1">
      <c r="B4" s="12"/>
      <c r="C4" s="13"/>
      <c r="G4" s="14"/>
      <c r="H4" s="15"/>
      <c r="L4" s="14"/>
      <c r="M4" s="15"/>
      <c r="P4" s="398" t="s">
        <v>402</v>
      </c>
    </row>
    <row r="5" spans="1:16" s="25" customFormat="1" ht="14.25" customHeight="1">
      <c r="A5" s="16" t="s">
        <v>0</v>
      </c>
      <c r="B5" s="17"/>
      <c r="C5" s="784" t="s">
        <v>1</v>
      </c>
      <c r="D5" s="17"/>
      <c r="E5" s="18"/>
      <c r="F5" s="19"/>
      <c r="G5" s="17"/>
      <c r="H5" s="784" t="s">
        <v>2</v>
      </c>
      <c r="I5" s="17"/>
      <c r="J5" s="20"/>
      <c r="K5" s="21"/>
      <c r="L5" s="22"/>
      <c r="M5" s="784" t="s">
        <v>3</v>
      </c>
      <c r="N5" s="17"/>
      <c r="O5" s="20"/>
      <c r="P5" s="23"/>
    </row>
    <row r="6" spans="1:16" s="25" customFormat="1" ht="14.25" customHeight="1">
      <c r="A6" s="26"/>
      <c r="B6" s="27" t="s">
        <v>5</v>
      </c>
      <c r="C6" s="28"/>
      <c r="D6" s="16" t="s">
        <v>6</v>
      </c>
      <c r="E6" s="29" t="s">
        <v>404</v>
      </c>
      <c r="F6" s="16" t="s">
        <v>444</v>
      </c>
      <c r="G6" s="27" t="s">
        <v>5</v>
      </c>
      <c r="H6" s="28"/>
      <c r="I6" s="16" t="s">
        <v>6</v>
      </c>
      <c r="J6" s="29" t="s">
        <v>404</v>
      </c>
      <c r="K6" s="16" t="s">
        <v>444</v>
      </c>
      <c r="L6" s="27" t="s">
        <v>5</v>
      </c>
      <c r="M6" s="28"/>
      <c r="N6" s="16" t="s">
        <v>6</v>
      </c>
      <c r="O6" s="966" t="s">
        <v>404</v>
      </c>
      <c r="P6" s="965" t="s">
        <v>444</v>
      </c>
    </row>
    <row r="7" spans="1:16" s="25" customFormat="1" ht="14.25" customHeight="1">
      <c r="A7" s="26"/>
      <c r="B7" s="30" t="s">
        <v>392</v>
      </c>
      <c r="C7" s="31" t="s">
        <v>8</v>
      </c>
      <c r="D7" s="32"/>
      <c r="E7" s="33" t="s">
        <v>12</v>
      </c>
      <c r="F7" s="32" t="s">
        <v>389</v>
      </c>
      <c r="G7" s="30" t="s">
        <v>392</v>
      </c>
      <c r="H7" s="31" t="s">
        <v>8</v>
      </c>
      <c r="I7" s="32"/>
      <c r="J7" s="33" t="s">
        <v>12</v>
      </c>
      <c r="K7" s="32" t="s">
        <v>389</v>
      </c>
      <c r="L7" s="30" t="s">
        <v>392</v>
      </c>
      <c r="M7" s="31" t="s">
        <v>8</v>
      </c>
      <c r="N7" s="32"/>
      <c r="O7" s="33" t="s">
        <v>12</v>
      </c>
      <c r="P7" s="34" t="s">
        <v>389</v>
      </c>
    </row>
    <row r="8" spans="1:16" s="25" customFormat="1" ht="14.25" customHeight="1">
      <c r="A8" s="35" t="s">
        <v>9</v>
      </c>
      <c r="B8" s="36" t="s">
        <v>10</v>
      </c>
      <c r="C8" s="37"/>
      <c r="D8" s="35" t="s">
        <v>11</v>
      </c>
      <c r="E8" s="38" t="s">
        <v>404</v>
      </c>
      <c r="F8" s="35" t="s">
        <v>13</v>
      </c>
      <c r="G8" s="36" t="s">
        <v>10</v>
      </c>
      <c r="H8" s="37"/>
      <c r="I8" s="35" t="s">
        <v>11</v>
      </c>
      <c r="J8" s="38" t="s">
        <v>404</v>
      </c>
      <c r="K8" s="35" t="s">
        <v>13</v>
      </c>
      <c r="L8" s="36" t="s">
        <v>10</v>
      </c>
      <c r="M8" s="37"/>
      <c r="N8" s="35" t="s">
        <v>11</v>
      </c>
      <c r="O8" s="38" t="s">
        <v>404</v>
      </c>
      <c r="P8" s="36" t="s">
        <v>13</v>
      </c>
    </row>
    <row r="9" spans="1:16" s="79" customFormat="1" ht="28.9" customHeight="1">
      <c r="A9" s="41"/>
      <c r="B9" s="42" t="s">
        <v>702</v>
      </c>
      <c r="C9" s="43" t="s">
        <v>703</v>
      </c>
      <c r="D9" s="44">
        <v>1231</v>
      </c>
      <c r="E9" s="421">
        <v>40.053862846918591</v>
      </c>
      <c r="F9" s="851">
        <v>100</v>
      </c>
      <c r="G9" s="42" t="s">
        <v>500</v>
      </c>
      <c r="H9" s="43" t="s">
        <v>501</v>
      </c>
      <c r="I9" s="44">
        <v>902</v>
      </c>
      <c r="J9" s="421">
        <v>56.437840007483331</v>
      </c>
      <c r="K9" s="851">
        <v>100</v>
      </c>
      <c r="L9" s="42" t="s">
        <v>500</v>
      </c>
      <c r="M9" s="43" t="s">
        <v>501</v>
      </c>
      <c r="N9" s="44">
        <v>329</v>
      </c>
      <c r="O9" s="421">
        <v>22.302922496327476</v>
      </c>
      <c r="P9" s="874">
        <v>100</v>
      </c>
    </row>
    <row r="10" spans="1:16" s="80" customFormat="1" ht="28.9" customHeight="1">
      <c r="A10" s="48">
        <v>1</v>
      </c>
      <c r="B10" s="49" t="s">
        <v>704</v>
      </c>
      <c r="C10" s="43" t="s">
        <v>705</v>
      </c>
      <c r="D10" s="44">
        <v>563</v>
      </c>
      <c r="E10" s="421">
        <v>18.3187</v>
      </c>
      <c r="F10" s="870">
        <v>45.735174654752235</v>
      </c>
      <c r="G10" s="49" t="s">
        <v>735</v>
      </c>
      <c r="H10" s="43" t="s">
        <v>736</v>
      </c>
      <c r="I10" s="44">
        <v>464</v>
      </c>
      <c r="J10" s="421">
        <v>29.032299999999999</v>
      </c>
      <c r="K10" s="870">
        <v>51.441241685144121</v>
      </c>
      <c r="L10" s="49" t="s">
        <v>735</v>
      </c>
      <c r="M10" s="43" t="s">
        <v>736</v>
      </c>
      <c r="N10" s="44">
        <v>99</v>
      </c>
      <c r="O10" s="421">
        <v>6.7112137602930702</v>
      </c>
      <c r="P10" s="694">
        <v>30.091185410334347</v>
      </c>
    </row>
    <row r="11" spans="1:16" s="80" customFormat="1" ht="28.9" customHeight="1">
      <c r="A11" s="48">
        <v>2</v>
      </c>
      <c r="B11" s="49" t="s">
        <v>706</v>
      </c>
      <c r="C11" s="43" t="s">
        <v>707</v>
      </c>
      <c r="D11" s="44">
        <v>209</v>
      </c>
      <c r="E11" s="421">
        <v>6.8003</v>
      </c>
      <c r="F11" s="870">
        <v>16.978066612510155</v>
      </c>
      <c r="G11" s="49" t="s">
        <v>737</v>
      </c>
      <c r="H11" s="43" t="s">
        <v>738</v>
      </c>
      <c r="I11" s="44">
        <v>138</v>
      </c>
      <c r="J11" s="421">
        <v>8.6346000000000007</v>
      </c>
      <c r="K11" s="870">
        <v>15.299334811529933</v>
      </c>
      <c r="L11" s="49" t="s">
        <v>737</v>
      </c>
      <c r="M11" s="43" t="s">
        <v>738</v>
      </c>
      <c r="N11" s="44">
        <v>71</v>
      </c>
      <c r="O11" s="421">
        <v>4.8130926967758381</v>
      </c>
      <c r="P11" s="694">
        <v>21.580547112462007</v>
      </c>
    </row>
    <row r="12" spans="1:16" s="80" customFormat="1" ht="28.9" customHeight="1">
      <c r="A12" s="48">
        <v>3</v>
      </c>
      <c r="B12" s="49" t="s">
        <v>708</v>
      </c>
      <c r="C12" s="43" t="s">
        <v>709</v>
      </c>
      <c r="D12" s="44">
        <v>124</v>
      </c>
      <c r="E12" s="421">
        <v>4.0346000000000002</v>
      </c>
      <c r="F12" s="870">
        <v>10.073111291632818</v>
      </c>
      <c r="G12" s="49" t="s">
        <v>739</v>
      </c>
      <c r="H12" s="43" t="s">
        <v>740</v>
      </c>
      <c r="I12" s="44">
        <v>80</v>
      </c>
      <c r="J12" s="421">
        <v>5.0054999999999996</v>
      </c>
      <c r="K12" s="870">
        <v>8.8691796008869179</v>
      </c>
      <c r="L12" s="49" t="s">
        <v>739</v>
      </c>
      <c r="M12" s="43" t="s">
        <v>740</v>
      </c>
      <c r="N12" s="44">
        <v>44</v>
      </c>
      <c r="O12" s="421">
        <v>2.9827616712413643</v>
      </c>
      <c r="P12" s="694">
        <v>13.373860182370821</v>
      </c>
    </row>
    <row r="13" spans="1:16" s="80" customFormat="1" ht="28.9" customHeight="1">
      <c r="A13" s="48">
        <v>4</v>
      </c>
      <c r="B13" s="49" t="s">
        <v>710</v>
      </c>
      <c r="C13" s="43" t="s">
        <v>711</v>
      </c>
      <c r="D13" s="44">
        <v>57</v>
      </c>
      <c r="E13" s="421">
        <v>1.8546</v>
      </c>
      <c r="F13" s="870">
        <v>4.6303818034118605</v>
      </c>
      <c r="G13" s="49" t="s">
        <v>741</v>
      </c>
      <c r="H13" s="43" t="s">
        <v>742</v>
      </c>
      <c r="I13" s="44">
        <v>41</v>
      </c>
      <c r="J13" s="421">
        <v>2.5653000000000001</v>
      </c>
      <c r="K13" s="870">
        <v>4.5454545454545459</v>
      </c>
      <c r="L13" s="49" t="s">
        <v>741</v>
      </c>
      <c r="M13" s="43" t="s">
        <v>742</v>
      </c>
      <c r="N13" s="44">
        <v>16</v>
      </c>
      <c r="O13" s="421">
        <v>1.0846406077241324</v>
      </c>
      <c r="P13" s="694">
        <v>4.86322188449848</v>
      </c>
    </row>
    <row r="14" spans="1:16" s="80" customFormat="1" ht="28.9" customHeight="1">
      <c r="A14" s="48">
        <v>5</v>
      </c>
      <c r="B14" s="49" t="s">
        <v>712</v>
      </c>
      <c r="C14" s="43" t="s">
        <v>713</v>
      </c>
      <c r="D14" s="44">
        <v>19</v>
      </c>
      <c r="E14" s="421">
        <v>0.61819999999999997</v>
      </c>
      <c r="F14" s="870">
        <v>1.5434606011372867</v>
      </c>
      <c r="G14" s="49" t="s">
        <v>743</v>
      </c>
      <c r="H14" s="43" t="s">
        <v>744</v>
      </c>
      <c r="I14" s="44">
        <v>14</v>
      </c>
      <c r="J14" s="421">
        <v>0.87590000000000001</v>
      </c>
      <c r="K14" s="870">
        <v>1.5521064301552105</v>
      </c>
      <c r="L14" s="49" t="s">
        <v>747</v>
      </c>
      <c r="M14" s="43" t="s">
        <v>748</v>
      </c>
      <c r="N14" s="44">
        <v>9</v>
      </c>
      <c r="O14" s="421">
        <v>0.6101103418448246</v>
      </c>
      <c r="P14" s="694">
        <v>2.735562310030395</v>
      </c>
    </row>
    <row r="15" spans="1:16" s="80" customFormat="1" ht="28.9" customHeight="1">
      <c r="A15" s="48">
        <v>6</v>
      </c>
      <c r="B15" s="49" t="s">
        <v>714</v>
      </c>
      <c r="C15" s="43" t="s">
        <v>715</v>
      </c>
      <c r="D15" s="44">
        <v>17</v>
      </c>
      <c r="E15" s="421">
        <v>0.55310000000000004</v>
      </c>
      <c r="F15" s="870">
        <v>1.380991064175467</v>
      </c>
      <c r="G15" s="49" t="s">
        <v>745</v>
      </c>
      <c r="H15" s="43" t="s">
        <v>746</v>
      </c>
      <c r="I15" s="44">
        <v>11</v>
      </c>
      <c r="J15" s="421">
        <v>0.68820000000000003</v>
      </c>
      <c r="K15" s="870">
        <v>1.2195121951219512</v>
      </c>
      <c r="L15" s="49" t="s">
        <v>745</v>
      </c>
      <c r="M15" s="43" t="s">
        <v>746</v>
      </c>
      <c r="N15" s="44">
        <v>8</v>
      </c>
      <c r="O15" s="421">
        <v>0.5423203038620662</v>
      </c>
      <c r="P15" s="694">
        <v>2.43161094224924</v>
      </c>
    </row>
    <row r="16" spans="1:16" s="80" customFormat="1" ht="28.9" customHeight="1">
      <c r="A16" s="48">
        <v>7</v>
      </c>
      <c r="B16" s="49" t="s">
        <v>716</v>
      </c>
      <c r="C16" s="43" t="s">
        <v>717</v>
      </c>
      <c r="D16" s="44">
        <v>15</v>
      </c>
      <c r="E16" s="421">
        <v>0.48799999999999999</v>
      </c>
      <c r="F16" s="870">
        <v>1.2185215272136474</v>
      </c>
      <c r="G16" s="49" t="s">
        <v>747</v>
      </c>
      <c r="H16" s="43" t="s">
        <v>748</v>
      </c>
      <c r="I16" s="44">
        <v>8</v>
      </c>
      <c r="J16" s="421">
        <v>0.50049999999999994</v>
      </c>
      <c r="K16" s="870">
        <v>0.88691796008869184</v>
      </c>
      <c r="L16" s="49" t="s">
        <v>751</v>
      </c>
      <c r="M16" s="43" t="s">
        <v>752</v>
      </c>
      <c r="N16" s="44">
        <v>7</v>
      </c>
      <c r="O16" s="421">
        <v>0.47453026587930797</v>
      </c>
      <c r="P16" s="694">
        <v>2.1276595744680851</v>
      </c>
    </row>
    <row r="17" spans="1:16" s="80" customFormat="1" ht="28.9" customHeight="1">
      <c r="A17" s="48">
        <v>8</v>
      </c>
      <c r="B17" s="49" t="s">
        <v>718</v>
      </c>
      <c r="C17" s="43" t="s">
        <v>719</v>
      </c>
      <c r="D17" s="44">
        <v>13</v>
      </c>
      <c r="E17" s="421">
        <v>0.4229</v>
      </c>
      <c r="F17" s="870">
        <v>1.0560519902518277</v>
      </c>
      <c r="G17" s="49" t="s">
        <v>749</v>
      </c>
      <c r="H17" s="43" t="s">
        <v>750</v>
      </c>
      <c r="I17" s="44">
        <v>7</v>
      </c>
      <c r="J17" s="421">
        <v>0.43790000000000001</v>
      </c>
      <c r="K17" s="858">
        <v>0.77605321507760527</v>
      </c>
      <c r="L17" s="867" t="s">
        <v>749</v>
      </c>
      <c r="M17" s="43" t="s">
        <v>750</v>
      </c>
      <c r="N17" s="44">
        <v>5</v>
      </c>
      <c r="O17" s="421">
        <v>0.33895018991379139</v>
      </c>
      <c r="P17" s="694">
        <v>1.5197568389057752</v>
      </c>
    </row>
    <row r="18" spans="1:16" s="80" customFormat="1" ht="28.9" customHeight="1">
      <c r="A18" s="48">
        <v>9</v>
      </c>
      <c r="B18" s="49" t="s">
        <v>720</v>
      </c>
      <c r="C18" s="43" t="s">
        <v>721</v>
      </c>
      <c r="D18" s="44">
        <v>12</v>
      </c>
      <c r="E18" s="421">
        <v>0.39040000000000002</v>
      </c>
      <c r="F18" s="870">
        <v>0.97481722177091801</v>
      </c>
      <c r="G18" s="49" t="s">
        <v>722</v>
      </c>
      <c r="H18" s="43" t="s">
        <v>723</v>
      </c>
      <c r="I18" s="44">
        <v>6</v>
      </c>
      <c r="J18" s="421">
        <v>0.37540000000000001</v>
      </c>
      <c r="K18" s="870">
        <v>0.66518847006651882</v>
      </c>
      <c r="L18" s="865" t="s">
        <v>724</v>
      </c>
      <c r="M18" s="51" t="s">
        <v>725</v>
      </c>
      <c r="N18" s="44">
        <v>3</v>
      </c>
      <c r="O18" s="421">
        <v>0.20337011394827484</v>
      </c>
      <c r="P18" s="694">
        <v>0.91185410334346506</v>
      </c>
    </row>
    <row r="19" spans="1:16" s="80" customFormat="1" ht="28.9" customHeight="1">
      <c r="A19" s="48">
        <v>10</v>
      </c>
      <c r="B19" s="49" t="s">
        <v>722</v>
      </c>
      <c r="C19" s="43" t="s">
        <v>723</v>
      </c>
      <c r="D19" s="44">
        <v>7</v>
      </c>
      <c r="E19" s="421">
        <v>0.22770000000000001</v>
      </c>
      <c r="F19" s="870">
        <v>0.56864337936636877</v>
      </c>
      <c r="G19" s="49" t="s">
        <v>751</v>
      </c>
      <c r="H19" s="43" t="s">
        <v>752</v>
      </c>
      <c r="I19" s="44">
        <v>6</v>
      </c>
      <c r="J19" s="421">
        <v>0.37540000000000001</v>
      </c>
      <c r="K19" s="870">
        <v>0.66518847006651882</v>
      </c>
      <c r="L19" s="49" t="s">
        <v>753</v>
      </c>
      <c r="M19" s="43" t="s">
        <v>754</v>
      </c>
      <c r="N19" s="44">
        <v>1</v>
      </c>
      <c r="O19" s="421">
        <v>6.7790037982758275E-2</v>
      </c>
      <c r="P19" s="694">
        <v>0.303951367781155</v>
      </c>
    </row>
    <row r="20" spans="1:16" s="80" customFormat="1" ht="28.9" customHeight="1">
      <c r="A20" s="48"/>
      <c r="B20" s="50"/>
      <c r="C20" s="51" t="s">
        <v>734</v>
      </c>
      <c r="D20" s="52">
        <v>195</v>
      </c>
      <c r="E20" s="421">
        <v>6.3448442365143185</v>
      </c>
      <c r="F20" s="871">
        <v>15.840779853777416</v>
      </c>
      <c r="G20" s="50"/>
      <c r="H20" s="51" t="s">
        <v>734</v>
      </c>
      <c r="I20" s="52">
        <v>127</v>
      </c>
      <c r="J20" s="423">
        <v>7.9463477615857903</v>
      </c>
      <c r="K20" s="871">
        <v>14.079822616407982</v>
      </c>
      <c r="L20" s="50"/>
      <c r="M20" s="51" t="s">
        <v>734</v>
      </c>
      <c r="N20" s="52">
        <v>66</v>
      </c>
      <c r="O20" s="423">
        <v>4.4741425068620462</v>
      </c>
      <c r="P20" s="858">
        <v>20.060790273556233</v>
      </c>
    </row>
    <row r="21" spans="1:16" s="80" customFormat="1" ht="28.9" customHeight="1">
      <c r="A21" s="54">
        <v>11</v>
      </c>
      <c r="B21" s="872" t="s">
        <v>724</v>
      </c>
      <c r="C21" s="873" t="s">
        <v>725</v>
      </c>
      <c r="D21" s="57">
        <v>6</v>
      </c>
      <c r="E21" s="422">
        <v>0.19520000000000001</v>
      </c>
      <c r="F21" s="870">
        <v>0.487408610885459</v>
      </c>
      <c r="G21" s="872" t="s">
        <v>726</v>
      </c>
      <c r="H21" s="873" t="s">
        <v>727</v>
      </c>
      <c r="I21" s="57">
        <v>3</v>
      </c>
      <c r="J21" s="421">
        <v>0.18770000000000001</v>
      </c>
      <c r="K21" s="870">
        <v>0.33259423503325941</v>
      </c>
      <c r="L21" s="872" t="s">
        <v>755</v>
      </c>
      <c r="M21" s="873" t="s">
        <v>756</v>
      </c>
      <c r="N21" s="57">
        <v>1</v>
      </c>
      <c r="O21" s="421">
        <v>6.7790037982758275E-2</v>
      </c>
      <c r="P21" s="960">
        <v>0.303951367781155</v>
      </c>
    </row>
    <row r="22" spans="1:16" s="80" customFormat="1" ht="28.9" customHeight="1">
      <c r="A22" s="48">
        <v>12</v>
      </c>
      <c r="B22" s="49" t="s">
        <v>726</v>
      </c>
      <c r="C22" s="43" t="s">
        <v>727</v>
      </c>
      <c r="D22" s="44">
        <v>4</v>
      </c>
      <c r="E22" s="421">
        <v>0.13009999999999999</v>
      </c>
      <c r="F22" s="858">
        <v>0.3249390739236393</v>
      </c>
      <c r="G22" s="867" t="s">
        <v>728</v>
      </c>
      <c r="H22" s="43" t="s">
        <v>729</v>
      </c>
      <c r="I22" s="44">
        <v>3</v>
      </c>
      <c r="J22" s="421">
        <v>0.18770000000000001</v>
      </c>
      <c r="K22" s="870">
        <v>0.33259423503325941</v>
      </c>
      <c r="L22" s="49" t="s">
        <v>722</v>
      </c>
      <c r="M22" s="43" t="s">
        <v>723</v>
      </c>
      <c r="N22" s="44">
        <v>1</v>
      </c>
      <c r="O22" s="421">
        <v>6.7790037982758275E-2</v>
      </c>
      <c r="P22" s="858">
        <v>0.303951367781155</v>
      </c>
    </row>
    <row r="23" spans="1:16" s="80" customFormat="1" ht="28.9" customHeight="1">
      <c r="A23" s="48">
        <v>13</v>
      </c>
      <c r="B23" s="49" t="s">
        <v>728</v>
      </c>
      <c r="C23" s="43" t="s">
        <v>729</v>
      </c>
      <c r="D23" s="44">
        <v>4</v>
      </c>
      <c r="E23" s="421">
        <v>0.13009999999999999</v>
      </c>
      <c r="F23" s="870">
        <v>0.3249390739236393</v>
      </c>
      <c r="G23" s="867" t="s">
        <v>730</v>
      </c>
      <c r="H23" s="43" t="s">
        <v>731</v>
      </c>
      <c r="I23" s="44">
        <v>3</v>
      </c>
      <c r="J23" s="421">
        <v>0.18770000000000001</v>
      </c>
      <c r="K23" s="870">
        <v>0.33259423503325941</v>
      </c>
      <c r="L23" s="768" t="s">
        <v>726</v>
      </c>
      <c r="M23" s="43" t="s">
        <v>727</v>
      </c>
      <c r="N23" s="44">
        <v>1</v>
      </c>
      <c r="O23" s="421">
        <v>6.7790037982758275E-2</v>
      </c>
      <c r="P23" s="858">
        <v>0.303951367781155</v>
      </c>
    </row>
    <row r="24" spans="1:16" s="80" customFormat="1" ht="28.9" customHeight="1">
      <c r="A24" s="48">
        <v>14</v>
      </c>
      <c r="B24" s="768" t="s">
        <v>730</v>
      </c>
      <c r="C24" s="43" t="s">
        <v>731</v>
      </c>
      <c r="D24" s="44">
        <v>3</v>
      </c>
      <c r="E24" s="421">
        <v>9.7600000000000006E-2</v>
      </c>
      <c r="F24" s="870">
        <v>0.2437043054427295</v>
      </c>
      <c r="G24" s="768" t="s">
        <v>732</v>
      </c>
      <c r="H24" s="43" t="s">
        <v>733</v>
      </c>
      <c r="I24" s="44">
        <v>3</v>
      </c>
      <c r="J24" s="421">
        <v>0.18770000000000001</v>
      </c>
      <c r="K24" s="858">
        <v>0.33259423503325941</v>
      </c>
      <c r="L24" s="867" t="s">
        <v>728</v>
      </c>
      <c r="M24" s="43" t="s">
        <v>729</v>
      </c>
      <c r="N24" s="44">
        <v>1</v>
      </c>
      <c r="O24" s="421">
        <v>6.7790037982758275E-2</v>
      </c>
      <c r="P24" s="858">
        <v>0.303951367781155</v>
      </c>
    </row>
    <row r="25" spans="1:16" s="81" customFormat="1" ht="28.9" customHeight="1">
      <c r="A25" s="60">
        <v>15</v>
      </c>
      <c r="B25" s="61" t="s">
        <v>732</v>
      </c>
      <c r="C25" s="62" t="s">
        <v>733</v>
      </c>
      <c r="D25" s="63">
        <v>3</v>
      </c>
      <c r="E25" s="423">
        <v>9.7600000000000006E-2</v>
      </c>
      <c r="F25" s="871">
        <v>0.2437043054427295</v>
      </c>
      <c r="G25" s="61" t="s">
        <v>724</v>
      </c>
      <c r="H25" s="62" t="s">
        <v>725</v>
      </c>
      <c r="I25" s="65">
        <v>3</v>
      </c>
      <c r="J25" s="423">
        <v>0.18770000000000001</v>
      </c>
      <c r="K25" s="871">
        <v>0.33259423503325941</v>
      </c>
      <c r="L25" s="61" t="s">
        <v>757</v>
      </c>
      <c r="M25" s="62" t="s">
        <v>758</v>
      </c>
      <c r="N25" s="65">
        <v>1</v>
      </c>
      <c r="O25" s="423">
        <v>6.7790037982758275E-2</v>
      </c>
      <c r="P25" s="861">
        <v>0.303951367781155</v>
      </c>
    </row>
    <row r="26" spans="1:16" s="69" customFormat="1" ht="14.25" customHeight="1">
      <c r="A26" s="25" t="s">
        <v>760</v>
      </c>
      <c r="B26" s="25"/>
      <c r="G26" s="68"/>
      <c r="L26" s="68"/>
    </row>
    <row r="27" spans="1:16" s="493" customFormat="1">
      <c r="A27" s="496"/>
      <c r="B27" s="14"/>
      <c r="C27" s="15"/>
      <c r="D27" s="496"/>
      <c r="E27" s="496"/>
      <c r="F27" s="496"/>
      <c r="G27" s="14"/>
      <c r="H27" s="15"/>
      <c r="I27" s="496"/>
      <c r="J27" s="496"/>
      <c r="K27" s="496"/>
      <c r="L27" s="14"/>
      <c r="M27" s="15"/>
      <c r="N27" s="496"/>
      <c r="O27" s="496"/>
      <c r="P27" s="496"/>
    </row>
    <row r="28" spans="1:16" s="493" customFormat="1">
      <c r="A28" s="496"/>
      <c r="B28" s="14"/>
      <c r="C28" s="15"/>
      <c r="D28" s="496"/>
      <c r="E28" s="496"/>
      <c r="F28" s="496"/>
      <c r="G28" s="14"/>
      <c r="H28" s="15"/>
      <c r="I28" s="496"/>
      <c r="J28" s="496"/>
      <c r="K28" s="496"/>
      <c r="L28" s="14"/>
      <c r="M28" s="15"/>
      <c r="N28" s="496"/>
      <c r="O28" s="496"/>
      <c r="P28" s="496"/>
    </row>
    <row r="29" spans="1:16" s="493" customFormat="1">
      <c r="A29" s="496"/>
      <c r="B29" s="14"/>
      <c r="C29" s="496"/>
      <c r="D29" s="496"/>
      <c r="E29" s="496"/>
      <c r="F29" s="496"/>
      <c r="G29" s="14"/>
      <c r="H29" s="15"/>
      <c r="I29" s="496"/>
      <c r="J29" s="496"/>
      <c r="K29" s="496"/>
      <c r="L29" s="14"/>
      <c r="M29" s="15"/>
      <c r="N29" s="496"/>
      <c r="O29" s="496"/>
      <c r="P29" s="496"/>
    </row>
    <row r="30" spans="1:16" s="493" customFormat="1">
      <c r="A30" s="496"/>
      <c r="B30" s="14"/>
      <c r="C30" s="496"/>
      <c r="D30" s="496"/>
      <c r="E30" s="496"/>
      <c r="F30" s="496"/>
      <c r="G30" s="14"/>
      <c r="H30" s="15"/>
      <c r="I30" s="496"/>
      <c r="J30" s="496"/>
      <c r="K30" s="496"/>
      <c r="L30" s="14"/>
      <c r="M30" s="15"/>
      <c r="N30" s="496"/>
      <c r="O30" s="496"/>
      <c r="P30" s="496"/>
    </row>
    <row r="31" spans="1:16" s="493" customFormat="1">
      <c r="A31" s="496"/>
      <c r="B31" s="14"/>
      <c r="C31" s="15"/>
      <c r="D31" s="496"/>
      <c r="E31" s="496"/>
      <c r="F31" s="496"/>
      <c r="G31" s="14"/>
      <c r="H31" s="15"/>
      <c r="I31" s="496"/>
      <c r="J31" s="496"/>
      <c r="K31" s="496"/>
      <c r="L31" s="14"/>
      <c r="M31" s="15"/>
      <c r="N31" s="496"/>
      <c r="O31" s="496"/>
      <c r="P31" s="496"/>
    </row>
    <row r="32" spans="1:16" s="493" customFormat="1">
      <c r="A32" s="496"/>
      <c r="B32" s="14"/>
      <c r="C32" s="15"/>
      <c r="D32" s="496"/>
      <c r="E32" s="496"/>
      <c r="F32" s="496"/>
      <c r="G32" s="14"/>
      <c r="H32" s="15"/>
      <c r="I32" s="496"/>
      <c r="J32" s="496"/>
      <c r="K32" s="496"/>
      <c r="L32" s="14"/>
      <c r="M32" s="15"/>
      <c r="N32" s="496"/>
      <c r="O32" s="496"/>
      <c r="P32" s="496"/>
    </row>
    <row r="33" spans="1:16" s="493" customFormat="1">
      <c r="A33" s="496"/>
      <c r="B33" s="14"/>
      <c r="C33" s="15"/>
      <c r="D33" s="496"/>
      <c r="E33" s="496"/>
      <c r="F33" s="496"/>
      <c r="G33" s="14"/>
      <c r="H33" s="15"/>
      <c r="I33" s="496"/>
      <c r="J33" s="496"/>
      <c r="K33" s="496"/>
      <c r="L33" s="14"/>
      <c r="M33" s="15"/>
      <c r="N33" s="496"/>
      <c r="O33" s="496"/>
      <c r="P33" s="496"/>
    </row>
    <row r="34" spans="1:16" s="493" customFormat="1">
      <c r="A34" s="496"/>
      <c r="B34" s="14"/>
      <c r="C34" s="15"/>
      <c r="D34" s="496"/>
      <c r="E34" s="496"/>
      <c r="F34" s="496"/>
      <c r="G34" s="14"/>
      <c r="H34" s="15"/>
      <c r="I34" s="496"/>
      <c r="J34" s="496"/>
      <c r="K34" s="496"/>
      <c r="L34" s="14"/>
      <c r="M34" s="15"/>
      <c r="N34" s="496"/>
      <c r="O34" s="496"/>
      <c r="P34" s="496"/>
    </row>
    <row r="35" spans="1:16" s="493" customFormat="1">
      <c r="A35" s="496"/>
      <c r="B35" s="14"/>
      <c r="C35" s="15"/>
      <c r="D35" s="496"/>
      <c r="E35" s="496"/>
      <c r="F35" s="496"/>
      <c r="G35" s="14"/>
      <c r="H35" s="15"/>
      <c r="I35" s="496"/>
      <c r="J35" s="496"/>
      <c r="K35" s="496"/>
      <c r="L35" s="14"/>
      <c r="M35" s="15"/>
      <c r="N35" s="496"/>
      <c r="O35" s="496"/>
      <c r="P35" s="496"/>
    </row>
    <row r="36" spans="1:16" s="493" customFormat="1">
      <c r="A36" s="496"/>
      <c r="B36" s="14"/>
      <c r="C36" s="15"/>
      <c r="D36" s="496"/>
      <c r="E36" s="496"/>
      <c r="F36" s="496"/>
      <c r="G36" s="14"/>
      <c r="H36" s="15"/>
      <c r="I36" s="496"/>
      <c r="J36" s="496"/>
      <c r="K36" s="496"/>
      <c r="L36" s="14"/>
      <c r="M36" s="15"/>
      <c r="N36" s="496"/>
      <c r="O36" s="496"/>
      <c r="P36" s="496"/>
    </row>
    <row r="37" spans="1:16" s="493" customFormat="1">
      <c r="A37" s="496"/>
      <c r="B37" s="14"/>
      <c r="C37" s="15"/>
      <c r="D37" s="496"/>
      <c r="E37" s="496"/>
      <c r="F37" s="496"/>
      <c r="G37" s="14"/>
      <c r="H37" s="15"/>
      <c r="I37" s="496"/>
      <c r="J37" s="496"/>
      <c r="K37" s="496"/>
      <c r="L37" s="14"/>
      <c r="M37" s="15"/>
      <c r="N37" s="496"/>
      <c r="O37" s="496"/>
      <c r="P37" s="496"/>
    </row>
    <row r="38" spans="1:16" s="493" customFormat="1">
      <c r="A38" s="496"/>
      <c r="B38" s="14"/>
      <c r="C38" s="15"/>
      <c r="D38" s="496"/>
      <c r="E38" s="496"/>
      <c r="F38" s="496"/>
      <c r="G38" s="14"/>
      <c r="H38" s="15"/>
      <c r="I38" s="496"/>
      <c r="J38" s="496"/>
      <c r="K38" s="496"/>
      <c r="L38" s="14"/>
      <c r="M38" s="15"/>
      <c r="N38" s="496"/>
      <c r="O38" s="496"/>
      <c r="P38" s="496"/>
    </row>
    <row r="39" spans="1:16" s="493" customFormat="1">
      <c r="A39" s="496"/>
      <c r="B39" s="14"/>
      <c r="C39" s="15"/>
      <c r="D39" s="496"/>
      <c r="E39" s="496"/>
      <c r="F39" s="496"/>
      <c r="G39" s="14"/>
      <c r="H39" s="15"/>
      <c r="I39" s="496"/>
      <c r="J39" s="496"/>
      <c r="K39" s="496"/>
      <c r="L39" s="14"/>
      <c r="M39" s="15"/>
      <c r="N39" s="496"/>
      <c r="O39" s="496"/>
      <c r="P39" s="496"/>
    </row>
    <row r="40" spans="1:16" s="493" customFormat="1">
      <c r="A40" s="496"/>
      <c r="B40" s="14"/>
      <c r="C40" s="15"/>
      <c r="D40" s="496"/>
      <c r="E40" s="496"/>
      <c r="F40" s="496"/>
      <c r="G40" s="14"/>
      <c r="H40" s="15"/>
      <c r="I40" s="496"/>
      <c r="J40" s="496"/>
      <c r="K40" s="496"/>
      <c r="L40" s="14"/>
      <c r="M40" s="15"/>
      <c r="N40" s="496"/>
      <c r="O40" s="496"/>
      <c r="P40" s="496"/>
    </row>
    <row r="41" spans="1:16" s="493" customFormat="1">
      <c r="A41" s="496"/>
      <c r="B41" s="14"/>
      <c r="C41" s="15"/>
      <c r="D41" s="496"/>
      <c r="E41" s="496"/>
      <c r="F41" s="496"/>
      <c r="G41" s="14"/>
      <c r="H41" s="15"/>
      <c r="I41" s="496"/>
      <c r="J41" s="496"/>
      <c r="K41" s="496"/>
      <c r="L41" s="14"/>
      <c r="M41" s="15"/>
      <c r="N41" s="496"/>
      <c r="O41" s="496"/>
      <c r="P41" s="496"/>
    </row>
    <row r="42" spans="1:16" s="493" customFormat="1">
      <c r="A42" s="496"/>
      <c r="B42" s="14"/>
      <c r="C42" s="15"/>
      <c r="D42" s="496"/>
      <c r="E42" s="496"/>
      <c r="F42" s="496"/>
      <c r="G42" s="14"/>
      <c r="H42" s="15"/>
      <c r="I42" s="496"/>
      <c r="J42" s="496"/>
      <c r="K42" s="496"/>
      <c r="L42" s="14"/>
      <c r="M42" s="15"/>
      <c r="N42" s="496"/>
      <c r="O42" s="496"/>
      <c r="P42" s="496"/>
    </row>
    <row r="43" spans="1:16" s="493" customFormat="1">
      <c r="A43" s="496"/>
      <c r="B43" s="14"/>
      <c r="C43" s="15"/>
      <c r="D43" s="496"/>
      <c r="E43" s="496"/>
      <c r="F43" s="496"/>
      <c r="G43" s="14"/>
      <c r="H43" s="15"/>
      <c r="I43" s="496"/>
      <c r="J43" s="496"/>
      <c r="K43" s="496"/>
      <c r="L43" s="14"/>
      <c r="M43" s="15"/>
      <c r="N43" s="496"/>
      <c r="O43" s="496"/>
      <c r="P43" s="496"/>
    </row>
    <row r="44" spans="1:16" s="493" customFormat="1">
      <c r="A44" s="496"/>
      <c r="B44" s="14"/>
      <c r="C44" s="15"/>
      <c r="D44" s="496"/>
      <c r="E44" s="496"/>
      <c r="F44" s="496"/>
      <c r="G44" s="14"/>
      <c r="H44" s="15"/>
      <c r="I44" s="496"/>
      <c r="J44" s="496"/>
      <c r="K44" s="496"/>
      <c r="L44" s="14"/>
      <c r="M44" s="15"/>
      <c r="N44" s="496"/>
      <c r="O44" s="496"/>
      <c r="P44" s="496"/>
    </row>
    <row r="45" spans="1:16" s="493" customFormat="1">
      <c r="A45" s="496"/>
      <c r="B45" s="14"/>
      <c r="C45" s="15"/>
      <c r="D45" s="496"/>
      <c r="E45" s="496"/>
      <c r="F45" s="496"/>
      <c r="G45" s="14"/>
      <c r="H45" s="15"/>
      <c r="I45" s="496"/>
      <c r="J45" s="496"/>
      <c r="K45" s="496"/>
      <c r="L45" s="14"/>
      <c r="M45" s="15"/>
      <c r="N45" s="496"/>
      <c r="O45" s="496"/>
      <c r="P45" s="496"/>
    </row>
    <row r="46" spans="1:16" s="493" customFormat="1">
      <c r="A46" s="496"/>
      <c r="B46" s="14"/>
      <c r="C46" s="15"/>
      <c r="D46" s="496"/>
      <c r="E46" s="496"/>
      <c r="F46" s="496"/>
      <c r="G46" s="14"/>
      <c r="H46" s="15"/>
      <c r="I46" s="496"/>
      <c r="J46" s="496"/>
      <c r="K46" s="496"/>
      <c r="L46" s="14"/>
      <c r="M46" s="15"/>
      <c r="N46" s="496"/>
      <c r="O46" s="496"/>
      <c r="P46" s="496"/>
    </row>
    <row r="47" spans="1:16" s="493" customFormat="1">
      <c r="A47" s="496"/>
      <c r="B47" s="14"/>
      <c r="C47" s="15"/>
      <c r="D47" s="496"/>
      <c r="E47" s="496"/>
      <c r="F47" s="496"/>
      <c r="G47" s="14"/>
      <c r="H47" s="15"/>
      <c r="I47" s="496"/>
      <c r="J47" s="496"/>
      <c r="K47" s="496"/>
      <c r="L47" s="14"/>
      <c r="M47" s="15"/>
      <c r="N47" s="496"/>
      <c r="O47" s="496"/>
      <c r="P47" s="496"/>
    </row>
    <row r="48" spans="1:16" s="493" customFormat="1">
      <c r="A48" s="496"/>
      <c r="B48" s="14"/>
      <c r="C48" s="15"/>
      <c r="D48" s="496"/>
      <c r="E48" s="496"/>
      <c r="F48" s="496"/>
      <c r="G48" s="14"/>
      <c r="H48" s="15"/>
      <c r="I48" s="496"/>
      <c r="J48" s="496"/>
      <c r="K48" s="496"/>
      <c r="L48" s="14"/>
      <c r="M48" s="15"/>
      <c r="N48" s="496"/>
      <c r="O48" s="496"/>
      <c r="P48" s="496"/>
    </row>
    <row r="49" spans="1:16" s="493" customFormat="1">
      <c r="A49" s="496"/>
      <c r="B49" s="14"/>
      <c r="C49" s="15"/>
      <c r="D49" s="496"/>
      <c r="E49" s="496"/>
      <c r="F49" s="496"/>
      <c r="G49" s="14"/>
      <c r="H49" s="15"/>
      <c r="I49" s="496"/>
      <c r="J49" s="496"/>
      <c r="K49" s="496"/>
      <c r="L49" s="14"/>
      <c r="M49" s="15"/>
      <c r="N49" s="496"/>
      <c r="O49" s="496"/>
      <c r="P49" s="496"/>
    </row>
    <row r="50" spans="1:16" s="493" customFormat="1">
      <c r="A50" s="496"/>
      <c r="B50" s="14"/>
      <c r="C50" s="15"/>
      <c r="D50" s="496"/>
      <c r="E50" s="496"/>
      <c r="F50" s="496"/>
      <c r="G50" s="14"/>
      <c r="H50" s="15"/>
      <c r="I50" s="496"/>
      <c r="J50" s="496"/>
      <c r="K50" s="496"/>
      <c r="L50" s="14"/>
      <c r="M50" s="15"/>
      <c r="N50" s="496"/>
      <c r="O50" s="496"/>
      <c r="P50" s="496"/>
    </row>
    <row r="51" spans="1:16" s="493" customFormat="1">
      <c r="A51" s="496"/>
      <c r="B51" s="14"/>
      <c r="C51" s="15"/>
      <c r="D51" s="496"/>
      <c r="E51" s="496"/>
      <c r="F51" s="496"/>
      <c r="G51" s="14"/>
      <c r="H51" s="15"/>
      <c r="I51" s="496"/>
      <c r="J51" s="496"/>
      <c r="K51" s="496"/>
      <c r="L51" s="14"/>
      <c r="M51" s="15"/>
      <c r="N51" s="496"/>
      <c r="O51" s="496"/>
      <c r="P51" s="496"/>
    </row>
    <row r="52" spans="1:16" s="493" customFormat="1">
      <c r="A52" s="496"/>
      <c r="B52" s="14"/>
      <c r="C52" s="15"/>
      <c r="D52" s="496"/>
      <c r="E52" s="496"/>
      <c r="F52" s="496"/>
      <c r="G52" s="14"/>
      <c r="H52" s="15"/>
      <c r="I52" s="496"/>
      <c r="J52" s="496"/>
      <c r="K52" s="496"/>
      <c r="L52" s="14"/>
      <c r="M52" s="15"/>
      <c r="N52" s="496"/>
      <c r="O52" s="496"/>
      <c r="P52" s="496"/>
    </row>
    <row r="53" spans="1:16" s="493" customFormat="1">
      <c r="A53" s="496"/>
      <c r="B53" s="14"/>
      <c r="C53" s="15"/>
      <c r="D53" s="496"/>
      <c r="E53" s="496"/>
      <c r="F53" s="496"/>
      <c r="G53" s="14"/>
      <c r="H53" s="15"/>
      <c r="I53" s="496"/>
      <c r="J53" s="496"/>
      <c r="K53" s="496"/>
      <c r="L53" s="14"/>
      <c r="M53" s="15"/>
      <c r="N53" s="496"/>
      <c r="O53" s="496"/>
      <c r="P53" s="496"/>
    </row>
    <row r="54" spans="1:16" s="493" customFormat="1">
      <c r="A54" s="496"/>
      <c r="B54" s="14"/>
      <c r="C54" s="15"/>
      <c r="D54" s="496"/>
      <c r="E54" s="496"/>
      <c r="F54" s="496"/>
      <c r="G54" s="14"/>
      <c r="H54" s="15"/>
      <c r="I54" s="496"/>
      <c r="J54" s="496"/>
      <c r="K54" s="496"/>
      <c r="L54" s="14"/>
      <c r="M54" s="15"/>
      <c r="N54" s="496"/>
      <c r="O54" s="496"/>
      <c r="P54" s="496"/>
    </row>
    <row r="55" spans="1:16" s="493" customFormat="1">
      <c r="A55" s="496"/>
      <c r="B55" s="14"/>
      <c r="C55" s="15"/>
      <c r="D55" s="496"/>
      <c r="E55" s="496"/>
      <c r="F55" s="496"/>
      <c r="G55" s="14"/>
      <c r="H55" s="15"/>
      <c r="I55" s="496"/>
      <c r="J55" s="496"/>
      <c r="K55" s="496"/>
      <c r="L55" s="14"/>
      <c r="M55" s="15"/>
      <c r="N55" s="496"/>
      <c r="O55" s="496"/>
      <c r="P55" s="496"/>
    </row>
    <row r="56" spans="1:16" s="493" customFormat="1">
      <c r="A56" s="496"/>
      <c r="B56" s="14"/>
      <c r="C56" s="15"/>
      <c r="D56" s="496"/>
      <c r="E56" s="496"/>
      <c r="F56" s="496"/>
      <c r="G56" s="14"/>
      <c r="H56" s="15"/>
      <c r="I56" s="496"/>
      <c r="J56" s="496"/>
      <c r="K56" s="496"/>
      <c r="L56" s="14"/>
      <c r="M56" s="15"/>
      <c r="N56" s="496"/>
      <c r="O56" s="496"/>
      <c r="P56" s="496"/>
    </row>
    <row r="57" spans="1:16" s="493" customFormat="1">
      <c r="A57" s="496"/>
      <c r="B57" s="14"/>
      <c r="C57" s="15"/>
      <c r="D57" s="496"/>
      <c r="E57" s="496"/>
      <c r="F57" s="496"/>
      <c r="G57" s="14"/>
      <c r="H57" s="15"/>
      <c r="I57" s="496"/>
      <c r="J57" s="496"/>
      <c r="K57" s="496"/>
      <c r="L57" s="14"/>
      <c r="M57" s="15"/>
      <c r="N57" s="496"/>
      <c r="O57" s="496"/>
      <c r="P57" s="496"/>
    </row>
    <row r="58" spans="1:16" s="493" customFormat="1">
      <c r="A58" s="496"/>
      <c r="B58" s="14"/>
      <c r="C58" s="15"/>
      <c r="D58" s="496"/>
      <c r="E58" s="496"/>
      <c r="F58" s="496"/>
      <c r="G58" s="14"/>
      <c r="H58" s="15"/>
      <c r="I58" s="496"/>
      <c r="J58" s="496"/>
      <c r="K58" s="496"/>
      <c r="L58" s="14"/>
      <c r="M58" s="15"/>
      <c r="N58" s="496"/>
      <c r="O58" s="496"/>
      <c r="P58" s="496"/>
    </row>
    <row r="59" spans="1:16" s="493" customFormat="1">
      <c r="A59" s="496"/>
      <c r="B59" s="14"/>
      <c r="C59" s="15"/>
      <c r="D59" s="496"/>
      <c r="E59" s="496"/>
      <c r="F59" s="496"/>
      <c r="G59" s="14"/>
      <c r="H59" s="15"/>
      <c r="I59" s="496"/>
      <c r="J59" s="496"/>
      <c r="K59" s="496"/>
      <c r="L59" s="14"/>
      <c r="M59" s="15"/>
      <c r="N59" s="496"/>
      <c r="O59" s="496"/>
      <c r="P59" s="496"/>
    </row>
    <row r="60" spans="1:16" s="493" customFormat="1">
      <c r="A60" s="496"/>
      <c r="B60" s="14"/>
      <c r="C60" s="15"/>
      <c r="D60" s="496"/>
      <c r="E60" s="496"/>
      <c r="F60" s="496"/>
      <c r="G60" s="14"/>
      <c r="H60" s="15"/>
      <c r="I60" s="496"/>
      <c r="J60" s="496"/>
      <c r="K60" s="496"/>
      <c r="L60" s="14"/>
      <c r="M60" s="15"/>
      <c r="N60" s="496"/>
      <c r="O60" s="496"/>
      <c r="P60" s="496"/>
    </row>
    <row r="61" spans="1:16" s="493" customFormat="1">
      <c r="A61" s="496"/>
      <c r="B61" s="14"/>
      <c r="C61" s="15"/>
      <c r="D61" s="496"/>
      <c r="E61" s="496"/>
      <c r="F61" s="496"/>
      <c r="G61" s="14"/>
      <c r="H61" s="15"/>
      <c r="I61" s="496"/>
      <c r="J61" s="496"/>
      <c r="K61" s="496"/>
      <c r="L61" s="14"/>
      <c r="M61" s="15"/>
      <c r="N61" s="496"/>
      <c r="O61" s="496"/>
      <c r="P61" s="496"/>
    </row>
    <row r="62" spans="1:16" s="493" customFormat="1">
      <c r="A62" s="496"/>
      <c r="B62" s="14"/>
      <c r="C62" s="15"/>
      <c r="D62" s="496"/>
      <c r="E62" s="496"/>
      <c r="F62" s="496"/>
      <c r="G62" s="14"/>
      <c r="H62" s="15"/>
      <c r="I62" s="496"/>
      <c r="J62" s="496"/>
      <c r="K62" s="496"/>
      <c r="L62" s="14"/>
      <c r="M62" s="15"/>
      <c r="N62" s="496"/>
      <c r="O62" s="496"/>
      <c r="P62" s="496"/>
    </row>
    <row r="63" spans="1:16" s="493" customFormat="1">
      <c r="A63" s="496"/>
      <c r="B63" s="14"/>
      <c r="C63" s="15"/>
      <c r="D63" s="496"/>
      <c r="E63" s="496"/>
      <c r="F63" s="496"/>
      <c r="G63" s="14"/>
      <c r="H63" s="15"/>
      <c r="I63" s="496"/>
      <c r="J63" s="496"/>
      <c r="K63" s="496"/>
      <c r="L63" s="14"/>
      <c r="M63" s="15"/>
      <c r="N63" s="496"/>
      <c r="O63" s="496"/>
      <c r="P63" s="496"/>
    </row>
    <row r="64" spans="1:16" s="493" customFormat="1">
      <c r="A64" s="496"/>
      <c r="B64" s="14"/>
      <c r="C64" s="15"/>
      <c r="D64" s="496"/>
      <c r="E64" s="496"/>
      <c r="F64" s="496"/>
      <c r="G64" s="14"/>
      <c r="H64" s="15"/>
      <c r="I64" s="496"/>
      <c r="J64" s="496"/>
      <c r="K64" s="496"/>
      <c r="L64" s="14"/>
      <c r="M64" s="15"/>
      <c r="N64" s="496"/>
      <c r="O64" s="496"/>
      <c r="P64" s="496"/>
    </row>
    <row r="65" spans="1:16" s="493" customFormat="1">
      <c r="A65" s="496"/>
      <c r="B65" s="14"/>
      <c r="C65" s="15"/>
      <c r="D65" s="496"/>
      <c r="E65" s="496"/>
      <c r="F65" s="496"/>
      <c r="G65" s="14"/>
      <c r="H65" s="15"/>
      <c r="I65" s="496"/>
      <c r="J65" s="496"/>
      <c r="K65" s="496"/>
      <c r="L65" s="14"/>
      <c r="M65" s="15"/>
      <c r="N65" s="496"/>
      <c r="O65" s="496"/>
      <c r="P65" s="496"/>
    </row>
    <row r="66" spans="1:16" s="493" customFormat="1">
      <c r="A66" s="496"/>
      <c r="B66" s="14"/>
      <c r="C66" s="15"/>
      <c r="D66" s="496"/>
      <c r="E66" s="496"/>
      <c r="F66" s="496"/>
      <c r="G66" s="14"/>
      <c r="H66" s="15"/>
      <c r="I66" s="496"/>
      <c r="J66" s="496"/>
      <c r="K66" s="496"/>
      <c r="L66" s="14"/>
      <c r="M66" s="15"/>
      <c r="N66" s="496"/>
      <c r="O66" s="496"/>
      <c r="P66" s="496"/>
    </row>
    <row r="67" spans="1:16" s="493" customFormat="1">
      <c r="A67" s="496"/>
      <c r="B67" s="14"/>
      <c r="C67" s="15"/>
      <c r="D67" s="496"/>
      <c r="E67" s="496"/>
      <c r="F67" s="496"/>
      <c r="G67" s="14"/>
      <c r="H67" s="15"/>
      <c r="I67" s="496"/>
      <c r="J67" s="496"/>
      <c r="K67" s="496"/>
      <c r="L67" s="14"/>
      <c r="M67" s="15"/>
      <c r="N67" s="496"/>
      <c r="O67" s="496"/>
      <c r="P67" s="496"/>
    </row>
    <row r="68" spans="1:16" s="493" customFormat="1">
      <c r="A68" s="496"/>
      <c r="B68" s="14"/>
      <c r="C68" s="15"/>
      <c r="D68" s="496"/>
      <c r="E68" s="496"/>
      <c r="F68" s="496"/>
      <c r="G68" s="14"/>
      <c r="H68" s="15"/>
      <c r="I68" s="496"/>
      <c r="J68" s="496"/>
      <c r="K68" s="496"/>
      <c r="L68" s="14"/>
      <c r="M68" s="15"/>
      <c r="N68" s="496"/>
      <c r="O68" s="496"/>
      <c r="P68" s="496"/>
    </row>
    <row r="69" spans="1:16" s="493" customFormat="1">
      <c r="A69" s="496"/>
      <c r="B69" s="14"/>
      <c r="C69" s="15"/>
      <c r="D69" s="496"/>
      <c r="E69" s="496"/>
      <c r="F69" s="496"/>
      <c r="G69" s="14"/>
      <c r="H69" s="15"/>
      <c r="I69" s="496"/>
      <c r="J69" s="496"/>
      <c r="K69" s="496"/>
      <c r="L69" s="14"/>
      <c r="M69" s="15"/>
      <c r="N69" s="496"/>
      <c r="O69" s="496"/>
      <c r="P69" s="496"/>
    </row>
    <row r="70" spans="1:16" s="493" customFormat="1">
      <c r="A70" s="496"/>
      <c r="B70" s="14"/>
      <c r="C70" s="15"/>
      <c r="D70" s="496"/>
      <c r="E70" s="496"/>
      <c r="F70" s="496"/>
      <c r="G70" s="14"/>
      <c r="H70" s="15"/>
      <c r="I70" s="496"/>
      <c r="J70" s="496"/>
      <c r="K70" s="496"/>
      <c r="L70" s="14"/>
      <c r="M70" s="15"/>
      <c r="N70" s="496"/>
      <c r="O70" s="496"/>
      <c r="P70" s="496"/>
    </row>
    <row r="71" spans="1:16" s="493" customFormat="1">
      <c r="A71" s="496"/>
      <c r="B71" s="14"/>
      <c r="C71" s="15"/>
      <c r="D71" s="496"/>
      <c r="E71" s="496"/>
      <c r="F71" s="496"/>
      <c r="G71" s="14"/>
      <c r="H71" s="15"/>
      <c r="I71" s="496"/>
      <c r="J71" s="496"/>
      <c r="K71" s="496"/>
      <c r="L71" s="14"/>
      <c r="M71" s="15"/>
      <c r="N71" s="496"/>
      <c r="O71" s="496"/>
      <c r="P71" s="496"/>
    </row>
    <row r="72" spans="1:16" s="493" customFormat="1">
      <c r="A72" s="496"/>
      <c r="B72" s="14"/>
      <c r="C72" s="15"/>
      <c r="D72" s="496"/>
      <c r="E72" s="496"/>
      <c r="F72" s="496"/>
      <c r="G72" s="14"/>
      <c r="H72" s="15"/>
      <c r="I72" s="496"/>
      <c r="J72" s="496"/>
      <c r="K72" s="496"/>
      <c r="L72" s="14"/>
      <c r="M72" s="15"/>
      <c r="N72" s="496"/>
      <c r="O72" s="496"/>
      <c r="P72" s="496"/>
    </row>
    <row r="73" spans="1:16" s="493" customFormat="1">
      <c r="A73" s="496"/>
      <c r="B73" s="14"/>
      <c r="C73" s="15"/>
      <c r="D73" s="496"/>
      <c r="E73" s="496"/>
      <c r="F73" s="496"/>
      <c r="G73" s="14"/>
      <c r="H73" s="15"/>
      <c r="I73" s="496"/>
      <c r="J73" s="496"/>
      <c r="K73" s="496"/>
      <c r="L73" s="14"/>
      <c r="M73" s="15"/>
      <c r="N73" s="496"/>
      <c r="O73" s="496"/>
      <c r="P73" s="496"/>
    </row>
    <row r="74" spans="1:16" s="493" customFormat="1">
      <c r="A74" s="496"/>
      <c r="B74" s="14"/>
      <c r="C74" s="15"/>
      <c r="D74" s="496"/>
      <c r="E74" s="496"/>
      <c r="F74" s="496"/>
      <c r="G74" s="14"/>
      <c r="H74" s="15"/>
      <c r="I74" s="496"/>
      <c r="J74" s="496"/>
      <c r="K74" s="496"/>
      <c r="L74" s="14"/>
      <c r="M74" s="15"/>
      <c r="N74" s="496"/>
      <c r="O74" s="496"/>
      <c r="P74" s="496"/>
    </row>
    <row r="75" spans="1:16" s="493" customFormat="1">
      <c r="A75" s="496"/>
      <c r="B75" s="14"/>
      <c r="C75" s="15"/>
      <c r="D75" s="496"/>
      <c r="E75" s="496"/>
      <c r="F75" s="496"/>
      <c r="G75" s="14"/>
      <c r="H75" s="15"/>
      <c r="I75" s="496"/>
      <c r="J75" s="496"/>
      <c r="K75" s="496"/>
      <c r="L75" s="14"/>
      <c r="M75" s="15"/>
      <c r="N75" s="496"/>
      <c r="O75" s="496"/>
      <c r="P75" s="496"/>
    </row>
    <row r="76" spans="1:16" s="493" customFormat="1">
      <c r="A76" s="496"/>
      <c r="B76" s="14"/>
      <c r="C76" s="15"/>
      <c r="D76" s="496"/>
      <c r="E76" s="496"/>
      <c r="F76" s="496"/>
      <c r="G76" s="14"/>
      <c r="H76" s="15"/>
      <c r="I76" s="496"/>
      <c r="J76" s="496"/>
      <c r="K76" s="496"/>
      <c r="L76" s="14"/>
      <c r="M76" s="15"/>
      <c r="N76" s="496"/>
      <c r="O76" s="496"/>
      <c r="P76" s="496"/>
    </row>
    <row r="77" spans="1:16" s="493" customFormat="1">
      <c r="A77" s="496"/>
      <c r="B77" s="14"/>
      <c r="C77" s="15"/>
      <c r="D77" s="496"/>
      <c r="E77" s="496"/>
      <c r="F77" s="496"/>
      <c r="G77" s="14"/>
      <c r="H77" s="15"/>
      <c r="I77" s="496"/>
      <c r="J77" s="496"/>
      <c r="K77" s="496"/>
      <c r="L77" s="14"/>
      <c r="M77" s="15"/>
      <c r="N77" s="496"/>
      <c r="O77" s="496"/>
      <c r="P77" s="496"/>
    </row>
    <row r="78" spans="1:16" s="493" customFormat="1">
      <c r="A78" s="496"/>
      <c r="B78" s="14"/>
      <c r="C78" s="15"/>
      <c r="D78" s="496"/>
      <c r="E78" s="496"/>
      <c r="F78" s="496"/>
      <c r="G78" s="14"/>
      <c r="H78" s="15"/>
      <c r="I78" s="496"/>
      <c r="J78" s="496"/>
      <c r="K78" s="496"/>
      <c r="L78" s="14"/>
      <c r="M78" s="15"/>
      <c r="N78" s="496"/>
      <c r="O78" s="496"/>
      <c r="P78" s="496"/>
    </row>
    <row r="79" spans="1:16" s="493" customFormat="1">
      <c r="A79" s="496"/>
      <c r="B79" s="14"/>
      <c r="C79" s="15"/>
      <c r="D79" s="496"/>
      <c r="E79" s="496"/>
      <c r="F79" s="496"/>
      <c r="G79" s="14"/>
      <c r="H79" s="15"/>
      <c r="I79" s="496"/>
      <c r="J79" s="496"/>
      <c r="K79" s="496"/>
      <c r="L79" s="14"/>
      <c r="M79" s="15"/>
      <c r="N79" s="496"/>
      <c r="O79" s="496"/>
      <c r="P79" s="496"/>
    </row>
    <row r="80" spans="1:16" s="493" customFormat="1">
      <c r="A80" s="496"/>
      <c r="B80" s="14"/>
      <c r="C80" s="15"/>
      <c r="D80" s="496"/>
      <c r="E80" s="496"/>
      <c r="F80" s="496"/>
      <c r="G80" s="14"/>
      <c r="H80" s="15"/>
      <c r="I80" s="496"/>
      <c r="J80" s="496"/>
      <c r="K80" s="496"/>
      <c r="L80" s="14"/>
      <c r="M80" s="15"/>
      <c r="N80" s="496"/>
      <c r="O80" s="496"/>
      <c r="P80" s="496"/>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F64FE-3642-462E-916B-C57B5D1C7D4C}">
  <sheetPr codeName="工作表6"/>
  <dimension ref="A1:S81"/>
  <sheetViews>
    <sheetView showZeros="0" view="pageBreakPreview" topLeftCell="A7" zoomScaleNormal="90" zoomScaleSheetLayoutView="100" workbookViewId="0">
      <selection sqref="A1:S27"/>
    </sheetView>
  </sheetViews>
  <sheetFormatPr defaultRowHeight="16.5"/>
  <cols>
    <col min="1" max="1" width="3" style="496" customWidth="1"/>
    <col min="2" max="2" width="13.125" style="12" customWidth="1"/>
    <col min="3" max="3" width="19.875" style="13" customWidth="1"/>
    <col min="4" max="6" width="7.875" style="496" customWidth="1"/>
    <col min="7" max="7" width="13.125" style="14" customWidth="1"/>
    <col min="8" max="8" width="19.875" style="15" customWidth="1"/>
    <col min="9" max="11" width="7.875" style="496" customWidth="1"/>
    <col min="12" max="12" width="13.125" style="14" customWidth="1"/>
    <col min="13" max="13" width="19.875" style="15" customWidth="1"/>
    <col min="14" max="16" width="7.875" style="496" customWidth="1"/>
    <col min="17" max="16384" width="9" style="496"/>
  </cols>
  <sheetData>
    <row r="1" spans="1:19" s="74" customFormat="1" ht="25.5">
      <c r="A1" s="1250" t="s">
        <v>372</v>
      </c>
      <c r="B1" s="1250"/>
      <c r="C1" s="1250"/>
      <c r="D1" s="1250"/>
      <c r="E1" s="1250"/>
      <c r="F1" s="1250"/>
      <c r="G1" s="1250"/>
      <c r="H1" s="1250"/>
      <c r="I1" s="1250"/>
      <c r="J1" s="1250"/>
      <c r="K1" s="1250"/>
      <c r="L1" s="1250"/>
      <c r="M1" s="1250"/>
      <c r="N1" s="1250"/>
      <c r="O1" s="1250"/>
      <c r="P1" s="1250"/>
    </row>
    <row r="2" spans="1:19" s="74" customFormat="1" ht="5.25" customHeight="1">
      <c r="A2" s="5"/>
      <c r="B2" s="9"/>
      <c r="C2" s="6"/>
      <c r="D2" s="7"/>
      <c r="E2" s="7"/>
      <c r="F2" s="7"/>
      <c r="G2" s="9"/>
      <c r="H2" s="6"/>
      <c r="I2" s="7"/>
      <c r="J2" s="7"/>
      <c r="K2" s="7"/>
      <c r="L2" s="9"/>
      <c r="M2" s="6"/>
      <c r="N2" s="7"/>
      <c r="O2" s="7"/>
      <c r="P2" s="7"/>
    </row>
    <row r="3" spans="1:19" s="74" customFormat="1">
      <c r="A3" s="791" t="s">
        <v>849</v>
      </c>
      <c r="B3" s="9"/>
      <c r="C3" s="10"/>
      <c r="D3" s="7"/>
      <c r="E3" s="7"/>
      <c r="F3" s="7"/>
      <c r="G3" s="9"/>
      <c r="H3" s="6"/>
      <c r="I3" s="7"/>
      <c r="J3" s="7"/>
      <c r="K3" s="7"/>
      <c r="L3" s="9"/>
      <c r="M3" s="6"/>
      <c r="N3" s="7"/>
      <c r="O3" s="7"/>
      <c r="P3" s="11"/>
    </row>
    <row r="4" spans="1:19" s="697" customFormat="1">
      <c r="B4" s="12"/>
      <c r="C4" s="13"/>
      <c r="G4" s="14"/>
      <c r="H4" s="15"/>
      <c r="L4" s="14"/>
      <c r="M4" s="15"/>
      <c r="P4" s="398" t="s">
        <v>402</v>
      </c>
    </row>
    <row r="5" spans="1:19" s="25" customFormat="1" ht="14.25">
      <c r="A5" s="16" t="s">
        <v>0</v>
      </c>
      <c r="B5" s="17"/>
      <c r="C5" s="784" t="s">
        <v>1</v>
      </c>
      <c r="D5" s="17"/>
      <c r="E5" s="18"/>
      <c r="F5" s="19"/>
      <c r="G5" s="17"/>
      <c r="H5" s="784" t="s">
        <v>2</v>
      </c>
      <c r="I5" s="17"/>
      <c r="J5" s="20"/>
      <c r="K5" s="21"/>
      <c r="L5" s="22"/>
      <c r="M5" s="784" t="s">
        <v>3</v>
      </c>
      <c r="N5" s="17"/>
      <c r="O5" s="20"/>
      <c r="P5" s="23"/>
    </row>
    <row r="6" spans="1:19" s="25" customFormat="1" ht="13.5" customHeight="1">
      <c r="A6" s="26"/>
      <c r="B6" s="27" t="s">
        <v>5</v>
      </c>
      <c r="C6" s="28"/>
      <c r="D6" s="16" t="s">
        <v>6</v>
      </c>
      <c r="E6" s="29" t="s">
        <v>404</v>
      </c>
      <c r="F6" s="16" t="s">
        <v>444</v>
      </c>
      <c r="G6" s="27" t="s">
        <v>5</v>
      </c>
      <c r="H6" s="28"/>
      <c r="I6" s="16" t="s">
        <v>6</v>
      </c>
      <c r="J6" s="29" t="s">
        <v>404</v>
      </c>
      <c r="K6" s="16" t="s">
        <v>444</v>
      </c>
      <c r="L6" s="27" t="s">
        <v>5</v>
      </c>
      <c r="M6" s="28"/>
      <c r="N6" s="16" t="s">
        <v>6</v>
      </c>
      <c r="O6" s="966" t="s">
        <v>404</v>
      </c>
      <c r="P6" s="965" t="s">
        <v>444</v>
      </c>
    </row>
    <row r="7" spans="1:19" s="25" customFormat="1" ht="13.5" customHeight="1">
      <c r="A7" s="26"/>
      <c r="B7" s="30" t="s">
        <v>392</v>
      </c>
      <c r="C7" s="31" t="s">
        <v>8</v>
      </c>
      <c r="D7" s="32"/>
      <c r="E7" s="33" t="s">
        <v>12</v>
      </c>
      <c r="F7" s="32" t="s">
        <v>391</v>
      </c>
      <c r="G7" s="30" t="s">
        <v>392</v>
      </c>
      <c r="H7" s="31" t="s">
        <v>8</v>
      </c>
      <c r="I7" s="32"/>
      <c r="J7" s="33" t="s">
        <v>12</v>
      </c>
      <c r="K7" s="32" t="s">
        <v>389</v>
      </c>
      <c r="L7" s="30" t="s">
        <v>392</v>
      </c>
      <c r="M7" s="31" t="s">
        <v>8</v>
      </c>
      <c r="N7" s="32"/>
      <c r="O7" s="33" t="s">
        <v>12</v>
      </c>
      <c r="P7" s="34" t="s">
        <v>389</v>
      </c>
    </row>
    <row r="8" spans="1:19" s="25" customFormat="1" ht="13.5" customHeight="1">
      <c r="A8" s="35" t="s">
        <v>9</v>
      </c>
      <c r="B8" s="36" t="s">
        <v>10</v>
      </c>
      <c r="C8" s="37"/>
      <c r="D8" s="35" t="s">
        <v>11</v>
      </c>
      <c r="E8" s="38" t="s">
        <v>404</v>
      </c>
      <c r="F8" s="35" t="s">
        <v>13</v>
      </c>
      <c r="G8" s="36" t="s">
        <v>10</v>
      </c>
      <c r="H8" s="37"/>
      <c r="I8" s="35" t="s">
        <v>11</v>
      </c>
      <c r="J8" s="38" t="s">
        <v>404</v>
      </c>
      <c r="K8" s="35" t="s">
        <v>13</v>
      </c>
      <c r="L8" s="36" t="s">
        <v>10</v>
      </c>
      <c r="M8" s="37"/>
      <c r="N8" s="35" t="s">
        <v>11</v>
      </c>
      <c r="O8" s="38" t="s">
        <v>404</v>
      </c>
      <c r="P8" s="36" t="s">
        <v>13</v>
      </c>
    </row>
    <row r="9" spans="1:19" s="79" customFormat="1" ht="28.9" customHeight="1">
      <c r="A9" s="41"/>
      <c r="B9" s="42" t="s">
        <v>761</v>
      </c>
      <c r="C9" s="43" t="s">
        <v>762</v>
      </c>
      <c r="D9" s="44">
        <v>8849</v>
      </c>
      <c r="E9" s="421">
        <v>121.71114118396098</v>
      </c>
      <c r="F9" s="851">
        <v>100</v>
      </c>
      <c r="G9" s="42" t="s">
        <v>500</v>
      </c>
      <c r="H9" s="43" t="s">
        <v>501</v>
      </c>
      <c r="I9" s="44">
        <v>6376</v>
      </c>
      <c r="J9" s="421">
        <v>175.21865232233418</v>
      </c>
      <c r="K9" s="851">
        <v>100</v>
      </c>
      <c r="L9" s="42" t="s">
        <v>500</v>
      </c>
      <c r="M9" s="43" t="s">
        <v>501</v>
      </c>
      <c r="N9" s="44">
        <v>2473</v>
      </c>
      <c r="O9" s="421">
        <v>68.096500423641189</v>
      </c>
      <c r="P9" s="874">
        <v>100</v>
      </c>
    </row>
    <row r="10" spans="1:19" s="80" customFormat="1" ht="28.9" customHeight="1">
      <c r="A10" s="48">
        <v>1</v>
      </c>
      <c r="B10" s="49" t="s">
        <v>763</v>
      </c>
      <c r="C10" s="43" t="s">
        <v>764</v>
      </c>
      <c r="D10" s="44">
        <v>2202</v>
      </c>
      <c r="E10" s="421">
        <v>30.286804484922826</v>
      </c>
      <c r="F10" s="870">
        <v>24.884167702565261</v>
      </c>
      <c r="G10" s="49" t="s">
        <v>794</v>
      </c>
      <c r="H10" s="43" t="s">
        <v>795</v>
      </c>
      <c r="I10" s="44">
        <v>1296</v>
      </c>
      <c r="J10" s="421">
        <v>35.615334600022756</v>
      </c>
      <c r="K10" s="870">
        <v>20.326223337515685</v>
      </c>
      <c r="L10" s="49" t="s">
        <v>819</v>
      </c>
      <c r="M10" s="43" t="s">
        <v>820</v>
      </c>
      <c r="N10" s="44">
        <v>906</v>
      </c>
      <c r="O10" s="421">
        <v>24.947605897217517</v>
      </c>
      <c r="P10" s="694">
        <v>36.635665183987058</v>
      </c>
    </row>
    <row r="11" spans="1:19" s="80" customFormat="1" ht="28.9" customHeight="1">
      <c r="A11" s="48">
        <v>2</v>
      </c>
      <c r="B11" s="49" t="s">
        <v>765</v>
      </c>
      <c r="C11" s="43" t="s">
        <v>766</v>
      </c>
      <c r="D11" s="44">
        <v>1317</v>
      </c>
      <c r="E11" s="421">
        <v>18.114314943979728</v>
      </c>
      <c r="F11" s="870">
        <v>14.883037631370776</v>
      </c>
      <c r="G11" s="49" t="s">
        <v>796</v>
      </c>
      <c r="H11" s="43" t="s">
        <v>797</v>
      </c>
      <c r="I11" s="44">
        <v>1085</v>
      </c>
      <c r="J11" s="421">
        <v>29.816850340296828</v>
      </c>
      <c r="K11" s="870">
        <v>17.01693851944793</v>
      </c>
      <c r="L11" s="49" t="s">
        <v>821</v>
      </c>
      <c r="M11" s="43" t="s">
        <v>822</v>
      </c>
      <c r="N11" s="44">
        <v>372</v>
      </c>
      <c r="O11" s="421">
        <v>10.243387851837655</v>
      </c>
      <c r="P11" s="694">
        <v>15.042458552365549</v>
      </c>
    </row>
    <row r="12" spans="1:19" s="80" customFormat="1" ht="28.9" customHeight="1">
      <c r="A12" s="48">
        <v>3</v>
      </c>
      <c r="B12" s="49" t="s">
        <v>767</v>
      </c>
      <c r="C12" s="43" t="s">
        <v>768</v>
      </c>
      <c r="D12" s="44">
        <v>1173</v>
      </c>
      <c r="E12" s="421">
        <v>16.133706476300851</v>
      </c>
      <c r="F12" s="870">
        <v>13.255735111312013</v>
      </c>
      <c r="G12" s="49" t="s">
        <v>798</v>
      </c>
      <c r="H12" s="43" t="s">
        <v>799</v>
      </c>
      <c r="I12" s="44">
        <v>801</v>
      </c>
      <c r="J12" s="421">
        <v>22.012255412514062</v>
      </c>
      <c r="K12" s="870">
        <v>12.562735257214555</v>
      </c>
      <c r="L12" s="49" t="s">
        <v>823</v>
      </c>
      <c r="M12" s="43" t="s">
        <v>824</v>
      </c>
      <c r="N12" s="44">
        <v>232</v>
      </c>
      <c r="O12" s="421">
        <v>6.3883494129740219</v>
      </c>
      <c r="P12" s="694">
        <v>9.3813182369591583</v>
      </c>
    </row>
    <row r="13" spans="1:19" s="80" customFormat="1" ht="28.9" customHeight="1">
      <c r="A13" s="48">
        <v>4</v>
      </c>
      <c r="B13" s="49" t="s">
        <v>769</v>
      </c>
      <c r="C13" s="43" t="s">
        <v>770</v>
      </c>
      <c r="D13" s="44">
        <v>791</v>
      </c>
      <c r="E13" s="421">
        <v>10.879592346763829</v>
      </c>
      <c r="F13" s="870">
        <v>8.9388631483783474</v>
      </c>
      <c r="G13" s="49" t="s">
        <v>800</v>
      </c>
      <c r="H13" s="43" t="s">
        <v>801</v>
      </c>
      <c r="I13" s="44">
        <v>643</v>
      </c>
      <c r="J13" s="421">
        <v>17.670262459733511</v>
      </c>
      <c r="K13" s="870">
        <v>10.084692597239648</v>
      </c>
      <c r="L13" s="49" t="s">
        <v>825</v>
      </c>
      <c r="M13" s="43" t="s">
        <v>826</v>
      </c>
      <c r="N13" s="44">
        <v>148</v>
      </c>
      <c r="O13" s="421">
        <v>4.0753263496558416</v>
      </c>
      <c r="P13" s="694">
        <v>5.9846340477153257</v>
      </c>
      <c r="R13" s="496"/>
      <c r="S13" s="493"/>
    </row>
    <row r="14" spans="1:19" s="80" customFormat="1" ht="28.9" customHeight="1">
      <c r="A14" s="48">
        <v>5</v>
      </c>
      <c r="B14" s="49" t="s">
        <v>771</v>
      </c>
      <c r="C14" s="43" t="s">
        <v>772</v>
      </c>
      <c r="D14" s="44">
        <v>655</v>
      </c>
      <c r="E14" s="421">
        <v>9.0090176828448918</v>
      </c>
      <c r="F14" s="870">
        <v>7.4019663238784039</v>
      </c>
      <c r="G14" s="49" t="s">
        <v>802</v>
      </c>
      <c r="H14" s="43" t="s">
        <v>803</v>
      </c>
      <c r="I14" s="44">
        <v>607</v>
      </c>
      <c r="J14" s="421">
        <v>16.680947609732879</v>
      </c>
      <c r="K14" s="870">
        <v>9.5200752823086567</v>
      </c>
      <c r="L14" s="49" t="s">
        <v>827</v>
      </c>
      <c r="M14" s="43" t="s">
        <v>828</v>
      </c>
      <c r="N14" s="44">
        <v>99</v>
      </c>
      <c r="O14" s="421">
        <v>2.7260628960535698</v>
      </c>
      <c r="P14" s="694">
        <v>4.0032349373230893</v>
      </c>
    </row>
    <row r="15" spans="1:19" s="80" customFormat="1" ht="28.9" customHeight="1">
      <c r="A15" s="48">
        <v>6</v>
      </c>
      <c r="B15" s="49" t="s">
        <v>773</v>
      </c>
      <c r="C15" s="43" t="s">
        <v>774</v>
      </c>
      <c r="D15" s="44">
        <v>344</v>
      </c>
      <c r="E15" s="421">
        <v>4.7314535616773163</v>
      </c>
      <c r="F15" s="870">
        <v>3.8874449090292686</v>
      </c>
      <c r="G15" s="49" t="s">
        <v>804</v>
      </c>
      <c r="H15" s="43" t="s">
        <v>805</v>
      </c>
      <c r="I15" s="44">
        <v>245</v>
      </c>
      <c r="J15" s="421">
        <v>6.7328371736154118</v>
      </c>
      <c r="K15" s="870">
        <v>3.8425345043914678</v>
      </c>
      <c r="L15" s="49" t="s">
        <v>829</v>
      </c>
      <c r="M15" s="43" t="s">
        <v>830</v>
      </c>
      <c r="N15" s="44">
        <v>60</v>
      </c>
      <c r="O15" s="421">
        <v>1.6521593309415572</v>
      </c>
      <c r="P15" s="694">
        <v>2.4262029923170241</v>
      </c>
    </row>
    <row r="16" spans="1:19" s="80" customFormat="1" ht="28.9" customHeight="1">
      <c r="A16" s="48">
        <v>7</v>
      </c>
      <c r="B16" s="49" t="s">
        <v>775</v>
      </c>
      <c r="C16" s="43" t="s">
        <v>776</v>
      </c>
      <c r="D16" s="44">
        <v>206</v>
      </c>
      <c r="E16" s="421">
        <v>2.8333704468183933</v>
      </c>
      <c r="F16" s="870">
        <v>2.3279466606396202</v>
      </c>
      <c r="G16" s="49" t="s">
        <v>806</v>
      </c>
      <c r="H16" s="43" t="s">
        <v>807</v>
      </c>
      <c r="I16" s="44">
        <v>151</v>
      </c>
      <c r="J16" s="421">
        <v>4.1496261763915401</v>
      </c>
      <c r="K16" s="870">
        <v>2.3682559598494355</v>
      </c>
      <c r="L16" s="49" t="s">
        <v>831</v>
      </c>
      <c r="M16" s="43" t="s">
        <v>832</v>
      </c>
      <c r="N16" s="44">
        <v>55</v>
      </c>
      <c r="O16" s="421">
        <v>1.5144793866964277</v>
      </c>
      <c r="P16" s="694">
        <v>2.2240194096239385</v>
      </c>
    </row>
    <row r="17" spans="1:18" s="80" customFormat="1" ht="28.9" customHeight="1">
      <c r="A17" s="48">
        <v>8</v>
      </c>
      <c r="B17" s="49" t="s">
        <v>777</v>
      </c>
      <c r="C17" s="43" t="s">
        <v>778</v>
      </c>
      <c r="D17" s="44">
        <v>166</v>
      </c>
      <c r="E17" s="421">
        <v>2.283201428018705</v>
      </c>
      <c r="F17" s="870">
        <v>1.8759181828455194</v>
      </c>
      <c r="G17" s="49" t="s">
        <v>808</v>
      </c>
      <c r="H17" s="43" t="s">
        <v>809</v>
      </c>
      <c r="I17" s="44">
        <v>120</v>
      </c>
      <c r="J17" s="421">
        <v>3.2977161666687733</v>
      </c>
      <c r="K17" s="858">
        <v>1.8820577164366374</v>
      </c>
      <c r="L17" s="867" t="s">
        <v>833</v>
      </c>
      <c r="M17" s="43" t="s">
        <v>834</v>
      </c>
      <c r="N17" s="44">
        <v>48</v>
      </c>
      <c r="O17" s="421">
        <v>1.3217274647532458</v>
      </c>
      <c r="P17" s="694">
        <v>1.9409623938536191</v>
      </c>
    </row>
    <row r="18" spans="1:18" s="80" customFormat="1" ht="28.9" customHeight="1">
      <c r="A18" s="866">
        <v>9</v>
      </c>
      <c r="B18" s="867" t="s">
        <v>779</v>
      </c>
      <c r="C18" s="43" t="s">
        <v>780</v>
      </c>
      <c r="D18" s="44">
        <v>122</v>
      </c>
      <c r="E18" s="421">
        <v>1.6780155073390484</v>
      </c>
      <c r="F18" s="870">
        <v>1.3786868572720081</v>
      </c>
      <c r="G18" s="867" t="s">
        <v>810</v>
      </c>
      <c r="H18" s="43" t="s">
        <v>811</v>
      </c>
      <c r="I18" s="44">
        <v>100</v>
      </c>
      <c r="J18" s="421">
        <v>2.7480968055573114</v>
      </c>
      <c r="K18" s="870">
        <v>1.5683814303638646</v>
      </c>
      <c r="L18" s="865" t="s">
        <v>835</v>
      </c>
      <c r="M18" s="51" t="s">
        <v>836</v>
      </c>
      <c r="N18" s="44">
        <v>46</v>
      </c>
      <c r="O18" s="421">
        <v>1.266655487055194</v>
      </c>
      <c r="P18" s="694">
        <v>1.8600889607763849</v>
      </c>
      <c r="Q18" s="496"/>
      <c r="R18" s="496"/>
    </row>
    <row r="19" spans="1:18" s="80" customFormat="1" ht="28.9" customHeight="1">
      <c r="A19" s="48">
        <v>10</v>
      </c>
      <c r="B19" s="865" t="s">
        <v>781</v>
      </c>
      <c r="C19" s="51" t="s">
        <v>782</v>
      </c>
      <c r="D19" s="44">
        <v>115</v>
      </c>
      <c r="E19" s="421">
        <v>1.5817359290491031</v>
      </c>
      <c r="F19" s="870">
        <v>1.2995818736580405</v>
      </c>
      <c r="G19" s="49" t="s">
        <v>785</v>
      </c>
      <c r="H19" s="43" t="s">
        <v>786</v>
      </c>
      <c r="I19" s="44">
        <v>83</v>
      </c>
      <c r="J19" s="421">
        <v>2.2809203486125686</v>
      </c>
      <c r="K19" s="870">
        <v>1.3017565872020076</v>
      </c>
      <c r="L19" s="49" t="s">
        <v>837</v>
      </c>
      <c r="M19" s="43" t="s">
        <v>838</v>
      </c>
      <c r="N19" s="44">
        <v>26</v>
      </c>
      <c r="O19" s="421">
        <v>0.71593571007467482</v>
      </c>
      <c r="P19" s="694">
        <v>1.0513546300040437</v>
      </c>
    </row>
    <row r="20" spans="1:18" s="80" customFormat="1" ht="28.9" customHeight="1">
      <c r="A20" s="48"/>
      <c r="B20" s="868"/>
      <c r="C20" s="869" t="s">
        <v>793</v>
      </c>
      <c r="D20" s="52">
        <v>1758</v>
      </c>
      <c r="E20" s="423">
        <v>24.179928376246288</v>
      </c>
      <c r="F20" s="871">
        <v>19.866651599050741</v>
      </c>
      <c r="G20" s="868"/>
      <c r="H20" s="869" t="s">
        <v>818</v>
      </c>
      <c r="I20" s="52">
        <v>1245</v>
      </c>
      <c r="J20" s="423">
        <v>34.213805229188523</v>
      </c>
      <c r="K20" s="871">
        <v>19.526348808030114</v>
      </c>
      <c r="L20" s="868"/>
      <c r="M20" s="869" t="s">
        <v>818</v>
      </c>
      <c r="N20" s="52">
        <v>481</v>
      </c>
      <c r="O20" s="423">
        <v>13.244810636381485</v>
      </c>
      <c r="P20" s="858">
        <v>19.450060655074807</v>
      </c>
    </row>
    <row r="21" spans="1:18" s="80" customFormat="1" ht="28.9" customHeight="1">
      <c r="A21" s="54">
        <v>11</v>
      </c>
      <c r="B21" s="49" t="s">
        <v>783</v>
      </c>
      <c r="C21" s="43" t="s">
        <v>784</v>
      </c>
      <c r="D21" s="57">
        <v>100</v>
      </c>
      <c r="E21" s="421">
        <v>1.3754225469992201</v>
      </c>
      <c r="F21" s="870">
        <v>1.1300711944852526</v>
      </c>
      <c r="G21" s="49" t="s">
        <v>812</v>
      </c>
      <c r="H21" s="43" t="s">
        <v>813</v>
      </c>
      <c r="I21" s="57">
        <v>79</v>
      </c>
      <c r="J21" s="421">
        <v>2.1709964763902758</v>
      </c>
      <c r="K21" s="870">
        <v>1.2390213299874528</v>
      </c>
      <c r="L21" s="49" t="s">
        <v>839</v>
      </c>
      <c r="M21" s="43" t="s">
        <v>840</v>
      </c>
      <c r="N21" s="57">
        <v>22</v>
      </c>
      <c r="O21" s="421">
        <v>0.60579175467857105</v>
      </c>
      <c r="P21" s="960">
        <v>0.88960776384957541</v>
      </c>
      <c r="Q21" s="496"/>
      <c r="R21" s="496"/>
    </row>
    <row r="22" spans="1:18" s="80" customFormat="1" ht="28.9" customHeight="1">
      <c r="A22" s="48">
        <v>12</v>
      </c>
      <c r="B22" s="49" t="s">
        <v>785</v>
      </c>
      <c r="C22" s="43" t="s">
        <v>786</v>
      </c>
      <c r="D22" s="44">
        <v>86</v>
      </c>
      <c r="E22" s="421">
        <v>1.1828633904193291</v>
      </c>
      <c r="F22" s="870">
        <v>0.97186122725731716</v>
      </c>
      <c r="G22" s="49" t="s">
        <v>814</v>
      </c>
      <c r="H22" s="43" t="s">
        <v>815</v>
      </c>
      <c r="I22" s="44">
        <v>55</v>
      </c>
      <c r="J22" s="421">
        <v>1.5114532430565211</v>
      </c>
      <c r="K22" s="870">
        <v>0.86260978670012545</v>
      </c>
      <c r="L22" s="49" t="s">
        <v>841</v>
      </c>
      <c r="M22" s="43" t="s">
        <v>842</v>
      </c>
      <c r="N22" s="44">
        <v>22</v>
      </c>
      <c r="O22" s="421">
        <v>0.60579175467857105</v>
      </c>
      <c r="P22" s="858">
        <v>0.88960776384957541</v>
      </c>
    </row>
    <row r="23" spans="1:18" s="80" customFormat="1" ht="28.9" customHeight="1">
      <c r="A23" s="48">
        <v>13</v>
      </c>
      <c r="B23" s="49" t="s">
        <v>787</v>
      </c>
      <c r="C23" s="43" t="s">
        <v>788</v>
      </c>
      <c r="D23" s="44">
        <v>66</v>
      </c>
      <c r="E23" s="421">
        <v>0.90777888101948523</v>
      </c>
      <c r="F23" s="870">
        <v>0.74584698836026675</v>
      </c>
      <c r="G23" s="49" t="s">
        <v>789</v>
      </c>
      <c r="H23" s="43" t="s">
        <v>790</v>
      </c>
      <c r="I23" s="44">
        <v>44</v>
      </c>
      <c r="J23" s="421">
        <v>1.2091625944452169</v>
      </c>
      <c r="K23" s="870">
        <v>0.69008782936010038</v>
      </c>
      <c r="L23" s="867" t="s">
        <v>843</v>
      </c>
      <c r="M23" s="43" t="s">
        <v>844</v>
      </c>
      <c r="N23" s="44">
        <v>21</v>
      </c>
      <c r="O23" s="421">
        <v>0.57825576582954508</v>
      </c>
      <c r="P23" s="858">
        <v>0.84917104731095838</v>
      </c>
      <c r="Q23" s="496"/>
      <c r="R23" s="496"/>
    </row>
    <row r="24" spans="1:18" s="80" customFormat="1" ht="28.9" customHeight="1">
      <c r="A24" s="48">
        <v>14</v>
      </c>
      <c r="B24" s="49" t="s">
        <v>789</v>
      </c>
      <c r="C24" s="43" t="s">
        <v>790</v>
      </c>
      <c r="D24" s="44">
        <v>50</v>
      </c>
      <c r="E24" s="421">
        <v>0.68771127349961003</v>
      </c>
      <c r="F24" s="870">
        <v>0.56503559724262631</v>
      </c>
      <c r="G24" s="49" t="s">
        <v>787</v>
      </c>
      <c r="H24" s="43" t="s">
        <v>788</v>
      </c>
      <c r="I24" s="44">
        <v>40</v>
      </c>
      <c r="J24" s="421">
        <v>1.0992387222229245</v>
      </c>
      <c r="K24" s="870">
        <v>0.62735257214554585</v>
      </c>
      <c r="L24" s="49" t="s">
        <v>845</v>
      </c>
      <c r="M24" s="43" t="s">
        <v>846</v>
      </c>
      <c r="N24" s="44">
        <v>19</v>
      </c>
      <c r="O24" s="421">
        <v>0.52318378813149324</v>
      </c>
      <c r="P24" s="858">
        <v>0.76829761423372422</v>
      </c>
    </row>
    <row r="25" spans="1:18" s="81" customFormat="1" ht="28.9" customHeight="1">
      <c r="A25" s="60">
        <v>15</v>
      </c>
      <c r="B25" s="61" t="s">
        <v>791</v>
      </c>
      <c r="C25" s="62" t="s">
        <v>792</v>
      </c>
      <c r="D25" s="63">
        <v>49</v>
      </c>
      <c r="E25" s="423">
        <v>0.67395704802961776</v>
      </c>
      <c r="F25" s="871">
        <v>0.5537348852977737</v>
      </c>
      <c r="G25" s="61" t="s">
        <v>816</v>
      </c>
      <c r="H25" s="62" t="s">
        <v>817</v>
      </c>
      <c r="I25" s="65">
        <v>31</v>
      </c>
      <c r="J25" s="423">
        <v>0.85191000972276654</v>
      </c>
      <c r="K25" s="871">
        <v>0.48619824341279799</v>
      </c>
      <c r="L25" s="61" t="s">
        <v>847</v>
      </c>
      <c r="M25" s="62" t="s">
        <v>848</v>
      </c>
      <c r="N25" s="65">
        <v>16</v>
      </c>
      <c r="O25" s="423">
        <v>0.44057582158441527</v>
      </c>
      <c r="P25" s="861">
        <v>0.64698746461787304</v>
      </c>
    </row>
    <row r="26" spans="1:18" s="424" customFormat="1" ht="15" customHeight="1">
      <c r="A26" s="836" t="s">
        <v>850</v>
      </c>
      <c r="B26" s="836"/>
      <c r="C26" s="837"/>
      <c r="D26" s="837"/>
      <c r="E26" s="837"/>
      <c r="F26" s="837"/>
      <c r="G26" s="68"/>
      <c r="H26" s="69"/>
      <c r="I26" s="69"/>
      <c r="J26" s="69"/>
      <c r="K26" s="69"/>
      <c r="L26" s="68"/>
      <c r="M26" s="69"/>
      <c r="N26" s="69"/>
      <c r="O26" s="69"/>
      <c r="P26" s="69"/>
    </row>
    <row r="27" spans="1:18" s="493" customFormat="1">
      <c r="A27" s="70"/>
      <c r="B27" s="14"/>
      <c r="C27" s="13"/>
      <c r="D27" s="71"/>
      <c r="E27" s="71"/>
      <c r="F27" s="71"/>
      <c r="G27" s="72"/>
      <c r="H27" s="13"/>
      <c r="I27" s="70"/>
      <c r="J27" s="70"/>
      <c r="K27" s="70"/>
      <c r="L27" s="72"/>
      <c r="M27" s="13"/>
      <c r="N27" s="70"/>
      <c r="O27" s="70"/>
      <c r="P27" s="70"/>
    </row>
    <row r="28" spans="1:18" s="493" customFormat="1">
      <c r="A28" s="496"/>
      <c r="B28" s="14"/>
      <c r="C28" s="15"/>
      <c r="D28" s="496"/>
      <c r="E28" s="496"/>
      <c r="F28" s="496"/>
      <c r="G28" s="14"/>
      <c r="H28" s="15"/>
      <c r="I28" s="496"/>
      <c r="J28" s="496"/>
      <c r="K28" s="496"/>
      <c r="L28" s="14"/>
      <c r="M28" s="15"/>
      <c r="N28" s="496"/>
      <c r="O28" s="496"/>
      <c r="P28" s="496"/>
    </row>
    <row r="29" spans="1:18" s="493" customFormat="1">
      <c r="A29" s="496"/>
      <c r="B29" s="14"/>
      <c r="C29" s="15"/>
      <c r="D29" s="496"/>
      <c r="E29" s="496"/>
      <c r="F29" s="496"/>
      <c r="G29" s="14"/>
      <c r="H29" s="15"/>
      <c r="I29" s="496"/>
      <c r="J29" s="496"/>
      <c r="K29" s="496"/>
      <c r="L29" s="14"/>
      <c r="M29" s="15"/>
      <c r="N29" s="496"/>
      <c r="O29" s="496"/>
      <c r="P29" s="496"/>
    </row>
    <row r="30" spans="1:18" s="493" customFormat="1">
      <c r="A30" s="496"/>
      <c r="B30" s="14"/>
      <c r="C30" s="496"/>
      <c r="D30" s="496"/>
      <c r="E30" s="496"/>
      <c r="F30" s="496"/>
      <c r="G30" s="14"/>
      <c r="H30" s="15"/>
      <c r="I30" s="496"/>
      <c r="J30" s="496"/>
      <c r="K30" s="496"/>
      <c r="L30" s="14"/>
      <c r="M30" s="15"/>
      <c r="N30" s="496"/>
      <c r="O30" s="496"/>
      <c r="P30" s="496"/>
    </row>
    <row r="31" spans="1:18" s="493" customFormat="1">
      <c r="A31" s="496"/>
      <c r="B31" s="14"/>
      <c r="C31" s="496"/>
      <c r="D31" s="496"/>
      <c r="E31" s="496"/>
      <c r="F31" s="496"/>
      <c r="G31" s="14"/>
      <c r="H31" s="15"/>
      <c r="I31" s="496"/>
      <c r="J31" s="496"/>
      <c r="K31" s="496"/>
      <c r="L31" s="14"/>
      <c r="M31" s="15"/>
      <c r="N31" s="496"/>
      <c r="O31" s="496"/>
      <c r="P31" s="496"/>
    </row>
    <row r="32" spans="1:18" s="493" customFormat="1">
      <c r="A32" s="496"/>
      <c r="B32" s="14"/>
      <c r="C32" s="15"/>
      <c r="D32" s="496"/>
      <c r="E32" s="496"/>
      <c r="F32" s="496"/>
      <c r="G32" s="14"/>
      <c r="H32" s="15"/>
      <c r="I32" s="496"/>
      <c r="J32" s="496"/>
      <c r="K32" s="496"/>
      <c r="L32" s="14"/>
      <c r="M32" s="15"/>
      <c r="N32" s="496"/>
      <c r="O32" s="496"/>
      <c r="P32" s="496"/>
    </row>
    <row r="33" spans="1:16" s="493" customFormat="1">
      <c r="A33" s="496"/>
      <c r="B33" s="14"/>
      <c r="C33" s="15"/>
      <c r="D33" s="496"/>
      <c r="E33" s="496"/>
      <c r="F33" s="496"/>
      <c r="G33" s="14"/>
      <c r="H33" s="15"/>
      <c r="I33" s="496"/>
      <c r="J33" s="496"/>
      <c r="K33" s="496"/>
      <c r="L33" s="14"/>
      <c r="M33" s="15"/>
      <c r="N33" s="496"/>
      <c r="O33" s="496"/>
      <c r="P33" s="496"/>
    </row>
    <row r="34" spans="1:16" s="493" customFormat="1">
      <c r="A34" s="496"/>
      <c r="B34" s="14"/>
      <c r="C34" s="15"/>
      <c r="D34" s="496"/>
      <c r="E34" s="496"/>
      <c r="F34" s="496"/>
      <c r="G34" s="14"/>
      <c r="H34" s="15"/>
      <c r="I34" s="496"/>
      <c r="J34" s="496"/>
      <c r="K34" s="496"/>
      <c r="L34" s="14"/>
      <c r="M34" s="15"/>
      <c r="N34" s="496"/>
      <c r="O34" s="496"/>
      <c r="P34" s="496"/>
    </row>
    <row r="35" spans="1:16" s="493" customFormat="1">
      <c r="A35" s="496"/>
      <c r="B35" s="14"/>
      <c r="C35" s="15"/>
      <c r="D35" s="496"/>
      <c r="E35" s="496"/>
      <c r="F35" s="496"/>
      <c r="G35" s="14"/>
      <c r="H35" s="15"/>
      <c r="I35" s="496"/>
      <c r="J35" s="496"/>
      <c r="K35" s="496"/>
      <c r="L35" s="14"/>
      <c r="M35" s="15"/>
      <c r="N35" s="496"/>
      <c r="O35" s="496"/>
      <c r="P35" s="496"/>
    </row>
    <row r="36" spans="1:16" s="493" customFormat="1">
      <c r="A36" s="496"/>
      <c r="B36" s="14"/>
      <c r="C36" s="15"/>
      <c r="D36" s="496"/>
      <c r="E36" s="496"/>
      <c r="F36" s="496"/>
      <c r="G36" s="14"/>
      <c r="H36" s="15"/>
      <c r="I36" s="496"/>
      <c r="J36" s="496"/>
      <c r="K36" s="496"/>
      <c r="L36" s="14"/>
      <c r="M36" s="15"/>
      <c r="N36" s="496"/>
      <c r="O36" s="496"/>
      <c r="P36" s="496"/>
    </row>
    <row r="37" spans="1:16" s="493" customFormat="1">
      <c r="A37" s="496"/>
      <c r="B37" s="14"/>
      <c r="C37" s="15"/>
      <c r="D37" s="496"/>
      <c r="E37" s="496"/>
      <c r="F37" s="496"/>
      <c r="G37" s="14"/>
      <c r="H37" s="15"/>
      <c r="I37" s="496"/>
      <c r="J37" s="496"/>
      <c r="K37" s="496"/>
      <c r="L37" s="14"/>
      <c r="M37" s="15"/>
      <c r="N37" s="496"/>
      <c r="O37" s="496"/>
      <c r="P37" s="496"/>
    </row>
    <row r="38" spans="1:16" s="493" customFormat="1">
      <c r="A38" s="496"/>
      <c r="B38" s="14"/>
      <c r="C38" s="15"/>
      <c r="D38" s="496"/>
      <c r="E38" s="496"/>
      <c r="F38" s="496"/>
      <c r="G38" s="14"/>
      <c r="H38" s="15"/>
      <c r="I38" s="496"/>
      <c r="J38" s="496"/>
      <c r="K38" s="496"/>
      <c r="L38" s="14"/>
      <c r="M38" s="15"/>
      <c r="N38" s="496"/>
      <c r="O38" s="496"/>
      <c r="P38" s="496"/>
    </row>
    <row r="39" spans="1:16" s="493" customFormat="1">
      <c r="A39" s="496"/>
      <c r="B39" s="14"/>
      <c r="C39" s="15"/>
      <c r="D39" s="496"/>
      <c r="E39" s="496"/>
      <c r="F39" s="496"/>
      <c r="G39" s="14"/>
      <c r="H39" s="15"/>
      <c r="I39" s="496"/>
      <c r="J39" s="496"/>
      <c r="K39" s="496"/>
      <c r="L39" s="14"/>
      <c r="M39" s="15"/>
      <c r="N39" s="496"/>
      <c r="O39" s="496"/>
      <c r="P39" s="496"/>
    </row>
    <row r="40" spans="1:16" s="493" customFormat="1">
      <c r="A40" s="496"/>
      <c r="B40" s="14"/>
      <c r="C40" s="15"/>
      <c r="D40" s="496"/>
      <c r="E40" s="496"/>
      <c r="F40" s="496"/>
      <c r="G40" s="14"/>
      <c r="H40" s="15"/>
      <c r="I40" s="496"/>
      <c r="J40" s="496"/>
      <c r="K40" s="496"/>
      <c r="L40" s="14"/>
      <c r="M40" s="15"/>
      <c r="N40" s="496"/>
      <c r="O40" s="496"/>
      <c r="P40" s="496"/>
    </row>
    <row r="41" spans="1:16" s="493" customFormat="1">
      <c r="A41" s="496"/>
      <c r="B41" s="14"/>
      <c r="C41" s="15"/>
      <c r="D41" s="496"/>
      <c r="E41" s="496"/>
      <c r="F41" s="496"/>
      <c r="G41" s="14"/>
      <c r="H41" s="15"/>
      <c r="I41" s="496"/>
      <c r="J41" s="496"/>
      <c r="K41" s="496"/>
      <c r="L41" s="14"/>
      <c r="M41" s="15"/>
      <c r="N41" s="496"/>
      <c r="O41" s="496"/>
      <c r="P41" s="496"/>
    </row>
    <row r="42" spans="1:16" s="493" customFormat="1">
      <c r="A42" s="496"/>
      <c r="B42" s="14"/>
      <c r="C42" s="15"/>
      <c r="D42" s="496"/>
      <c r="E42" s="496"/>
      <c r="F42" s="496"/>
      <c r="G42" s="14"/>
      <c r="H42" s="15"/>
      <c r="I42" s="496"/>
      <c r="J42" s="496"/>
      <c r="K42" s="496"/>
      <c r="L42" s="14"/>
      <c r="M42" s="15"/>
      <c r="N42" s="496"/>
      <c r="O42" s="496"/>
      <c r="P42" s="496"/>
    </row>
    <row r="43" spans="1:16" s="493" customFormat="1">
      <c r="A43" s="496"/>
      <c r="B43" s="14"/>
      <c r="C43" s="15"/>
      <c r="D43" s="496"/>
      <c r="E43" s="496"/>
      <c r="F43" s="496"/>
      <c r="G43" s="14"/>
      <c r="H43" s="15"/>
      <c r="I43" s="496"/>
      <c r="J43" s="496"/>
      <c r="K43" s="496"/>
      <c r="L43" s="14"/>
      <c r="M43" s="15"/>
      <c r="N43" s="496"/>
      <c r="O43" s="496"/>
      <c r="P43" s="496"/>
    </row>
    <row r="44" spans="1:16" s="493" customFormat="1">
      <c r="A44" s="496"/>
      <c r="B44" s="14"/>
      <c r="C44" s="15"/>
      <c r="D44" s="496"/>
      <c r="E44" s="496"/>
      <c r="F44" s="496"/>
      <c r="G44" s="14"/>
      <c r="H44" s="15"/>
      <c r="I44" s="496"/>
      <c r="J44" s="496"/>
      <c r="K44" s="496"/>
      <c r="L44" s="14"/>
      <c r="M44" s="15"/>
      <c r="N44" s="496"/>
      <c r="O44" s="496"/>
      <c r="P44" s="496"/>
    </row>
    <row r="45" spans="1:16" s="493" customFormat="1">
      <c r="A45" s="496"/>
      <c r="B45" s="14"/>
      <c r="C45" s="15"/>
      <c r="D45" s="496"/>
      <c r="E45" s="496"/>
      <c r="F45" s="496"/>
      <c r="G45" s="14"/>
      <c r="H45" s="15"/>
      <c r="I45" s="496"/>
      <c r="J45" s="496"/>
      <c r="K45" s="496"/>
      <c r="L45" s="14"/>
      <c r="M45" s="15"/>
      <c r="N45" s="496"/>
      <c r="O45" s="496"/>
      <c r="P45" s="496"/>
    </row>
    <row r="46" spans="1:16" s="493" customFormat="1">
      <c r="A46" s="496"/>
      <c r="B46" s="14"/>
      <c r="C46" s="15"/>
      <c r="D46" s="496"/>
      <c r="E46" s="496"/>
      <c r="F46" s="496"/>
      <c r="G46" s="14"/>
      <c r="H46" s="15"/>
      <c r="I46" s="496"/>
      <c r="J46" s="496"/>
      <c r="K46" s="496"/>
      <c r="L46" s="14"/>
      <c r="M46" s="15"/>
      <c r="N46" s="496"/>
      <c r="O46" s="496"/>
      <c r="P46" s="496"/>
    </row>
    <row r="47" spans="1:16" s="493" customFormat="1">
      <c r="A47" s="496"/>
      <c r="B47" s="14"/>
      <c r="C47" s="15"/>
      <c r="D47" s="496"/>
      <c r="E47" s="496"/>
      <c r="F47" s="496"/>
      <c r="G47" s="14"/>
      <c r="H47" s="15"/>
      <c r="I47" s="496"/>
      <c r="J47" s="496"/>
      <c r="K47" s="496"/>
      <c r="L47" s="14"/>
      <c r="M47" s="15"/>
      <c r="N47" s="496"/>
      <c r="O47" s="496"/>
      <c r="P47" s="496"/>
    </row>
    <row r="48" spans="1:16" s="493" customFormat="1">
      <c r="A48" s="496"/>
      <c r="B48" s="14"/>
      <c r="C48" s="15"/>
      <c r="D48" s="496"/>
      <c r="E48" s="496"/>
      <c r="F48" s="496"/>
      <c r="G48" s="14"/>
      <c r="H48" s="15"/>
      <c r="I48" s="496"/>
      <c r="J48" s="496"/>
      <c r="K48" s="496"/>
      <c r="L48" s="14"/>
      <c r="M48" s="15"/>
      <c r="N48" s="496"/>
      <c r="O48" s="496"/>
      <c r="P48" s="496"/>
    </row>
    <row r="49" spans="1:16" s="493" customFormat="1">
      <c r="A49" s="496"/>
      <c r="B49" s="14"/>
      <c r="C49" s="15"/>
      <c r="D49" s="496"/>
      <c r="E49" s="496"/>
      <c r="F49" s="496"/>
      <c r="G49" s="14"/>
      <c r="H49" s="15"/>
      <c r="I49" s="496"/>
      <c r="J49" s="496"/>
      <c r="K49" s="496"/>
      <c r="L49" s="14"/>
      <c r="M49" s="15"/>
      <c r="N49" s="496"/>
      <c r="O49" s="496"/>
      <c r="P49" s="496"/>
    </row>
    <row r="50" spans="1:16" s="493" customFormat="1">
      <c r="A50" s="496"/>
      <c r="B50" s="14"/>
      <c r="C50" s="15"/>
      <c r="D50" s="496"/>
      <c r="E50" s="496"/>
      <c r="F50" s="496"/>
      <c r="G50" s="14"/>
      <c r="H50" s="15"/>
      <c r="I50" s="496"/>
      <c r="J50" s="496"/>
      <c r="K50" s="496"/>
      <c r="L50" s="14"/>
      <c r="M50" s="15"/>
      <c r="N50" s="496"/>
      <c r="O50" s="496"/>
      <c r="P50" s="496"/>
    </row>
    <row r="51" spans="1:16" s="493" customFormat="1">
      <c r="A51" s="496"/>
      <c r="B51" s="14"/>
      <c r="C51" s="15"/>
      <c r="D51" s="496"/>
      <c r="E51" s="496"/>
      <c r="F51" s="496"/>
      <c r="G51" s="14"/>
      <c r="H51" s="15"/>
      <c r="I51" s="496"/>
      <c r="J51" s="496"/>
      <c r="K51" s="496"/>
      <c r="L51" s="14"/>
      <c r="M51" s="15"/>
      <c r="N51" s="496"/>
      <c r="O51" s="496"/>
      <c r="P51" s="496"/>
    </row>
    <row r="52" spans="1:16" s="493" customFormat="1">
      <c r="A52" s="496"/>
      <c r="B52" s="14"/>
      <c r="C52" s="15"/>
      <c r="D52" s="496"/>
      <c r="E52" s="496"/>
      <c r="F52" s="496"/>
      <c r="G52" s="14"/>
      <c r="H52" s="15"/>
      <c r="I52" s="496"/>
      <c r="J52" s="496"/>
      <c r="K52" s="496"/>
      <c r="L52" s="14"/>
      <c r="M52" s="15"/>
      <c r="N52" s="496"/>
      <c r="O52" s="496"/>
      <c r="P52" s="496"/>
    </row>
    <row r="53" spans="1:16" s="493" customFormat="1">
      <c r="A53" s="496"/>
      <c r="B53" s="14"/>
      <c r="C53" s="15"/>
      <c r="D53" s="496"/>
      <c r="E53" s="496"/>
      <c r="F53" s="496"/>
      <c r="G53" s="14"/>
      <c r="H53" s="15"/>
      <c r="I53" s="496"/>
      <c r="J53" s="496"/>
      <c r="K53" s="496"/>
      <c r="L53" s="14"/>
      <c r="M53" s="15"/>
      <c r="N53" s="496"/>
      <c r="O53" s="496"/>
      <c r="P53" s="496"/>
    </row>
    <row r="54" spans="1:16" s="493" customFormat="1">
      <c r="A54" s="496"/>
      <c r="B54" s="14"/>
      <c r="C54" s="15"/>
      <c r="D54" s="496"/>
      <c r="E54" s="496"/>
      <c r="F54" s="496"/>
      <c r="G54" s="14"/>
      <c r="H54" s="15"/>
      <c r="I54" s="496"/>
      <c r="J54" s="496"/>
      <c r="K54" s="496"/>
      <c r="L54" s="14"/>
      <c r="M54" s="15"/>
      <c r="N54" s="496"/>
      <c r="O54" s="496"/>
      <c r="P54" s="496"/>
    </row>
    <row r="55" spans="1:16" s="493" customFormat="1">
      <c r="A55" s="496"/>
      <c r="B55" s="14"/>
      <c r="C55" s="15"/>
      <c r="D55" s="496"/>
      <c r="E55" s="496"/>
      <c r="F55" s="496"/>
      <c r="G55" s="14"/>
      <c r="H55" s="15"/>
      <c r="I55" s="496"/>
      <c r="J55" s="496"/>
      <c r="K55" s="496"/>
      <c r="L55" s="14"/>
      <c r="M55" s="15"/>
      <c r="N55" s="496"/>
      <c r="O55" s="496"/>
      <c r="P55" s="496"/>
    </row>
    <row r="56" spans="1:16" s="493" customFormat="1">
      <c r="A56" s="496"/>
      <c r="B56" s="14"/>
      <c r="C56" s="15"/>
      <c r="D56" s="496"/>
      <c r="E56" s="496"/>
      <c r="F56" s="496"/>
      <c r="G56" s="14"/>
      <c r="H56" s="15"/>
      <c r="I56" s="496"/>
      <c r="J56" s="496"/>
      <c r="K56" s="496"/>
      <c r="L56" s="14"/>
      <c r="M56" s="15"/>
      <c r="N56" s="496"/>
      <c r="O56" s="496"/>
      <c r="P56" s="496"/>
    </row>
    <row r="57" spans="1:16" s="493" customFormat="1">
      <c r="A57" s="496"/>
      <c r="B57" s="14"/>
      <c r="C57" s="15"/>
      <c r="D57" s="496"/>
      <c r="E57" s="496"/>
      <c r="F57" s="496"/>
      <c r="G57" s="14"/>
      <c r="H57" s="15"/>
      <c r="I57" s="496"/>
      <c r="J57" s="496"/>
      <c r="K57" s="496"/>
      <c r="L57" s="14"/>
      <c r="M57" s="15"/>
      <c r="N57" s="496"/>
      <c r="O57" s="496"/>
      <c r="P57" s="496"/>
    </row>
    <row r="58" spans="1:16" s="493" customFormat="1">
      <c r="A58" s="496"/>
      <c r="B58" s="14"/>
      <c r="C58" s="15"/>
      <c r="D58" s="496"/>
      <c r="E58" s="496"/>
      <c r="F58" s="496"/>
      <c r="G58" s="14"/>
      <c r="H58" s="15"/>
      <c r="I58" s="496"/>
      <c r="J58" s="496"/>
      <c r="K58" s="496"/>
      <c r="L58" s="14"/>
      <c r="M58" s="15"/>
      <c r="N58" s="496"/>
      <c r="O58" s="496"/>
      <c r="P58" s="496"/>
    </row>
    <row r="59" spans="1:16" s="493" customFormat="1">
      <c r="A59" s="496"/>
      <c r="B59" s="14"/>
      <c r="C59" s="15"/>
      <c r="D59" s="496"/>
      <c r="E59" s="496"/>
      <c r="F59" s="496"/>
      <c r="G59" s="14"/>
      <c r="H59" s="15"/>
      <c r="I59" s="496"/>
      <c r="J59" s="496"/>
      <c r="K59" s="496"/>
      <c r="L59" s="14"/>
      <c r="M59" s="15"/>
      <c r="N59" s="496"/>
      <c r="O59" s="496"/>
      <c r="P59" s="496"/>
    </row>
    <row r="60" spans="1:16" s="493" customFormat="1">
      <c r="A60" s="496"/>
      <c r="B60" s="14"/>
      <c r="C60" s="15"/>
      <c r="D60" s="496"/>
      <c r="E60" s="496"/>
      <c r="F60" s="496"/>
      <c r="G60" s="14"/>
      <c r="H60" s="15"/>
      <c r="I60" s="496"/>
      <c r="J60" s="496"/>
      <c r="K60" s="496"/>
      <c r="L60" s="14"/>
      <c r="M60" s="15"/>
      <c r="N60" s="496"/>
      <c r="O60" s="496"/>
      <c r="P60" s="496"/>
    </row>
    <row r="61" spans="1:16" s="493" customFormat="1">
      <c r="A61" s="496"/>
      <c r="B61" s="14"/>
      <c r="C61" s="15"/>
      <c r="D61" s="496"/>
      <c r="E61" s="496"/>
      <c r="F61" s="496"/>
      <c r="G61" s="14"/>
      <c r="H61" s="15"/>
      <c r="I61" s="496"/>
      <c r="J61" s="496"/>
      <c r="K61" s="496"/>
      <c r="L61" s="14"/>
      <c r="M61" s="15"/>
      <c r="N61" s="496"/>
      <c r="O61" s="496"/>
      <c r="P61" s="496"/>
    </row>
    <row r="62" spans="1:16" s="493" customFormat="1">
      <c r="A62" s="496"/>
      <c r="B62" s="14"/>
      <c r="C62" s="15"/>
      <c r="D62" s="496"/>
      <c r="E62" s="496"/>
      <c r="F62" s="496"/>
      <c r="G62" s="14"/>
      <c r="H62" s="15"/>
      <c r="I62" s="496"/>
      <c r="J62" s="496"/>
      <c r="K62" s="496"/>
      <c r="L62" s="14"/>
      <c r="M62" s="15"/>
      <c r="N62" s="496"/>
      <c r="O62" s="496"/>
      <c r="P62" s="496"/>
    </row>
    <row r="63" spans="1:16" s="493" customFormat="1">
      <c r="A63" s="496"/>
      <c r="B63" s="14"/>
      <c r="C63" s="15"/>
      <c r="D63" s="496"/>
      <c r="E63" s="496"/>
      <c r="F63" s="496"/>
      <c r="G63" s="14"/>
      <c r="H63" s="15"/>
      <c r="I63" s="496"/>
      <c r="J63" s="496"/>
      <c r="K63" s="496"/>
      <c r="L63" s="14"/>
      <c r="M63" s="15"/>
      <c r="N63" s="496"/>
      <c r="O63" s="496"/>
      <c r="P63" s="496"/>
    </row>
    <row r="64" spans="1:16" s="493" customFormat="1">
      <c r="A64" s="496"/>
      <c r="B64" s="14"/>
      <c r="C64" s="15"/>
      <c r="D64" s="496"/>
      <c r="E64" s="496"/>
      <c r="F64" s="496"/>
      <c r="G64" s="14"/>
      <c r="H64" s="15"/>
      <c r="I64" s="496"/>
      <c r="J64" s="496"/>
      <c r="K64" s="496"/>
      <c r="L64" s="14"/>
      <c r="M64" s="15"/>
      <c r="N64" s="496"/>
      <c r="O64" s="496"/>
      <c r="P64" s="496"/>
    </row>
    <row r="65" spans="1:16" s="493" customFormat="1">
      <c r="A65" s="496"/>
      <c r="B65" s="14"/>
      <c r="C65" s="15"/>
      <c r="D65" s="496"/>
      <c r="E65" s="496"/>
      <c r="F65" s="496"/>
      <c r="G65" s="14"/>
      <c r="H65" s="15"/>
      <c r="I65" s="496"/>
      <c r="J65" s="496"/>
      <c r="K65" s="496"/>
      <c r="L65" s="14"/>
      <c r="M65" s="15"/>
      <c r="N65" s="496"/>
      <c r="O65" s="496"/>
      <c r="P65" s="496"/>
    </row>
    <row r="66" spans="1:16" s="493" customFormat="1">
      <c r="A66" s="496"/>
      <c r="B66" s="14"/>
      <c r="C66" s="15"/>
      <c r="D66" s="496"/>
      <c r="E66" s="496"/>
      <c r="F66" s="496"/>
      <c r="G66" s="14"/>
      <c r="H66" s="15"/>
      <c r="I66" s="496"/>
      <c r="J66" s="496"/>
      <c r="K66" s="496"/>
      <c r="L66" s="14"/>
      <c r="M66" s="15"/>
      <c r="N66" s="496"/>
      <c r="O66" s="496"/>
      <c r="P66" s="496"/>
    </row>
    <row r="67" spans="1:16" s="493" customFormat="1">
      <c r="A67" s="496"/>
      <c r="B67" s="14"/>
      <c r="C67" s="15"/>
      <c r="D67" s="496"/>
      <c r="E67" s="496"/>
      <c r="F67" s="496"/>
      <c r="G67" s="14"/>
      <c r="H67" s="15"/>
      <c r="I67" s="496"/>
      <c r="J67" s="496"/>
      <c r="K67" s="496"/>
      <c r="L67" s="14"/>
      <c r="M67" s="15"/>
      <c r="N67" s="496"/>
      <c r="O67" s="496"/>
      <c r="P67" s="496"/>
    </row>
    <row r="68" spans="1:16" s="493" customFormat="1">
      <c r="A68" s="496"/>
      <c r="B68" s="14"/>
      <c r="C68" s="15"/>
      <c r="D68" s="496"/>
      <c r="E68" s="496"/>
      <c r="F68" s="496"/>
      <c r="G68" s="14"/>
      <c r="H68" s="15"/>
      <c r="I68" s="496"/>
      <c r="J68" s="496"/>
      <c r="K68" s="496"/>
      <c r="L68" s="14"/>
      <c r="M68" s="15"/>
      <c r="N68" s="496"/>
      <c r="O68" s="496"/>
      <c r="P68" s="496"/>
    </row>
    <row r="69" spans="1:16" s="493" customFormat="1">
      <c r="A69" s="496"/>
      <c r="B69" s="14"/>
      <c r="C69" s="15"/>
      <c r="D69" s="496"/>
      <c r="E69" s="496"/>
      <c r="F69" s="496"/>
      <c r="G69" s="14"/>
      <c r="H69" s="15"/>
      <c r="I69" s="496"/>
      <c r="J69" s="496"/>
      <c r="K69" s="496"/>
      <c r="L69" s="14"/>
      <c r="M69" s="15"/>
      <c r="N69" s="496"/>
      <c r="O69" s="496"/>
      <c r="P69" s="496"/>
    </row>
    <row r="70" spans="1:16" s="493" customFormat="1">
      <c r="A70" s="496"/>
      <c r="B70" s="14"/>
      <c r="C70" s="15"/>
      <c r="D70" s="496"/>
      <c r="E70" s="496"/>
      <c r="F70" s="496"/>
      <c r="G70" s="14"/>
      <c r="H70" s="15"/>
      <c r="I70" s="496"/>
      <c r="J70" s="496"/>
      <c r="K70" s="496"/>
      <c r="L70" s="14"/>
      <c r="M70" s="15"/>
      <c r="N70" s="496"/>
      <c r="O70" s="496"/>
      <c r="P70" s="496"/>
    </row>
    <row r="71" spans="1:16" s="493" customFormat="1">
      <c r="A71" s="496"/>
      <c r="B71" s="14"/>
      <c r="C71" s="15"/>
      <c r="D71" s="496"/>
      <c r="E71" s="496"/>
      <c r="F71" s="496"/>
      <c r="G71" s="14"/>
      <c r="H71" s="15"/>
      <c r="I71" s="496"/>
      <c r="J71" s="496"/>
      <c r="K71" s="496"/>
      <c r="L71" s="14"/>
      <c r="M71" s="15"/>
      <c r="N71" s="496"/>
      <c r="O71" s="496"/>
      <c r="P71" s="496"/>
    </row>
    <row r="72" spans="1:16" s="493" customFormat="1">
      <c r="A72" s="496"/>
      <c r="B72" s="14"/>
      <c r="C72" s="15"/>
      <c r="D72" s="496"/>
      <c r="E72" s="496"/>
      <c r="F72" s="496"/>
      <c r="G72" s="14"/>
      <c r="H72" s="15"/>
      <c r="I72" s="496"/>
      <c r="J72" s="496"/>
      <c r="K72" s="496"/>
      <c r="L72" s="14"/>
      <c r="M72" s="15"/>
      <c r="N72" s="496"/>
      <c r="O72" s="496"/>
      <c r="P72" s="496"/>
    </row>
    <row r="73" spans="1:16" s="493" customFormat="1">
      <c r="A73" s="496"/>
      <c r="B73" s="14"/>
      <c r="C73" s="15"/>
      <c r="D73" s="496"/>
      <c r="E73" s="496"/>
      <c r="F73" s="496"/>
      <c r="G73" s="14"/>
      <c r="H73" s="15"/>
      <c r="I73" s="496"/>
      <c r="J73" s="496"/>
      <c r="K73" s="496"/>
      <c r="L73" s="14"/>
      <c r="M73" s="15"/>
      <c r="N73" s="496"/>
      <c r="O73" s="496"/>
      <c r="P73" s="496"/>
    </row>
    <row r="74" spans="1:16" s="493" customFormat="1">
      <c r="A74" s="496"/>
      <c r="B74" s="14"/>
      <c r="C74" s="15"/>
      <c r="D74" s="496"/>
      <c r="E74" s="496"/>
      <c r="F74" s="496"/>
      <c r="G74" s="14"/>
      <c r="H74" s="15"/>
      <c r="I74" s="496"/>
      <c r="J74" s="496"/>
      <c r="K74" s="496"/>
      <c r="L74" s="14"/>
      <c r="M74" s="15"/>
      <c r="N74" s="496"/>
      <c r="O74" s="496"/>
      <c r="P74" s="496"/>
    </row>
    <row r="75" spans="1:16" s="493" customFormat="1">
      <c r="A75" s="496"/>
      <c r="B75" s="14"/>
      <c r="C75" s="15"/>
      <c r="D75" s="496"/>
      <c r="E75" s="496"/>
      <c r="F75" s="496"/>
      <c r="G75" s="14"/>
      <c r="H75" s="15"/>
      <c r="I75" s="496"/>
      <c r="J75" s="496"/>
      <c r="K75" s="496"/>
      <c r="L75" s="14"/>
      <c r="M75" s="15"/>
      <c r="N75" s="496"/>
      <c r="O75" s="496"/>
      <c r="P75" s="496"/>
    </row>
    <row r="76" spans="1:16" s="493" customFormat="1">
      <c r="A76" s="496"/>
      <c r="B76" s="14"/>
      <c r="C76" s="15"/>
      <c r="D76" s="496"/>
      <c r="E76" s="496"/>
      <c r="F76" s="496"/>
      <c r="G76" s="14"/>
      <c r="H76" s="15"/>
      <c r="I76" s="496"/>
      <c r="J76" s="496"/>
      <c r="K76" s="496"/>
      <c r="L76" s="14"/>
      <c r="M76" s="15"/>
      <c r="N76" s="496"/>
      <c r="O76" s="496"/>
      <c r="P76" s="496"/>
    </row>
    <row r="77" spans="1:16" s="493" customFormat="1">
      <c r="A77" s="496"/>
      <c r="B77" s="14"/>
      <c r="C77" s="15"/>
      <c r="D77" s="496"/>
      <c r="E77" s="496"/>
      <c r="F77" s="496"/>
      <c r="G77" s="14"/>
      <c r="H77" s="15"/>
      <c r="I77" s="496"/>
      <c r="J77" s="496"/>
      <c r="K77" s="496"/>
      <c r="L77" s="14"/>
      <c r="M77" s="15"/>
      <c r="N77" s="496"/>
      <c r="O77" s="496"/>
      <c r="P77" s="496"/>
    </row>
    <row r="78" spans="1:16" s="493" customFormat="1">
      <c r="A78" s="496"/>
      <c r="B78" s="14"/>
      <c r="C78" s="15"/>
      <c r="D78" s="496"/>
      <c r="E78" s="496"/>
      <c r="F78" s="496"/>
      <c r="G78" s="14"/>
      <c r="H78" s="15"/>
      <c r="I78" s="496"/>
      <c r="J78" s="496"/>
      <c r="K78" s="496"/>
      <c r="L78" s="14"/>
      <c r="M78" s="15"/>
      <c r="N78" s="496"/>
      <c r="O78" s="496"/>
      <c r="P78" s="496"/>
    </row>
    <row r="79" spans="1:16" s="493" customFormat="1">
      <c r="A79" s="496"/>
      <c r="B79" s="14"/>
      <c r="C79" s="15"/>
      <c r="D79" s="496"/>
      <c r="E79" s="496"/>
      <c r="F79" s="496"/>
      <c r="G79" s="14"/>
      <c r="H79" s="15"/>
      <c r="I79" s="496"/>
      <c r="J79" s="496"/>
      <c r="K79" s="496"/>
      <c r="L79" s="14"/>
      <c r="M79" s="15"/>
      <c r="N79" s="496"/>
      <c r="O79" s="496"/>
      <c r="P79" s="496"/>
    </row>
    <row r="80" spans="1:16" s="493" customFormat="1">
      <c r="A80" s="496"/>
      <c r="B80" s="14"/>
      <c r="C80" s="15"/>
      <c r="D80" s="496"/>
      <c r="E80" s="496"/>
      <c r="F80" s="496"/>
      <c r="G80" s="14"/>
      <c r="H80" s="15"/>
      <c r="I80" s="496"/>
      <c r="J80" s="496"/>
      <c r="K80" s="496"/>
      <c r="L80" s="14"/>
      <c r="M80" s="15"/>
      <c r="N80" s="496"/>
      <c r="O80" s="496"/>
      <c r="P80" s="496"/>
    </row>
    <row r="81" spans="2:3">
      <c r="B81" s="14"/>
      <c r="C81" s="15"/>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4A222-9B08-4085-B602-123D870F8F1E}">
  <sheetPr codeName="工作表7"/>
  <dimension ref="A1:S81"/>
  <sheetViews>
    <sheetView showZeros="0" view="pageBreakPreview" topLeftCell="A13" zoomScaleNormal="90" zoomScaleSheetLayoutView="100" workbookViewId="0">
      <selection sqref="A1:S27"/>
    </sheetView>
  </sheetViews>
  <sheetFormatPr defaultRowHeight="16.5"/>
  <cols>
    <col min="1" max="1" width="3" style="496" customWidth="1"/>
    <col min="2" max="2" width="13.125" style="12" customWidth="1"/>
    <col min="3" max="3" width="19.875" style="13" customWidth="1"/>
    <col min="4" max="6" width="7.875" style="496" customWidth="1"/>
    <col min="7" max="7" width="13.125" style="14" customWidth="1"/>
    <col min="8" max="8" width="19.875" style="15" customWidth="1"/>
    <col min="9" max="11" width="7.875" style="496" customWidth="1"/>
    <col min="12" max="12" width="13.125" style="14" customWidth="1"/>
    <col min="13" max="13" width="19.875" style="15" customWidth="1"/>
    <col min="14" max="16" width="7.875" style="496" customWidth="1"/>
    <col min="17" max="16384" width="9" style="496"/>
  </cols>
  <sheetData>
    <row r="1" spans="1:19" s="74" customFormat="1" ht="25.5">
      <c r="A1" s="1250" t="s">
        <v>373</v>
      </c>
      <c r="B1" s="1250"/>
      <c r="C1" s="1250"/>
      <c r="D1" s="1250"/>
      <c r="E1" s="1250"/>
      <c r="F1" s="1250"/>
      <c r="G1" s="1250"/>
      <c r="H1" s="1250"/>
      <c r="I1" s="1250"/>
      <c r="J1" s="1250"/>
      <c r="K1" s="1250"/>
      <c r="L1" s="1250"/>
      <c r="M1" s="1250"/>
      <c r="N1" s="1250"/>
      <c r="O1" s="1250"/>
      <c r="P1" s="7"/>
    </row>
    <row r="2" spans="1:19" s="74" customFormat="1" ht="10.5" customHeight="1">
      <c r="A2" s="5"/>
      <c r="B2" s="9"/>
      <c r="C2" s="6"/>
      <c r="D2" s="7"/>
      <c r="E2" s="7"/>
      <c r="F2" s="7"/>
      <c r="G2" s="9"/>
      <c r="H2" s="6"/>
      <c r="I2" s="7"/>
      <c r="J2" s="7"/>
      <c r="K2" s="7"/>
      <c r="L2" s="9"/>
      <c r="M2" s="6"/>
      <c r="N2" s="7"/>
      <c r="O2" s="7"/>
      <c r="P2" s="7"/>
    </row>
    <row r="3" spans="1:19" s="74" customFormat="1">
      <c r="A3" s="791" t="s">
        <v>914</v>
      </c>
      <c r="B3" s="9"/>
      <c r="C3" s="10"/>
      <c r="D3" s="7"/>
      <c r="E3" s="7"/>
      <c r="F3" s="7"/>
      <c r="G3" s="9"/>
      <c r="H3" s="6"/>
      <c r="I3" s="7"/>
      <c r="J3" s="7"/>
      <c r="K3" s="7"/>
      <c r="L3" s="9"/>
      <c r="M3" s="6"/>
      <c r="N3" s="7"/>
      <c r="O3" s="7"/>
      <c r="P3" s="11"/>
    </row>
    <row r="4" spans="1:19" s="697" customFormat="1">
      <c r="B4" s="12"/>
      <c r="C4" s="13"/>
      <c r="G4" s="14"/>
      <c r="H4" s="15"/>
      <c r="L4" s="14"/>
      <c r="M4" s="15"/>
      <c r="P4" s="398" t="s">
        <v>402</v>
      </c>
    </row>
    <row r="5" spans="1:19" s="25" customFormat="1" ht="14.25">
      <c r="A5" s="16" t="s">
        <v>0</v>
      </c>
      <c r="B5" s="17"/>
      <c r="C5" s="784" t="s">
        <v>1</v>
      </c>
      <c r="D5" s="17"/>
      <c r="E5" s="18"/>
      <c r="F5" s="19"/>
      <c r="G5" s="17"/>
      <c r="H5" s="784" t="s">
        <v>2</v>
      </c>
      <c r="I5" s="17"/>
      <c r="J5" s="20"/>
      <c r="K5" s="21"/>
      <c r="L5" s="22"/>
      <c r="M5" s="784" t="s">
        <v>3</v>
      </c>
      <c r="N5" s="17"/>
      <c r="O5" s="20"/>
      <c r="P5" s="23"/>
    </row>
    <row r="6" spans="1:19" s="25" customFormat="1" ht="14.25">
      <c r="A6" s="26"/>
      <c r="B6" s="27" t="s">
        <v>5</v>
      </c>
      <c r="C6" s="28"/>
      <c r="D6" s="16" t="s">
        <v>6</v>
      </c>
      <c r="E6" s="29" t="s">
        <v>404</v>
      </c>
      <c r="F6" s="16" t="s">
        <v>444</v>
      </c>
      <c r="G6" s="27" t="s">
        <v>5</v>
      </c>
      <c r="H6" s="28"/>
      <c r="I6" s="16" t="s">
        <v>6</v>
      </c>
      <c r="J6" s="29" t="s">
        <v>404</v>
      </c>
      <c r="K6" s="16" t="s">
        <v>444</v>
      </c>
      <c r="L6" s="27" t="s">
        <v>5</v>
      </c>
      <c r="M6" s="28"/>
      <c r="N6" s="16" t="s">
        <v>6</v>
      </c>
      <c r="O6" s="966" t="s">
        <v>404</v>
      </c>
      <c r="P6" s="965" t="s">
        <v>444</v>
      </c>
    </row>
    <row r="7" spans="1:19" s="25" customFormat="1" ht="14.25">
      <c r="A7" s="26"/>
      <c r="B7" s="30" t="s">
        <v>392</v>
      </c>
      <c r="C7" s="31" t="s">
        <v>8</v>
      </c>
      <c r="D7" s="32"/>
      <c r="E7" s="33" t="s">
        <v>12</v>
      </c>
      <c r="F7" s="32" t="s">
        <v>391</v>
      </c>
      <c r="G7" s="30" t="s">
        <v>392</v>
      </c>
      <c r="H7" s="31" t="s">
        <v>8</v>
      </c>
      <c r="I7" s="32"/>
      <c r="J7" s="33" t="s">
        <v>12</v>
      </c>
      <c r="K7" s="32" t="s">
        <v>389</v>
      </c>
      <c r="L7" s="30" t="s">
        <v>392</v>
      </c>
      <c r="M7" s="31" t="s">
        <v>8</v>
      </c>
      <c r="N7" s="32"/>
      <c r="O7" s="33" t="s">
        <v>12</v>
      </c>
      <c r="P7" s="34" t="s">
        <v>389</v>
      </c>
    </row>
    <row r="8" spans="1:19" s="25" customFormat="1" ht="14.25">
      <c r="A8" s="35" t="s">
        <v>9</v>
      </c>
      <c r="B8" s="36" t="s">
        <v>10</v>
      </c>
      <c r="C8" s="37"/>
      <c r="D8" s="35" t="s">
        <v>11</v>
      </c>
      <c r="E8" s="38" t="s">
        <v>404</v>
      </c>
      <c r="F8" s="35" t="s">
        <v>13</v>
      </c>
      <c r="G8" s="36" t="s">
        <v>10</v>
      </c>
      <c r="H8" s="37"/>
      <c r="I8" s="35" t="s">
        <v>11</v>
      </c>
      <c r="J8" s="38" t="s">
        <v>404</v>
      </c>
      <c r="K8" s="35" t="s">
        <v>13</v>
      </c>
      <c r="L8" s="36" t="s">
        <v>10</v>
      </c>
      <c r="M8" s="37"/>
      <c r="N8" s="35" t="s">
        <v>11</v>
      </c>
      <c r="O8" s="38" t="s">
        <v>404</v>
      </c>
      <c r="P8" s="36" t="s">
        <v>13</v>
      </c>
    </row>
    <row r="9" spans="1:19" s="79" customFormat="1" ht="28.9" customHeight="1">
      <c r="A9" s="41"/>
      <c r="B9" s="42" t="s">
        <v>851</v>
      </c>
      <c r="C9" s="43" t="s">
        <v>852</v>
      </c>
      <c r="D9" s="44">
        <v>38828</v>
      </c>
      <c r="E9" s="421">
        <v>555.88340478728594</v>
      </c>
      <c r="F9" s="851">
        <v>100</v>
      </c>
      <c r="G9" s="42" t="s">
        <v>500</v>
      </c>
      <c r="H9" s="43" t="s">
        <v>501</v>
      </c>
      <c r="I9" s="44">
        <v>27400</v>
      </c>
      <c r="J9" s="421">
        <v>798.01649214667304</v>
      </c>
      <c r="K9" s="851">
        <v>100</v>
      </c>
      <c r="L9" s="42" t="s">
        <v>500</v>
      </c>
      <c r="M9" s="43" t="s">
        <v>501</v>
      </c>
      <c r="N9" s="44">
        <v>11428</v>
      </c>
      <c r="O9" s="421">
        <v>321.78813737098415</v>
      </c>
      <c r="P9" s="874">
        <v>100</v>
      </c>
    </row>
    <row r="10" spans="1:19" s="80" customFormat="1" ht="28.9" customHeight="1">
      <c r="A10" s="48">
        <v>1</v>
      </c>
      <c r="B10" s="49" t="s">
        <v>853</v>
      </c>
      <c r="C10" s="43" t="s">
        <v>854</v>
      </c>
      <c r="D10" s="44">
        <v>16132</v>
      </c>
      <c r="E10" s="421">
        <v>230.95475136572827</v>
      </c>
      <c r="F10" s="870">
        <v>41.547336973318224</v>
      </c>
      <c r="G10" s="49" t="s">
        <v>884</v>
      </c>
      <c r="H10" s="43" t="s">
        <v>885</v>
      </c>
      <c r="I10" s="44">
        <v>10449</v>
      </c>
      <c r="J10" s="421">
        <v>304.32388052702873</v>
      </c>
      <c r="K10" s="870">
        <v>38.135036496350367</v>
      </c>
      <c r="L10" s="49" t="s">
        <v>884</v>
      </c>
      <c r="M10" s="43" t="s">
        <v>885</v>
      </c>
      <c r="N10" s="44">
        <v>5683</v>
      </c>
      <c r="O10" s="421">
        <v>160.0211747181749</v>
      </c>
      <c r="P10" s="694">
        <v>49.728736436821841</v>
      </c>
    </row>
    <row r="11" spans="1:19" s="80" customFormat="1" ht="28.9" customHeight="1">
      <c r="A11" s="48">
        <v>2</v>
      </c>
      <c r="B11" s="49" t="s">
        <v>855</v>
      </c>
      <c r="C11" s="43" t="s">
        <v>856</v>
      </c>
      <c r="D11" s="44">
        <v>4073</v>
      </c>
      <c r="E11" s="421">
        <v>58.311350254934986</v>
      </c>
      <c r="F11" s="870">
        <v>10.489852683630369</v>
      </c>
      <c r="G11" s="49" t="s">
        <v>886</v>
      </c>
      <c r="H11" s="43" t="s">
        <v>887</v>
      </c>
      <c r="I11" s="44">
        <v>3219</v>
      </c>
      <c r="J11" s="421">
        <v>93.752375482486883</v>
      </c>
      <c r="K11" s="870">
        <v>11.748175182481752</v>
      </c>
      <c r="L11" s="49" t="s">
        <v>886</v>
      </c>
      <c r="M11" s="43" t="s">
        <v>887</v>
      </c>
      <c r="N11" s="44">
        <v>854</v>
      </c>
      <c r="O11" s="421">
        <v>24.046820906092098</v>
      </c>
      <c r="P11" s="694">
        <v>7.4728736436821839</v>
      </c>
    </row>
    <row r="12" spans="1:19" s="80" customFormat="1" ht="28.9" customHeight="1">
      <c r="A12" s="48">
        <v>3</v>
      </c>
      <c r="B12" s="49" t="s">
        <v>857</v>
      </c>
      <c r="C12" s="43" t="s">
        <v>858</v>
      </c>
      <c r="D12" s="44">
        <v>2131</v>
      </c>
      <c r="E12" s="421">
        <v>30.508590079368147</v>
      </c>
      <c r="F12" s="870">
        <v>5.4883074070258573</v>
      </c>
      <c r="G12" s="49" t="s">
        <v>888</v>
      </c>
      <c r="H12" s="43" t="s">
        <v>889</v>
      </c>
      <c r="I12" s="44">
        <v>1814</v>
      </c>
      <c r="J12" s="421">
        <v>52.832186742849089</v>
      </c>
      <c r="K12" s="870">
        <v>6.6204379562043796</v>
      </c>
      <c r="L12" s="49" t="s">
        <v>894</v>
      </c>
      <c r="M12" s="43" t="s">
        <v>895</v>
      </c>
      <c r="N12" s="44">
        <v>589</v>
      </c>
      <c r="O12" s="421">
        <v>16.584985379026048</v>
      </c>
      <c r="P12" s="694">
        <v>5.1540077003850193</v>
      </c>
    </row>
    <row r="13" spans="1:19" s="80" customFormat="1" ht="28.9" customHeight="1">
      <c r="A13" s="48">
        <v>4</v>
      </c>
      <c r="B13" s="49" t="s">
        <v>859</v>
      </c>
      <c r="C13" s="43" t="s">
        <v>860</v>
      </c>
      <c r="D13" s="44">
        <v>2105</v>
      </c>
      <c r="E13" s="421">
        <v>30.136359510591248</v>
      </c>
      <c r="F13" s="870">
        <v>5.4213454208303284</v>
      </c>
      <c r="G13" s="49" t="s">
        <v>890</v>
      </c>
      <c r="H13" s="43" t="s">
        <v>891</v>
      </c>
      <c r="I13" s="44">
        <v>1646</v>
      </c>
      <c r="J13" s="421">
        <v>47.939238907789196</v>
      </c>
      <c r="K13" s="870">
        <v>6.007299270072993</v>
      </c>
      <c r="L13" s="49" t="s">
        <v>892</v>
      </c>
      <c r="M13" s="43" t="s">
        <v>893</v>
      </c>
      <c r="N13" s="44">
        <v>551</v>
      </c>
      <c r="O13" s="421">
        <v>15.514986322314689</v>
      </c>
      <c r="P13" s="694">
        <v>4.8214910745537276</v>
      </c>
      <c r="R13" s="496"/>
      <c r="S13" s="493"/>
    </row>
    <row r="14" spans="1:19" s="80" customFormat="1" ht="28.9" customHeight="1">
      <c r="A14" s="48">
        <v>5</v>
      </c>
      <c r="B14" s="49" t="s">
        <v>861</v>
      </c>
      <c r="C14" s="43" t="s">
        <v>862</v>
      </c>
      <c r="D14" s="44">
        <v>2050</v>
      </c>
      <c r="E14" s="421">
        <v>29.348948692024734</v>
      </c>
      <c r="F14" s="870">
        <v>5.2796950654167096</v>
      </c>
      <c r="G14" s="49" t="s">
        <v>892</v>
      </c>
      <c r="H14" s="43" t="s">
        <v>893</v>
      </c>
      <c r="I14" s="44">
        <v>1499</v>
      </c>
      <c r="J14" s="421">
        <v>43.657909552111782</v>
      </c>
      <c r="K14" s="870">
        <v>5.4708029197080288</v>
      </c>
      <c r="L14" s="49" t="s">
        <v>890</v>
      </c>
      <c r="M14" s="43" t="s">
        <v>891</v>
      </c>
      <c r="N14" s="44">
        <v>459</v>
      </c>
      <c r="O14" s="421">
        <v>12.924462290276667</v>
      </c>
      <c r="P14" s="694">
        <v>4.0164508225411266</v>
      </c>
    </row>
    <row r="15" spans="1:19" s="80" customFormat="1" ht="28.9" customHeight="1">
      <c r="A15" s="48">
        <v>6</v>
      </c>
      <c r="B15" s="49" t="s">
        <v>863</v>
      </c>
      <c r="C15" s="43" t="s">
        <v>864</v>
      </c>
      <c r="D15" s="44">
        <v>1833</v>
      </c>
      <c r="E15" s="421">
        <v>26.242255098771381</v>
      </c>
      <c r="F15" s="870">
        <v>4.7208200267847946</v>
      </c>
      <c r="G15" s="49" t="s">
        <v>894</v>
      </c>
      <c r="H15" s="43" t="s">
        <v>895</v>
      </c>
      <c r="I15" s="44">
        <v>1244</v>
      </c>
      <c r="J15" s="421">
        <v>36.231113731038732</v>
      </c>
      <c r="K15" s="870">
        <v>4.5401459854014599</v>
      </c>
      <c r="L15" s="49" t="s">
        <v>896</v>
      </c>
      <c r="M15" s="43" t="s">
        <v>897</v>
      </c>
      <c r="N15" s="44">
        <v>433</v>
      </c>
      <c r="O15" s="421">
        <v>12.192357672526789</v>
      </c>
      <c r="P15" s="694">
        <v>3.7889394469723485</v>
      </c>
    </row>
    <row r="16" spans="1:19" s="80" customFormat="1" ht="28.9" customHeight="1">
      <c r="A16" s="48">
        <v>7</v>
      </c>
      <c r="B16" s="49" t="s">
        <v>865</v>
      </c>
      <c r="C16" s="43" t="s">
        <v>866</v>
      </c>
      <c r="D16" s="44">
        <v>1401</v>
      </c>
      <c r="E16" s="421">
        <v>20.057501032939829</v>
      </c>
      <c r="F16" s="870">
        <v>3.6082208715360049</v>
      </c>
      <c r="G16" s="49" t="s">
        <v>896</v>
      </c>
      <c r="H16" s="43" t="s">
        <v>897</v>
      </c>
      <c r="I16" s="44">
        <v>968</v>
      </c>
      <c r="J16" s="421">
        <v>28.192699430583193</v>
      </c>
      <c r="K16" s="870">
        <v>3.5328467153284673</v>
      </c>
      <c r="L16" s="49" t="s">
        <v>888</v>
      </c>
      <c r="M16" s="43" t="s">
        <v>889</v>
      </c>
      <c r="N16" s="44">
        <v>317</v>
      </c>
      <c r="O16" s="421">
        <v>8.9260447625658017</v>
      </c>
      <c r="P16" s="694">
        <v>2.7738886944347216</v>
      </c>
    </row>
    <row r="17" spans="1:18" s="80" customFormat="1" ht="28.9" customHeight="1">
      <c r="A17" s="48">
        <v>8</v>
      </c>
      <c r="B17" s="49" t="s">
        <v>867</v>
      </c>
      <c r="C17" s="43" t="s">
        <v>868</v>
      </c>
      <c r="D17" s="44">
        <v>1006</v>
      </c>
      <c r="E17" s="421">
        <v>14.402459699598477</v>
      </c>
      <c r="F17" s="870">
        <v>2.5909137735654681</v>
      </c>
      <c r="G17" s="49" t="s">
        <v>898</v>
      </c>
      <c r="H17" s="43" t="s">
        <v>899</v>
      </c>
      <c r="I17" s="44">
        <v>767</v>
      </c>
      <c r="J17" s="421">
        <v>22.338636842207965</v>
      </c>
      <c r="K17" s="870">
        <v>2.7992700729927007</v>
      </c>
      <c r="L17" s="49" t="s">
        <v>902</v>
      </c>
      <c r="M17" s="43" t="s">
        <v>903</v>
      </c>
      <c r="N17" s="44">
        <v>281</v>
      </c>
      <c r="O17" s="421">
        <v>7.9123614456813574</v>
      </c>
      <c r="P17" s="694">
        <v>2.4588729436471826</v>
      </c>
    </row>
    <row r="18" spans="1:18" s="80" customFormat="1" ht="28.9" customHeight="1">
      <c r="A18" s="48">
        <v>9</v>
      </c>
      <c r="B18" s="49" t="s">
        <v>869</v>
      </c>
      <c r="C18" s="43" t="s">
        <v>870</v>
      </c>
      <c r="D18" s="44">
        <v>867</v>
      </c>
      <c r="E18" s="421">
        <v>12.412457812675827</v>
      </c>
      <c r="F18" s="870">
        <v>2.2329246935201401</v>
      </c>
      <c r="G18" s="49" t="s">
        <v>900</v>
      </c>
      <c r="H18" s="43" t="s">
        <v>901</v>
      </c>
      <c r="I18" s="44">
        <v>649</v>
      </c>
      <c r="J18" s="421">
        <v>18.901923481868277</v>
      </c>
      <c r="K18" s="870">
        <v>2.3686131386861313</v>
      </c>
      <c r="L18" s="49" t="s">
        <v>898</v>
      </c>
      <c r="M18" s="43" t="s">
        <v>899</v>
      </c>
      <c r="N18" s="44">
        <v>239</v>
      </c>
      <c r="O18" s="421">
        <v>6.7297309093161717</v>
      </c>
      <c r="P18" s="694">
        <v>2.0913545677283865</v>
      </c>
      <c r="Q18" s="496"/>
      <c r="R18" s="496"/>
    </row>
    <row r="19" spans="1:18" s="80" customFormat="1" ht="28.9" customHeight="1">
      <c r="A19" s="48">
        <v>10</v>
      </c>
      <c r="B19" s="49" t="s">
        <v>871</v>
      </c>
      <c r="C19" s="43" t="s">
        <v>872</v>
      </c>
      <c r="D19" s="44">
        <v>777</v>
      </c>
      <c r="E19" s="421">
        <v>11.123967382294252</v>
      </c>
      <c r="F19" s="870">
        <v>2.0011332028433091</v>
      </c>
      <c r="G19" s="49" t="s">
        <v>902</v>
      </c>
      <c r="H19" s="43" t="s">
        <v>903</v>
      </c>
      <c r="I19" s="44">
        <v>496</v>
      </c>
      <c r="J19" s="421">
        <v>14.445845989224448</v>
      </c>
      <c r="K19" s="870">
        <v>1.8102189781021898</v>
      </c>
      <c r="L19" s="49" t="s">
        <v>900</v>
      </c>
      <c r="M19" s="43" t="s">
        <v>901</v>
      </c>
      <c r="N19" s="44">
        <v>218</v>
      </c>
      <c r="O19" s="421">
        <v>6.1384156411335802</v>
      </c>
      <c r="P19" s="694">
        <v>1.9075953797689884</v>
      </c>
    </row>
    <row r="20" spans="1:18" s="80" customFormat="1" ht="28.9" customHeight="1">
      <c r="A20" s="48"/>
      <c r="B20" s="50"/>
      <c r="C20" s="51" t="s">
        <v>883</v>
      </c>
      <c r="D20" s="52">
        <v>6453</v>
      </c>
      <c r="E20" s="423">
        <v>92.384763858358824</v>
      </c>
      <c r="F20" s="871">
        <v>16.619449881528794</v>
      </c>
      <c r="G20" s="50"/>
      <c r="H20" s="51" t="s">
        <v>883</v>
      </c>
      <c r="I20" s="52">
        <v>4649</v>
      </c>
      <c r="J20" s="423">
        <v>135.40068145948479</v>
      </c>
      <c r="K20" s="871">
        <v>16.967153284671532</v>
      </c>
      <c r="L20" s="50"/>
      <c r="M20" s="51" t="s">
        <v>883</v>
      </c>
      <c r="N20" s="52">
        <v>1804</v>
      </c>
      <c r="O20" s="423">
        <v>50.796797323876042</v>
      </c>
      <c r="P20" s="858">
        <v>15.785789289464473</v>
      </c>
    </row>
    <row r="21" spans="1:18" s="80" customFormat="1" ht="28.9" customHeight="1">
      <c r="A21" s="54">
        <v>11</v>
      </c>
      <c r="B21" s="55" t="s">
        <v>873</v>
      </c>
      <c r="C21" s="56" t="s">
        <v>874</v>
      </c>
      <c r="D21" s="57">
        <v>539</v>
      </c>
      <c r="E21" s="421">
        <v>7.7166260219518685</v>
      </c>
      <c r="F21" s="870">
        <v>1.3881734830534667</v>
      </c>
      <c r="G21" s="55" t="s">
        <v>904</v>
      </c>
      <c r="H21" s="56" t="s">
        <v>905</v>
      </c>
      <c r="I21" s="57">
        <v>374</v>
      </c>
      <c r="J21" s="421">
        <v>10.892633870907144</v>
      </c>
      <c r="K21" s="870">
        <v>1.364963503649635</v>
      </c>
      <c r="L21" s="55" t="s">
        <v>904</v>
      </c>
      <c r="M21" s="56" t="s">
        <v>905</v>
      </c>
      <c r="N21" s="57">
        <v>165</v>
      </c>
      <c r="O21" s="421">
        <v>4.6460485357203698</v>
      </c>
      <c r="P21" s="960">
        <v>1.4438221911095555</v>
      </c>
      <c r="Q21" s="496"/>
      <c r="R21" s="496"/>
    </row>
    <row r="22" spans="1:18" s="80" customFormat="1" ht="28.9" customHeight="1">
      <c r="A22" s="48">
        <v>12</v>
      </c>
      <c r="B22" s="49" t="s">
        <v>875</v>
      </c>
      <c r="C22" s="43" t="s">
        <v>876</v>
      </c>
      <c r="D22" s="44">
        <v>432</v>
      </c>
      <c r="E22" s="421">
        <v>6.1847540658315525</v>
      </c>
      <c r="F22" s="870">
        <v>1.1125991552487895</v>
      </c>
      <c r="G22" s="49" t="s">
        <v>906</v>
      </c>
      <c r="H22" s="43" t="s">
        <v>907</v>
      </c>
      <c r="I22" s="44">
        <v>333</v>
      </c>
      <c r="J22" s="421">
        <v>9.6985216016365747</v>
      </c>
      <c r="K22" s="870">
        <v>1.2153284671532847</v>
      </c>
      <c r="L22" s="49" t="s">
        <v>910</v>
      </c>
      <c r="M22" s="43" t="s">
        <v>911</v>
      </c>
      <c r="N22" s="44">
        <v>142</v>
      </c>
      <c r="O22" s="421">
        <v>3.9984175277108638</v>
      </c>
      <c r="P22" s="858">
        <v>1.2425621281064054</v>
      </c>
    </row>
    <row r="23" spans="1:18" s="80" customFormat="1" ht="28.9" customHeight="1">
      <c r="A23" s="48">
        <v>13</v>
      </c>
      <c r="B23" s="49" t="s">
        <v>877</v>
      </c>
      <c r="C23" s="43" t="s">
        <v>878</v>
      </c>
      <c r="D23" s="44">
        <v>328</v>
      </c>
      <c r="E23" s="421">
        <v>4.6958317907239566</v>
      </c>
      <c r="F23" s="870">
        <v>0.84475121046667356</v>
      </c>
      <c r="G23" s="49" t="s">
        <v>908</v>
      </c>
      <c r="H23" s="43" t="s">
        <v>909</v>
      </c>
      <c r="I23" s="44">
        <v>192</v>
      </c>
      <c r="J23" s="421">
        <v>5.5919403829255927</v>
      </c>
      <c r="K23" s="870">
        <v>0.7007299270072993</v>
      </c>
      <c r="L23" s="49" t="s">
        <v>906</v>
      </c>
      <c r="M23" s="43" t="s">
        <v>907</v>
      </c>
      <c r="N23" s="44">
        <v>99</v>
      </c>
      <c r="O23" s="421">
        <v>2.787629121432222</v>
      </c>
      <c r="P23" s="858">
        <v>0.86629331466573334</v>
      </c>
      <c r="Q23" s="496"/>
      <c r="R23" s="496"/>
    </row>
    <row r="24" spans="1:18" s="80" customFormat="1" ht="28.9" customHeight="1">
      <c r="A24" s="48">
        <v>14</v>
      </c>
      <c r="B24" s="49" t="s">
        <v>879</v>
      </c>
      <c r="C24" s="43" t="s">
        <v>880</v>
      </c>
      <c r="D24" s="44">
        <v>254</v>
      </c>
      <c r="E24" s="421">
        <v>3.6364063257435517</v>
      </c>
      <c r="F24" s="870">
        <v>0.65416709591016797</v>
      </c>
      <c r="G24" s="49" t="s">
        <v>910</v>
      </c>
      <c r="H24" s="43" t="s">
        <v>911</v>
      </c>
      <c r="I24" s="44">
        <v>186</v>
      </c>
      <c r="J24" s="421">
        <v>5.4171922459591677</v>
      </c>
      <c r="K24" s="870">
        <v>0.67883211678832112</v>
      </c>
      <c r="L24" s="49" t="s">
        <v>912</v>
      </c>
      <c r="M24" s="43" t="s">
        <v>913</v>
      </c>
      <c r="N24" s="44">
        <v>97</v>
      </c>
      <c r="O24" s="421">
        <v>2.7313133816053083</v>
      </c>
      <c r="P24" s="858">
        <v>0.84879243962198114</v>
      </c>
    </row>
    <row r="25" spans="1:18" s="81" customFormat="1" ht="28.9" customHeight="1">
      <c r="A25" s="60">
        <v>15</v>
      </c>
      <c r="B25" s="61" t="s">
        <v>881</v>
      </c>
      <c r="C25" s="62" t="s">
        <v>882</v>
      </c>
      <c r="D25" s="63">
        <v>241</v>
      </c>
      <c r="E25" s="423">
        <v>3.4502910413551025</v>
      </c>
      <c r="F25" s="871">
        <v>0.62068610281240344</v>
      </c>
      <c r="G25" s="61" t="s">
        <v>881</v>
      </c>
      <c r="H25" s="62" t="s">
        <v>882</v>
      </c>
      <c r="I25" s="65">
        <v>163</v>
      </c>
      <c r="J25" s="423">
        <v>4.7473243875878728</v>
      </c>
      <c r="K25" s="871">
        <v>0.5948905109489051</v>
      </c>
      <c r="L25" s="61" t="s">
        <v>881</v>
      </c>
      <c r="M25" s="62" t="s">
        <v>882</v>
      </c>
      <c r="N25" s="65">
        <v>78</v>
      </c>
      <c r="O25" s="423">
        <v>2.1963138532496296</v>
      </c>
      <c r="P25" s="861">
        <v>0.68253412670633529</v>
      </c>
    </row>
    <row r="26" spans="1:18" s="68" customFormat="1" ht="15.75" customHeight="1">
      <c r="A26" s="25" t="s">
        <v>915</v>
      </c>
      <c r="B26" s="25"/>
      <c r="C26" s="69"/>
      <c r="D26" s="69"/>
      <c r="E26" s="69"/>
      <c r="F26" s="69"/>
      <c r="H26" s="69"/>
      <c r="I26" s="69"/>
      <c r="J26" s="69"/>
      <c r="K26" s="69"/>
      <c r="M26" s="69"/>
      <c r="N26" s="69"/>
      <c r="O26" s="69"/>
      <c r="P26" s="69"/>
    </row>
    <row r="27" spans="1:18" s="71" customFormat="1" ht="15.75">
      <c r="A27" s="70" t="s">
        <v>4</v>
      </c>
      <c r="B27" s="14"/>
      <c r="C27" s="13"/>
      <c r="G27" s="72"/>
      <c r="H27" s="13"/>
      <c r="I27" s="70"/>
      <c r="J27" s="70"/>
      <c r="K27" s="70"/>
      <c r="L27" s="72"/>
      <c r="M27" s="13"/>
      <c r="N27" s="70"/>
      <c r="O27" s="70"/>
      <c r="P27" s="70"/>
    </row>
    <row r="28" spans="1:18" s="493" customFormat="1">
      <c r="A28" s="496"/>
      <c r="B28" s="14"/>
      <c r="C28" s="15"/>
      <c r="D28" s="496"/>
      <c r="E28" s="496"/>
      <c r="F28" s="496"/>
      <c r="G28" s="14"/>
      <c r="H28" s="15"/>
      <c r="I28" s="496"/>
      <c r="J28" s="496"/>
      <c r="K28" s="496"/>
      <c r="L28" s="14"/>
      <c r="M28" s="15"/>
      <c r="N28" s="496"/>
      <c r="O28" s="496"/>
      <c r="P28" s="496"/>
    </row>
    <row r="29" spans="1:18" s="493" customFormat="1">
      <c r="A29" s="496"/>
      <c r="B29" s="14"/>
      <c r="C29" s="15"/>
      <c r="D29" s="496"/>
      <c r="E29" s="496"/>
      <c r="F29" s="496"/>
      <c r="G29" s="14"/>
      <c r="H29" s="15"/>
      <c r="I29" s="496"/>
      <c r="J29" s="496"/>
      <c r="K29" s="496"/>
      <c r="L29" s="14"/>
      <c r="M29" s="15"/>
      <c r="N29" s="496"/>
      <c r="O29" s="496"/>
      <c r="P29" s="496"/>
    </row>
    <row r="30" spans="1:18" s="493" customFormat="1">
      <c r="A30" s="496"/>
      <c r="B30" s="14"/>
      <c r="C30" s="496"/>
      <c r="D30" s="496"/>
      <c r="E30" s="496"/>
      <c r="F30" s="496"/>
      <c r="G30" s="14"/>
      <c r="H30" s="15"/>
      <c r="I30" s="496"/>
      <c r="J30" s="496"/>
      <c r="K30" s="496"/>
      <c r="L30" s="14"/>
      <c r="M30" s="15"/>
      <c r="N30" s="496"/>
      <c r="O30" s="496"/>
      <c r="P30" s="496"/>
    </row>
    <row r="31" spans="1:18" s="493" customFormat="1">
      <c r="A31" s="496"/>
      <c r="B31" s="14"/>
      <c r="C31" s="496"/>
      <c r="D31" s="496"/>
      <c r="E31" s="496"/>
      <c r="F31" s="496"/>
      <c r="G31" s="14"/>
      <c r="H31" s="15"/>
      <c r="I31" s="496"/>
      <c r="J31" s="496"/>
      <c r="K31" s="496"/>
      <c r="L31" s="14"/>
      <c r="M31" s="15"/>
      <c r="N31" s="496"/>
      <c r="O31" s="496"/>
      <c r="P31" s="496"/>
    </row>
    <row r="32" spans="1:18" s="493" customFormat="1">
      <c r="A32" s="496"/>
      <c r="B32" s="14"/>
      <c r="C32" s="15"/>
      <c r="D32" s="496"/>
      <c r="E32" s="496"/>
      <c r="F32" s="496"/>
      <c r="G32" s="14"/>
      <c r="H32" s="15"/>
      <c r="I32" s="496"/>
      <c r="J32" s="496"/>
      <c r="K32" s="496"/>
      <c r="L32" s="14"/>
      <c r="M32" s="15"/>
      <c r="N32" s="496"/>
      <c r="O32" s="496"/>
      <c r="P32" s="496"/>
    </row>
    <row r="33" spans="1:16" s="493" customFormat="1">
      <c r="A33" s="496"/>
      <c r="B33" s="14"/>
      <c r="C33" s="15"/>
      <c r="D33" s="496"/>
      <c r="E33" s="496"/>
      <c r="F33" s="496"/>
      <c r="G33" s="14"/>
      <c r="H33" s="15"/>
      <c r="I33" s="496"/>
      <c r="J33" s="496"/>
      <c r="K33" s="496"/>
      <c r="L33" s="14"/>
      <c r="M33" s="15"/>
      <c r="N33" s="496"/>
      <c r="O33" s="496"/>
      <c r="P33" s="496"/>
    </row>
    <row r="34" spans="1:16" s="493" customFormat="1">
      <c r="A34" s="496"/>
      <c r="B34" s="14"/>
      <c r="C34" s="15"/>
      <c r="D34" s="496"/>
      <c r="E34" s="496"/>
      <c r="F34" s="496"/>
      <c r="G34" s="14"/>
      <c r="H34" s="15"/>
      <c r="I34" s="496"/>
      <c r="J34" s="496"/>
      <c r="K34" s="496"/>
      <c r="L34" s="14"/>
      <c r="M34" s="15"/>
      <c r="N34" s="496"/>
      <c r="O34" s="496"/>
      <c r="P34" s="496"/>
    </row>
    <row r="35" spans="1:16" s="493" customFormat="1">
      <c r="A35" s="496"/>
      <c r="B35" s="14"/>
      <c r="C35" s="15"/>
      <c r="D35" s="496"/>
      <c r="E35" s="496"/>
      <c r="F35" s="496"/>
      <c r="G35" s="14"/>
      <c r="H35" s="15"/>
      <c r="I35" s="496"/>
      <c r="J35" s="496"/>
      <c r="K35" s="496"/>
      <c r="L35" s="14"/>
      <c r="M35" s="15"/>
      <c r="N35" s="496"/>
      <c r="O35" s="496"/>
      <c r="P35" s="496"/>
    </row>
    <row r="36" spans="1:16" s="493" customFormat="1">
      <c r="A36" s="496"/>
      <c r="B36" s="14"/>
      <c r="C36" s="15"/>
      <c r="D36" s="496"/>
      <c r="E36" s="496"/>
      <c r="F36" s="496"/>
      <c r="G36" s="14"/>
      <c r="H36" s="15"/>
      <c r="I36" s="496"/>
      <c r="J36" s="496"/>
      <c r="K36" s="496"/>
      <c r="L36" s="14"/>
      <c r="M36" s="15"/>
      <c r="N36" s="496"/>
      <c r="O36" s="496"/>
      <c r="P36" s="496"/>
    </row>
    <row r="37" spans="1:16" s="493" customFormat="1">
      <c r="A37" s="496"/>
      <c r="B37" s="14"/>
      <c r="C37" s="15"/>
      <c r="D37" s="496"/>
      <c r="E37" s="496"/>
      <c r="F37" s="496"/>
      <c r="G37" s="14"/>
      <c r="H37" s="15"/>
      <c r="I37" s="496"/>
      <c r="J37" s="496"/>
      <c r="K37" s="496"/>
      <c r="L37" s="14"/>
      <c r="M37" s="15"/>
      <c r="N37" s="496"/>
      <c r="O37" s="496"/>
      <c r="P37" s="496"/>
    </row>
    <row r="38" spans="1:16" s="493" customFormat="1">
      <c r="A38" s="496"/>
      <c r="B38" s="14"/>
      <c r="C38" s="15"/>
      <c r="D38" s="496"/>
      <c r="E38" s="496"/>
      <c r="F38" s="496"/>
      <c r="G38" s="14"/>
      <c r="H38" s="15"/>
      <c r="I38" s="496"/>
      <c r="J38" s="496"/>
      <c r="K38" s="496"/>
      <c r="L38" s="14"/>
      <c r="M38" s="15"/>
      <c r="N38" s="496"/>
      <c r="O38" s="496"/>
      <c r="P38" s="496"/>
    </row>
    <row r="39" spans="1:16" s="493" customFormat="1">
      <c r="A39" s="496"/>
      <c r="B39" s="14"/>
      <c r="C39" s="15"/>
      <c r="D39" s="496"/>
      <c r="E39" s="496"/>
      <c r="F39" s="496"/>
      <c r="G39" s="14"/>
      <c r="H39" s="15"/>
      <c r="I39" s="496"/>
      <c r="J39" s="496"/>
      <c r="K39" s="496"/>
      <c r="L39" s="14"/>
      <c r="M39" s="15"/>
      <c r="N39" s="496"/>
      <c r="O39" s="496"/>
      <c r="P39" s="496"/>
    </row>
    <row r="40" spans="1:16" s="493" customFormat="1">
      <c r="A40" s="496"/>
      <c r="B40" s="14"/>
      <c r="C40" s="15"/>
      <c r="D40" s="496"/>
      <c r="E40" s="496"/>
      <c r="F40" s="496"/>
      <c r="G40" s="14"/>
      <c r="H40" s="15"/>
      <c r="I40" s="496"/>
      <c r="J40" s="496"/>
      <c r="K40" s="496"/>
      <c r="L40" s="14"/>
      <c r="M40" s="15"/>
      <c r="N40" s="496"/>
      <c r="O40" s="496"/>
      <c r="P40" s="496"/>
    </row>
    <row r="41" spans="1:16" s="493" customFormat="1">
      <c r="A41" s="496"/>
      <c r="B41" s="14"/>
      <c r="C41" s="15"/>
      <c r="D41" s="496"/>
      <c r="E41" s="496"/>
      <c r="F41" s="496"/>
      <c r="G41" s="14"/>
      <c r="H41" s="15"/>
      <c r="I41" s="496"/>
      <c r="J41" s="496"/>
      <c r="K41" s="496"/>
      <c r="L41" s="14"/>
      <c r="M41" s="15"/>
      <c r="N41" s="496"/>
      <c r="O41" s="496"/>
      <c r="P41" s="496"/>
    </row>
    <row r="42" spans="1:16" s="493" customFormat="1">
      <c r="A42" s="496"/>
      <c r="B42" s="14"/>
      <c r="C42" s="15"/>
      <c r="D42" s="496"/>
      <c r="E42" s="496"/>
      <c r="F42" s="496"/>
      <c r="G42" s="14"/>
      <c r="H42" s="15"/>
      <c r="I42" s="496"/>
      <c r="J42" s="496"/>
      <c r="K42" s="496"/>
      <c r="L42" s="14"/>
      <c r="M42" s="15"/>
      <c r="N42" s="496"/>
      <c r="O42" s="496"/>
      <c r="P42" s="496"/>
    </row>
    <row r="43" spans="1:16" s="493" customFormat="1">
      <c r="A43" s="496"/>
      <c r="B43" s="14"/>
      <c r="C43" s="15"/>
      <c r="D43" s="496"/>
      <c r="E43" s="496"/>
      <c r="F43" s="496"/>
      <c r="G43" s="14"/>
      <c r="H43" s="15"/>
      <c r="I43" s="496"/>
      <c r="J43" s="496"/>
      <c r="K43" s="496"/>
      <c r="L43" s="14"/>
      <c r="M43" s="15"/>
      <c r="N43" s="496"/>
      <c r="O43" s="496"/>
      <c r="P43" s="496"/>
    </row>
    <row r="44" spans="1:16" s="493" customFormat="1">
      <c r="A44" s="496"/>
      <c r="B44" s="14"/>
      <c r="C44" s="15"/>
      <c r="D44" s="496"/>
      <c r="E44" s="496"/>
      <c r="F44" s="496"/>
      <c r="G44" s="14"/>
      <c r="H44" s="15"/>
      <c r="I44" s="496"/>
      <c r="J44" s="496"/>
      <c r="K44" s="496"/>
      <c r="L44" s="14"/>
      <c r="M44" s="15"/>
      <c r="N44" s="496"/>
      <c r="O44" s="496"/>
      <c r="P44" s="496"/>
    </row>
    <row r="45" spans="1:16" s="493" customFormat="1">
      <c r="A45" s="496"/>
      <c r="B45" s="14"/>
      <c r="C45" s="15"/>
      <c r="D45" s="496"/>
      <c r="E45" s="496"/>
      <c r="F45" s="496"/>
      <c r="G45" s="14"/>
      <c r="H45" s="15"/>
      <c r="I45" s="496"/>
      <c r="J45" s="496"/>
      <c r="K45" s="496"/>
      <c r="L45" s="14"/>
      <c r="M45" s="15"/>
      <c r="N45" s="496"/>
      <c r="O45" s="496"/>
      <c r="P45" s="496"/>
    </row>
    <row r="46" spans="1:16" s="493" customFormat="1">
      <c r="A46" s="496"/>
      <c r="B46" s="14"/>
      <c r="C46" s="15"/>
      <c r="D46" s="496"/>
      <c r="E46" s="496"/>
      <c r="F46" s="496"/>
      <c r="G46" s="14"/>
      <c r="H46" s="15"/>
      <c r="I46" s="496"/>
      <c r="J46" s="496"/>
      <c r="K46" s="496"/>
      <c r="L46" s="14"/>
      <c r="M46" s="15"/>
      <c r="N46" s="496"/>
      <c r="O46" s="496"/>
      <c r="P46" s="496"/>
    </row>
    <row r="47" spans="1:16" s="493" customFormat="1">
      <c r="A47" s="496"/>
      <c r="B47" s="14"/>
      <c r="C47" s="15"/>
      <c r="D47" s="496"/>
      <c r="E47" s="496"/>
      <c r="F47" s="496"/>
      <c r="G47" s="14"/>
      <c r="H47" s="15"/>
      <c r="I47" s="496"/>
      <c r="J47" s="496"/>
      <c r="K47" s="496"/>
      <c r="L47" s="14"/>
      <c r="M47" s="15"/>
      <c r="N47" s="496"/>
      <c r="O47" s="496"/>
      <c r="P47" s="496"/>
    </row>
    <row r="48" spans="1:16" s="493" customFormat="1">
      <c r="A48" s="496"/>
      <c r="B48" s="14"/>
      <c r="C48" s="15"/>
      <c r="D48" s="496"/>
      <c r="E48" s="496"/>
      <c r="F48" s="496"/>
      <c r="G48" s="14"/>
      <c r="H48" s="15"/>
      <c r="I48" s="496"/>
      <c r="J48" s="496"/>
      <c r="K48" s="496"/>
      <c r="L48" s="14"/>
      <c r="M48" s="15"/>
      <c r="N48" s="496"/>
      <c r="O48" s="496"/>
      <c r="P48" s="496"/>
    </row>
    <row r="49" spans="1:16" s="493" customFormat="1">
      <c r="A49" s="496"/>
      <c r="B49" s="14"/>
      <c r="C49" s="15"/>
      <c r="D49" s="496"/>
      <c r="E49" s="496"/>
      <c r="F49" s="496"/>
      <c r="G49" s="14"/>
      <c r="H49" s="15"/>
      <c r="I49" s="496"/>
      <c r="J49" s="496"/>
      <c r="K49" s="496"/>
      <c r="L49" s="14"/>
      <c r="M49" s="15"/>
      <c r="N49" s="496"/>
      <c r="O49" s="496"/>
      <c r="P49" s="496"/>
    </row>
    <row r="50" spans="1:16" s="493" customFormat="1">
      <c r="A50" s="496"/>
      <c r="B50" s="14"/>
      <c r="C50" s="15"/>
      <c r="D50" s="496"/>
      <c r="E50" s="496"/>
      <c r="F50" s="496"/>
      <c r="G50" s="14"/>
      <c r="H50" s="15"/>
      <c r="I50" s="496"/>
      <c r="J50" s="496"/>
      <c r="K50" s="496"/>
      <c r="L50" s="14"/>
      <c r="M50" s="15"/>
      <c r="N50" s="496"/>
      <c r="O50" s="496"/>
      <c r="P50" s="496"/>
    </row>
    <row r="51" spans="1:16" s="493" customFormat="1">
      <c r="A51" s="496"/>
      <c r="B51" s="14"/>
      <c r="C51" s="15"/>
      <c r="D51" s="496"/>
      <c r="E51" s="496"/>
      <c r="F51" s="496"/>
      <c r="G51" s="14"/>
      <c r="H51" s="15"/>
      <c r="I51" s="496"/>
      <c r="J51" s="496"/>
      <c r="K51" s="496"/>
      <c r="L51" s="14"/>
      <c r="M51" s="15"/>
      <c r="N51" s="496"/>
      <c r="O51" s="496"/>
      <c r="P51" s="496"/>
    </row>
    <row r="52" spans="1:16" s="493" customFormat="1">
      <c r="A52" s="496"/>
      <c r="B52" s="14"/>
      <c r="C52" s="15"/>
      <c r="D52" s="496"/>
      <c r="E52" s="496"/>
      <c r="F52" s="496"/>
      <c r="G52" s="14"/>
      <c r="H52" s="15"/>
      <c r="I52" s="496"/>
      <c r="J52" s="496"/>
      <c r="K52" s="496"/>
      <c r="L52" s="14"/>
      <c r="M52" s="15"/>
      <c r="N52" s="496"/>
      <c r="O52" s="496"/>
      <c r="P52" s="496"/>
    </row>
    <row r="53" spans="1:16" s="493" customFormat="1">
      <c r="A53" s="496"/>
      <c r="B53" s="14"/>
      <c r="C53" s="15"/>
      <c r="D53" s="496"/>
      <c r="E53" s="496"/>
      <c r="F53" s="496"/>
      <c r="G53" s="14"/>
      <c r="H53" s="15"/>
      <c r="I53" s="496"/>
      <c r="J53" s="496"/>
      <c r="K53" s="496"/>
      <c r="L53" s="14"/>
      <c r="M53" s="15"/>
      <c r="N53" s="496"/>
      <c r="O53" s="496"/>
      <c r="P53" s="496"/>
    </row>
    <row r="54" spans="1:16" s="493" customFormat="1">
      <c r="A54" s="496"/>
      <c r="B54" s="14"/>
      <c r="C54" s="15"/>
      <c r="D54" s="496"/>
      <c r="E54" s="496"/>
      <c r="F54" s="496"/>
      <c r="G54" s="14"/>
      <c r="H54" s="15"/>
      <c r="I54" s="496"/>
      <c r="J54" s="496"/>
      <c r="K54" s="496"/>
      <c r="L54" s="14"/>
      <c r="M54" s="15"/>
      <c r="N54" s="496"/>
      <c r="O54" s="496"/>
      <c r="P54" s="496"/>
    </row>
    <row r="55" spans="1:16" s="493" customFormat="1">
      <c r="A55" s="496"/>
      <c r="B55" s="14"/>
      <c r="C55" s="15"/>
      <c r="D55" s="496"/>
      <c r="E55" s="496"/>
      <c r="F55" s="496"/>
      <c r="G55" s="14"/>
      <c r="H55" s="15"/>
      <c r="I55" s="496"/>
      <c r="J55" s="496"/>
      <c r="K55" s="496"/>
      <c r="L55" s="14"/>
      <c r="M55" s="15"/>
      <c r="N55" s="496"/>
      <c r="O55" s="496"/>
      <c r="P55" s="496"/>
    </row>
    <row r="56" spans="1:16" s="493" customFormat="1">
      <c r="A56" s="496"/>
      <c r="B56" s="14"/>
      <c r="C56" s="15"/>
      <c r="D56" s="496"/>
      <c r="E56" s="496"/>
      <c r="F56" s="496"/>
      <c r="G56" s="14"/>
      <c r="H56" s="15"/>
      <c r="I56" s="496"/>
      <c r="J56" s="496"/>
      <c r="K56" s="496"/>
      <c r="L56" s="14"/>
      <c r="M56" s="15"/>
      <c r="N56" s="496"/>
      <c r="O56" s="496"/>
      <c r="P56" s="496"/>
    </row>
    <row r="57" spans="1:16" s="493" customFormat="1">
      <c r="A57" s="496"/>
      <c r="B57" s="14"/>
      <c r="C57" s="15"/>
      <c r="D57" s="496"/>
      <c r="E57" s="496"/>
      <c r="F57" s="496"/>
      <c r="G57" s="14"/>
      <c r="H57" s="15"/>
      <c r="I57" s="496"/>
      <c r="J57" s="496"/>
      <c r="K57" s="496"/>
      <c r="L57" s="14"/>
      <c r="M57" s="15"/>
      <c r="N57" s="496"/>
      <c r="O57" s="496"/>
      <c r="P57" s="496"/>
    </row>
    <row r="58" spans="1:16" s="493" customFormat="1">
      <c r="A58" s="496"/>
      <c r="B58" s="14"/>
      <c r="C58" s="15"/>
      <c r="D58" s="496"/>
      <c r="E58" s="496"/>
      <c r="F58" s="496"/>
      <c r="G58" s="14"/>
      <c r="H58" s="15"/>
      <c r="I58" s="496"/>
      <c r="J58" s="496"/>
      <c r="K58" s="496"/>
      <c r="L58" s="14"/>
      <c r="M58" s="15"/>
      <c r="N58" s="496"/>
      <c r="O58" s="496"/>
      <c r="P58" s="496"/>
    </row>
    <row r="59" spans="1:16" s="493" customFormat="1">
      <c r="A59" s="496"/>
      <c r="B59" s="14"/>
      <c r="C59" s="15"/>
      <c r="D59" s="496"/>
      <c r="E59" s="496"/>
      <c r="F59" s="496"/>
      <c r="G59" s="14"/>
      <c r="H59" s="15"/>
      <c r="I59" s="496"/>
      <c r="J59" s="496"/>
      <c r="K59" s="496"/>
      <c r="L59" s="14"/>
      <c r="M59" s="15"/>
      <c r="N59" s="496"/>
      <c r="O59" s="496"/>
      <c r="P59" s="496"/>
    </row>
    <row r="60" spans="1:16" s="493" customFormat="1">
      <c r="A60" s="496"/>
      <c r="B60" s="14"/>
      <c r="C60" s="15"/>
      <c r="D60" s="496"/>
      <c r="E60" s="496"/>
      <c r="F60" s="496"/>
      <c r="G60" s="14"/>
      <c r="H60" s="15"/>
      <c r="I60" s="496"/>
      <c r="J60" s="496"/>
      <c r="K60" s="496"/>
      <c r="L60" s="14"/>
      <c r="M60" s="15"/>
      <c r="N60" s="496"/>
      <c r="O60" s="496"/>
      <c r="P60" s="496"/>
    </row>
    <row r="61" spans="1:16" s="493" customFormat="1">
      <c r="A61" s="496"/>
      <c r="B61" s="14"/>
      <c r="C61" s="15"/>
      <c r="D61" s="496"/>
      <c r="E61" s="496"/>
      <c r="F61" s="496"/>
      <c r="G61" s="14"/>
      <c r="H61" s="15"/>
      <c r="I61" s="496"/>
      <c r="J61" s="496"/>
      <c r="K61" s="496"/>
      <c r="L61" s="14"/>
      <c r="M61" s="15"/>
      <c r="N61" s="496"/>
      <c r="O61" s="496"/>
      <c r="P61" s="496"/>
    </row>
    <row r="62" spans="1:16" s="493" customFormat="1">
      <c r="A62" s="496"/>
      <c r="B62" s="14"/>
      <c r="C62" s="15"/>
      <c r="D62" s="496"/>
      <c r="E62" s="496"/>
      <c r="F62" s="496"/>
      <c r="G62" s="14"/>
      <c r="H62" s="15"/>
      <c r="I62" s="496"/>
      <c r="J62" s="496"/>
      <c r="K62" s="496"/>
      <c r="L62" s="14"/>
      <c r="M62" s="15"/>
      <c r="N62" s="496"/>
      <c r="O62" s="496"/>
      <c r="P62" s="496"/>
    </row>
    <row r="63" spans="1:16" s="493" customFormat="1">
      <c r="A63" s="496"/>
      <c r="B63" s="14"/>
      <c r="C63" s="15"/>
      <c r="D63" s="496"/>
      <c r="E63" s="496"/>
      <c r="F63" s="496"/>
      <c r="G63" s="14"/>
      <c r="H63" s="15"/>
      <c r="I63" s="496"/>
      <c r="J63" s="496"/>
      <c r="K63" s="496"/>
      <c r="L63" s="14"/>
      <c r="M63" s="15"/>
      <c r="N63" s="496"/>
      <c r="O63" s="496"/>
      <c r="P63" s="496"/>
    </row>
    <row r="64" spans="1:16" s="493" customFormat="1">
      <c r="A64" s="496"/>
      <c r="B64" s="14"/>
      <c r="C64" s="15"/>
      <c r="D64" s="496"/>
      <c r="E64" s="496"/>
      <c r="F64" s="496"/>
      <c r="G64" s="14"/>
      <c r="H64" s="15"/>
      <c r="I64" s="496"/>
      <c r="J64" s="496"/>
      <c r="K64" s="496"/>
      <c r="L64" s="14"/>
      <c r="M64" s="15"/>
      <c r="N64" s="496"/>
      <c r="O64" s="496"/>
      <c r="P64" s="496"/>
    </row>
    <row r="65" spans="1:16" s="493" customFormat="1">
      <c r="A65" s="496"/>
      <c r="B65" s="14"/>
      <c r="C65" s="15"/>
      <c r="D65" s="496"/>
      <c r="E65" s="496"/>
      <c r="F65" s="496"/>
      <c r="G65" s="14"/>
      <c r="H65" s="15"/>
      <c r="I65" s="496"/>
      <c r="J65" s="496"/>
      <c r="K65" s="496"/>
      <c r="L65" s="14"/>
      <c r="M65" s="15"/>
      <c r="N65" s="496"/>
      <c r="O65" s="496"/>
      <c r="P65" s="496"/>
    </row>
    <row r="66" spans="1:16" s="493" customFormat="1">
      <c r="A66" s="496"/>
      <c r="B66" s="14"/>
      <c r="C66" s="15"/>
      <c r="D66" s="496"/>
      <c r="E66" s="496"/>
      <c r="F66" s="496"/>
      <c r="G66" s="14"/>
      <c r="H66" s="15"/>
      <c r="I66" s="496"/>
      <c r="J66" s="496"/>
      <c r="K66" s="496"/>
      <c r="L66" s="14"/>
      <c r="M66" s="15"/>
      <c r="N66" s="496"/>
      <c r="O66" s="496"/>
      <c r="P66" s="496"/>
    </row>
    <row r="67" spans="1:16" s="493" customFormat="1">
      <c r="A67" s="496"/>
      <c r="B67" s="14"/>
      <c r="C67" s="15"/>
      <c r="D67" s="496"/>
      <c r="E67" s="496"/>
      <c r="F67" s="496"/>
      <c r="G67" s="14"/>
      <c r="H67" s="15"/>
      <c r="I67" s="496"/>
      <c r="J67" s="496"/>
      <c r="K67" s="496"/>
      <c r="L67" s="14"/>
      <c r="M67" s="15"/>
      <c r="N67" s="496"/>
      <c r="O67" s="496"/>
      <c r="P67" s="496"/>
    </row>
    <row r="68" spans="1:16" s="493" customFormat="1">
      <c r="A68" s="496"/>
      <c r="B68" s="14"/>
      <c r="C68" s="15"/>
      <c r="D68" s="496"/>
      <c r="E68" s="496"/>
      <c r="F68" s="496"/>
      <c r="G68" s="14"/>
      <c r="H68" s="15"/>
      <c r="I68" s="496"/>
      <c r="J68" s="496"/>
      <c r="K68" s="496"/>
      <c r="L68" s="14"/>
      <c r="M68" s="15"/>
      <c r="N68" s="496"/>
      <c r="O68" s="496"/>
      <c r="P68" s="496"/>
    </row>
    <row r="69" spans="1:16" s="493" customFormat="1">
      <c r="A69" s="496"/>
      <c r="B69" s="14"/>
      <c r="C69" s="15"/>
      <c r="D69" s="496"/>
      <c r="E69" s="496"/>
      <c r="F69" s="496"/>
      <c r="G69" s="14"/>
      <c r="H69" s="15"/>
      <c r="I69" s="496"/>
      <c r="J69" s="496"/>
      <c r="K69" s="496"/>
      <c r="L69" s="14"/>
      <c r="M69" s="15"/>
      <c r="N69" s="496"/>
      <c r="O69" s="496"/>
      <c r="P69" s="496"/>
    </row>
    <row r="70" spans="1:16" s="493" customFormat="1">
      <c r="A70" s="496"/>
      <c r="B70" s="14"/>
      <c r="C70" s="15"/>
      <c r="D70" s="496"/>
      <c r="E70" s="496"/>
      <c r="F70" s="496"/>
      <c r="G70" s="14"/>
      <c r="H70" s="15"/>
      <c r="I70" s="496"/>
      <c r="J70" s="496"/>
      <c r="K70" s="496"/>
      <c r="L70" s="14"/>
      <c r="M70" s="15"/>
      <c r="N70" s="496"/>
      <c r="O70" s="496"/>
      <c r="P70" s="496"/>
    </row>
    <row r="71" spans="1:16" s="493" customFormat="1">
      <c r="A71" s="496"/>
      <c r="B71" s="14"/>
      <c r="C71" s="15"/>
      <c r="D71" s="496"/>
      <c r="E71" s="496"/>
      <c r="F71" s="496"/>
      <c r="G71" s="14"/>
      <c r="H71" s="15"/>
      <c r="I71" s="496"/>
      <c r="J71" s="496"/>
      <c r="K71" s="496"/>
      <c r="L71" s="14"/>
      <c r="M71" s="15"/>
      <c r="N71" s="496"/>
      <c r="O71" s="496"/>
      <c r="P71" s="496"/>
    </row>
    <row r="72" spans="1:16" s="493" customFormat="1">
      <c r="A72" s="496"/>
      <c r="B72" s="14"/>
      <c r="C72" s="15"/>
      <c r="D72" s="496"/>
      <c r="E72" s="496"/>
      <c r="F72" s="496"/>
      <c r="G72" s="14"/>
      <c r="H72" s="15"/>
      <c r="I72" s="496"/>
      <c r="J72" s="496"/>
      <c r="K72" s="496"/>
      <c r="L72" s="14"/>
      <c r="M72" s="15"/>
      <c r="N72" s="496"/>
      <c r="O72" s="496"/>
      <c r="P72" s="496"/>
    </row>
    <row r="73" spans="1:16" s="493" customFormat="1">
      <c r="A73" s="496"/>
      <c r="B73" s="14"/>
      <c r="C73" s="15"/>
      <c r="D73" s="496"/>
      <c r="E73" s="496"/>
      <c r="F73" s="496"/>
      <c r="G73" s="14"/>
      <c r="H73" s="15"/>
      <c r="I73" s="496"/>
      <c r="J73" s="496"/>
      <c r="K73" s="496"/>
      <c r="L73" s="14"/>
      <c r="M73" s="15"/>
      <c r="N73" s="496"/>
      <c r="O73" s="496"/>
      <c r="P73" s="496"/>
    </row>
    <row r="74" spans="1:16" s="493" customFormat="1">
      <c r="A74" s="496"/>
      <c r="B74" s="14"/>
      <c r="C74" s="15"/>
      <c r="D74" s="496"/>
      <c r="E74" s="496"/>
      <c r="F74" s="496"/>
      <c r="G74" s="14"/>
      <c r="H74" s="15"/>
      <c r="I74" s="496"/>
      <c r="J74" s="496"/>
      <c r="K74" s="496"/>
      <c r="L74" s="14"/>
      <c r="M74" s="15"/>
      <c r="N74" s="496"/>
      <c r="O74" s="496"/>
      <c r="P74" s="496"/>
    </row>
    <row r="75" spans="1:16" s="493" customFormat="1">
      <c r="A75" s="496"/>
      <c r="B75" s="14"/>
      <c r="C75" s="15"/>
      <c r="D75" s="496"/>
      <c r="E75" s="496"/>
      <c r="F75" s="496"/>
      <c r="G75" s="14"/>
      <c r="H75" s="15"/>
      <c r="I75" s="496"/>
      <c r="J75" s="496"/>
      <c r="K75" s="496"/>
      <c r="L75" s="14"/>
      <c r="M75" s="15"/>
      <c r="N75" s="496"/>
      <c r="O75" s="496"/>
      <c r="P75" s="496"/>
    </row>
    <row r="76" spans="1:16" s="493" customFormat="1">
      <c r="A76" s="496"/>
      <c r="B76" s="14"/>
      <c r="C76" s="15"/>
      <c r="D76" s="496"/>
      <c r="E76" s="496"/>
      <c r="F76" s="496"/>
      <c r="G76" s="14"/>
      <c r="H76" s="15"/>
      <c r="I76" s="496"/>
      <c r="J76" s="496"/>
      <c r="K76" s="496"/>
      <c r="L76" s="14"/>
      <c r="M76" s="15"/>
      <c r="N76" s="496"/>
      <c r="O76" s="496"/>
      <c r="P76" s="496"/>
    </row>
    <row r="77" spans="1:16" s="493" customFormat="1">
      <c r="A77" s="496"/>
      <c r="B77" s="14"/>
      <c r="C77" s="15"/>
      <c r="D77" s="496"/>
      <c r="E77" s="496"/>
      <c r="F77" s="496"/>
      <c r="G77" s="14"/>
      <c r="H77" s="15"/>
      <c r="I77" s="496"/>
      <c r="J77" s="496"/>
      <c r="K77" s="496"/>
      <c r="L77" s="14"/>
      <c r="M77" s="15"/>
      <c r="N77" s="496"/>
      <c r="O77" s="496"/>
      <c r="P77" s="496"/>
    </row>
    <row r="78" spans="1:16" s="493" customFormat="1">
      <c r="A78" s="496"/>
      <c r="B78" s="14"/>
      <c r="C78" s="15"/>
      <c r="D78" s="496"/>
      <c r="E78" s="496"/>
      <c r="F78" s="496"/>
      <c r="G78" s="14"/>
      <c r="H78" s="15"/>
      <c r="I78" s="496"/>
      <c r="J78" s="496"/>
      <c r="K78" s="496"/>
      <c r="L78" s="14"/>
      <c r="M78" s="15"/>
      <c r="N78" s="496"/>
      <c r="O78" s="496"/>
      <c r="P78" s="496"/>
    </row>
    <row r="79" spans="1:16" s="493" customFormat="1">
      <c r="A79" s="496"/>
      <c r="B79" s="14"/>
      <c r="C79" s="15"/>
      <c r="D79" s="496"/>
      <c r="E79" s="496"/>
      <c r="F79" s="496"/>
      <c r="G79" s="14"/>
      <c r="H79" s="15"/>
      <c r="I79" s="496"/>
      <c r="J79" s="496"/>
      <c r="K79" s="496"/>
      <c r="L79" s="14"/>
      <c r="M79" s="15"/>
      <c r="N79" s="496"/>
      <c r="O79" s="496"/>
      <c r="P79" s="496"/>
    </row>
    <row r="80" spans="1:16" s="493" customFormat="1">
      <c r="A80" s="496"/>
      <c r="B80" s="14"/>
      <c r="C80" s="15"/>
      <c r="D80" s="496"/>
      <c r="E80" s="496"/>
      <c r="F80" s="496"/>
      <c r="G80" s="14"/>
      <c r="H80" s="15"/>
      <c r="I80" s="496"/>
      <c r="J80" s="496"/>
      <c r="K80" s="496"/>
      <c r="L80" s="14"/>
      <c r="M80" s="15"/>
      <c r="N80" s="496"/>
      <c r="O80" s="496"/>
      <c r="P80" s="496"/>
    </row>
    <row r="81" spans="2:3">
      <c r="B81" s="14"/>
      <c r="C81" s="15"/>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56FF2-3414-4177-9DA6-B3D170DDDD5A}">
  <sheetPr codeName="工作表8"/>
  <dimension ref="A1:S81"/>
  <sheetViews>
    <sheetView showZeros="0" view="pageBreakPreview" zoomScaleNormal="90" zoomScaleSheetLayoutView="100" workbookViewId="0">
      <selection activeCell="G18" sqref="G18"/>
    </sheetView>
  </sheetViews>
  <sheetFormatPr defaultRowHeight="16.5"/>
  <cols>
    <col min="1" max="1" width="3" style="496" customWidth="1"/>
    <col min="2" max="2" width="13.125" style="12" customWidth="1"/>
    <col min="3" max="3" width="19.875" style="13" customWidth="1"/>
    <col min="4" max="6" width="7.875" style="496" customWidth="1"/>
    <col min="7" max="7" width="13.125" style="14" customWidth="1"/>
    <col min="8" max="8" width="19.875" style="15" customWidth="1"/>
    <col min="9" max="11" width="7.875" style="496" customWidth="1"/>
    <col min="12" max="12" width="13.125" style="14" customWidth="1"/>
    <col min="13" max="13" width="19.875" style="15" customWidth="1"/>
    <col min="14" max="16" width="7.875" style="496" customWidth="1"/>
    <col min="17" max="16384" width="9" style="496"/>
  </cols>
  <sheetData>
    <row r="1" spans="1:19" s="74" customFormat="1" ht="25.5" customHeight="1">
      <c r="A1" s="1250" t="s">
        <v>374</v>
      </c>
      <c r="B1" s="1250"/>
      <c r="C1" s="1250"/>
      <c r="D1" s="1250"/>
      <c r="E1" s="1250"/>
      <c r="F1" s="1250"/>
      <c r="G1" s="1250"/>
      <c r="H1" s="1250"/>
      <c r="I1" s="1250"/>
      <c r="J1" s="1250"/>
      <c r="K1" s="1250"/>
      <c r="L1" s="1250"/>
      <c r="M1" s="1250"/>
      <c r="N1" s="1250"/>
      <c r="O1" s="1250"/>
      <c r="P1" s="1250"/>
    </row>
    <row r="2" spans="1:19" s="74" customFormat="1" ht="10.5" customHeight="1">
      <c r="A2" s="1250"/>
      <c r="B2" s="1250"/>
      <c r="C2" s="1250"/>
      <c r="D2" s="1250"/>
      <c r="E2" s="1250"/>
      <c r="F2" s="1250"/>
      <c r="G2" s="1250"/>
      <c r="H2" s="1250"/>
      <c r="I2" s="1250"/>
      <c r="J2" s="1250"/>
      <c r="K2" s="1250"/>
      <c r="L2" s="1250"/>
      <c r="M2" s="1250"/>
      <c r="N2" s="1250"/>
      <c r="O2" s="1250"/>
      <c r="P2" s="1250"/>
    </row>
    <row r="3" spans="1:19" s="74" customFormat="1">
      <c r="A3" s="791" t="s">
        <v>953</v>
      </c>
      <c r="B3" s="9"/>
      <c r="C3" s="10"/>
      <c r="D3" s="7"/>
      <c r="E3" s="7"/>
      <c r="F3" s="7"/>
      <c r="G3" s="9"/>
      <c r="H3" s="6"/>
      <c r="I3" s="7"/>
      <c r="J3" s="7"/>
      <c r="K3" s="7"/>
      <c r="L3" s="9"/>
      <c r="M3" s="6"/>
      <c r="N3" s="7"/>
      <c r="O3" s="7"/>
      <c r="P3" s="11"/>
    </row>
    <row r="4" spans="1:19" s="697" customFormat="1">
      <c r="B4" s="12"/>
      <c r="C4" s="13"/>
      <c r="G4" s="14"/>
      <c r="H4" s="15"/>
      <c r="L4" s="14"/>
      <c r="M4" s="15"/>
      <c r="P4" s="398" t="s">
        <v>402</v>
      </c>
    </row>
    <row r="5" spans="1:19" s="25" customFormat="1" ht="14.25">
      <c r="A5" s="16" t="s">
        <v>0</v>
      </c>
      <c r="B5" s="17"/>
      <c r="C5" s="784" t="s">
        <v>1</v>
      </c>
      <c r="D5" s="17"/>
      <c r="E5" s="18"/>
      <c r="F5" s="19"/>
      <c r="G5" s="17"/>
      <c r="H5" s="784" t="s">
        <v>2</v>
      </c>
      <c r="I5" s="17"/>
      <c r="J5" s="20"/>
      <c r="K5" s="21"/>
      <c r="L5" s="22"/>
      <c r="M5" s="784" t="s">
        <v>3</v>
      </c>
      <c r="N5" s="17"/>
      <c r="O5" s="20"/>
      <c r="P5" s="23"/>
    </row>
    <row r="6" spans="1:19" s="25" customFormat="1" ht="14.25">
      <c r="A6" s="26"/>
      <c r="B6" s="27" t="s">
        <v>5</v>
      </c>
      <c r="C6" s="28"/>
      <c r="D6" s="16" t="s">
        <v>6</v>
      </c>
      <c r="E6" s="29" t="s">
        <v>404</v>
      </c>
      <c r="F6" s="16" t="s">
        <v>444</v>
      </c>
      <c r="G6" s="27" t="s">
        <v>5</v>
      </c>
      <c r="H6" s="28"/>
      <c r="I6" s="16" t="s">
        <v>6</v>
      </c>
      <c r="J6" s="29" t="s">
        <v>404</v>
      </c>
      <c r="K6" s="16" t="s">
        <v>444</v>
      </c>
      <c r="L6" s="27" t="s">
        <v>5</v>
      </c>
      <c r="M6" s="28"/>
      <c r="N6" s="16" t="s">
        <v>6</v>
      </c>
      <c r="O6" s="966" t="s">
        <v>404</v>
      </c>
      <c r="P6" s="965" t="s">
        <v>444</v>
      </c>
    </row>
    <row r="7" spans="1:19" s="25" customFormat="1" ht="14.25">
      <c r="A7" s="26"/>
      <c r="B7" s="30" t="s">
        <v>392</v>
      </c>
      <c r="C7" s="31" t="s">
        <v>8</v>
      </c>
      <c r="D7" s="32"/>
      <c r="E7" s="33" t="s">
        <v>12</v>
      </c>
      <c r="F7" s="32" t="s">
        <v>391</v>
      </c>
      <c r="G7" s="30" t="s">
        <v>392</v>
      </c>
      <c r="H7" s="31" t="s">
        <v>8</v>
      </c>
      <c r="I7" s="32"/>
      <c r="J7" s="33" t="s">
        <v>12</v>
      </c>
      <c r="K7" s="32" t="s">
        <v>389</v>
      </c>
      <c r="L7" s="30" t="s">
        <v>392</v>
      </c>
      <c r="M7" s="31" t="s">
        <v>8</v>
      </c>
      <c r="N7" s="32"/>
      <c r="O7" s="33" t="s">
        <v>12</v>
      </c>
      <c r="P7" s="34" t="s">
        <v>389</v>
      </c>
    </row>
    <row r="8" spans="1:19" s="25" customFormat="1" ht="14.25">
      <c r="A8" s="35" t="s">
        <v>9</v>
      </c>
      <c r="B8" s="36" t="s">
        <v>10</v>
      </c>
      <c r="C8" s="37"/>
      <c r="D8" s="35" t="s">
        <v>11</v>
      </c>
      <c r="E8" s="38" t="s">
        <v>404</v>
      </c>
      <c r="F8" s="35" t="s">
        <v>13</v>
      </c>
      <c r="G8" s="36" t="s">
        <v>10</v>
      </c>
      <c r="H8" s="37"/>
      <c r="I8" s="35" t="s">
        <v>11</v>
      </c>
      <c r="J8" s="38" t="s">
        <v>404</v>
      </c>
      <c r="K8" s="35" t="s">
        <v>13</v>
      </c>
      <c r="L8" s="36" t="s">
        <v>10</v>
      </c>
      <c r="M8" s="37"/>
      <c r="N8" s="35" t="s">
        <v>11</v>
      </c>
      <c r="O8" s="38" t="s">
        <v>404</v>
      </c>
      <c r="P8" s="36" t="s">
        <v>13</v>
      </c>
    </row>
    <row r="9" spans="1:19" s="79" customFormat="1" ht="28.9" customHeight="1">
      <c r="A9" s="41"/>
      <c r="B9" s="42" t="s">
        <v>916</v>
      </c>
      <c r="C9" s="43" t="s">
        <v>917</v>
      </c>
      <c r="D9" s="44">
        <v>122256</v>
      </c>
      <c r="E9" s="421">
        <v>4045.0749782784346</v>
      </c>
      <c r="F9" s="851">
        <v>100</v>
      </c>
      <c r="G9" s="42" t="s">
        <v>500</v>
      </c>
      <c r="H9" s="43" t="s">
        <v>501</v>
      </c>
      <c r="I9" s="44">
        <v>67605</v>
      </c>
      <c r="J9" s="421">
        <v>4840.0988280810925</v>
      </c>
      <c r="K9" s="851">
        <v>100</v>
      </c>
      <c r="L9" s="42" t="s">
        <v>500</v>
      </c>
      <c r="M9" s="43" t="s">
        <v>501</v>
      </c>
      <c r="N9" s="44">
        <v>54651</v>
      </c>
      <c r="O9" s="421">
        <v>3361.9529851935285</v>
      </c>
      <c r="P9" s="874">
        <v>100</v>
      </c>
    </row>
    <row r="10" spans="1:19" s="80" customFormat="1" ht="28.9" customHeight="1">
      <c r="A10" s="48">
        <v>1</v>
      </c>
      <c r="B10" s="49" t="s">
        <v>918</v>
      </c>
      <c r="C10" s="43" t="s">
        <v>919</v>
      </c>
      <c r="D10" s="44">
        <v>29220</v>
      </c>
      <c r="E10" s="421">
        <v>966.79991873851463</v>
      </c>
      <c r="F10" s="870">
        <v>23.900667451904201</v>
      </c>
      <c r="G10" s="49" t="s">
        <v>918</v>
      </c>
      <c r="H10" s="43" t="s">
        <v>919</v>
      </c>
      <c r="I10" s="44">
        <v>17345</v>
      </c>
      <c r="J10" s="421">
        <v>1241.7944556329644</v>
      </c>
      <c r="K10" s="870">
        <v>25.656386361955477</v>
      </c>
      <c r="L10" s="49" t="s">
        <v>918</v>
      </c>
      <c r="M10" s="43" t="s">
        <v>919</v>
      </c>
      <c r="N10" s="44">
        <v>11875</v>
      </c>
      <c r="O10" s="421">
        <v>730.51164112592903</v>
      </c>
      <c r="P10" s="694">
        <v>21.728788128305062</v>
      </c>
    </row>
    <row r="11" spans="1:19" s="80" customFormat="1" ht="28.9" customHeight="1">
      <c r="A11" s="48">
        <v>2</v>
      </c>
      <c r="B11" s="49" t="s">
        <v>920</v>
      </c>
      <c r="C11" s="43" t="s">
        <v>921</v>
      </c>
      <c r="D11" s="44">
        <v>15856</v>
      </c>
      <c r="E11" s="421">
        <v>524.62626665016728</v>
      </c>
      <c r="F11" s="870">
        <v>12.969506609082581</v>
      </c>
      <c r="G11" s="49" t="s">
        <v>920</v>
      </c>
      <c r="H11" s="43" t="s">
        <v>921</v>
      </c>
      <c r="I11" s="44">
        <v>8313</v>
      </c>
      <c r="J11" s="421">
        <v>595.15925682772172</v>
      </c>
      <c r="K11" s="870">
        <v>12.296427779010429</v>
      </c>
      <c r="L11" s="49" t="s">
        <v>920</v>
      </c>
      <c r="M11" s="43" t="s">
        <v>921</v>
      </c>
      <c r="N11" s="44">
        <v>7543</v>
      </c>
      <c r="O11" s="421">
        <v>464.02099444319015</v>
      </c>
      <c r="P11" s="694">
        <v>13.802126219099376</v>
      </c>
    </row>
    <row r="12" spans="1:19" s="80" customFormat="1" ht="28.9" customHeight="1">
      <c r="A12" s="48">
        <v>3</v>
      </c>
      <c r="B12" s="49" t="s">
        <v>922</v>
      </c>
      <c r="C12" s="43" t="s">
        <v>923</v>
      </c>
      <c r="D12" s="44">
        <v>10997</v>
      </c>
      <c r="E12" s="421">
        <v>363.85690302421102</v>
      </c>
      <c r="F12" s="870">
        <v>8.9950595471796877</v>
      </c>
      <c r="G12" s="49" t="s">
        <v>922</v>
      </c>
      <c r="H12" s="43" t="s">
        <v>923</v>
      </c>
      <c r="I12" s="44">
        <v>6551</v>
      </c>
      <c r="J12" s="421">
        <v>469.01098177293454</v>
      </c>
      <c r="K12" s="870">
        <v>9.6901116781303163</v>
      </c>
      <c r="L12" s="49" t="s">
        <v>922</v>
      </c>
      <c r="M12" s="43" t="s">
        <v>923</v>
      </c>
      <c r="N12" s="44">
        <v>4446</v>
      </c>
      <c r="O12" s="421">
        <v>273.50355843754789</v>
      </c>
      <c r="P12" s="694">
        <v>8.1352582752374154</v>
      </c>
    </row>
    <row r="13" spans="1:19" s="80" customFormat="1" ht="28.9" customHeight="1">
      <c r="A13" s="48">
        <v>4</v>
      </c>
      <c r="B13" s="49" t="s">
        <v>924</v>
      </c>
      <c r="C13" s="43" t="s">
        <v>925</v>
      </c>
      <c r="D13" s="44">
        <v>9422</v>
      </c>
      <c r="E13" s="421">
        <v>311.74499775339785</v>
      </c>
      <c r="F13" s="870">
        <v>7.7067792173799239</v>
      </c>
      <c r="G13" s="49" t="s">
        <v>924</v>
      </c>
      <c r="H13" s="43" t="s">
        <v>925</v>
      </c>
      <c r="I13" s="44">
        <v>5153</v>
      </c>
      <c r="J13" s="421">
        <v>368.92284980551545</v>
      </c>
      <c r="K13" s="870">
        <v>7.6222172916204425</v>
      </c>
      <c r="L13" s="49" t="s">
        <v>926</v>
      </c>
      <c r="M13" s="43" t="s">
        <v>927</v>
      </c>
      <c r="N13" s="44">
        <v>4297</v>
      </c>
      <c r="O13" s="421">
        <v>264.33755974047307</v>
      </c>
      <c r="P13" s="694">
        <v>7.8626191652485771</v>
      </c>
      <c r="R13" s="496"/>
      <c r="S13" s="493"/>
    </row>
    <row r="14" spans="1:19" s="80" customFormat="1" ht="28.9" customHeight="1">
      <c r="A14" s="48">
        <v>5</v>
      </c>
      <c r="B14" s="49" t="s">
        <v>926</v>
      </c>
      <c r="C14" s="43" t="s">
        <v>927</v>
      </c>
      <c r="D14" s="44">
        <v>7917</v>
      </c>
      <c r="E14" s="421">
        <v>261.94917716128754</v>
      </c>
      <c r="F14" s="870">
        <v>6.475755791126816</v>
      </c>
      <c r="G14" s="49" t="s">
        <v>928</v>
      </c>
      <c r="H14" s="43" t="s">
        <v>929</v>
      </c>
      <c r="I14" s="44">
        <v>4564</v>
      </c>
      <c r="J14" s="421">
        <v>326.75410178776878</v>
      </c>
      <c r="K14" s="870">
        <v>6.7509799571037643</v>
      </c>
      <c r="L14" s="49" t="s">
        <v>924</v>
      </c>
      <c r="M14" s="43" t="s">
        <v>925</v>
      </c>
      <c r="N14" s="44">
        <v>4269</v>
      </c>
      <c r="O14" s="421">
        <v>262.61509018666032</v>
      </c>
      <c r="P14" s="694">
        <v>7.8113849700828899</v>
      </c>
    </row>
    <row r="15" spans="1:19" s="80" customFormat="1" ht="28.9" customHeight="1">
      <c r="A15" s="48">
        <v>6</v>
      </c>
      <c r="B15" s="49" t="s">
        <v>928</v>
      </c>
      <c r="C15" s="43" t="s">
        <v>929</v>
      </c>
      <c r="D15" s="44">
        <v>6300</v>
      </c>
      <c r="E15" s="421">
        <v>208.44762108325264</v>
      </c>
      <c r="F15" s="870">
        <v>5.1531213191990579</v>
      </c>
      <c r="G15" s="49" t="s">
        <v>926</v>
      </c>
      <c r="H15" s="43" t="s">
        <v>927</v>
      </c>
      <c r="I15" s="44">
        <v>3620</v>
      </c>
      <c r="J15" s="421">
        <v>259.16955487986917</v>
      </c>
      <c r="K15" s="870">
        <v>5.3546335330227057</v>
      </c>
      <c r="L15" s="49" t="s">
        <v>930</v>
      </c>
      <c r="M15" s="43" t="s">
        <v>931</v>
      </c>
      <c r="N15" s="44">
        <v>2579</v>
      </c>
      <c r="O15" s="421">
        <v>158.65174926010707</v>
      </c>
      <c r="P15" s="694">
        <v>4.7190353332967376</v>
      </c>
    </row>
    <row r="16" spans="1:19" s="80" customFormat="1" ht="28.9" customHeight="1">
      <c r="A16" s="48">
        <v>7</v>
      </c>
      <c r="B16" s="49" t="s">
        <v>930</v>
      </c>
      <c r="C16" s="43" t="s">
        <v>931</v>
      </c>
      <c r="D16" s="44">
        <v>4892</v>
      </c>
      <c r="E16" s="421">
        <v>161.86123211734477</v>
      </c>
      <c r="F16" s="870">
        <v>4.0014396021463163</v>
      </c>
      <c r="G16" s="49" t="s">
        <v>930</v>
      </c>
      <c r="H16" s="43" t="s">
        <v>931</v>
      </c>
      <c r="I16" s="44">
        <v>2313</v>
      </c>
      <c r="J16" s="421">
        <v>165.59645868429209</v>
      </c>
      <c r="K16" s="870">
        <v>3.4213445751053917</v>
      </c>
      <c r="L16" s="49" t="s">
        <v>932</v>
      </c>
      <c r="M16" s="43" t="s">
        <v>933</v>
      </c>
      <c r="N16" s="44">
        <v>2298</v>
      </c>
      <c r="O16" s="421">
        <v>141.36553695220084</v>
      </c>
      <c r="P16" s="694">
        <v>4.2048635889553712</v>
      </c>
    </row>
    <row r="17" spans="1:18" s="80" customFormat="1" ht="28.9" customHeight="1">
      <c r="A17" s="48">
        <v>8</v>
      </c>
      <c r="B17" s="49" t="s">
        <v>932</v>
      </c>
      <c r="C17" s="43" t="s">
        <v>933</v>
      </c>
      <c r="D17" s="44">
        <v>4373</v>
      </c>
      <c r="E17" s="421">
        <v>144.68911857096251</v>
      </c>
      <c r="F17" s="870">
        <v>3.576920560136108</v>
      </c>
      <c r="G17" s="49" t="s">
        <v>932</v>
      </c>
      <c r="H17" s="43" t="s">
        <v>933</v>
      </c>
      <c r="I17" s="44">
        <v>2075</v>
      </c>
      <c r="J17" s="421">
        <v>148.55713435793606</v>
      </c>
      <c r="K17" s="870">
        <v>3.0692996080171584</v>
      </c>
      <c r="L17" s="49" t="s">
        <v>928</v>
      </c>
      <c r="M17" s="43" t="s">
        <v>929</v>
      </c>
      <c r="N17" s="44">
        <v>1736</v>
      </c>
      <c r="O17" s="421">
        <v>106.79311233638846</v>
      </c>
      <c r="P17" s="694">
        <v>3.1765201002726391</v>
      </c>
    </row>
    <row r="18" spans="1:18" s="80" customFormat="1" ht="28.9" customHeight="1">
      <c r="A18" s="48">
        <v>9</v>
      </c>
      <c r="B18" s="49" t="s">
        <v>934</v>
      </c>
      <c r="C18" s="43" t="s">
        <v>935</v>
      </c>
      <c r="D18" s="44">
        <v>3129</v>
      </c>
      <c r="E18" s="421">
        <v>103.52898513801549</v>
      </c>
      <c r="F18" s="870">
        <v>2.5593835885355318</v>
      </c>
      <c r="G18" s="49" t="s">
        <v>936</v>
      </c>
      <c r="H18" s="43" t="s">
        <v>937</v>
      </c>
      <c r="I18" s="44">
        <v>1938</v>
      </c>
      <c r="J18" s="421">
        <v>138.74878380032774</v>
      </c>
      <c r="K18" s="870">
        <v>2.866651874861327</v>
      </c>
      <c r="L18" s="49" t="s">
        <v>934</v>
      </c>
      <c r="M18" s="43" t="s">
        <v>935</v>
      </c>
      <c r="N18" s="44">
        <v>1403</v>
      </c>
      <c r="O18" s="421">
        <v>86.308027999972936</v>
      </c>
      <c r="P18" s="694">
        <v>2.567199136337853</v>
      </c>
      <c r="Q18" s="496"/>
      <c r="R18" s="496"/>
    </row>
    <row r="19" spans="1:18" s="80" customFormat="1" ht="28.9" customHeight="1">
      <c r="A19" s="48">
        <v>10</v>
      </c>
      <c r="B19" s="49" t="s">
        <v>936</v>
      </c>
      <c r="C19" s="43" t="s">
        <v>937</v>
      </c>
      <c r="D19" s="44">
        <v>3072</v>
      </c>
      <c r="E19" s="421">
        <v>101.64303047107178</v>
      </c>
      <c r="F19" s="870">
        <v>2.5127601099332546</v>
      </c>
      <c r="G19" s="49" t="s">
        <v>934</v>
      </c>
      <c r="H19" s="43" t="s">
        <v>935</v>
      </c>
      <c r="I19" s="44">
        <v>1726</v>
      </c>
      <c r="J19" s="421">
        <v>123.57089826592657</v>
      </c>
      <c r="K19" s="870">
        <v>2.5530656016566824</v>
      </c>
      <c r="L19" s="49" t="s">
        <v>936</v>
      </c>
      <c r="M19" s="43" t="s">
        <v>937</v>
      </c>
      <c r="N19" s="44">
        <v>1134</v>
      </c>
      <c r="O19" s="421">
        <v>69.760016929415045</v>
      </c>
      <c r="P19" s="694">
        <v>2.074984904210353</v>
      </c>
    </row>
    <row r="20" spans="1:18" s="80" customFormat="1" ht="28.9" customHeight="1">
      <c r="A20" s="48"/>
      <c r="B20" s="50"/>
      <c r="C20" s="51" t="s">
        <v>948</v>
      </c>
      <c r="D20" s="52">
        <v>27078</v>
      </c>
      <c r="E20" s="423">
        <v>895.92772757020884</v>
      </c>
      <c r="F20" s="871">
        <v>22.14860620337652</v>
      </c>
      <c r="G20" s="50"/>
      <c r="H20" s="51" t="s">
        <v>948</v>
      </c>
      <c r="I20" s="52">
        <v>14007</v>
      </c>
      <c r="J20" s="423">
        <v>1002.8143522658364</v>
      </c>
      <c r="K20" s="871">
        <v>20.718881739516309</v>
      </c>
      <c r="L20" s="50"/>
      <c r="M20" s="51" t="s">
        <v>948</v>
      </c>
      <c r="N20" s="52">
        <v>13071</v>
      </c>
      <c r="O20" s="423">
        <v>804.08569778164372</v>
      </c>
      <c r="P20" s="858">
        <v>23.917220178953723</v>
      </c>
    </row>
    <row r="21" spans="1:18" s="80" customFormat="1" ht="28.9" customHeight="1">
      <c r="A21" s="54">
        <v>11</v>
      </c>
      <c r="B21" s="55" t="s">
        <v>938</v>
      </c>
      <c r="C21" s="56" t="s">
        <v>939</v>
      </c>
      <c r="D21" s="57">
        <v>1951</v>
      </c>
      <c r="E21" s="421">
        <v>64.552588687845386</v>
      </c>
      <c r="F21" s="870">
        <v>1.5958316974218034</v>
      </c>
      <c r="G21" s="55" t="s">
        <v>938</v>
      </c>
      <c r="H21" s="56" t="s">
        <v>939</v>
      </c>
      <c r="I21" s="57">
        <v>982</v>
      </c>
      <c r="J21" s="421">
        <v>70.305111296141305</v>
      </c>
      <c r="K21" s="870">
        <v>1.4525552843724576</v>
      </c>
      <c r="L21" s="55" t="s">
        <v>938</v>
      </c>
      <c r="M21" s="56" t="s">
        <v>939</v>
      </c>
      <c r="N21" s="57">
        <v>969</v>
      </c>
      <c r="O21" s="421">
        <v>59.609749915875817</v>
      </c>
      <c r="P21" s="960">
        <v>1.7730691112696932</v>
      </c>
      <c r="Q21" s="496"/>
      <c r="R21" s="496"/>
    </row>
    <row r="22" spans="1:18" s="80" customFormat="1" ht="28.9" customHeight="1">
      <c r="A22" s="48">
        <v>12</v>
      </c>
      <c r="B22" s="49" t="s">
        <v>940</v>
      </c>
      <c r="C22" s="43" t="s">
        <v>941</v>
      </c>
      <c r="D22" s="44">
        <v>1607</v>
      </c>
      <c r="E22" s="421">
        <v>53.170686838220163</v>
      </c>
      <c r="F22" s="870">
        <v>1.3144549142782358</v>
      </c>
      <c r="G22" s="49" t="s">
        <v>940</v>
      </c>
      <c r="H22" s="43" t="s">
        <v>941</v>
      </c>
      <c r="I22" s="44">
        <v>725</v>
      </c>
      <c r="J22" s="421">
        <v>51.905504775664404</v>
      </c>
      <c r="K22" s="870">
        <v>1.0724058871385254</v>
      </c>
      <c r="L22" s="49" t="s">
        <v>940</v>
      </c>
      <c r="M22" s="43" t="s">
        <v>941</v>
      </c>
      <c r="N22" s="44">
        <v>882</v>
      </c>
      <c r="O22" s="421">
        <v>54.257790945100588</v>
      </c>
      <c r="P22" s="858">
        <v>1.6138771477191634</v>
      </c>
    </row>
    <row r="23" spans="1:18" s="80" customFormat="1" ht="28.9" customHeight="1">
      <c r="A23" s="48">
        <v>13</v>
      </c>
      <c r="B23" s="49" t="s">
        <v>942</v>
      </c>
      <c r="C23" s="43" t="s">
        <v>943</v>
      </c>
      <c r="D23" s="44">
        <v>1536</v>
      </c>
      <c r="E23" s="421">
        <v>50.821515235535891</v>
      </c>
      <c r="F23" s="870">
        <v>1.2563800549666273</v>
      </c>
      <c r="G23" s="49" t="s">
        <v>942</v>
      </c>
      <c r="H23" s="43" t="s">
        <v>943</v>
      </c>
      <c r="I23" s="44">
        <v>698</v>
      </c>
      <c r="J23" s="421">
        <v>49.972472184018976</v>
      </c>
      <c r="K23" s="870">
        <v>1.0324680127209527</v>
      </c>
      <c r="L23" s="49" t="s">
        <v>942</v>
      </c>
      <c r="M23" s="43" t="s">
        <v>943</v>
      </c>
      <c r="N23" s="44">
        <v>838</v>
      </c>
      <c r="O23" s="421">
        <v>51.551053074823457</v>
      </c>
      <c r="P23" s="858">
        <v>1.5333662696016541</v>
      </c>
      <c r="Q23" s="496"/>
      <c r="R23" s="496"/>
    </row>
    <row r="24" spans="1:18" s="80" customFormat="1" ht="28.9" customHeight="1">
      <c r="A24" s="48">
        <v>14</v>
      </c>
      <c r="B24" s="49" t="s">
        <v>944</v>
      </c>
      <c r="C24" s="43" t="s">
        <v>945</v>
      </c>
      <c r="D24" s="44">
        <v>1250</v>
      </c>
      <c r="E24" s="421">
        <v>41.358654976835844</v>
      </c>
      <c r="F24" s="870">
        <v>1.0224447061902893</v>
      </c>
      <c r="G24" s="49" t="s">
        <v>949</v>
      </c>
      <c r="H24" s="43" t="s">
        <v>950</v>
      </c>
      <c r="I24" s="44">
        <v>646</v>
      </c>
      <c r="J24" s="421">
        <v>46.249594600109255</v>
      </c>
      <c r="K24" s="870">
        <v>0.95555062495377563</v>
      </c>
      <c r="L24" s="49" t="s">
        <v>944</v>
      </c>
      <c r="M24" s="43" t="s">
        <v>945</v>
      </c>
      <c r="N24" s="44">
        <v>698</v>
      </c>
      <c r="O24" s="421">
        <v>42.938705305759875</v>
      </c>
      <c r="P24" s="858">
        <v>1.2771952937732154</v>
      </c>
    </row>
    <row r="25" spans="1:18" s="81" customFormat="1" ht="28.9" customHeight="1">
      <c r="A25" s="60">
        <v>15</v>
      </c>
      <c r="B25" s="61" t="s">
        <v>946</v>
      </c>
      <c r="C25" s="62" t="s">
        <v>947</v>
      </c>
      <c r="D25" s="63">
        <v>1105</v>
      </c>
      <c r="E25" s="423">
        <v>36.561050999522884</v>
      </c>
      <c r="F25" s="871">
        <v>0.90384112027221564</v>
      </c>
      <c r="G25" s="61" t="s">
        <v>946</v>
      </c>
      <c r="H25" s="62" t="s">
        <v>947</v>
      </c>
      <c r="I25" s="65">
        <v>634</v>
      </c>
      <c r="J25" s="423">
        <v>45.390469003822389</v>
      </c>
      <c r="K25" s="871">
        <v>0.9378004585459655</v>
      </c>
      <c r="L25" s="61" t="s">
        <v>951</v>
      </c>
      <c r="M25" s="62" t="s">
        <v>952</v>
      </c>
      <c r="N25" s="65">
        <v>472</v>
      </c>
      <c r="O25" s="423">
        <v>29.035915335700086</v>
      </c>
      <c r="P25" s="861">
        <v>0.86366214707873601</v>
      </c>
    </row>
    <row r="26" spans="1:18" s="68" customFormat="1" ht="15.75" customHeight="1">
      <c r="A26" s="25" t="s">
        <v>954</v>
      </c>
      <c r="B26" s="25"/>
      <c r="C26" s="69"/>
      <c r="D26" s="69"/>
      <c r="E26" s="69"/>
      <c r="F26" s="69"/>
      <c r="H26" s="69"/>
      <c r="I26" s="69"/>
      <c r="J26" s="69"/>
      <c r="K26" s="69"/>
      <c r="M26" s="69"/>
      <c r="N26" s="69"/>
      <c r="O26" s="69"/>
      <c r="P26" s="69"/>
    </row>
    <row r="27" spans="1:18" s="493" customFormat="1">
      <c r="A27" s="70"/>
      <c r="B27" s="14"/>
      <c r="C27" s="13"/>
      <c r="D27" s="71"/>
      <c r="E27" s="71"/>
      <c r="F27" s="71"/>
      <c r="G27" s="72"/>
      <c r="H27" s="13"/>
      <c r="I27" s="70"/>
      <c r="J27" s="70"/>
      <c r="K27" s="70"/>
      <c r="L27" s="72"/>
      <c r="M27" s="13"/>
      <c r="N27" s="70"/>
      <c r="O27" s="70"/>
      <c r="P27" s="70"/>
    </row>
    <row r="28" spans="1:18" s="493" customFormat="1">
      <c r="A28" s="496"/>
      <c r="B28" s="14"/>
      <c r="C28" s="15"/>
      <c r="D28" s="496"/>
      <c r="E28" s="496"/>
      <c r="F28" s="496"/>
      <c r="G28" s="14"/>
      <c r="H28" s="15"/>
      <c r="I28" s="496"/>
      <c r="J28" s="496"/>
      <c r="K28" s="496"/>
      <c r="L28" s="14"/>
      <c r="M28" s="15"/>
      <c r="N28" s="496"/>
      <c r="O28" s="496"/>
      <c r="P28" s="496"/>
    </row>
    <row r="29" spans="1:18" s="493" customFormat="1">
      <c r="A29" s="496"/>
      <c r="B29" s="14"/>
      <c r="C29" s="15"/>
      <c r="D29" s="496"/>
      <c r="E29" s="496"/>
      <c r="F29" s="496"/>
      <c r="G29" s="14"/>
      <c r="H29" s="15"/>
      <c r="I29" s="496"/>
      <c r="J29" s="496"/>
      <c r="K29" s="496"/>
      <c r="L29" s="14"/>
      <c r="M29" s="15"/>
      <c r="N29" s="496"/>
      <c r="O29" s="496"/>
      <c r="P29" s="496"/>
    </row>
    <row r="30" spans="1:18" s="493" customFormat="1">
      <c r="A30" s="496"/>
      <c r="B30" s="14"/>
      <c r="C30" s="496"/>
      <c r="D30" s="496"/>
      <c r="E30" s="496"/>
      <c r="F30" s="496"/>
      <c r="G30" s="14"/>
      <c r="H30" s="15"/>
      <c r="I30" s="496"/>
      <c r="J30" s="496"/>
      <c r="K30" s="496"/>
      <c r="L30" s="14"/>
      <c r="M30" s="15"/>
      <c r="N30" s="496"/>
      <c r="O30" s="496"/>
      <c r="P30" s="496"/>
    </row>
    <row r="31" spans="1:18" s="493" customFormat="1">
      <c r="A31" s="496"/>
      <c r="B31" s="14"/>
      <c r="C31" s="496"/>
      <c r="D31" s="496"/>
      <c r="E31" s="496"/>
      <c r="F31" s="496"/>
      <c r="G31" s="14"/>
      <c r="H31" s="15"/>
      <c r="I31" s="496"/>
      <c r="J31" s="496"/>
      <c r="K31" s="496"/>
      <c r="L31" s="14"/>
      <c r="M31" s="15"/>
      <c r="N31" s="496"/>
      <c r="O31" s="496"/>
      <c r="P31" s="496"/>
    </row>
    <row r="32" spans="1:18" s="493" customFormat="1">
      <c r="A32" s="496"/>
      <c r="B32" s="14"/>
      <c r="C32" s="15"/>
      <c r="D32" s="496"/>
      <c r="E32" s="496"/>
      <c r="F32" s="496"/>
      <c r="G32" s="14"/>
      <c r="H32" s="15"/>
      <c r="I32" s="496"/>
      <c r="J32" s="496"/>
      <c r="K32" s="496"/>
      <c r="L32" s="14"/>
      <c r="M32" s="15"/>
      <c r="N32" s="496"/>
      <c r="O32" s="496"/>
      <c r="P32" s="496"/>
    </row>
    <row r="33" spans="1:16" s="493" customFormat="1">
      <c r="A33" s="496"/>
      <c r="B33" s="14"/>
      <c r="C33" s="15"/>
      <c r="D33" s="496"/>
      <c r="E33" s="496"/>
      <c r="F33" s="496"/>
      <c r="G33" s="14"/>
      <c r="H33" s="15"/>
      <c r="I33" s="496"/>
      <c r="J33" s="496"/>
      <c r="K33" s="496"/>
      <c r="L33" s="14"/>
      <c r="M33" s="15"/>
      <c r="N33" s="496"/>
      <c r="O33" s="496"/>
      <c r="P33" s="496"/>
    </row>
    <row r="34" spans="1:16" s="493" customFormat="1">
      <c r="A34" s="496"/>
      <c r="B34" s="14"/>
      <c r="C34" s="15"/>
      <c r="D34" s="496"/>
      <c r="E34" s="496"/>
      <c r="F34" s="496"/>
      <c r="G34" s="14"/>
      <c r="H34" s="15"/>
      <c r="I34" s="496"/>
      <c r="J34" s="496"/>
      <c r="K34" s="496"/>
      <c r="L34" s="14"/>
      <c r="M34" s="15"/>
      <c r="N34" s="496"/>
      <c r="O34" s="496"/>
      <c r="P34" s="496"/>
    </row>
    <row r="35" spans="1:16" s="493" customFormat="1">
      <c r="A35" s="496"/>
      <c r="B35" s="14"/>
      <c r="C35" s="15"/>
      <c r="D35" s="496"/>
      <c r="E35" s="496"/>
      <c r="F35" s="496"/>
      <c r="G35" s="14"/>
      <c r="H35" s="15"/>
      <c r="I35" s="496"/>
      <c r="J35" s="496"/>
      <c r="K35" s="496"/>
      <c r="L35" s="14"/>
      <c r="M35" s="15"/>
      <c r="N35" s="496"/>
      <c r="O35" s="496"/>
      <c r="P35" s="496"/>
    </row>
    <row r="36" spans="1:16" s="493" customFormat="1">
      <c r="A36" s="496"/>
      <c r="B36" s="14"/>
      <c r="C36" s="15"/>
      <c r="D36" s="496"/>
      <c r="E36" s="496"/>
      <c r="F36" s="496"/>
      <c r="G36" s="14"/>
      <c r="H36" s="15"/>
      <c r="I36" s="496"/>
      <c r="J36" s="496"/>
      <c r="K36" s="496"/>
      <c r="L36" s="14"/>
      <c r="M36" s="15"/>
      <c r="N36" s="496"/>
      <c r="O36" s="496"/>
      <c r="P36" s="496"/>
    </row>
    <row r="37" spans="1:16" s="493" customFormat="1">
      <c r="A37" s="496"/>
      <c r="B37" s="14"/>
      <c r="C37" s="15"/>
      <c r="D37" s="496"/>
      <c r="E37" s="496"/>
      <c r="F37" s="496"/>
      <c r="G37" s="14"/>
      <c r="H37" s="15"/>
      <c r="I37" s="496"/>
      <c r="J37" s="496"/>
      <c r="K37" s="496"/>
      <c r="L37" s="14"/>
      <c r="M37" s="15"/>
      <c r="N37" s="496"/>
      <c r="O37" s="496"/>
      <c r="P37" s="496"/>
    </row>
    <row r="38" spans="1:16" s="493" customFormat="1">
      <c r="A38" s="496"/>
      <c r="B38" s="14"/>
      <c r="C38" s="15"/>
      <c r="D38" s="496"/>
      <c r="E38" s="496"/>
      <c r="F38" s="496"/>
      <c r="G38" s="14"/>
      <c r="H38" s="15"/>
      <c r="I38" s="496"/>
      <c r="J38" s="496"/>
      <c r="K38" s="496"/>
      <c r="L38" s="14"/>
      <c r="M38" s="15"/>
      <c r="N38" s="496"/>
      <c r="O38" s="496"/>
      <c r="P38" s="496"/>
    </row>
    <row r="39" spans="1:16" s="493" customFormat="1">
      <c r="A39" s="496"/>
      <c r="B39" s="14"/>
      <c r="C39" s="15"/>
      <c r="D39" s="496"/>
      <c r="E39" s="496"/>
      <c r="F39" s="496"/>
      <c r="G39" s="14"/>
      <c r="H39" s="15"/>
      <c r="I39" s="496"/>
      <c r="J39" s="496"/>
      <c r="K39" s="496"/>
      <c r="L39" s="14"/>
      <c r="M39" s="15"/>
      <c r="N39" s="496"/>
      <c r="O39" s="496"/>
      <c r="P39" s="496"/>
    </row>
    <row r="40" spans="1:16" s="493" customFormat="1">
      <c r="A40" s="496"/>
      <c r="B40" s="14"/>
      <c r="C40" s="15"/>
      <c r="D40" s="496"/>
      <c r="E40" s="496"/>
      <c r="F40" s="496"/>
      <c r="G40" s="14"/>
      <c r="H40" s="15"/>
      <c r="I40" s="496"/>
      <c r="J40" s="496"/>
      <c r="K40" s="496"/>
      <c r="L40" s="14"/>
      <c r="M40" s="15"/>
      <c r="N40" s="496"/>
      <c r="O40" s="496"/>
      <c r="P40" s="496"/>
    </row>
    <row r="41" spans="1:16" s="493" customFormat="1">
      <c r="A41" s="496"/>
      <c r="B41" s="14"/>
      <c r="C41" s="15"/>
      <c r="D41" s="496"/>
      <c r="E41" s="496"/>
      <c r="F41" s="496"/>
      <c r="G41" s="14"/>
      <c r="H41" s="15"/>
      <c r="I41" s="496"/>
      <c r="J41" s="496"/>
      <c r="K41" s="496"/>
      <c r="L41" s="14"/>
      <c r="M41" s="15"/>
      <c r="N41" s="496"/>
      <c r="O41" s="496"/>
      <c r="P41" s="496"/>
    </row>
    <row r="42" spans="1:16" s="493" customFormat="1">
      <c r="A42" s="496"/>
      <c r="B42" s="14"/>
      <c r="C42" s="15"/>
      <c r="D42" s="496"/>
      <c r="E42" s="496"/>
      <c r="F42" s="496"/>
      <c r="G42" s="14"/>
      <c r="H42" s="15"/>
      <c r="I42" s="496"/>
      <c r="J42" s="496"/>
      <c r="K42" s="496"/>
      <c r="L42" s="14"/>
      <c r="M42" s="15"/>
      <c r="N42" s="496"/>
      <c r="O42" s="496"/>
      <c r="P42" s="496"/>
    </row>
    <row r="43" spans="1:16" s="493" customFormat="1">
      <c r="A43" s="496"/>
      <c r="B43" s="14"/>
      <c r="C43" s="15"/>
      <c r="D43" s="496"/>
      <c r="E43" s="496"/>
      <c r="F43" s="496"/>
      <c r="G43" s="14"/>
      <c r="H43" s="15"/>
      <c r="I43" s="496"/>
      <c r="J43" s="496"/>
      <c r="K43" s="496"/>
      <c r="L43" s="14"/>
      <c r="M43" s="15"/>
      <c r="N43" s="496"/>
      <c r="O43" s="496"/>
      <c r="P43" s="496"/>
    </row>
    <row r="44" spans="1:16" s="493" customFormat="1">
      <c r="A44" s="496"/>
      <c r="B44" s="14"/>
      <c r="C44" s="15"/>
      <c r="D44" s="496"/>
      <c r="E44" s="496"/>
      <c r="F44" s="496"/>
      <c r="G44" s="14"/>
      <c r="H44" s="15"/>
      <c r="I44" s="496"/>
      <c r="J44" s="496"/>
      <c r="K44" s="496"/>
      <c r="L44" s="14"/>
      <c r="M44" s="15"/>
      <c r="N44" s="496"/>
      <c r="O44" s="496"/>
      <c r="P44" s="496"/>
    </row>
    <row r="45" spans="1:16" s="493" customFormat="1">
      <c r="A45" s="496"/>
      <c r="B45" s="14"/>
      <c r="C45" s="15"/>
      <c r="D45" s="496"/>
      <c r="E45" s="496"/>
      <c r="F45" s="496"/>
      <c r="G45" s="14"/>
      <c r="H45" s="15"/>
      <c r="I45" s="496"/>
      <c r="J45" s="496"/>
      <c r="K45" s="496"/>
      <c r="L45" s="14"/>
      <c r="M45" s="15"/>
      <c r="N45" s="496"/>
      <c r="O45" s="496"/>
      <c r="P45" s="496"/>
    </row>
    <row r="46" spans="1:16" s="493" customFormat="1">
      <c r="A46" s="496"/>
      <c r="B46" s="14"/>
      <c r="C46" s="15"/>
      <c r="D46" s="496"/>
      <c r="E46" s="496"/>
      <c r="F46" s="496"/>
      <c r="G46" s="14"/>
      <c r="H46" s="15"/>
      <c r="I46" s="496"/>
      <c r="J46" s="496"/>
      <c r="K46" s="496"/>
      <c r="L46" s="14"/>
      <c r="M46" s="15"/>
      <c r="N46" s="496"/>
      <c r="O46" s="496"/>
      <c r="P46" s="496"/>
    </row>
    <row r="47" spans="1:16" s="493" customFormat="1">
      <c r="A47" s="496"/>
      <c r="B47" s="14"/>
      <c r="C47" s="15"/>
      <c r="D47" s="496"/>
      <c r="E47" s="496"/>
      <c r="F47" s="496"/>
      <c r="G47" s="14"/>
      <c r="H47" s="15"/>
      <c r="I47" s="496"/>
      <c r="J47" s="496"/>
      <c r="K47" s="496"/>
      <c r="L47" s="14"/>
      <c r="M47" s="15"/>
      <c r="N47" s="496"/>
      <c r="O47" s="496"/>
      <c r="P47" s="496"/>
    </row>
    <row r="48" spans="1:16" s="493" customFormat="1">
      <c r="A48" s="496"/>
      <c r="B48" s="14"/>
      <c r="C48" s="15"/>
      <c r="D48" s="496"/>
      <c r="E48" s="496"/>
      <c r="F48" s="496"/>
      <c r="G48" s="14"/>
      <c r="H48" s="15"/>
      <c r="I48" s="496"/>
      <c r="J48" s="496"/>
      <c r="K48" s="496"/>
      <c r="L48" s="14"/>
      <c r="M48" s="15"/>
      <c r="N48" s="496"/>
      <c r="O48" s="496"/>
      <c r="P48" s="496"/>
    </row>
    <row r="49" spans="1:16" s="493" customFormat="1">
      <c r="A49" s="496"/>
      <c r="B49" s="14"/>
      <c r="C49" s="15"/>
      <c r="D49" s="496"/>
      <c r="E49" s="496"/>
      <c r="F49" s="496"/>
      <c r="G49" s="14"/>
      <c r="H49" s="15"/>
      <c r="I49" s="496"/>
      <c r="J49" s="496"/>
      <c r="K49" s="496"/>
      <c r="L49" s="14"/>
      <c r="M49" s="15"/>
      <c r="N49" s="496"/>
      <c r="O49" s="496"/>
      <c r="P49" s="496"/>
    </row>
    <row r="50" spans="1:16" s="493" customFormat="1">
      <c r="A50" s="496"/>
      <c r="B50" s="14"/>
      <c r="C50" s="15"/>
      <c r="D50" s="496"/>
      <c r="E50" s="496"/>
      <c r="F50" s="496"/>
      <c r="G50" s="14"/>
      <c r="H50" s="15"/>
      <c r="I50" s="496"/>
      <c r="J50" s="496"/>
      <c r="K50" s="496"/>
      <c r="L50" s="14"/>
      <c r="M50" s="15"/>
      <c r="N50" s="496"/>
      <c r="O50" s="496"/>
      <c r="P50" s="496"/>
    </row>
    <row r="51" spans="1:16" s="493" customFormat="1">
      <c r="A51" s="496"/>
      <c r="B51" s="14"/>
      <c r="C51" s="15"/>
      <c r="D51" s="496"/>
      <c r="E51" s="496"/>
      <c r="F51" s="496"/>
      <c r="G51" s="14"/>
      <c r="H51" s="15"/>
      <c r="I51" s="496"/>
      <c r="J51" s="496"/>
      <c r="K51" s="496"/>
      <c r="L51" s="14"/>
      <c r="M51" s="15"/>
      <c r="N51" s="496"/>
      <c r="O51" s="496"/>
      <c r="P51" s="496"/>
    </row>
    <row r="52" spans="1:16" s="493" customFormat="1">
      <c r="A52" s="496"/>
      <c r="B52" s="14"/>
      <c r="C52" s="15"/>
      <c r="D52" s="496"/>
      <c r="E52" s="496"/>
      <c r="F52" s="496"/>
      <c r="G52" s="14"/>
      <c r="H52" s="15"/>
      <c r="I52" s="496"/>
      <c r="J52" s="496"/>
      <c r="K52" s="496"/>
      <c r="L52" s="14"/>
      <c r="M52" s="15"/>
      <c r="N52" s="496"/>
      <c r="O52" s="496"/>
      <c r="P52" s="496"/>
    </row>
    <row r="53" spans="1:16" s="493" customFormat="1">
      <c r="A53" s="496"/>
      <c r="B53" s="14"/>
      <c r="C53" s="15"/>
      <c r="D53" s="496"/>
      <c r="E53" s="496"/>
      <c r="F53" s="496"/>
      <c r="G53" s="14"/>
      <c r="H53" s="15"/>
      <c r="I53" s="496"/>
      <c r="J53" s="496"/>
      <c r="K53" s="496"/>
      <c r="L53" s="14"/>
      <c r="M53" s="15"/>
      <c r="N53" s="496"/>
      <c r="O53" s="496"/>
      <c r="P53" s="496"/>
    </row>
    <row r="54" spans="1:16" s="493" customFormat="1">
      <c r="A54" s="496"/>
      <c r="B54" s="14"/>
      <c r="C54" s="15"/>
      <c r="D54" s="496"/>
      <c r="E54" s="496"/>
      <c r="F54" s="496"/>
      <c r="G54" s="14"/>
      <c r="H54" s="15"/>
      <c r="I54" s="496"/>
      <c r="J54" s="496"/>
      <c r="K54" s="496"/>
      <c r="L54" s="14"/>
      <c r="M54" s="15"/>
      <c r="N54" s="496"/>
      <c r="O54" s="496"/>
      <c r="P54" s="496"/>
    </row>
    <row r="55" spans="1:16" s="493" customFormat="1">
      <c r="A55" s="496"/>
      <c r="B55" s="14"/>
      <c r="C55" s="15"/>
      <c r="D55" s="496"/>
      <c r="E55" s="496"/>
      <c r="F55" s="496"/>
      <c r="G55" s="14"/>
      <c r="H55" s="15"/>
      <c r="I55" s="496"/>
      <c r="J55" s="496"/>
      <c r="K55" s="496"/>
      <c r="L55" s="14"/>
      <c r="M55" s="15"/>
      <c r="N55" s="496"/>
      <c r="O55" s="496"/>
      <c r="P55" s="496"/>
    </row>
    <row r="56" spans="1:16" s="493" customFormat="1">
      <c r="A56" s="496"/>
      <c r="B56" s="14"/>
      <c r="C56" s="15"/>
      <c r="D56" s="496"/>
      <c r="E56" s="496"/>
      <c r="F56" s="496"/>
      <c r="G56" s="14"/>
      <c r="H56" s="15"/>
      <c r="I56" s="496"/>
      <c r="J56" s="496"/>
      <c r="K56" s="496"/>
      <c r="L56" s="14"/>
      <c r="M56" s="15"/>
      <c r="N56" s="496"/>
      <c r="O56" s="496"/>
      <c r="P56" s="496"/>
    </row>
    <row r="57" spans="1:16" s="493" customFormat="1">
      <c r="A57" s="496"/>
      <c r="B57" s="14"/>
      <c r="C57" s="15"/>
      <c r="D57" s="496"/>
      <c r="E57" s="496"/>
      <c r="F57" s="496"/>
      <c r="G57" s="14"/>
      <c r="H57" s="15"/>
      <c r="I57" s="496"/>
      <c r="J57" s="496"/>
      <c r="K57" s="496"/>
      <c r="L57" s="14"/>
      <c r="M57" s="15"/>
      <c r="N57" s="496"/>
      <c r="O57" s="496"/>
      <c r="P57" s="496"/>
    </row>
    <row r="58" spans="1:16" s="493" customFormat="1">
      <c r="A58" s="496"/>
      <c r="B58" s="14"/>
      <c r="C58" s="15"/>
      <c r="D58" s="496"/>
      <c r="E58" s="496"/>
      <c r="F58" s="496"/>
      <c r="G58" s="14"/>
      <c r="H58" s="15"/>
      <c r="I58" s="496"/>
      <c r="J58" s="496"/>
      <c r="K58" s="496"/>
      <c r="L58" s="14"/>
      <c r="M58" s="15"/>
      <c r="N58" s="496"/>
      <c r="O58" s="496"/>
      <c r="P58" s="496"/>
    </row>
    <row r="59" spans="1:16" s="493" customFormat="1">
      <c r="A59" s="496"/>
      <c r="B59" s="14"/>
      <c r="C59" s="15"/>
      <c r="D59" s="496"/>
      <c r="E59" s="496"/>
      <c r="F59" s="496"/>
      <c r="G59" s="14"/>
      <c r="H59" s="15"/>
      <c r="I59" s="496"/>
      <c r="J59" s="496"/>
      <c r="K59" s="496"/>
      <c r="L59" s="14"/>
      <c r="M59" s="15"/>
      <c r="N59" s="496"/>
      <c r="O59" s="496"/>
      <c r="P59" s="496"/>
    </row>
    <row r="60" spans="1:16" s="493" customFormat="1">
      <c r="A60" s="496"/>
      <c r="B60" s="14"/>
      <c r="C60" s="15"/>
      <c r="D60" s="496"/>
      <c r="E60" s="496"/>
      <c r="F60" s="496"/>
      <c r="G60" s="14"/>
      <c r="H60" s="15"/>
      <c r="I60" s="496"/>
      <c r="J60" s="496"/>
      <c r="K60" s="496"/>
      <c r="L60" s="14"/>
      <c r="M60" s="15"/>
      <c r="N60" s="496"/>
      <c r="O60" s="496"/>
      <c r="P60" s="496"/>
    </row>
    <row r="61" spans="1:16" s="493" customFormat="1">
      <c r="A61" s="496"/>
      <c r="B61" s="14"/>
      <c r="C61" s="15"/>
      <c r="D61" s="496"/>
      <c r="E61" s="496"/>
      <c r="F61" s="496"/>
      <c r="G61" s="14"/>
      <c r="H61" s="15"/>
      <c r="I61" s="496"/>
      <c r="J61" s="496"/>
      <c r="K61" s="496"/>
      <c r="L61" s="14"/>
      <c r="M61" s="15"/>
      <c r="N61" s="496"/>
      <c r="O61" s="496"/>
      <c r="P61" s="496"/>
    </row>
    <row r="62" spans="1:16" s="493" customFormat="1">
      <c r="A62" s="496"/>
      <c r="B62" s="14"/>
      <c r="C62" s="15"/>
      <c r="D62" s="496"/>
      <c r="E62" s="496"/>
      <c r="F62" s="496"/>
      <c r="G62" s="14"/>
      <c r="H62" s="15"/>
      <c r="I62" s="496"/>
      <c r="J62" s="496"/>
      <c r="K62" s="496"/>
      <c r="L62" s="14"/>
      <c r="M62" s="15"/>
      <c r="N62" s="496"/>
      <c r="O62" s="496"/>
      <c r="P62" s="496"/>
    </row>
    <row r="63" spans="1:16" s="493" customFormat="1">
      <c r="A63" s="496"/>
      <c r="B63" s="14"/>
      <c r="C63" s="15"/>
      <c r="D63" s="496"/>
      <c r="E63" s="496"/>
      <c r="F63" s="496"/>
      <c r="G63" s="14"/>
      <c r="H63" s="15"/>
      <c r="I63" s="496"/>
      <c r="J63" s="496"/>
      <c r="K63" s="496"/>
      <c r="L63" s="14"/>
      <c r="M63" s="15"/>
      <c r="N63" s="496"/>
      <c r="O63" s="496"/>
      <c r="P63" s="496"/>
    </row>
    <row r="64" spans="1:16" s="493" customFormat="1">
      <c r="A64" s="496"/>
      <c r="B64" s="14"/>
      <c r="C64" s="15"/>
      <c r="D64" s="496"/>
      <c r="E64" s="496"/>
      <c r="F64" s="496"/>
      <c r="G64" s="14"/>
      <c r="H64" s="15"/>
      <c r="I64" s="496"/>
      <c r="J64" s="496"/>
      <c r="K64" s="496"/>
      <c r="L64" s="14"/>
      <c r="M64" s="15"/>
      <c r="N64" s="496"/>
      <c r="O64" s="496"/>
      <c r="P64" s="496"/>
    </row>
    <row r="65" spans="1:16" s="493" customFormat="1">
      <c r="A65" s="496"/>
      <c r="B65" s="14"/>
      <c r="C65" s="15"/>
      <c r="D65" s="496"/>
      <c r="E65" s="496"/>
      <c r="F65" s="496"/>
      <c r="G65" s="14"/>
      <c r="H65" s="15"/>
      <c r="I65" s="496"/>
      <c r="J65" s="496"/>
      <c r="K65" s="496"/>
      <c r="L65" s="14"/>
      <c r="M65" s="15"/>
      <c r="N65" s="496"/>
      <c r="O65" s="496"/>
      <c r="P65" s="496"/>
    </row>
    <row r="66" spans="1:16" s="493" customFormat="1">
      <c r="A66" s="496"/>
      <c r="B66" s="14"/>
      <c r="C66" s="15"/>
      <c r="D66" s="496"/>
      <c r="E66" s="496"/>
      <c r="F66" s="496"/>
      <c r="G66" s="14"/>
      <c r="H66" s="15"/>
      <c r="I66" s="496"/>
      <c r="J66" s="496"/>
      <c r="K66" s="496"/>
      <c r="L66" s="14"/>
      <c r="M66" s="15"/>
      <c r="N66" s="496"/>
      <c r="O66" s="496"/>
      <c r="P66" s="496"/>
    </row>
    <row r="67" spans="1:16" s="493" customFormat="1">
      <c r="A67" s="496"/>
      <c r="B67" s="14"/>
      <c r="C67" s="15"/>
      <c r="D67" s="496"/>
      <c r="E67" s="496"/>
      <c r="F67" s="496"/>
      <c r="G67" s="14"/>
      <c r="H67" s="15"/>
      <c r="I67" s="496"/>
      <c r="J67" s="496"/>
      <c r="K67" s="496"/>
      <c r="L67" s="14"/>
      <c r="M67" s="15"/>
      <c r="N67" s="496"/>
      <c r="O67" s="496"/>
      <c r="P67" s="496"/>
    </row>
    <row r="68" spans="1:16" s="493" customFormat="1">
      <c r="A68" s="496"/>
      <c r="B68" s="14"/>
      <c r="C68" s="15"/>
      <c r="D68" s="496"/>
      <c r="E68" s="496"/>
      <c r="F68" s="496"/>
      <c r="G68" s="14"/>
      <c r="H68" s="15"/>
      <c r="I68" s="496"/>
      <c r="J68" s="496"/>
      <c r="K68" s="496"/>
      <c r="L68" s="14"/>
      <c r="M68" s="15"/>
      <c r="N68" s="496"/>
      <c r="O68" s="496"/>
      <c r="P68" s="496"/>
    </row>
    <row r="69" spans="1:16" s="493" customFormat="1">
      <c r="A69" s="496"/>
      <c r="B69" s="14"/>
      <c r="C69" s="15"/>
      <c r="D69" s="496"/>
      <c r="E69" s="496"/>
      <c r="F69" s="496"/>
      <c r="G69" s="14"/>
      <c r="H69" s="15"/>
      <c r="I69" s="496"/>
      <c r="J69" s="496"/>
      <c r="K69" s="496"/>
      <c r="L69" s="14"/>
      <c r="M69" s="15"/>
      <c r="N69" s="496"/>
      <c r="O69" s="496"/>
      <c r="P69" s="496"/>
    </row>
    <row r="70" spans="1:16" s="493" customFormat="1">
      <c r="A70" s="496"/>
      <c r="B70" s="14"/>
      <c r="C70" s="15"/>
      <c r="D70" s="496"/>
      <c r="E70" s="496"/>
      <c r="F70" s="496"/>
      <c r="G70" s="14"/>
      <c r="H70" s="15"/>
      <c r="I70" s="496"/>
      <c r="J70" s="496"/>
      <c r="K70" s="496"/>
      <c r="L70" s="14"/>
      <c r="M70" s="15"/>
      <c r="N70" s="496"/>
      <c r="O70" s="496"/>
      <c r="P70" s="496"/>
    </row>
    <row r="71" spans="1:16" s="493" customFormat="1">
      <c r="A71" s="496"/>
      <c r="B71" s="14"/>
      <c r="C71" s="15"/>
      <c r="D71" s="496"/>
      <c r="E71" s="496"/>
      <c r="F71" s="496"/>
      <c r="G71" s="14"/>
      <c r="H71" s="15"/>
      <c r="I71" s="496"/>
      <c r="J71" s="496"/>
      <c r="K71" s="496"/>
      <c r="L71" s="14"/>
      <c r="M71" s="15"/>
      <c r="N71" s="496"/>
      <c r="O71" s="496"/>
      <c r="P71" s="496"/>
    </row>
    <row r="72" spans="1:16" s="493" customFormat="1">
      <c r="A72" s="496"/>
      <c r="B72" s="14"/>
      <c r="C72" s="15"/>
      <c r="D72" s="496"/>
      <c r="E72" s="496"/>
      <c r="F72" s="496"/>
      <c r="G72" s="14"/>
      <c r="H72" s="15"/>
      <c r="I72" s="496"/>
      <c r="J72" s="496"/>
      <c r="K72" s="496"/>
      <c r="L72" s="14"/>
      <c r="M72" s="15"/>
      <c r="N72" s="496"/>
      <c r="O72" s="496"/>
      <c r="P72" s="496"/>
    </row>
    <row r="73" spans="1:16" s="493" customFormat="1">
      <c r="A73" s="496"/>
      <c r="B73" s="14"/>
      <c r="C73" s="15"/>
      <c r="D73" s="496"/>
      <c r="E73" s="496"/>
      <c r="F73" s="496"/>
      <c r="G73" s="14"/>
      <c r="H73" s="15"/>
      <c r="I73" s="496"/>
      <c r="J73" s="496"/>
      <c r="K73" s="496"/>
      <c r="L73" s="14"/>
      <c r="M73" s="15"/>
      <c r="N73" s="496"/>
      <c r="O73" s="496"/>
      <c r="P73" s="496"/>
    </row>
    <row r="74" spans="1:16" s="493" customFormat="1">
      <c r="A74" s="496"/>
      <c r="B74" s="14"/>
      <c r="C74" s="15"/>
      <c r="D74" s="496"/>
      <c r="E74" s="496"/>
      <c r="F74" s="496"/>
      <c r="G74" s="14"/>
      <c r="H74" s="15"/>
      <c r="I74" s="496"/>
      <c r="J74" s="496"/>
      <c r="K74" s="496"/>
      <c r="L74" s="14"/>
      <c r="M74" s="15"/>
      <c r="N74" s="496"/>
      <c r="O74" s="496"/>
      <c r="P74" s="496"/>
    </row>
    <row r="75" spans="1:16" s="493" customFormat="1">
      <c r="A75" s="496"/>
      <c r="B75" s="14"/>
      <c r="C75" s="15"/>
      <c r="D75" s="496"/>
      <c r="E75" s="496"/>
      <c r="F75" s="496"/>
      <c r="G75" s="14"/>
      <c r="H75" s="15"/>
      <c r="I75" s="496"/>
      <c r="J75" s="496"/>
      <c r="K75" s="496"/>
      <c r="L75" s="14"/>
      <c r="M75" s="15"/>
      <c r="N75" s="496"/>
      <c r="O75" s="496"/>
      <c r="P75" s="496"/>
    </row>
    <row r="76" spans="1:16" s="493" customFormat="1">
      <c r="A76" s="496"/>
      <c r="B76" s="14"/>
      <c r="C76" s="15"/>
      <c r="D76" s="496"/>
      <c r="E76" s="496"/>
      <c r="F76" s="496"/>
      <c r="G76" s="14"/>
      <c r="H76" s="15"/>
      <c r="I76" s="496"/>
      <c r="J76" s="496"/>
      <c r="K76" s="496"/>
      <c r="L76" s="14"/>
      <c r="M76" s="15"/>
      <c r="N76" s="496"/>
      <c r="O76" s="496"/>
      <c r="P76" s="496"/>
    </row>
    <row r="77" spans="1:16" s="493" customFormat="1">
      <c r="A77" s="496"/>
      <c r="B77" s="14"/>
      <c r="C77" s="15"/>
      <c r="D77" s="496"/>
      <c r="E77" s="496"/>
      <c r="F77" s="496"/>
      <c r="G77" s="14"/>
      <c r="H77" s="15"/>
      <c r="I77" s="496"/>
      <c r="J77" s="496"/>
      <c r="K77" s="496"/>
      <c r="L77" s="14"/>
      <c r="M77" s="15"/>
      <c r="N77" s="496"/>
      <c r="O77" s="496"/>
      <c r="P77" s="496"/>
    </row>
    <row r="78" spans="1:16" s="493" customFormat="1">
      <c r="A78" s="496"/>
      <c r="B78" s="14"/>
      <c r="C78" s="15"/>
      <c r="D78" s="496"/>
      <c r="E78" s="496"/>
      <c r="F78" s="496"/>
      <c r="G78" s="14"/>
      <c r="H78" s="15"/>
      <c r="I78" s="496"/>
      <c r="J78" s="496"/>
      <c r="K78" s="496"/>
      <c r="L78" s="14"/>
      <c r="M78" s="15"/>
      <c r="N78" s="496"/>
      <c r="O78" s="496"/>
      <c r="P78" s="496"/>
    </row>
    <row r="79" spans="1:16" s="493" customFormat="1">
      <c r="A79" s="496"/>
      <c r="B79" s="14"/>
      <c r="C79" s="15"/>
      <c r="D79" s="496"/>
      <c r="E79" s="496"/>
      <c r="F79" s="496"/>
      <c r="G79" s="14"/>
      <c r="H79" s="15"/>
      <c r="I79" s="496"/>
      <c r="J79" s="496"/>
      <c r="K79" s="496"/>
      <c r="L79" s="14"/>
      <c r="M79" s="15"/>
      <c r="N79" s="496"/>
      <c r="O79" s="496"/>
      <c r="P79" s="496"/>
    </row>
    <row r="80" spans="1:16" s="493" customFormat="1">
      <c r="A80" s="496"/>
      <c r="B80" s="14"/>
      <c r="C80" s="15"/>
      <c r="D80" s="496"/>
      <c r="E80" s="496"/>
      <c r="F80" s="496"/>
      <c r="G80" s="14"/>
      <c r="H80" s="15"/>
      <c r="I80" s="496"/>
      <c r="J80" s="496"/>
      <c r="K80" s="496"/>
      <c r="L80" s="14"/>
      <c r="M80" s="15"/>
      <c r="N80" s="496"/>
      <c r="O80" s="496"/>
      <c r="P80" s="496"/>
    </row>
    <row r="81" spans="2:3">
      <c r="B81" s="14"/>
      <c r="C81" s="15"/>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1E2EB-B1E1-44D1-9A84-F485B302A090}">
  <dimension ref="A1:IP26"/>
  <sheetViews>
    <sheetView view="pageBreakPreview" topLeftCell="A10" zoomScaleNormal="85" zoomScaleSheetLayoutView="100" workbookViewId="0">
      <selection activeCell="M9" sqref="M9"/>
    </sheetView>
  </sheetViews>
  <sheetFormatPr defaultRowHeight="16.5"/>
  <cols>
    <col min="1" max="1" width="3" style="1123" customWidth="1"/>
    <col min="2" max="2" width="13.125" style="1124" customWidth="1"/>
    <col min="3" max="3" width="19.875" style="1125" customWidth="1"/>
    <col min="4" max="4" width="5.625" style="1123" customWidth="1"/>
    <col min="5" max="5" width="6.5" style="1123" customWidth="1"/>
    <col min="6" max="6" width="7.875" style="1123" customWidth="1"/>
    <col min="7" max="7" width="13.125" style="1126" customWidth="1"/>
    <col min="8" max="8" width="19.875" style="1127" customWidth="1"/>
    <col min="9" max="9" width="6" style="1123" customWidth="1"/>
    <col min="10" max="10" width="6.25" style="1123" customWidth="1"/>
    <col min="11" max="11" width="7.875" style="1123" customWidth="1"/>
    <col min="12" max="12" width="13.125" style="1126" customWidth="1"/>
    <col min="13" max="13" width="19.875" style="1127" customWidth="1"/>
    <col min="14" max="14" width="6.75" style="1123" customWidth="1"/>
    <col min="15" max="15" width="6.875" style="1123" customWidth="1"/>
    <col min="16" max="16" width="7.875" style="1123" customWidth="1"/>
    <col min="17" max="250" width="9" style="1123" customWidth="1"/>
  </cols>
  <sheetData>
    <row r="1" spans="1:250">
      <c r="A1" s="1258" t="s">
        <v>1561</v>
      </c>
      <c r="B1" s="1258"/>
      <c r="C1" s="1258"/>
      <c r="D1" s="1258"/>
      <c r="E1" s="1258"/>
      <c r="F1" s="1258"/>
      <c r="G1" s="1258"/>
      <c r="H1" s="1258"/>
      <c r="I1" s="1258"/>
      <c r="J1" s="1258"/>
      <c r="K1" s="1258"/>
      <c r="L1" s="1258"/>
      <c r="M1" s="1258"/>
      <c r="N1" s="1258"/>
      <c r="O1" s="1258"/>
      <c r="P1" s="1258"/>
      <c r="Q1" s="1116"/>
      <c r="R1" s="1116"/>
      <c r="S1" s="1116"/>
      <c r="T1" s="1116"/>
      <c r="U1" s="1116"/>
      <c r="V1" s="1116"/>
      <c r="W1" s="1116"/>
      <c r="X1" s="1116"/>
      <c r="Y1" s="1116"/>
      <c r="Z1" s="1116"/>
      <c r="AA1" s="1116"/>
      <c r="AB1" s="1116"/>
      <c r="AC1" s="1116"/>
      <c r="AD1" s="1116"/>
      <c r="AE1" s="1116"/>
      <c r="AF1" s="1116"/>
      <c r="AG1" s="1116"/>
      <c r="AH1" s="1116"/>
      <c r="AI1" s="1116"/>
      <c r="AJ1" s="1116"/>
      <c r="AK1" s="1116"/>
      <c r="AL1" s="1116"/>
      <c r="AM1" s="1116"/>
      <c r="AN1" s="1116"/>
      <c r="AO1" s="1116"/>
      <c r="AP1" s="1116"/>
      <c r="AQ1" s="1116"/>
      <c r="AR1" s="1116"/>
      <c r="AS1" s="1116"/>
      <c r="AT1" s="1116"/>
      <c r="AU1" s="1116"/>
      <c r="AV1" s="1116"/>
      <c r="AW1" s="1116"/>
      <c r="AX1" s="1116"/>
      <c r="AY1" s="1116"/>
      <c r="AZ1" s="1116"/>
      <c r="BA1" s="1116"/>
      <c r="BB1" s="1116"/>
      <c r="BC1" s="1116"/>
      <c r="BD1" s="1116"/>
      <c r="BE1" s="1116"/>
      <c r="BF1" s="1116"/>
      <c r="BG1" s="1116"/>
      <c r="BH1" s="1116"/>
      <c r="BI1" s="1116"/>
      <c r="BJ1" s="1116"/>
      <c r="BK1" s="1116"/>
      <c r="BL1" s="1116"/>
      <c r="BM1" s="1116"/>
      <c r="BN1" s="1116"/>
      <c r="BO1" s="1116"/>
      <c r="BP1" s="1116"/>
      <c r="BQ1" s="1116"/>
      <c r="BR1" s="1116"/>
      <c r="BS1" s="1116"/>
      <c r="BT1" s="1116"/>
      <c r="BU1" s="1116"/>
      <c r="BV1" s="1116"/>
      <c r="BW1" s="1116"/>
      <c r="BX1" s="1116"/>
      <c r="BY1" s="1116"/>
      <c r="BZ1" s="1116"/>
      <c r="CA1" s="1116"/>
      <c r="CB1" s="1116"/>
      <c r="CC1" s="1116"/>
      <c r="CD1" s="1116"/>
      <c r="CE1" s="1116"/>
      <c r="CF1" s="1116"/>
      <c r="CG1" s="1116"/>
      <c r="CH1" s="1116"/>
      <c r="CI1" s="1116"/>
      <c r="CJ1" s="1116"/>
      <c r="CK1" s="1116"/>
      <c r="CL1" s="1116"/>
      <c r="CM1" s="1116"/>
      <c r="CN1" s="1116"/>
      <c r="CO1" s="1116"/>
      <c r="CP1" s="1116"/>
      <c r="CQ1" s="1116"/>
      <c r="CR1" s="1116"/>
      <c r="CS1" s="1116"/>
      <c r="CT1" s="1116"/>
      <c r="CU1" s="1116"/>
      <c r="CV1" s="1116"/>
      <c r="CW1" s="1116"/>
      <c r="CX1" s="1116"/>
      <c r="CY1" s="1116"/>
      <c r="CZ1" s="1116"/>
      <c r="DA1" s="1116"/>
      <c r="DB1" s="1116"/>
      <c r="DC1" s="1116"/>
      <c r="DD1" s="1116"/>
      <c r="DE1" s="1116"/>
      <c r="DF1" s="1116"/>
      <c r="DG1" s="1116"/>
      <c r="DH1" s="1116"/>
      <c r="DI1" s="1116"/>
      <c r="DJ1" s="1116"/>
      <c r="DK1" s="1116"/>
      <c r="DL1" s="1116"/>
      <c r="DM1" s="1116"/>
      <c r="DN1" s="1116"/>
      <c r="DO1" s="1116"/>
      <c r="DP1" s="1116"/>
      <c r="DQ1" s="1116"/>
      <c r="DR1" s="1116"/>
      <c r="DS1" s="1116"/>
      <c r="DT1" s="1116"/>
      <c r="DU1" s="1116"/>
      <c r="DV1" s="1116"/>
      <c r="DW1" s="1116"/>
      <c r="DX1" s="1116"/>
      <c r="DY1" s="1116"/>
      <c r="DZ1" s="1116"/>
      <c r="EA1" s="1116"/>
      <c r="EB1" s="1116"/>
      <c r="EC1" s="1116"/>
      <c r="ED1" s="1116"/>
      <c r="EE1" s="1116"/>
      <c r="EF1" s="1116"/>
      <c r="EG1" s="1116"/>
      <c r="EH1" s="1116"/>
      <c r="EI1" s="1116"/>
      <c r="EJ1" s="1116"/>
      <c r="EK1" s="1116"/>
      <c r="EL1" s="1116"/>
      <c r="EM1" s="1116"/>
      <c r="EN1" s="1116"/>
      <c r="EO1" s="1116"/>
      <c r="EP1" s="1116"/>
      <c r="EQ1" s="1116"/>
      <c r="ER1" s="1116"/>
      <c r="ES1" s="1116"/>
      <c r="ET1" s="1116"/>
      <c r="EU1" s="1116"/>
      <c r="EV1" s="1116"/>
      <c r="EW1" s="1116"/>
      <c r="EX1" s="1116"/>
      <c r="EY1" s="1116"/>
      <c r="EZ1" s="1116"/>
      <c r="FA1" s="1116"/>
      <c r="FB1" s="1116"/>
      <c r="FC1" s="1116"/>
      <c r="FD1" s="1116"/>
      <c r="FE1" s="1116"/>
      <c r="FF1" s="1116"/>
      <c r="FG1" s="1116"/>
      <c r="FH1" s="1116"/>
      <c r="FI1" s="1116"/>
      <c r="FJ1" s="1116"/>
      <c r="FK1" s="1116"/>
      <c r="FL1" s="1116"/>
      <c r="FM1" s="1116"/>
      <c r="FN1" s="1116"/>
      <c r="FO1" s="1116"/>
      <c r="FP1" s="1116"/>
      <c r="FQ1" s="1116"/>
      <c r="FR1" s="1116"/>
      <c r="FS1" s="1116"/>
      <c r="FT1" s="1116"/>
      <c r="FU1" s="1116"/>
      <c r="FV1" s="1116"/>
      <c r="FW1" s="1116"/>
      <c r="FX1" s="1116"/>
      <c r="FY1" s="1116"/>
      <c r="FZ1" s="1116"/>
      <c r="GA1" s="1116"/>
      <c r="GB1" s="1116"/>
      <c r="GC1" s="1116"/>
      <c r="GD1" s="1116"/>
      <c r="GE1" s="1116"/>
      <c r="GF1" s="1116"/>
      <c r="GG1" s="1116"/>
      <c r="GH1" s="1116"/>
      <c r="GI1" s="1116"/>
      <c r="GJ1" s="1116"/>
      <c r="GK1" s="1116"/>
      <c r="GL1" s="1116"/>
      <c r="GM1" s="1116"/>
      <c r="GN1" s="1116"/>
      <c r="GO1" s="1116"/>
      <c r="GP1" s="1116"/>
      <c r="GQ1" s="1116"/>
      <c r="GR1" s="1116"/>
      <c r="GS1" s="1116"/>
      <c r="GT1" s="1116"/>
      <c r="GU1" s="1116"/>
      <c r="GV1" s="1116"/>
      <c r="GW1" s="1116"/>
      <c r="GX1" s="1116"/>
      <c r="GY1" s="1116"/>
      <c r="GZ1" s="1116"/>
      <c r="HA1" s="1116"/>
      <c r="HB1" s="1116"/>
      <c r="HC1" s="1116"/>
      <c r="HD1" s="1116"/>
      <c r="HE1" s="1116"/>
      <c r="HF1" s="1116"/>
      <c r="HG1" s="1116"/>
      <c r="HH1" s="1116"/>
      <c r="HI1" s="1116"/>
      <c r="HJ1" s="1116"/>
      <c r="HK1" s="1116"/>
      <c r="HL1" s="1116"/>
      <c r="HM1" s="1116"/>
      <c r="HN1" s="1116"/>
      <c r="HO1" s="1116"/>
      <c r="HP1" s="1116"/>
      <c r="HQ1" s="1116"/>
      <c r="HR1" s="1116"/>
      <c r="HS1" s="1116"/>
      <c r="HT1" s="1116"/>
      <c r="HU1" s="1116"/>
      <c r="HV1" s="1116"/>
      <c r="HW1" s="1116"/>
      <c r="HX1" s="1116"/>
      <c r="HY1" s="1116"/>
      <c r="HZ1" s="1116"/>
      <c r="IA1" s="1116"/>
      <c r="IB1" s="1116"/>
      <c r="IC1" s="1116"/>
      <c r="ID1" s="1116"/>
      <c r="IE1" s="1116"/>
      <c r="IF1" s="1116"/>
      <c r="IG1" s="1116"/>
      <c r="IH1" s="1116"/>
      <c r="II1" s="1116"/>
      <c r="IJ1" s="1116"/>
      <c r="IK1" s="1116"/>
      <c r="IL1" s="1116"/>
      <c r="IM1" s="1116"/>
      <c r="IN1" s="1116"/>
      <c r="IO1" s="1116"/>
      <c r="IP1" s="1116"/>
    </row>
    <row r="2" spans="1:250">
      <c r="A2" s="1258"/>
      <c r="B2" s="1258"/>
      <c r="C2" s="1258"/>
      <c r="D2" s="1258"/>
      <c r="E2" s="1258"/>
      <c r="F2" s="1258"/>
      <c r="G2" s="1258"/>
      <c r="H2" s="1258"/>
      <c r="I2" s="1258"/>
      <c r="J2" s="1258"/>
      <c r="K2" s="1258"/>
      <c r="L2" s="1258"/>
      <c r="M2" s="1258"/>
      <c r="N2" s="1258"/>
      <c r="O2" s="1258"/>
      <c r="P2" s="1258"/>
      <c r="Q2" s="1116"/>
      <c r="R2" s="1116"/>
      <c r="S2" s="1116"/>
      <c r="T2" s="1116"/>
      <c r="U2" s="1116"/>
      <c r="V2" s="1116"/>
      <c r="W2" s="1116"/>
      <c r="X2" s="1116"/>
      <c r="Y2" s="1116"/>
      <c r="Z2" s="1116"/>
      <c r="AA2" s="1116"/>
      <c r="AB2" s="1116"/>
      <c r="AC2" s="1116"/>
      <c r="AD2" s="1116"/>
      <c r="AE2" s="1116"/>
      <c r="AF2" s="1116"/>
      <c r="AG2" s="1116"/>
      <c r="AH2" s="1116"/>
      <c r="AI2" s="1116"/>
      <c r="AJ2" s="1116"/>
      <c r="AK2" s="1116"/>
      <c r="AL2" s="1116"/>
      <c r="AM2" s="1116"/>
      <c r="AN2" s="1116"/>
      <c r="AO2" s="1116"/>
      <c r="AP2" s="1116"/>
      <c r="AQ2" s="1116"/>
      <c r="AR2" s="1116"/>
      <c r="AS2" s="1116"/>
      <c r="AT2" s="1116"/>
      <c r="AU2" s="1116"/>
      <c r="AV2" s="1116"/>
      <c r="AW2" s="1116"/>
      <c r="AX2" s="1116"/>
      <c r="AY2" s="1116"/>
      <c r="AZ2" s="1116"/>
      <c r="BA2" s="1116"/>
      <c r="BB2" s="1116"/>
      <c r="BC2" s="1116"/>
      <c r="BD2" s="1116"/>
      <c r="BE2" s="1116"/>
      <c r="BF2" s="1116"/>
      <c r="BG2" s="1116"/>
      <c r="BH2" s="1116"/>
      <c r="BI2" s="1116"/>
      <c r="BJ2" s="1116"/>
      <c r="BK2" s="1116"/>
      <c r="BL2" s="1116"/>
      <c r="BM2" s="1116"/>
      <c r="BN2" s="1116"/>
      <c r="BO2" s="1116"/>
      <c r="BP2" s="1116"/>
      <c r="BQ2" s="1116"/>
      <c r="BR2" s="1116"/>
      <c r="BS2" s="1116"/>
      <c r="BT2" s="1116"/>
      <c r="BU2" s="1116"/>
      <c r="BV2" s="1116"/>
      <c r="BW2" s="1116"/>
      <c r="BX2" s="1116"/>
      <c r="BY2" s="1116"/>
      <c r="BZ2" s="1116"/>
      <c r="CA2" s="1116"/>
      <c r="CB2" s="1116"/>
      <c r="CC2" s="1116"/>
      <c r="CD2" s="1116"/>
      <c r="CE2" s="1116"/>
      <c r="CF2" s="1116"/>
      <c r="CG2" s="1116"/>
      <c r="CH2" s="1116"/>
      <c r="CI2" s="1116"/>
      <c r="CJ2" s="1116"/>
      <c r="CK2" s="1116"/>
      <c r="CL2" s="1116"/>
      <c r="CM2" s="1116"/>
      <c r="CN2" s="1116"/>
      <c r="CO2" s="1116"/>
      <c r="CP2" s="1116"/>
      <c r="CQ2" s="1116"/>
      <c r="CR2" s="1116"/>
      <c r="CS2" s="1116"/>
      <c r="CT2" s="1116"/>
      <c r="CU2" s="1116"/>
      <c r="CV2" s="1116"/>
      <c r="CW2" s="1116"/>
      <c r="CX2" s="1116"/>
      <c r="CY2" s="1116"/>
      <c r="CZ2" s="1116"/>
      <c r="DA2" s="1116"/>
      <c r="DB2" s="1116"/>
      <c r="DC2" s="1116"/>
      <c r="DD2" s="1116"/>
      <c r="DE2" s="1116"/>
      <c r="DF2" s="1116"/>
      <c r="DG2" s="1116"/>
      <c r="DH2" s="1116"/>
      <c r="DI2" s="1116"/>
      <c r="DJ2" s="1116"/>
      <c r="DK2" s="1116"/>
      <c r="DL2" s="1116"/>
      <c r="DM2" s="1116"/>
      <c r="DN2" s="1116"/>
      <c r="DO2" s="1116"/>
      <c r="DP2" s="1116"/>
      <c r="DQ2" s="1116"/>
      <c r="DR2" s="1116"/>
      <c r="DS2" s="1116"/>
      <c r="DT2" s="1116"/>
      <c r="DU2" s="1116"/>
      <c r="DV2" s="1116"/>
      <c r="DW2" s="1116"/>
      <c r="DX2" s="1116"/>
      <c r="DY2" s="1116"/>
      <c r="DZ2" s="1116"/>
      <c r="EA2" s="1116"/>
      <c r="EB2" s="1116"/>
      <c r="EC2" s="1116"/>
      <c r="ED2" s="1116"/>
      <c r="EE2" s="1116"/>
      <c r="EF2" s="1116"/>
      <c r="EG2" s="1116"/>
      <c r="EH2" s="1116"/>
      <c r="EI2" s="1116"/>
      <c r="EJ2" s="1116"/>
      <c r="EK2" s="1116"/>
      <c r="EL2" s="1116"/>
      <c r="EM2" s="1116"/>
      <c r="EN2" s="1116"/>
      <c r="EO2" s="1116"/>
      <c r="EP2" s="1116"/>
      <c r="EQ2" s="1116"/>
      <c r="ER2" s="1116"/>
      <c r="ES2" s="1116"/>
      <c r="ET2" s="1116"/>
      <c r="EU2" s="1116"/>
      <c r="EV2" s="1116"/>
      <c r="EW2" s="1116"/>
      <c r="EX2" s="1116"/>
      <c r="EY2" s="1116"/>
      <c r="EZ2" s="1116"/>
      <c r="FA2" s="1116"/>
      <c r="FB2" s="1116"/>
      <c r="FC2" s="1116"/>
      <c r="FD2" s="1116"/>
      <c r="FE2" s="1116"/>
      <c r="FF2" s="1116"/>
      <c r="FG2" s="1116"/>
      <c r="FH2" s="1116"/>
      <c r="FI2" s="1116"/>
      <c r="FJ2" s="1116"/>
      <c r="FK2" s="1116"/>
      <c r="FL2" s="1116"/>
      <c r="FM2" s="1116"/>
      <c r="FN2" s="1116"/>
      <c r="FO2" s="1116"/>
      <c r="FP2" s="1116"/>
      <c r="FQ2" s="1116"/>
      <c r="FR2" s="1116"/>
      <c r="FS2" s="1116"/>
      <c r="FT2" s="1116"/>
      <c r="FU2" s="1116"/>
      <c r="FV2" s="1116"/>
      <c r="FW2" s="1116"/>
      <c r="FX2" s="1116"/>
      <c r="FY2" s="1116"/>
      <c r="FZ2" s="1116"/>
      <c r="GA2" s="1116"/>
      <c r="GB2" s="1116"/>
      <c r="GC2" s="1116"/>
      <c r="GD2" s="1116"/>
      <c r="GE2" s="1116"/>
      <c r="GF2" s="1116"/>
      <c r="GG2" s="1116"/>
      <c r="GH2" s="1116"/>
      <c r="GI2" s="1116"/>
      <c r="GJ2" s="1116"/>
      <c r="GK2" s="1116"/>
      <c r="GL2" s="1116"/>
      <c r="GM2" s="1116"/>
      <c r="GN2" s="1116"/>
      <c r="GO2" s="1116"/>
      <c r="GP2" s="1116"/>
      <c r="GQ2" s="1116"/>
      <c r="GR2" s="1116"/>
      <c r="GS2" s="1116"/>
      <c r="GT2" s="1116"/>
      <c r="GU2" s="1116"/>
      <c r="GV2" s="1116"/>
      <c r="GW2" s="1116"/>
      <c r="GX2" s="1116"/>
      <c r="GY2" s="1116"/>
      <c r="GZ2" s="1116"/>
      <c r="HA2" s="1116"/>
      <c r="HB2" s="1116"/>
      <c r="HC2" s="1116"/>
      <c r="HD2" s="1116"/>
      <c r="HE2" s="1116"/>
      <c r="HF2" s="1116"/>
      <c r="HG2" s="1116"/>
      <c r="HH2" s="1116"/>
      <c r="HI2" s="1116"/>
      <c r="HJ2" s="1116"/>
      <c r="HK2" s="1116"/>
      <c r="HL2" s="1116"/>
      <c r="HM2" s="1116"/>
      <c r="HN2" s="1116"/>
      <c r="HO2" s="1116"/>
      <c r="HP2" s="1116"/>
      <c r="HQ2" s="1116"/>
      <c r="HR2" s="1116"/>
      <c r="HS2" s="1116"/>
      <c r="HT2" s="1116"/>
      <c r="HU2" s="1116"/>
      <c r="HV2" s="1116"/>
      <c r="HW2" s="1116"/>
      <c r="HX2" s="1116"/>
      <c r="HY2" s="1116"/>
      <c r="HZ2" s="1116"/>
      <c r="IA2" s="1116"/>
      <c r="IB2" s="1116"/>
      <c r="IC2" s="1116"/>
      <c r="ID2" s="1116"/>
      <c r="IE2" s="1116"/>
      <c r="IF2" s="1116"/>
      <c r="IG2" s="1116"/>
      <c r="IH2" s="1116"/>
      <c r="II2" s="1116"/>
      <c r="IJ2" s="1116"/>
      <c r="IK2" s="1116"/>
      <c r="IL2" s="1116"/>
      <c r="IM2" s="1116"/>
      <c r="IN2" s="1116"/>
      <c r="IO2" s="1116"/>
      <c r="IP2" s="1116"/>
    </row>
    <row r="3" spans="1:250">
      <c r="A3" s="1117" t="s">
        <v>1605</v>
      </c>
      <c r="B3" s="1118"/>
      <c r="C3" s="1119"/>
      <c r="D3" s="1120"/>
      <c r="E3" s="1120"/>
      <c r="F3" s="1118"/>
      <c r="G3" s="1118"/>
      <c r="H3" s="7"/>
      <c r="I3" s="1120"/>
      <c r="J3" s="1120"/>
      <c r="K3" s="1120"/>
      <c r="L3" s="1118"/>
      <c r="M3" s="1121"/>
      <c r="N3" s="1120"/>
      <c r="O3" s="1120"/>
      <c r="P3" s="1122"/>
      <c r="Q3" s="1116"/>
      <c r="R3" s="1116"/>
      <c r="S3" s="1116"/>
      <c r="T3" s="1116"/>
      <c r="U3" s="1116"/>
      <c r="V3" s="1116"/>
      <c r="W3" s="1116"/>
      <c r="X3" s="1116"/>
      <c r="Y3" s="1116"/>
      <c r="Z3" s="1116"/>
      <c r="AA3" s="1116"/>
      <c r="AB3" s="1116"/>
      <c r="AC3" s="1116"/>
      <c r="AD3" s="1116"/>
      <c r="AE3" s="1116"/>
      <c r="AF3" s="1116"/>
      <c r="AG3" s="1116"/>
      <c r="AH3" s="1116"/>
      <c r="AI3" s="1116"/>
      <c r="AJ3" s="1116"/>
      <c r="AK3" s="1116"/>
      <c r="AL3" s="1116"/>
      <c r="AM3" s="1116"/>
      <c r="AN3" s="1116"/>
      <c r="AO3" s="1116"/>
      <c r="AP3" s="1116"/>
      <c r="AQ3" s="1116"/>
      <c r="AR3" s="1116"/>
      <c r="AS3" s="1116"/>
      <c r="AT3" s="1116"/>
      <c r="AU3" s="1116"/>
      <c r="AV3" s="1116"/>
      <c r="AW3" s="1116"/>
      <c r="AX3" s="1116"/>
      <c r="AY3" s="1116"/>
      <c r="AZ3" s="1116"/>
      <c r="BA3" s="1116"/>
      <c r="BB3" s="1116"/>
      <c r="BC3" s="1116"/>
      <c r="BD3" s="1116"/>
      <c r="BE3" s="1116"/>
      <c r="BF3" s="1116"/>
      <c r="BG3" s="1116"/>
      <c r="BH3" s="1116"/>
      <c r="BI3" s="1116"/>
      <c r="BJ3" s="1116"/>
      <c r="BK3" s="1116"/>
      <c r="BL3" s="1116"/>
      <c r="BM3" s="1116"/>
      <c r="BN3" s="1116"/>
      <c r="BO3" s="1116"/>
      <c r="BP3" s="1116"/>
      <c r="BQ3" s="1116"/>
      <c r="BR3" s="1116"/>
      <c r="BS3" s="1116"/>
      <c r="BT3" s="1116"/>
      <c r="BU3" s="1116"/>
      <c r="BV3" s="1116"/>
      <c r="BW3" s="1116"/>
      <c r="BX3" s="1116"/>
      <c r="BY3" s="1116"/>
      <c r="BZ3" s="1116"/>
      <c r="CA3" s="1116"/>
      <c r="CB3" s="1116"/>
      <c r="CC3" s="1116"/>
      <c r="CD3" s="1116"/>
      <c r="CE3" s="1116"/>
      <c r="CF3" s="1116"/>
      <c r="CG3" s="1116"/>
      <c r="CH3" s="1116"/>
      <c r="CI3" s="1116"/>
      <c r="CJ3" s="1116"/>
      <c r="CK3" s="1116"/>
      <c r="CL3" s="1116"/>
      <c r="CM3" s="1116"/>
      <c r="CN3" s="1116"/>
      <c r="CO3" s="1116"/>
      <c r="CP3" s="1116"/>
      <c r="CQ3" s="1116"/>
      <c r="CR3" s="1116"/>
      <c r="CS3" s="1116"/>
      <c r="CT3" s="1116"/>
      <c r="CU3" s="1116"/>
      <c r="CV3" s="1116"/>
      <c r="CW3" s="1116"/>
      <c r="CX3" s="1116"/>
      <c r="CY3" s="1116"/>
      <c r="CZ3" s="1116"/>
      <c r="DA3" s="1116"/>
      <c r="DB3" s="1116"/>
      <c r="DC3" s="1116"/>
      <c r="DD3" s="1116"/>
      <c r="DE3" s="1116"/>
      <c r="DF3" s="1116"/>
      <c r="DG3" s="1116"/>
      <c r="DH3" s="1116"/>
      <c r="DI3" s="1116"/>
      <c r="DJ3" s="1116"/>
      <c r="DK3" s="1116"/>
      <c r="DL3" s="1116"/>
      <c r="DM3" s="1116"/>
      <c r="DN3" s="1116"/>
      <c r="DO3" s="1116"/>
      <c r="DP3" s="1116"/>
      <c r="DQ3" s="1116"/>
      <c r="DR3" s="1116"/>
      <c r="DS3" s="1116"/>
      <c r="DT3" s="1116"/>
      <c r="DU3" s="1116"/>
      <c r="DV3" s="1116"/>
      <c r="DW3" s="1116"/>
      <c r="DX3" s="1116"/>
      <c r="DY3" s="1116"/>
      <c r="DZ3" s="1116"/>
      <c r="EA3" s="1116"/>
      <c r="EB3" s="1116"/>
      <c r="EC3" s="1116"/>
      <c r="ED3" s="1116"/>
      <c r="EE3" s="1116"/>
      <c r="EF3" s="1116"/>
      <c r="EG3" s="1116"/>
      <c r="EH3" s="1116"/>
      <c r="EI3" s="1116"/>
      <c r="EJ3" s="1116"/>
      <c r="EK3" s="1116"/>
      <c r="EL3" s="1116"/>
      <c r="EM3" s="1116"/>
      <c r="EN3" s="1116"/>
      <c r="EO3" s="1116"/>
      <c r="EP3" s="1116"/>
      <c r="EQ3" s="1116"/>
      <c r="ER3" s="1116"/>
      <c r="ES3" s="1116"/>
      <c r="ET3" s="1116"/>
      <c r="EU3" s="1116"/>
      <c r="EV3" s="1116"/>
      <c r="EW3" s="1116"/>
      <c r="EX3" s="1116"/>
      <c r="EY3" s="1116"/>
      <c r="EZ3" s="1116"/>
      <c r="FA3" s="1116"/>
      <c r="FB3" s="1116"/>
      <c r="FC3" s="1116"/>
      <c r="FD3" s="1116"/>
      <c r="FE3" s="1116"/>
      <c r="FF3" s="1116"/>
      <c r="FG3" s="1116"/>
      <c r="FH3" s="1116"/>
      <c r="FI3" s="1116"/>
      <c r="FJ3" s="1116"/>
      <c r="FK3" s="1116"/>
      <c r="FL3" s="1116"/>
      <c r="FM3" s="1116"/>
      <c r="FN3" s="1116"/>
      <c r="FO3" s="1116"/>
      <c r="FP3" s="1116"/>
      <c r="FQ3" s="1116"/>
      <c r="FR3" s="1116"/>
      <c r="FS3" s="1116"/>
      <c r="FT3" s="1116"/>
      <c r="FU3" s="1116"/>
      <c r="FV3" s="1116"/>
      <c r="FW3" s="1116"/>
      <c r="FX3" s="1116"/>
      <c r="FY3" s="1116"/>
      <c r="FZ3" s="1116"/>
      <c r="GA3" s="1116"/>
      <c r="GB3" s="1116"/>
      <c r="GC3" s="1116"/>
      <c r="GD3" s="1116"/>
      <c r="GE3" s="1116"/>
      <c r="GF3" s="1116"/>
      <c r="GG3" s="1116"/>
      <c r="GH3" s="1116"/>
      <c r="GI3" s="1116"/>
      <c r="GJ3" s="1116"/>
      <c r="GK3" s="1116"/>
      <c r="GL3" s="1116"/>
      <c r="GM3" s="1116"/>
      <c r="GN3" s="1116"/>
      <c r="GO3" s="1116"/>
      <c r="GP3" s="1116"/>
      <c r="GQ3" s="1116"/>
      <c r="GR3" s="1116"/>
      <c r="GS3" s="1116"/>
      <c r="GT3" s="1116"/>
      <c r="GU3" s="1116"/>
      <c r="GV3" s="1116"/>
      <c r="GW3" s="1116"/>
      <c r="GX3" s="1116"/>
      <c r="GY3" s="1116"/>
      <c r="GZ3" s="1116"/>
      <c r="HA3" s="1116"/>
      <c r="HB3" s="1116"/>
      <c r="HC3" s="1116"/>
      <c r="HD3" s="1116"/>
      <c r="HE3" s="1116"/>
      <c r="HF3" s="1116"/>
      <c r="HG3" s="1116"/>
      <c r="HH3" s="1116"/>
      <c r="HI3" s="1116"/>
      <c r="HJ3" s="1116"/>
      <c r="HK3" s="1116"/>
      <c r="HL3" s="1116"/>
      <c r="HM3" s="1116"/>
      <c r="HN3" s="1116"/>
      <c r="HO3" s="1116"/>
      <c r="HP3" s="1116"/>
      <c r="HQ3" s="1116"/>
      <c r="HR3" s="1116"/>
      <c r="HS3" s="1116"/>
      <c r="HT3" s="1116"/>
      <c r="HU3" s="1116"/>
      <c r="HV3" s="1116"/>
      <c r="HW3" s="1116"/>
      <c r="HX3" s="1116"/>
      <c r="HY3" s="1116"/>
      <c r="HZ3" s="1116"/>
      <c r="IA3" s="1116"/>
      <c r="IB3" s="1116"/>
      <c r="IC3" s="1116"/>
      <c r="ID3" s="1116"/>
      <c r="IE3" s="1116"/>
      <c r="IF3" s="1116"/>
      <c r="IG3" s="1116"/>
      <c r="IH3" s="1116"/>
      <c r="II3" s="1116"/>
      <c r="IJ3" s="1116"/>
      <c r="IK3" s="1116"/>
      <c r="IL3" s="1116"/>
      <c r="IM3" s="1116"/>
      <c r="IN3" s="1116"/>
      <c r="IO3" s="1116"/>
      <c r="IP3" s="1116"/>
    </row>
    <row r="4" spans="1:250">
      <c r="P4" s="1128" t="s">
        <v>1562</v>
      </c>
    </row>
    <row r="5" spans="1:250" ht="24.75" customHeight="1">
      <c r="A5" s="1129" t="s">
        <v>0</v>
      </c>
      <c r="B5" s="1130"/>
      <c r="C5" s="1131" t="s">
        <v>1</v>
      </c>
      <c r="D5" s="1130"/>
      <c r="E5" s="1132"/>
      <c r="F5" s="1133"/>
      <c r="G5" s="1130"/>
      <c r="H5" s="1131" t="s">
        <v>2</v>
      </c>
      <c r="I5" s="1130"/>
      <c r="J5" s="1134"/>
      <c r="K5" s="1135"/>
      <c r="L5" s="1136"/>
      <c r="M5" s="1131" t="s">
        <v>3</v>
      </c>
      <c r="N5" s="1130"/>
      <c r="O5" s="1134"/>
      <c r="P5" s="1137"/>
      <c r="Q5" s="1138"/>
      <c r="R5" s="1138"/>
      <c r="S5" s="1138"/>
      <c r="T5" s="1138"/>
      <c r="U5" s="1138"/>
      <c r="V5" s="1138"/>
      <c r="W5" s="1138"/>
      <c r="X5" s="1138"/>
      <c r="Y5" s="1138"/>
      <c r="Z5" s="1138"/>
      <c r="AA5" s="1138"/>
      <c r="AB5" s="1138"/>
      <c r="AC5" s="1138"/>
      <c r="AD5" s="1138"/>
      <c r="AE5" s="1138"/>
      <c r="AF5" s="1138"/>
      <c r="AG5" s="1138"/>
      <c r="AH5" s="1138"/>
      <c r="AI5" s="1138"/>
      <c r="AJ5" s="1138"/>
      <c r="AK5" s="1138"/>
      <c r="AL5" s="1138"/>
      <c r="AM5" s="1138"/>
      <c r="AN5" s="1138"/>
      <c r="AO5" s="1138"/>
      <c r="AP5" s="1138"/>
      <c r="AQ5" s="1138"/>
      <c r="AR5" s="1138"/>
      <c r="AS5" s="1138"/>
      <c r="AT5" s="1138"/>
      <c r="AU5" s="1138"/>
      <c r="AV5" s="1138"/>
      <c r="AW5" s="1138"/>
      <c r="AX5" s="1138"/>
      <c r="AY5" s="1138"/>
      <c r="AZ5" s="1138"/>
      <c r="BA5" s="1138"/>
      <c r="BB5" s="1138"/>
      <c r="BC5" s="1138"/>
      <c r="BD5" s="1138"/>
      <c r="BE5" s="1138"/>
      <c r="BF5" s="1138"/>
      <c r="BG5" s="1138"/>
      <c r="BH5" s="1138"/>
      <c r="BI5" s="1138"/>
      <c r="BJ5" s="1138"/>
      <c r="BK5" s="1138"/>
      <c r="BL5" s="1138"/>
      <c r="BM5" s="1138"/>
      <c r="BN5" s="1138"/>
      <c r="BO5" s="1138"/>
      <c r="BP5" s="1138"/>
      <c r="BQ5" s="1138"/>
      <c r="BR5" s="1138"/>
      <c r="BS5" s="1138"/>
      <c r="BT5" s="1138"/>
      <c r="BU5" s="1138"/>
      <c r="BV5" s="1138"/>
      <c r="BW5" s="1138"/>
      <c r="BX5" s="1138"/>
      <c r="BY5" s="1138"/>
      <c r="BZ5" s="1138"/>
      <c r="CA5" s="1138"/>
      <c r="CB5" s="1138"/>
      <c r="CC5" s="1138"/>
      <c r="CD5" s="1138"/>
      <c r="CE5" s="1138"/>
      <c r="CF5" s="1138"/>
      <c r="CG5" s="1138"/>
      <c r="CH5" s="1138"/>
      <c r="CI5" s="1138"/>
      <c r="CJ5" s="1138"/>
      <c r="CK5" s="1138"/>
      <c r="CL5" s="1138"/>
      <c r="CM5" s="1138"/>
      <c r="CN5" s="1138"/>
      <c r="CO5" s="1138"/>
      <c r="CP5" s="1138"/>
      <c r="CQ5" s="1138"/>
      <c r="CR5" s="1138"/>
      <c r="CS5" s="1138"/>
      <c r="CT5" s="1138"/>
      <c r="CU5" s="1138"/>
      <c r="CV5" s="1138"/>
      <c r="CW5" s="1138"/>
      <c r="CX5" s="1138"/>
      <c r="CY5" s="1138"/>
      <c r="CZ5" s="1138"/>
      <c r="DA5" s="1138"/>
      <c r="DB5" s="1138"/>
      <c r="DC5" s="1138"/>
      <c r="DD5" s="1138"/>
      <c r="DE5" s="1138"/>
      <c r="DF5" s="1138"/>
      <c r="DG5" s="1138"/>
      <c r="DH5" s="1138"/>
      <c r="DI5" s="1138"/>
      <c r="DJ5" s="1138"/>
      <c r="DK5" s="1138"/>
      <c r="DL5" s="1138"/>
      <c r="DM5" s="1138"/>
      <c r="DN5" s="1138"/>
      <c r="DO5" s="1138"/>
      <c r="DP5" s="1138"/>
      <c r="DQ5" s="1138"/>
      <c r="DR5" s="1138"/>
      <c r="DS5" s="1138"/>
      <c r="DT5" s="1138"/>
      <c r="DU5" s="1138"/>
      <c r="DV5" s="1138"/>
      <c r="DW5" s="1138"/>
      <c r="DX5" s="1138"/>
      <c r="DY5" s="1138"/>
      <c r="DZ5" s="1138"/>
      <c r="EA5" s="1138"/>
      <c r="EB5" s="1138"/>
      <c r="EC5" s="1138"/>
      <c r="ED5" s="1138"/>
      <c r="EE5" s="1138"/>
      <c r="EF5" s="1138"/>
      <c r="EG5" s="1138"/>
      <c r="EH5" s="1138"/>
      <c r="EI5" s="1138"/>
      <c r="EJ5" s="1138"/>
      <c r="EK5" s="1138"/>
      <c r="EL5" s="1138"/>
      <c r="EM5" s="1138"/>
      <c r="EN5" s="1138"/>
      <c r="EO5" s="1138"/>
      <c r="EP5" s="1138"/>
      <c r="EQ5" s="1138"/>
      <c r="ER5" s="1138"/>
      <c r="ES5" s="1138"/>
      <c r="ET5" s="1138"/>
      <c r="EU5" s="1138"/>
      <c r="EV5" s="1138"/>
      <c r="EW5" s="1138"/>
      <c r="EX5" s="1138"/>
      <c r="EY5" s="1138"/>
      <c r="EZ5" s="1138"/>
      <c r="FA5" s="1138"/>
      <c r="FB5" s="1138"/>
      <c r="FC5" s="1138"/>
      <c r="FD5" s="1138"/>
      <c r="FE5" s="1138"/>
      <c r="FF5" s="1138"/>
      <c r="FG5" s="1138"/>
      <c r="FH5" s="1138"/>
      <c r="FI5" s="1138"/>
      <c r="FJ5" s="1138"/>
      <c r="FK5" s="1138"/>
      <c r="FL5" s="1138"/>
      <c r="FM5" s="1138"/>
      <c r="FN5" s="1138"/>
      <c r="FO5" s="1138"/>
      <c r="FP5" s="1138"/>
      <c r="FQ5" s="1138"/>
      <c r="FR5" s="1138"/>
      <c r="FS5" s="1138"/>
      <c r="FT5" s="1138"/>
      <c r="FU5" s="1138"/>
      <c r="FV5" s="1138"/>
      <c r="FW5" s="1138"/>
      <c r="FX5" s="1138"/>
      <c r="FY5" s="1138"/>
      <c r="FZ5" s="1138"/>
      <c r="GA5" s="1138"/>
      <c r="GB5" s="1138"/>
      <c r="GC5" s="1138"/>
      <c r="GD5" s="1138"/>
      <c r="GE5" s="1138"/>
      <c r="GF5" s="1138"/>
      <c r="GG5" s="1138"/>
      <c r="GH5" s="1138"/>
      <c r="GI5" s="1138"/>
      <c r="GJ5" s="1138"/>
      <c r="GK5" s="1138"/>
      <c r="GL5" s="1138"/>
      <c r="GM5" s="1138"/>
      <c r="GN5" s="1138"/>
      <c r="GO5" s="1138"/>
      <c r="GP5" s="1138"/>
      <c r="GQ5" s="1138"/>
      <c r="GR5" s="1138"/>
      <c r="GS5" s="1138"/>
      <c r="GT5" s="1138"/>
      <c r="GU5" s="1138"/>
      <c r="GV5" s="1138"/>
      <c r="GW5" s="1138"/>
      <c r="GX5" s="1138"/>
      <c r="GY5" s="1138"/>
      <c r="GZ5" s="1138"/>
      <c r="HA5" s="1138"/>
      <c r="HB5" s="1138"/>
      <c r="HC5" s="1138"/>
      <c r="HD5" s="1138"/>
      <c r="HE5" s="1138"/>
      <c r="HF5" s="1138"/>
      <c r="HG5" s="1138"/>
      <c r="HH5" s="1138"/>
      <c r="HI5" s="1138"/>
      <c r="HJ5" s="1138"/>
      <c r="HK5" s="1138"/>
      <c r="HL5" s="1138"/>
      <c r="HM5" s="1138"/>
      <c r="HN5" s="1138"/>
      <c r="HO5" s="1138"/>
      <c r="HP5" s="1138"/>
      <c r="HQ5" s="1138"/>
      <c r="HR5" s="1138"/>
      <c r="HS5" s="1138"/>
      <c r="HT5" s="1138"/>
      <c r="HU5" s="1138"/>
      <c r="HV5" s="1138"/>
      <c r="HW5" s="1138"/>
      <c r="HX5" s="1138"/>
      <c r="HY5" s="1138"/>
      <c r="HZ5" s="1138"/>
      <c r="IA5" s="1138"/>
      <c r="IB5" s="1138"/>
      <c r="IC5" s="1138"/>
      <c r="ID5" s="1138"/>
      <c r="IE5" s="1138"/>
      <c r="IF5" s="1138"/>
      <c r="IG5" s="1138"/>
      <c r="IH5" s="1138"/>
      <c r="II5" s="1138"/>
      <c r="IJ5" s="1138"/>
      <c r="IK5" s="1138"/>
      <c r="IL5" s="1138"/>
      <c r="IM5" s="1138"/>
      <c r="IN5" s="1138"/>
      <c r="IO5" s="1138"/>
      <c r="IP5" s="1138"/>
    </row>
    <row r="6" spans="1:250" ht="24.75" customHeight="1">
      <c r="A6" s="1139"/>
      <c r="B6" s="1140" t="s">
        <v>5</v>
      </c>
      <c r="C6" s="1141"/>
      <c r="D6" s="1129" t="s">
        <v>6</v>
      </c>
      <c r="E6" s="1142" t="s">
        <v>1563</v>
      </c>
      <c r="F6" s="1129" t="s">
        <v>1564</v>
      </c>
      <c r="G6" s="1140" t="s">
        <v>5</v>
      </c>
      <c r="H6" s="1141"/>
      <c r="I6" s="1129" t="s">
        <v>6</v>
      </c>
      <c r="J6" s="1142" t="s">
        <v>1563</v>
      </c>
      <c r="K6" s="1129" t="s">
        <v>1564</v>
      </c>
      <c r="L6" s="1140" t="s">
        <v>5</v>
      </c>
      <c r="M6" s="1141"/>
      <c r="N6" s="1129" t="s">
        <v>6</v>
      </c>
      <c r="O6" s="1143" t="s">
        <v>1563</v>
      </c>
      <c r="P6" s="1144" t="s">
        <v>1564</v>
      </c>
      <c r="Q6" s="1138"/>
      <c r="R6" s="1138"/>
      <c r="S6" s="1138"/>
      <c r="T6" s="1138"/>
      <c r="U6" s="1138"/>
      <c r="V6" s="1138"/>
      <c r="W6" s="1138"/>
      <c r="X6" s="1138"/>
      <c r="Y6" s="1138"/>
      <c r="Z6" s="1138"/>
      <c r="AA6" s="1138"/>
      <c r="AB6" s="1138"/>
      <c r="AC6" s="1138"/>
      <c r="AD6" s="1138"/>
      <c r="AE6" s="1138"/>
      <c r="AF6" s="1138"/>
      <c r="AG6" s="1138"/>
      <c r="AH6" s="1138"/>
      <c r="AI6" s="1138"/>
      <c r="AJ6" s="1138"/>
      <c r="AK6" s="1138"/>
      <c r="AL6" s="1138"/>
      <c r="AM6" s="1138"/>
      <c r="AN6" s="1138"/>
      <c r="AO6" s="1138"/>
      <c r="AP6" s="1138"/>
      <c r="AQ6" s="1138"/>
      <c r="AR6" s="1138"/>
      <c r="AS6" s="1138"/>
      <c r="AT6" s="1138"/>
      <c r="AU6" s="1138"/>
      <c r="AV6" s="1138"/>
      <c r="AW6" s="1138"/>
      <c r="AX6" s="1138"/>
      <c r="AY6" s="1138"/>
      <c r="AZ6" s="1138"/>
      <c r="BA6" s="1138"/>
      <c r="BB6" s="1138"/>
      <c r="BC6" s="1138"/>
      <c r="BD6" s="1138"/>
      <c r="BE6" s="1138"/>
      <c r="BF6" s="1138"/>
      <c r="BG6" s="1138"/>
      <c r="BH6" s="1138"/>
      <c r="BI6" s="1138"/>
      <c r="BJ6" s="1138"/>
      <c r="BK6" s="1138"/>
      <c r="BL6" s="1138"/>
      <c r="BM6" s="1138"/>
      <c r="BN6" s="1138"/>
      <c r="BO6" s="1138"/>
      <c r="BP6" s="1138"/>
      <c r="BQ6" s="1138"/>
      <c r="BR6" s="1138"/>
      <c r="BS6" s="1138"/>
      <c r="BT6" s="1138"/>
      <c r="BU6" s="1138"/>
      <c r="BV6" s="1138"/>
      <c r="BW6" s="1138"/>
      <c r="BX6" s="1138"/>
      <c r="BY6" s="1138"/>
      <c r="BZ6" s="1138"/>
      <c r="CA6" s="1138"/>
      <c r="CB6" s="1138"/>
      <c r="CC6" s="1138"/>
      <c r="CD6" s="1138"/>
      <c r="CE6" s="1138"/>
      <c r="CF6" s="1138"/>
      <c r="CG6" s="1138"/>
      <c r="CH6" s="1138"/>
      <c r="CI6" s="1138"/>
      <c r="CJ6" s="1138"/>
      <c r="CK6" s="1138"/>
      <c r="CL6" s="1138"/>
      <c r="CM6" s="1138"/>
      <c r="CN6" s="1138"/>
      <c r="CO6" s="1138"/>
      <c r="CP6" s="1138"/>
      <c r="CQ6" s="1138"/>
      <c r="CR6" s="1138"/>
      <c r="CS6" s="1138"/>
      <c r="CT6" s="1138"/>
      <c r="CU6" s="1138"/>
      <c r="CV6" s="1138"/>
      <c r="CW6" s="1138"/>
      <c r="CX6" s="1138"/>
      <c r="CY6" s="1138"/>
      <c r="CZ6" s="1138"/>
      <c r="DA6" s="1138"/>
      <c r="DB6" s="1138"/>
      <c r="DC6" s="1138"/>
      <c r="DD6" s="1138"/>
      <c r="DE6" s="1138"/>
      <c r="DF6" s="1138"/>
      <c r="DG6" s="1138"/>
      <c r="DH6" s="1138"/>
      <c r="DI6" s="1138"/>
      <c r="DJ6" s="1138"/>
      <c r="DK6" s="1138"/>
      <c r="DL6" s="1138"/>
      <c r="DM6" s="1138"/>
      <c r="DN6" s="1138"/>
      <c r="DO6" s="1138"/>
      <c r="DP6" s="1138"/>
      <c r="DQ6" s="1138"/>
      <c r="DR6" s="1138"/>
      <c r="DS6" s="1138"/>
      <c r="DT6" s="1138"/>
      <c r="DU6" s="1138"/>
      <c r="DV6" s="1138"/>
      <c r="DW6" s="1138"/>
      <c r="DX6" s="1138"/>
      <c r="DY6" s="1138"/>
      <c r="DZ6" s="1138"/>
      <c r="EA6" s="1138"/>
      <c r="EB6" s="1138"/>
      <c r="EC6" s="1138"/>
      <c r="ED6" s="1138"/>
      <c r="EE6" s="1138"/>
      <c r="EF6" s="1138"/>
      <c r="EG6" s="1138"/>
      <c r="EH6" s="1138"/>
      <c r="EI6" s="1138"/>
      <c r="EJ6" s="1138"/>
      <c r="EK6" s="1138"/>
      <c r="EL6" s="1138"/>
      <c r="EM6" s="1138"/>
      <c r="EN6" s="1138"/>
      <c r="EO6" s="1138"/>
      <c r="EP6" s="1138"/>
      <c r="EQ6" s="1138"/>
      <c r="ER6" s="1138"/>
      <c r="ES6" s="1138"/>
      <c r="ET6" s="1138"/>
      <c r="EU6" s="1138"/>
      <c r="EV6" s="1138"/>
      <c r="EW6" s="1138"/>
      <c r="EX6" s="1138"/>
      <c r="EY6" s="1138"/>
      <c r="EZ6" s="1138"/>
      <c r="FA6" s="1138"/>
      <c r="FB6" s="1138"/>
      <c r="FC6" s="1138"/>
      <c r="FD6" s="1138"/>
      <c r="FE6" s="1138"/>
      <c r="FF6" s="1138"/>
      <c r="FG6" s="1138"/>
      <c r="FH6" s="1138"/>
      <c r="FI6" s="1138"/>
      <c r="FJ6" s="1138"/>
      <c r="FK6" s="1138"/>
      <c r="FL6" s="1138"/>
      <c r="FM6" s="1138"/>
      <c r="FN6" s="1138"/>
      <c r="FO6" s="1138"/>
      <c r="FP6" s="1138"/>
      <c r="FQ6" s="1138"/>
      <c r="FR6" s="1138"/>
      <c r="FS6" s="1138"/>
      <c r="FT6" s="1138"/>
      <c r="FU6" s="1138"/>
      <c r="FV6" s="1138"/>
      <c r="FW6" s="1138"/>
      <c r="FX6" s="1138"/>
      <c r="FY6" s="1138"/>
      <c r="FZ6" s="1138"/>
      <c r="GA6" s="1138"/>
      <c r="GB6" s="1138"/>
      <c r="GC6" s="1138"/>
      <c r="GD6" s="1138"/>
      <c r="GE6" s="1138"/>
      <c r="GF6" s="1138"/>
      <c r="GG6" s="1138"/>
      <c r="GH6" s="1138"/>
      <c r="GI6" s="1138"/>
      <c r="GJ6" s="1138"/>
      <c r="GK6" s="1138"/>
      <c r="GL6" s="1138"/>
      <c r="GM6" s="1138"/>
      <c r="GN6" s="1138"/>
      <c r="GO6" s="1138"/>
      <c r="GP6" s="1138"/>
      <c r="GQ6" s="1138"/>
      <c r="GR6" s="1138"/>
      <c r="GS6" s="1138"/>
      <c r="GT6" s="1138"/>
      <c r="GU6" s="1138"/>
      <c r="GV6" s="1138"/>
      <c r="GW6" s="1138"/>
      <c r="GX6" s="1138"/>
      <c r="GY6" s="1138"/>
      <c r="GZ6" s="1138"/>
      <c r="HA6" s="1138"/>
      <c r="HB6" s="1138"/>
      <c r="HC6" s="1138"/>
      <c r="HD6" s="1138"/>
      <c r="HE6" s="1138"/>
      <c r="HF6" s="1138"/>
      <c r="HG6" s="1138"/>
      <c r="HH6" s="1138"/>
      <c r="HI6" s="1138"/>
      <c r="HJ6" s="1138"/>
      <c r="HK6" s="1138"/>
      <c r="HL6" s="1138"/>
      <c r="HM6" s="1138"/>
      <c r="HN6" s="1138"/>
      <c r="HO6" s="1138"/>
      <c r="HP6" s="1138"/>
      <c r="HQ6" s="1138"/>
      <c r="HR6" s="1138"/>
      <c r="HS6" s="1138"/>
      <c r="HT6" s="1138"/>
      <c r="HU6" s="1138"/>
      <c r="HV6" s="1138"/>
      <c r="HW6" s="1138"/>
      <c r="HX6" s="1138"/>
      <c r="HY6" s="1138"/>
      <c r="HZ6" s="1138"/>
      <c r="IA6" s="1138"/>
      <c r="IB6" s="1138"/>
      <c r="IC6" s="1138"/>
      <c r="ID6" s="1138"/>
      <c r="IE6" s="1138"/>
      <c r="IF6" s="1138"/>
      <c r="IG6" s="1138"/>
      <c r="IH6" s="1138"/>
      <c r="II6" s="1138"/>
      <c r="IJ6" s="1138"/>
      <c r="IK6" s="1138"/>
      <c r="IL6" s="1138"/>
      <c r="IM6" s="1138"/>
      <c r="IN6" s="1138"/>
      <c r="IO6" s="1138"/>
      <c r="IP6" s="1138"/>
    </row>
    <row r="7" spans="1:250" ht="24.75" customHeight="1">
      <c r="A7" s="1139"/>
      <c r="B7" s="1145" t="s">
        <v>1565</v>
      </c>
      <c r="C7" s="1146" t="s">
        <v>8</v>
      </c>
      <c r="D7" s="1147"/>
      <c r="E7" s="1148" t="s">
        <v>12</v>
      </c>
      <c r="F7" s="1147" t="s">
        <v>1566</v>
      </c>
      <c r="G7" s="1145" t="s">
        <v>1565</v>
      </c>
      <c r="H7" s="1146" t="s">
        <v>8</v>
      </c>
      <c r="I7" s="1147"/>
      <c r="J7" s="1148" t="s">
        <v>12</v>
      </c>
      <c r="K7" s="1147" t="s">
        <v>1566</v>
      </c>
      <c r="L7" s="1145" t="s">
        <v>1565</v>
      </c>
      <c r="M7" s="1146" t="s">
        <v>8</v>
      </c>
      <c r="N7" s="1147"/>
      <c r="O7" s="1148" t="s">
        <v>12</v>
      </c>
      <c r="P7" s="1149" t="s">
        <v>1566</v>
      </c>
      <c r="Q7" s="1138"/>
      <c r="R7" s="1138"/>
      <c r="S7" s="1138"/>
      <c r="T7" s="1138"/>
      <c r="U7" s="1138"/>
      <c r="V7" s="1138"/>
      <c r="W7" s="1138"/>
      <c r="X7" s="1138"/>
      <c r="Y7" s="1138"/>
      <c r="Z7" s="1138"/>
      <c r="AA7" s="1138"/>
      <c r="AB7" s="1138"/>
      <c r="AC7" s="1138"/>
      <c r="AD7" s="1138"/>
      <c r="AE7" s="1138"/>
      <c r="AF7" s="1138"/>
      <c r="AG7" s="1138"/>
      <c r="AH7" s="1138"/>
      <c r="AI7" s="1138"/>
      <c r="AJ7" s="1138"/>
      <c r="AK7" s="1138"/>
      <c r="AL7" s="1138"/>
      <c r="AM7" s="1138"/>
      <c r="AN7" s="1138"/>
      <c r="AO7" s="1138"/>
      <c r="AP7" s="1138"/>
      <c r="AQ7" s="1138"/>
      <c r="AR7" s="1138"/>
      <c r="AS7" s="1138"/>
      <c r="AT7" s="1138"/>
      <c r="AU7" s="1138"/>
      <c r="AV7" s="1138"/>
      <c r="AW7" s="1138"/>
      <c r="AX7" s="1138"/>
      <c r="AY7" s="1138"/>
      <c r="AZ7" s="1138"/>
      <c r="BA7" s="1138"/>
      <c r="BB7" s="1138"/>
      <c r="BC7" s="1138"/>
      <c r="BD7" s="1138"/>
      <c r="BE7" s="1138"/>
      <c r="BF7" s="1138"/>
      <c r="BG7" s="1138"/>
      <c r="BH7" s="1138"/>
      <c r="BI7" s="1138"/>
      <c r="BJ7" s="1138"/>
      <c r="BK7" s="1138"/>
      <c r="BL7" s="1138"/>
      <c r="BM7" s="1138"/>
      <c r="BN7" s="1138"/>
      <c r="BO7" s="1138"/>
      <c r="BP7" s="1138"/>
      <c r="BQ7" s="1138"/>
      <c r="BR7" s="1138"/>
      <c r="BS7" s="1138"/>
      <c r="BT7" s="1138"/>
      <c r="BU7" s="1138"/>
      <c r="BV7" s="1138"/>
      <c r="BW7" s="1138"/>
      <c r="BX7" s="1138"/>
      <c r="BY7" s="1138"/>
      <c r="BZ7" s="1138"/>
      <c r="CA7" s="1138"/>
      <c r="CB7" s="1138"/>
      <c r="CC7" s="1138"/>
      <c r="CD7" s="1138"/>
      <c r="CE7" s="1138"/>
      <c r="CF7" s="1138"/>
      <c r="CG7" s="1138"/>
      <c r="CH7" s="1138"/>
      <c r="CI7" s="1138"/>
      <c r="CJ7" s="1138"/>
      <c r="CK7" s="1138"/>
      <c r="CL7" s="1138"/>
      <c r="CM7" s="1138"/>
      <c r="CN7" s="1138"/>
      <c r="CO7" s="1138"/>
      <c r="CP7" s="1138"/>
      <c r="CQ7" s="1138"/>
      <c r="CR7" s="1138"/>
      <c r="CS7" s="1138"/>
      <c r="CT7" s="1138"/>
      <c r="CU7" s="1138"/>
      <c r="CV7" s="1138"/>
      <c r="CW7" s="1138"/>
      <c r="CX7" s="1138"/>
      <c r="CY7" s="1138"/>
      <c r="CZ7" s="1138"/>
      <c r="DA7" s="1138"/>
      <c r="DB7" s="1138"/>
      <c r="DC7" s="1138"/>
      <c r="DD7" s="1138"/>
      <c r="DE7" s="1138"/>
      <c r="DF7" s="1138"/>
      <c r="DG7" s="1138"/>
      <c r="DH7" s="1138"/>
      <c r="DI7" s="1138"/>
      <c r="DJ7" s="1138"/>
      <c r="DK7" s="1138"/>
      <c r="DL7" s="1138"/>
      <c r="DM7" s="1138"/>
      <c r="DN7" s="1138"/>
      <c r="DO7" s="1138"/>
      <c r="DP7" s="1138"/>
      <c r="DQ7" s="1138"/>
      <c r="DR7" s="1138"/>
      <c r="DS7" s="1138"/>
      <c r="DT7" s="1138"/>
      <c r="DU7" s="1138"/>
      <c r="DV7" s="1138"/>
      <c r="DW7" s="1138"/>
      <c r="DX7" s="1138"/>
      <c r="DY7" s="1138"/>
      <c r="DZ7" s="1138"/>
      <c r="EA7" s="1138"/>
      <c r="EB7" s="1138"/>
      <c r="EC7" s="1138"/>
      <c r="ED7" s="1138"/>
      <c r="EE7" s="1138"/>
      <c r="EF7" s="1138"/>
      <c r="EG7" s="1138"/>
      <c r="EH7" s="1138"/>
      <c r="EI7" s="1138"/>
      <c r="EJ7" s="1138"/>
      <c r="EK7" s="1138"/>
      <c r="EL7" s="1138"/>
      <c r="EM7" s="1138"/>
      <c r="EN7" s="1138"/>
      <c r="EO7" s="1138"/>
      <c r="EP7" s="1138"/>
      <c r="EQ7" s="1138"/>
      <c r="ER7" s="1138"/>
      <c r="ES7" s="1138"/>
      <c r="ET7" s="1138"/>
      <c r="EU7" s="1138"/>
      <c r="EV7" s="1138"/>
      <c r="EW7" s="1138"/>
      <c r="EX7" s="1138"/>
      <c r="EY7" s="1138"/>
      <c r="EZ7" s="1138"/>
      <c r="FA7" s="1138"/>
      <c r="FB7" s="1138"/>
      <c r="FC7" s="1138"/>
      <c r="FD7" s="1138"/>
      <c r="FE7" s="1138"/>
      <c r="FF7" s="1138"/>
      <c r="FG7" s="1138"/>
      <c r="FH7" s="1138"/>
      <c r="FI7" s="1138"/>
      <c r="FJ7" s="1138"/>
      <c r="FK7" s="1138"/>
      <c r="FL7" s="1138"/>
      <c r="FM7" s="1138"/>
      <c r="FN7" s="1138"/>
      <c r="FO7" s="1138"/>
      <c r="FP7" s="1138"/>
      <c r="FQ7" s="1138"/>
      <c r="FR7" s="1138"/>
      <c r="FS7" s="1138"/>
      <c r="FT7" s="1138"/>
      <c r="FU7" s="1138"/>
      <c r="FV7" s="1138"/>
      <c r="FW7" s="1138"/>
      <c r="FX7" s="1138"/>
      <c r="FY7" s="1138"/>
      <c r="FZ7" s="1138"/>
      <c r="GA7" s="1138"/>
      <c r="GB7" s="1138"/>
      <c r="GC7" s="1138"/>
      <c r="GD7" s="1138"/>
      <c r="GE7" s="1138"/>
      <c r="GF7" s="1138"/>
      <c r="GG7" s="1138"/>
      <c r="GH7" s="1138"/>
      <c r="GI7" s="1138"/>
      <c r="GJ7" s="1138"/>
      <c r="GK7" s="1138"/>
      <c r="GL7" s="1138"/>
      <c r="GM7" s="1138"/>
      <c r="GN7" s="1138"/>
      <c r="GO7" s="1138"/>
      <c r="GP7" s="1138"/>
      <c r="GQ7" s="1138"/>
      <c r="GR7" s="1138"/>
      <c r="GS7" s="1138"/>
      <c r="GT7" s="1138"/>
      <c r="GU7" s="1138"/>
      <c r="GV7" s="1138"/>
      <c r="GW7" s="1138"/>
      <c r="GX7" s="1138"/>
      <c r="GY7" s="1138"/>
      <c r="GZ7" s="1138"/>
      <c r="HA7" s="1138"/>
      <c r="HB7" s="1138"/>
      <c r="HC7" s="1138"/>
      <c r="HD7" s="1138"/>
      <c r="HE7" s="1138"/>
      <c r="HF7" s="1138"/>
      <c r="HG7" s="1138"/>
      <c r="HH7" s="1138"/>
      <c r="HI7" s="1138"/>
      <c r="HJ7" s="1138"/>
      <c r="HK7" s="1138"/>
      <c r="HL7" s="1138"/>
      <c r="HM7" s="1138"/>
      <c r="HN7" s="1138"/>
      <c r="HO7" s="1138"/>
      <c r="HP7" s="1138"/>
      <c r="HQ7" s="1138"/>
      <c r="HR7" s="1138"/>
      <c r="HS7" s="1138"/>
      <c r="HT7" s="1138"/>
      <c r="HU7" s="1138"/>
      <c r="HV7" s="1138"/>
      <c r="HW7" s="1138"/>
      <c r="HX7" s="1138"/>
      <c r="HY7" s="1138"/>
      <c r="HZ7" s="1138"/>
      <c r="IA7" s="1138"/>
      <c r="IB7" s="1138"/>
      <c r="IC7" s="1138"/>
      <c r="ID7" s="1138"/>
      <c r="IE7" s="1138"/>
      <c r="IF7" s="1138"/>
      <c r="IG7" s="1138"/>
      <c r="IH7" s="1138"/>
      <c r="II7" s="1138"/>
      <c r="IJ7" s="1138"/>
      <c r="IK7" s="1138"/>
      <c r="IL7" s="1138"/>
      <c r="IM7" s="1138"/>
      <c r="IN7" s="1138"/>
      <c r="IO7" s="1138"/>
      <c r="IP7" s="1138"/>
    </row>
    <row r="8" spans="1:250" ht="24.75" customHeight="1">
      <c r="A8" s="1150" t="s">
        <v>9</v>
      </c>
      <c r="B8" s="1151" t="s">
        <v>10</v>
      </c>
      <c r="C8" s="1152"/>
      <c r="D8" s="1150" t="s">
        <v>11</v>
      </c>
      <c r="E8" s="1153" t="s">
        <v>1563</v>
      </c>
      <c r="F8" s="1150" t="s">
        <v>13</v>
      </c>
      <c r="G8" s="1151" t="s">
        <v>10</v>
      </c>
      <c r="H8" s="1152"/>
      <c r="I8" s="1150" t="s">
        <v>11</v>
      </c>
      <c r="J8" s="1153" t="s">
        <v>1563</v>
      </c>
      <c r="K8" s="1150" t="s">
        <v>13</v>
      </c>
      <c r="L8" s="1151" t="s">
        <v>10</v>
      </c>
      <c r="M8" s="1152"/>
      <c r="N8" s="1150" t="s">
        <v>11</v>
      </c>
      <c r="O8" s="1153" t="s">
        <v>1563</v>
      </c>
      <c r="P8" s="1151" t="s">
        <v>13</v>
      </c>
      <c r="Q8" s="1138"/>
      <c r="R8" s="1138"/>
      <c r="S8" s="1138"/>
      <c r="T8" s="1138"/>
      <c r="U8" s="1138"/>
      <c r="V8" s="1138"/>
      <c r="W8" s="1138"/>
      <c r="X8" s="1138"/>
      <c r="Y8" s="1138"/>
      <c r="Z8" s="1138"/>
      <c r="AA8" s="1138"/>
      <c r="AB8" s="1138"/>
      <c r="AC8" s="1138"/>
      <c r="AD8" s="1138"/>
      <c r="AE8" s="1138"/>
      <c r="AF8" s="1138"/>
      <c r="AG8" s="1138"/>
      <c r="AH8" s="1138"/>
      <c r="AI8" s="1138"/>
      <c r="AJ8" s="1138"/>
      <c r="AK8" s="1138"/>
      <c r="AL8" s="1138"/>
      <c r="AM8" s="1138"/>
      <c r="AN8" s="1138"/>
      <c r="AO8" s="1138"/>
      <c r="AP8" s="1138"/>
      <c r="AQ8" s="1138"/>
      <c r="AR8" s="1138"/>
      <c r="AS8" s="1138"/>
      <c r="AT8" s="1138"/>
      <c r="AU8" s="1138"/>
      <c r="AV8" s="1138"/>
      <c r="AW8" s="1138"/>
      <c r="AX8" s="1138"/>
      <c r="AY8" s="1138"/>
      <c r="AZ8" s="1138"/>
      <c r="BA8" s="1138"/>
      <c r="BB8" s="1138"/>
      <c r="BC8" s="1138"/>
      <c r="BD8" s="1138"/>
      <c r="BE8" s="1138"/>
      <c r="BF8" s="1138"/>
      <c r="BG8" s="1138"/>
      <c r="BH8" s="1138"/>
      <c r="BI8" s="1138"/>
      <c r="BJ8" s="1138"/>
      <c r="BK8" s="1138"/>
      <c r="BL8" s="1138"/>
      <c r="BM8" s="1138"/>
      <c r="BN8" s="1138"/>
      <c r="BO8" s="1138"/>
      <c r="BP8" s="1138"/>
      <c r="BQ8" s="1138"/>
      <c r="BR8" s="1138"/>
      <c r="BS8" s="1138"/>
      <c r="BT8" s="1138"/>
      <c r="BU8" s="1138"/>
      <c r="BV8" s="1138"/>
      <c r="BW8" s="1138"/>
      <c r="BX8" s="1138"/>
      <c r="BY8" s="1138"/>
      <c r="BZ8" s="1138"/>
      <c r="CA8" s="1138"/>
      <c r="CB8" s="1138"/>
      <c r="CC8" s="1138"/>
      <c r="CD8" s="1138"/>
      <c r="CE8" s="1138"/>
      <c r="CF8" s="1138"/>
      <c r="CG8" s="1138"/>
      <c r="CH8" s="1138"/>
      <c r="CI8" s="1138"/>
      <c r="CJ8" s="1138"/>
      <c r="CK8" s="1138"/>
      <c r="CL8" s="1138"/>
      <c r="CM8" s="1138"/>
      <c r="CN8" s="1138"/>
      <c r="CO8" s="1138"/>
      <c r="CP8" s="1138"/>
      <c r="CQ8" s="1138"/>
      <c r="CR8" s="1138"/>
      <c r="CS8" s="1138"/>
      <c r="CT8" s="1138"/>
      <c r="CU8" s="1138"/>
      <c r="CV8" s="1138"/>
      <c r="CW8" s="1138"/>
      <c r="CX8" s="1138"/>
      <c r="CY8" s="1138"/>
      <c r="CZ8" s="1138"/>
      <c r="DA8" s="1138"/>
      <c r="DB8" s="1138"/>
      <c r="DC8" s="1138"/>
      <c r="DD8" s="1138"/>
      <c r="DE8" s="1138"/>
      <c r="DF8" s="1138"/>
      <c r="DG8" s="1138"/>
      <c r="DH8" s="1138"/>
      <c r="DI8" s="1138"/>
      <c r="DJ8" s="1138"/>
      <c r="DK8" s="1138"/>
      <c r="DL8" s="1138"/>
      <c r="DM8" s="1138"/>
      <c r="DN8" s="1138"/>
      <c r="DO8" s="1138"/>
      <c r="DP8" s="1138"/>
      <c r="DQ8" s="1138"/>
      <c r="DR8" s="1138"/>
      <c r="DS8" s="1138"/>
      <c r="DT8" s="1138"/>
      <c r="DU8" s="1138"/>
      <c r="DV8" s="1138"/>
      <c r="DW8" s="1138"/>
      <c r="DX8" s="1138"/>
      <c r="DY8" s="1138"/>
      <c r="DZ8" s="1138"/>
      <c r="EA8" s="1138"/>
      <c r="EB8" s="1138"/>
      <c r="EC8" s="1138"/>
      <c r="ED8" s="1138"/>
      <c r="EE8" s="1138"/>
      <c r="EF8" s="1138"/>
      <c r="EG8" s="1138"/>
      <c r="EH8" s="1138"/>
      <c r="EI8" s="1138"/>
      <c r="EJ8" s="1138"/>
      <c r="EK8" s="1138"/>
      <c r="EL8" s="1138"/>
      <c r="EM8" s="1138"/>
      <c r="EN8" s="1138"/>
      <c r="EO8" s="1138"/>
      <c r="EP8" s="1138"/>
      <c r="EQ8" s="1138"/>
      <c r="ER8" s="1138"/>
      <c r="ES8" s="1138"/>
      <c r="ET8" s="1138"/>
      <c r="EU8" s="1138"/>
      <c r="EV8" s="1138"/>
      <c r="EW8" s="1138"/>
      <c r="EX8" s="1138"/>
      <c r="EY8" s="1138"/>
      <c r="EZ8" s="1138"/>
      <c r="FA8" s="1138"/>
      <c r="FB8" s="1138"/>
      <c r="FC8" s="1138"/>
      <c r="FD8" s="1138"/>
      <c r="FE8" s="1138"/>
      <c r="FF8" s="1138"/>
      <c r="FG8" s="1138"/>
      <c r="FH8" s="1138"/>
      <c r="FI8" s="1138"/>
      <c r="FJ8" s="1138"/>
      <c r="FK8" s="1138"/>
      <c r="FL8" s="1138"/>
      <c r="FM8" s="1138"/>
      <c r="FN8" s="1138"/>
      <c r="FO8" s="1138"/>
      <c r="FP8" s="1138"/>
      <c r="FQ8" s="1138"/>
      <c r="FR8" s="1138"/>
      <c r="FS8" s="1138"/>
      <c r="FT8" s="1138"/>
      <c r="FU8" s="1138"/>
      <c r="FV8" s="1138"/>
      <c r="FW8" s="1138"/>
      <c r="FX8" s="1138"/>
      <c r="FY8" s="1138"/>
      <c r="FZ8" s="1138"/>
      <c r="GA8" s="1138"/>
      <c r="GB8" s="1138"/>
      <c r="GC8" s="1138"/>
      <c r="GD8" s="1138"/>
      <c r="GE8" s="1138"/>
      <c r="GF8" s="1138"/>
      <c r="GG8" s="1138"/>
      <c r="GH8" s="1138"/>
      <c r="GI8" s="1138"/>
      <c r="GJ8" s="1138"/>
      <c r="GK8" s="1138"/>
      <c r="GL8" s="1138"/>
      <c r="GM8" s="1138"/>
      <c r="GN8" s="1138"/>
      <c r="GO8" s="1138"/>
      <c r="GP8" s="1138"/>
      <c r="GQ8" s="1138"/>
      <c r="GR8" s="1138"/>
      <c r="GS8" s="1138"/>
      <c r="GT8" s="1138"/>
      <c r="GU8" s="1138"/>
      <c r="GV8" s="1138"/>
      <c r="GW8" s="1138"/>
      <c r="GX8" s="1138"/>
      <c r="GY8" s="1138"/>
      <c r="GZ8" s="1138"/>
      <c r="HA8" s="1138"/>
      <c r="HB8" s="1138"/>
      <c r="HC8" s="1138"/>
      <c r="HD8" s="1138"/>
      <c r="HE8" s="1138"/>
      <c r="HF8" s="1138"/>
      <c r="HG8" s="1138"/>
      <c r="HH8" s="1138"/>
      <c r="HI8" s="1138"/>
      <c r="HJ8" s="1138"/>
      <c r="HK8" s="1138"/>
      <c r="HL8" s="1138"/>
      <c r="HM8" s="1138"/>
      <c r="HN8" s="1138"/>
      <c r="HO8" s="1138"/>
      <c r="HP8" s="1138"/>
      <c r="HQ8" s="1138"/>
      <c r="HR8" s="1138"/>
      <c r="HS8" s="1138"/>
      <c r="HT8" s="1138"/>
      <c r="HU8" s="1138"/>
      <c r="HV8" s="1138"/>
      <c r="HW8" s="1138"/>
      <c r="HX8" s="1138"/>
      <c r="HY8" s="1138"/>
      <c r="HZ8" s="1138"/>
      <c r="IA8" s="1138"/>
      <c r="IB8" s="1138"/>
      <c r="IC8" s="1138"/>
      <c r="ID8" s="1138"/>
      <c r="IE8" s="1138"/>
      <c r="IF8" s="1138"/>
      <c r="IG8" s="1138"/>
      <c r="IH8" s="1138"/>
      <c r="II8" s="1138"/>
      <c r="IJ8" s="1138"/>
      <c r="IK8" s="1138"/>
      <c r="IL8" s="1138"/>
      <c r="IM8" s="1138"/>
      <c r="IN8" s="1138"/>
      <c r="IO8" s="1138"/>
      <c r="IP8" s="1138"/>
    </row>
    <row r="9" spans="1:250" ht="24.75" customHeight="1">
      <c r="A9" s="1154"/>
      <c r="B9" s="1155" t="s">
        <v>20</v>
      </c>
      <c r="C9" s="1156" t="s">
        <v>1692</v>
      </c>
      <c r="D9" s="1157">
        <v>1472</v>
      </c>
      <c r="E9" s="1158">
        <v>36.659963521842002</v>
      </c>
      <c r="F9" s="1159">
        <v>100</v>
      </c>
      <c r="G9" s="1160" t="s">
        <v>20</v>
      </c>
      <c r="H9" s="1156" t="s">
        <v>1692</v>
      </c>
      <c r="I9" s="1157">
        <v>855</v>
      </c>
      <c r="J9" s="1158">
        <v>40.876047807286888</v>
      </c>
      <c r="K9" s="1159">
        <v>100</v>
      </c>
      <c r="L9" s="1160" t="s">
        <v>20</v>
      </c>
      <c r="M9" s="1156" t="s">
        <v>1692</v>
      </c>
      <c r="N9" s="1157">
        <v>617</v>
      </c>
      <c r="O9" s="1158">
        <v>32.07544227200183</v>
      </c>
      <c r="P9" s="1158">
        <v>100</v>
      </c>
      <c r="Q9" s="1161"/>
      <c r="R9" s="1161"/>
      <c r="S9" s="1161"/>
      <c r="T9" s="1161"/>
      <c r="U9" s="1161"/>
      <c r="V9" s="1161"/>
      <c r="W9" s="1161"/>
      <c r="X9" s="1161"/>
      <c r="Y9" s="1161"/>
      <c r="Z9" s="1161"/>
      <c r="AA9" s="1161"/>
      <c r="AB9" s="1161"/>
      <c r="AC9" s="1161"/>
      <c r="AD9" s="1161"/>
      <c r="AE9" s="1161"/>
      <c r="AF9" s="1161"/>
      <c r="AG9" s="1161"/>
      <c r="AH9" s="1161"/>
      <c r="AI9" s="1161"/>
      <c r="AJ9" s="1161"/>
      <c r="AK9" s="1161"/>
      <c r="AL9" s="1161"/>
      <c r="AM9" s="1161"/>
      <c r="AN9" s="1161"/>
      <c r="AO9" s="1161"/>
      <c r="AP9" s="1161"/>
      <c r="AQ9" s="1161"/>
      <c r="AR9" s="1161"/>
      <c r="AS9" s="1161"/>
      <c r="AT9" s="1161"/>
      <c r="AU9" s="1161"/>
      <c r="AV9" s="1161"/>
      <c r="AW9" s="1161"/>
      <c r="AX9" s="1161"/>
      <c r="AY9" s="1161"/>
      <c r="AZ9" s="1161"/>
      <c r="BA9" s="1161"/>
      <c r="BB9" s="1161"/>
      <c r="BC9" s="1161"/>
      <c r="BD9" s="1161"/>
      <c r="BE9" s="1161"/>
      <c r="BF9" s="1161"/>
      <c r="BG9" s="1161"/>
      <c r="BH9" s="1161"/>
      <c r="BI9" s="1161"/>
      <c r="BJ9" s="1161"/>
      <c r="BK9" s="1161"/>
      <c r="BL9" s="1161"/>
      <c r="BM9" s="1161"/>
      <c r="BN9" s="1161"/>
      <c r="BO9" s="1161"/>
      <c r="BP9" s="1161"/>
      <c r="BQ9" s="1161"/>
      <c r="BR9" s="1161"/>
      <c r="BS9" s="1161"/>
      <c r="BT9" s="1161"/>
      <c r="BU9" s="1161"/>
      <c r="BV9" s="1161"/>
      <c r="BW9" s="1161"/>
      <c r="BX9" s="1161"/>
      <c r="BY9" s="1161"/>
      <c r="BZ9" s="1161"/>
      <c r="CA9" s="1161"/>
      <c r="CB9" s="1161"/>
      <c r="CC9" s="1161"/>
      <c r="CD9" s="1161"/>
      <c r="CE9" s="1161"/>
      <c r="CF9" s="1161"/>
      <c r="CG9" s="1161"/>
      <c r="CH9" s="1161"/>
      <c r="CI9" s="1161"/>
      <c r="CJ9" s="1161"/>
      <c r="CK9" s="1161"/>
      <c r="CL9" s="1161"/>
      <c r="CM9" s="1161"/>
      <c r="CN9" s="1161"/>
      <c r="CO9" s="1161"/>
      <c r="CP9" s="1161"/>
      <c r="CQ9" s="1161"/>
      <c r="CR9" s="1161"/>
      <c r="CS9" s="1161"/>
      <c r="CT9" s="1161"/>
      <c r="CU9" s="1161"/>
      <c r="CV9" s="1161"/>
      <c r="CW9" s="1161"/>
      <c r="CX9" s="1161"/>
      <c r="CY9" s="1161"/>
      <c r="CZ9" s="1161"/>
      <c r="DA9" s="1161"/>
      <c r="DB9" s="1161"/>
      <c r="DC9" s="1161"/>
      <c r="DD9" s="1161"/>
      <c r="DE9" s="1161"/>
      <c r="DF9" s="1161"/>
      <c r="DG9" s="1161"/>
      <c r="DH9" s="1161"/>
      <c r="DI9" s="1161"/>
      <c r="DJ9" s="1161"/>
      <c r="DK9" s="1161"/>
      <c r="DL9" s="1161"/>
      <c r="DM9" s="1161"/>
      <c r="DN9" s="1161"/>
      <c r="DO9" s="1161"/>
      <c r="DP9" s="1161"/>
      <c r="DQ9" s="1161"/>
      <c r="DR9" s="1161"/>
      <c r="DS9" s="1161"/>
      <c r="DT9" s="1161"/>
      <c r="DU9" s="1161"/>
      <c r="DV9" s="1161"/>
      <c r="DW9" s="1161"/>
      <c r="DX9" s="1161"/>
      <c r="DY9" s="1161"/>
      <c r="DZ9" s="1161"/>
      <c r="EA9" s="1161"/>
      <c r="EB9" s="1161"/>
      <c r="EC9" s="1161"/>
      <c r="ED9" s="1161"/>
      <c r="EE9" s="1161"/>
      <c r="EF9" s="1161"/>
      <c r="EG9" s="1161"/>
      <c r="EH9" s="1161"/>
      <c r="EI9" s="1161"/>
      <c r="EJ9" s="1161"/>
      <c r="EK9" s="1161"/>
      <c r="EL9" s="1161"/>
      <c r="EM9" s="1161"/>
      <c r="EN9" s="1161"/>
      <c r="EO9" s="1161"/>
      <c r="EP9" s="1161"/>
      <c r="EQ9" s="1161"/>
      <c r="ER9" s="1161"/>
      <c r="ES9" s="1161"/>
      <c r="ET9" s="1161"/>
      <c r="EU9" s="1161"/>
      <c r="EV9" s="1161"/>
      <c r="EW9" s="1161"/>
      <c r="EX9" s="1161"/>
      <c r="EY9" s="1161"/>
      <c r="EZ9" s="1161"/>
      <c r="FA9" s="1161"/>
      <c r="FB9" s="1161"/>
      <c r="FC9" s="1161"/>
      <c r="FD9" s="1161"/>
      <c r="FE9" s="1161"/>
      <c r="FF9" s="1161"/>
      <c r="FG9" s="1161"/>
      <c r="FH9" s="1161"/>
      <c r="FI9" s="1161"/>
      <c r="FJ9" s="1161"/>
      <c r="FK9" s="1161"/>
      <c r="FL9" s="1161"/>
      <c r="FM9" s="1161"/>
      <c r="FN9" s="1161"/>
      <c r="FO9" s="1161"/>
      <c r="FP9" s="1161"/>
      <c r="FQ9" s="1161"/>
      <c r="FR9" s="1161"/>
      <c r="FS9" s="1161"/>
      <c r="FT9" s="1161"/>
      <c r="FU9" s="1161"/>
      <c r="FV9" s="1161"/>
      <c r="FW9" s="1161"/>
      <c r="FX9" s="1161"/>
      <c r="FY9" s="1161"/>
      <c r="FZ9" s="1161"/>
      <c r="GA9" s="1161"/>
      <c r="GB9" s="1161"/>
      <c r="GC9" s="1161"/>
      <c r="GD9" s="1161"/>
      <c r="GE9" s="1161"/>
      <c r="GF9" s="1161"/>
      <c r="GG9" s="1161"/>
      <c r="GH9" s="1161"/>
      <c r="GI9" s="1161"/>
      <c r="GJ9" s="1161"/>
      <c r="GK9" s="1161"/>
      <c r="GL9" s="1161"/>
      <c r="GM9" s="1161"/>
      <c r="GN9" s="1161"/>
      <c r="GO9" s="1161"/>
      <c r="GP9" s="1161"/>
      <c r="GQ9" s="1161"/>
      <c r="GR9" s="1161"/>
      <c r="GS9" s="1161"/>
      <c r="GT9" s="1161"/>
      <c r="GU9" s="1161"/>
      <c r="GV9" s="1161"/>
      <c r="GW9" s="1161"/>
      <c r="GX9" s="1161"/>
      <c r="GY9" s="1161"/>
      <c r="GZ9" s="1161"/>
      <c r="HA9" s="1161"/>
      <c r="HB9" s="1161"/>
      <c r="HC9" s="1161"/>
      <c r="HD9" s="1161"/>
      <c r="HE9" s="1161"/>
      <c r="HF9" s="1161"/>
      <c r="HG9" s="1161"/>
      <c r="HH9" s="1161"/>
      <c r="HI9" s="1161"/>
      <c r="HJ9" s="1161"/>
      <c r="HK9" s="1161"/>
      <c r="HL9" s="1161"/>
      <c r="HM9" s="1161"/>
      <c r="HN9" s="1161"/>
      <c r="HO9" s="1161"/>
      <c r="HP9" s="1161"/>
      <c r="HQ9" s="1161"/>
      <c r="HR9" s="1161"/>
      <c r="HS9" s="1161"/>
      <c r="HT9" s="1161"/>
      <c r="HU9" s="1161"/>
      <c r="HV9" s="1161"/>
      <c r="HW9" s="1161"/>
      <c r="HX9" s="1161"/>
      <c r="HY9" s="1161"/>
      <c r="HZ9" s="1161"/>
      <c r="IA9" s="1161"/>
      <c r="IB9" s="1161"/>
      <c r="IC9" s="1161"/>
      <c r="ID9" s="1161"/>
      <c r="IE9" s="1161"/>
      <c r="IF9" s="1161"/>
      <c r="IG9" s="1161"/>
      <c r="IH9" s="1161"/>
      <c r="II9" s="1161"/>
      <c r="IJ9" s="1161"/>
      <c r="IK9" s="1161"/>
      <c r="IL9" s="1161"/>
      <c r="IM9" s="1161"/>
      <c r="IN9" s="1161"/>
      <c r="IO9" s="1161"/>
      <c r="IP9" s="1161"/>
    </row>
    <row r="10" spans="1:250" ht="24.75" customHeight="1">
      <c r="A10" s="1162">
        <v>1</v>
      </c>
      <c r="B10" s="1163" t="s">
        <v>1567</v>
      </c>
      <c r="C10" s="1156" t="s">
        <v>1568</v>
      </c>
      <c r="D10" s="1157">
        <v>394</v>
      </c>
      <c r="E10" s="1158">
        <v>9.8125174100582537</v>
      </c>
      <c r="F10" s="1164">
        <v>26.766304347826086</v>
      </c>
      <c r="G10" s="1165" t="s">
        <v>1567</v>
      </c>
      <c r="H10" s="1156" t="s">
        <v>1568</v>
      </c>
      <c r="I10" s="1157">
        <v>226</v>
      </c>
      <c r="J10" s="1158">
        <v>10.804662929177587</v>
      </c>
      <c r="K10" s="1159">
        <v>26.432748538011698</v>
      </c>
      <c r="L10" s="1165" t="s">
        <v>1567</v>
      </c>
      <c r="M10" s="1156" t="s">
        <v>1568</v>
      </c>
      <c r="N10" s="1157">
        <v>168</v>
      </c>
      <c r="O10" s="1158">
        <v>8.7336698568821838</v>
      </c>
      <c r="P10" s="1158">
        <v>27.228525121555911</v>
      </c>
      <c r="Q10" s="1166"/>
      <c r="R10" s="1166"/>
      <c r="S10" s="1166"/>
      <c r="T10" s="1166"/>
      <c r="U10" s="1166"/>
      <c r="V10" s="1166"/>
      <c r="W10" s="1166"/>
      <c r="X10" s="1166"/>
      <c r="Y10" s="1166"/>
      <c r="Z10" s="1166"/>
      <c r="AA10" s="1166"/>
      <c r="AB10" s="1166"/>
      <c r="AC10" s="1166"/>
      <c r="AD10" s="1166"/>
      <c r="AE10" s="1166"/>
      <c r="AF10" s="1166"/>
      <c r="AG10" s="1166"/>
      <c r="AH10" s="1166"/>
      <c r="AI10" s="1166"/>
      <c r="AJ10" s="1166"/>
      <c r="AK10" s="1166"/>
      <c r="AL10" s="1166"/>
      <c r="AM10" s="1166"/>
      <c r="AN10" s="1166"/>
      <c r="AO10" s="1166"/>
      <c r="AP10" s="1166"/>
      <c r="AQ10" s="1166"/>
      <c r="AR10" s="1166"/>
      <c r="AS10" s="1166"/>
      <c r="AT10" s="1166"/>
      <c r="AU10" s="1166"/>
      <c r="AV10" s="1166"/>
      <c r="AW10" s="1166"/>
      <c r="AX10" s="1166"/>
      <c r="AY10" s="1166"/>
      <c r="AZ10" s="1166"/>
      <c r="BA10" s="1166"/>
      <c r="BB10" s="1166"/>
      <c r="BC10" s="1166"/>
      <c r="BD10" s="1166"/>
      <c r="BE10" s="1166"/>
      <c r="BF10" s="1166"/>
      <c r="BG10" s="1166"/>
      <c r="BH10" s="1166"/>
      <c r="BI10" s="1166"/>
      <c r="BJ10" s="1166"/>
      <c r="BK10" s="1166"/>
      <c r="BL10" s="1166"/>
      <c r="BM10" s="1166"/>
      <c r="BN10" s="1166"/>
      <c r="BO10" s="1166"/>
      <c r="BP10" s="1166"/>
      <c r="BQ10" s="1166"/>
      <c r="BR10" s="1166"/>
      <c r="BS10" s="1166"/>
      <c r="BT10" s="1166"/>
      <c r="BU10" s="1166"/>
      <c r="BV10" s="1166"/>
      <c r="BW10" s="1166"/>
      <c r="BX10" s="1166"/>
      <c r="BY10" s="1166"/>
      <c r="BZ10" s="1166"/>
      <c r="CA10" s="1166"/>
      <c r="CB10" s="1166"/>
      <c r="CC10" s="1166"/>
      <c r="CD10" s="1166"/>
      <c r="CE10" s="1166"/>
      <c r="CF10" s="1166"/>
      <c r="CG10" s="1166"/>
      <c r="CH10" s="1166"/>
      <c r="CI10" s="1166"/>
      <c r="CJ10" s="1166"/>
      <c r="CK10" s="1166"/>
      <c r="CL10" s="1166"/>
      <c r="CM10" s="1166"/>
      <c r="CN10" s="1166"/>
      <c r="CO10" s="1166"/>
      <c r="CP10" s="1166"/>
      <c r="CQ10" s="1166"/>
      <c r="CR10" s="1166"/>
      <c r="CS10" s="1166"/>
      <c r="CT10" s="1166"/>
      <c r="CU10" s="1166"/>
      <c r="CV10" s="1166"/>
      <c r="CW10" s="1166"/>
      <c r="CX10" s="1166"/>
      <c r="CY10" s="1166"/>
      <c r="CZ10" s="1166"/>
      <c r="DA10" s="1166"/>
      <c r="DB10" s="1166"/>
      <c r="DC10" s="1166"/>
      <c r="DD10" s="1166"/>
      <c r="DE10" s="1166"/>
      <c r="DF10" s="1166"/>
      <c r="DG10" s="1166"/>
      <c r="DH10" s="1166"/>
      <c r="DI10" s="1166"/>
      <c r="DJ10" s="1166"/>
      <c r="DK10" s="1166"/>
      <c r="DL10" s="1166"/>
      <c r="DM10" s="1166"/>
      <c r="DN10" s="1166"/>
      <c r="DO10" s="1166"/>
      <c r="DP10" s="1166"/>
      <c r="DQ10" s="1166"/>
      <c r="DR10" s="1166"/>
      <c r="DS10" s="1166"/>
      <c r="DT10" s="1166"/>
      <c r="DU10" s="1166"/>
      <c r="DV10" s="1166"/>
      <c r="DW10" s="1166"/>
      <c r="DX10" s="1166"/>
      <c r="DY10" s="1166"/>
      <c r="DZ10" s="1166"/>
      <c r="EA10" s="1166"/>
      <c r="EB10" s="1166"/>
      <c r="EC10" s="1166"/>
      <c r="ED10" s="1166"/>
      <c r="EE10" s="1166"/>
      <c r="EF10" s="1166"/>
      <c r="EG10" s="1166"/>
      <c r="EH10" s="1166"/>
      <c r="EI10" s="1166"/>
      <c r="EJ10" s="1166"/>
      <c r="EK10" s="1166"/>
      <c r="EL10" s="1166"/>
      <c r="EM10" s="1166"/>
      <c r="EN10" s="1166"/>
      <c r="EO10" s="1166"/>
      <c r="EP10" s="1166"/>
      <c r="EQ10" s="1166"/>
      <c r="ER10" s="1166"/>
      <c r="ES10" s="1166"/>
      <c r="ET10" s="1166"/>
      <c r="EU10" s="1166"/>
      <c r="EV10" s="1166"/>
      <c r="EW10" s="1166"/>
      <c r="EX10" s="1166"/>
      <c r="EY10" s="1166"/>
      <c r="EZ10" s="1166"/>
      <c r="FA10" s="1166"/>
      <c r="FB10" s="1166"/>
      <c r="FC10" s="1166"/>
      <c r="FD10" s="1166"/>
      <c r="FE10" s="1166"/>
      <c r="FF10" s="1166"/>
      <c r="FG10" s="1166"/>
      <c r="FH10" s="1166"/>
      <c r="FI10" s="1166"/>
      <c r="FJ10" s="1166"/>
      <c r="FK10" s="1166"/>
      <c r="FL10" s="1166"/>
      <c r="FM10" s="1166"/>
      <c r="FN10" s="1166"/>
      <c r="FO10" s="1166"/>
      <c r="FP10" s="1166"/>
      <c r="FQ10" s="1166"/>
      <c r="FR10" s="1166"/>
      <c r="FS10" s="1166"/>
      <c r="FT10" s="1166"/>
      <c r="FU10" s="1166"/>
      <c r="FV10" s="1166"/>
      <c r="FW10" s="1166"/>
      <c r="FX10" s="1166"/>
      <c r="FY10" s="1166"/>
      <c r="FZ10" s="1166"/>
      <c r="GA10" s="1166"/>
      <c r="GB10" s="1166"/>
      <c r="GC10" s="1166"/>
      <c r="GD10" s="1166"/>
      <c r="GE10" s="1166"/>
      <c r="GF10" s="1166"/>
      <c r="GG10" s="1166"/>
      <c r="GH10" s="1166"/>
      <c r="GI10" s="1166"/>
      <c r="GJ10" s="1166"/>
      <c r="GK10" s="1166"/>
      <c r="GL10" s="1166"/>
      <c r="GM10" s="1166"/>
      <c r="GN10" s="1166"/>
      <c r="GO10" s="1166"/>
      <c r="GP10" s="1166"/>
      <c r="GQ10" s="1166"/>
      <c r="GR10" s="1166"/>
      <c r="GS10" s="1166"/>
      <c r="GT10" s="1166"/>
      <c r="GU10" s="1166"/>
      <c r="GV10" s="1166"/>
      <c r="GW10" s="1166"/>
      <c r="GX10" s="1166"/>
      <c r="GY10" s="1166"/>
      <c r="GZ10" s="1166"/>
      <c r="HA10" s="1166"/>
      <c r="HB10" s="1166"/>
      <c r="HC10" s="1166"/>
      <c r="HD10" s="1166"/>
      <c r="HE10" s="1166"/>
      <c r="HF10" s="1166"/>
      <c r="HG10" s="1166"/>
      <c r="HH10" s="1166"/>
      <c r="HI10" s="1166"/>
      <c r="HJ10" s="1166"/>
      <c r="HK10" s="1166"/>
      <c r="HL10" s="1166"/>
      <c r="HM10" s="1166"/>
      <c r="HN10" s="1166"/>
      <c r="HO10" s="1166"/>
      <c r="HP10" s="1166"/>
      <c r="HQ10" s="1166"/>
      <c r="HR10" s="1166"/>
      <c r="HS10" s="1166"/>
      <c r="HT10" s="1166"/>
      <c r="HU10" s="1166"/>
      <c r="HV10" s="1166"/>
      <c r="HW10" s="1166"/>
      <c r="HX10" s="1166"/>
      <c r="HY10" s="1166"/>
      <c r="HZ10" s="1166"/>
      <c r="IA10" s="1166"/>
      <c r="IB10" s="1166"/>
      <c r="IC10" s="1166"/>
      <c r="ID10" s="1166"/>
      <c r="IE10" s="1166"/>
      <c r="IF10" s="1166"/>
      <c r="IG10" s="1166"/>
      <c r="IH10" s="1166"/>
      <c r="II10" s="1166"/>
      <c r="IJ10" s="1166"/>
      <c r="IK10" s="1166"/>
      <c r="IL10" s="1166"/>
      <c r="IM10" s="1166"/>
      <c r="IN10" s="1166"/>
      <c r="IO10" s="1166"/>
      <c r="IP10" s="1166"/>
    </row>
    <row r="11" spans="1:250" ht="24.75" customHeight="1">
      <c r="A11" s="1162">
        <v>2</v>
      </c>
      <c r="B11" s="1163" t="s">
        <v>32</v>
      </c>
      <c r="C11" s="1156" t="s">
        <v>33</v>
      </c>
      <c r="D11" s="1157">
        <v>239</v>
      </c>
      <c r="E11" s="1158">
        <v>5.9522630989947274</v>
      </c>
      <c r="F11" s="1164">
        <v>16.236413043478262</v>
      </c>
      <c r="G11" s="1165" t="s">
        <v>32</v>
      </c>
      <c r="H11" s="1156" t="s">
        <v>33</v>
      </c>
      <c r="I11" s="1157">
        <v>166</v>
      </c>
      <c r="J11" s="1158">
        <v>7.9361683462100849</v>
      </c>
      <c r="K11" s="1159">
        <v>19.415204678362574</v>
      </c>
      <c r="L11" s="1165" t="s">
        <v>1569</v>
      </c>
      <c r="M11" s="1156" t="s">
        <v>1570</v>
      </c>
      <c r="N11" s="1157">
        <v>104</v>
      </c>
      <c r="O11" s="1158">
        <v>5.4065575304508755</v>
      </c>
      <c r="P11" s="1158">
        <v>16.855753646677471</v>
      </c>
      <c r="Q11" s="1166"/>
      <c r="R11" s="1166"/>
      <c r="S11" s="1166"/>
      <c r="T11" s="1166"/>
      <c r="U11" s="1166"/>
      <c r="V11" s="1166"/>
      <c r="W11" s="1166"/>
      <c r="X11" s="1166"/>
      <c r="Y11" s="1166"/>
      <c r="Z11" s="1166"/>
      <c r="AA11" s="1166"/>
      <c r="AB11" s="1166"/>
      <c r="AC11" s="1166"/>
      <c r="AD11" s="1166"/>
      <c r="AE11" s="1166"/>
      <c r="AF11" s="1166"/>
      <c r="AG11" s="1166"/>
      <c r="AH11" s="1166"/>
      <c r="AI11" s="1166"/>
      <c r="AJ11" s="1166"/>
      <c r="AK11" s="1166"/>
      <c r="AL11" s="1166"/>
      <c r="AM11" s="1166"/>
      <c r="AN11" s="1166"/>
      <c r="AO11" s="1166"/>
      <c r="AP11" s="1166"/>
      <c r="AQ11" s="1166"/>
      <c r="AR11" s="1166"/>
      <c r="AS11" s="1166"/>
      <c r="AT11" s="1166"/>
      <c r="AU11" s="1166"/>
      <c r="AV11" s="1166"/>
      <c r="AW11" s="1166"/>
      <c r="AX11" s="1166"/>
      <c r="AY11" s="1166"/>
      <c r="AZ11" s="1166"/>
      <c r="BA11" s="1166"/>
      <c r="BB11" s="1166"/>
      <c r="BC11" s="1166"/>
      <c r="BD11" s="1166"/>
      <c r="BE11" s="1166"/>
      <c r="BF11" s="1166"/>
      <c r="BG11" s="1166"/>
      <c r="BH11" s="1166"/>
      <c r="BI11" s="1166"/>
      <c r="BJ11" s="1166"/>
      <c r="BK11" s="1166"/>
      <c r="BL11" s="1166"/>
      <c r="BM11" s="1166"/>
      <c r="BN11" s="1166"/>
      <c r="BO11" s="1166"/>
      <c r="BP11" s="1166"/>
      <c r="BQ11" s="1166"/>
      <c r="BR11" s="1166"/>
      <c r="BS11" s="1166"/>
      <c r="BT11" s="1166"/>
      <c r="BU11" s="1166"/>
      <c r="BV11" s="1166"/>
      <c r="BW11" s="1166"/>
      <c r="BX11" s="1166"/>
      <c r="BY11" s="1166"/>
      <c r="BZ11" s="1166"/>
      <c r="CA11" s="1166"/>
      <c r="CB11" s="1166"/>
      <c r="CC11" s="1166"/>
      <c r="CD11" s="1166"/>
      <c r="CE11" s="1166"/>
      <c r="CF11" s="1166"/>
      <c r="CG11" s="1166"/>
      <c r="CH11" s="1166"/>
      <c r="CI11" s="1166"/>
      <c r="CJ11" s="1166"/>
      <c r="CK11" s="1166"/>
      <c r="CL11" s="1166"/>
      <c r="CM11" s="1166"/>
      <c r="CN11" s="1166"/>
      <c r="CO11" s="1166"/>
      <c r="CP11" s="1166"/>
      <c r="CQ11" s="1166"/>
      <c r="CR11" s="1166"/>
      <c r="CS11" s="1166"/>
      <c r="CT11" s="1166"/>
      <c r="CU11" s="1166"/>
      <c r="CV11" s="1166"/>
      <c r="CW11" s="1166"/>
      <c r="CX11" s="1166"/>
      <c r="CY11" s="1166"/>
      <c r="CZ11" s="1166"/>
      <c r="DA11" s="1166"/>
      <c r="DB11" s="1166"/>
      <c r="DC11" s="1166"/>
      <c r="DD11" s="1166"/>
      <c r="DE11" s="1166"/>
      <c r="DF11" s="1166"/>
      <c r="DG11" s="1166"/>
      <c r="DH11" s="1166"/>
      <c r="DI11" s="1166"/>
      <c r="DJ11" s="1166"/>
      <c r="DK11" s="1166"/>
      <c r="DL11" s="1166"/>
      <c r="DM11" s="1166"/>
      <c r="DN11" s="1166"/>
      <c r="DO11" s="1166"/>
      <c r="DP11" s="1166"/>
      <c r="DQ11" s="1166"/>
      <c r="DR11" s="1166"/>
      <c r="DS11" s="1166"/>
      <c r="DT11" s="1166"/>
      <c r="DU11" s="1166"/>
      <c r="DV11" s="1166"/>
      <c r="DW11" s="1166"/>
      <c r="DX11" s="1166"/>
      <c r="DY11" s="1166"/>
      <c r="DZ11" s="1166"/>
      <c r="EA11" s="1166"/>
      <c r="EB11" s="1166"/>
      <c r="EC11" s="1166"/>
      <c r="ED11" s="1166"/>
      <c r="EE11" s="1166"/>
      <c r="EF11" s="1166"/>
      <c r="EG11" s="1166"/>
      <c r="EH11" s="1166"/>
      <c r="EI11" s="1166"/>
      <c r="EJ11" s="1166"/>
      <c r="EK11" s="1166"/>
      <c r="EL11" s="1166"/>
      <c r="EM11" s="1166"/>
      <c r="EN11" s="1166"/>
      <c r="EO11" s="1166"/>
      <c r="EP11" s="1166"/>
      <c r="EQ11" s="1166"/>
      <c r="ER11" s="1166"/>
      <c r="ES11" s="1166"/>
      <c r="ET11" s="1166"/>
      <c r="EU11" s="1166"/>
      <c r="EV11" s="1166"/>
      <c r="EW11" s="1166"/>
      <c r="EX11" s="1166"/>
      <c r="EY11" s="1166"/>
      <c r="EZ11" s="1166"/>
      <c r="FA11" s="1166"/>
      <c r="FB11" s="1166"/>
      <c r="FC11" s="1166"/>
      <c r="FD11" s="1166"/>
      <c r="FE11" s="1166"/>
      <c r="FF11" s="1166"/>
      <c r="FG11" s="1166"/>
      <c r="FH11" s="1166"/>
      <c r="FI11" s="1166"/>
      <c r="FJ11" s="1166"/>
      <c r="FK11" s="1166"/>
      <c r="FL11" s="1166"/>
      <c r="FM11" s="1166"/>
      <c r="FN11" s="1166"/>
      <c r="FO11" s="1166"/>
      <c r="FP11" s="1166"/>
      <c r="FQ11" s="1166"/>
      <c r="FR11" s="1166"/>
      <c r="FS11" s="1166"/>
      <c r="FT11" s="1166"/>
      <c r="FU11" s="1166"/>
      <c r="FV11" s="1166"/>
      <c r="FW11" s="1166"/>
      <c r="FX11" s="1166"/>
      <c r="FY11" s="1166"/>
      <c r="FZ11" s="1166"/>
      <c r="GA11" s="1166"/>
      <c r="GB11" s="1166"/>
      <c r="GC11" s="1166"/>
      <c r="GD11" s="1166"/>
      <c r="GE11" s="1166"/>
      <c r="GF11" s="1166"/>
      <c r="GG11" s="1166"/>
      <c r="GH11" s="1166"/>
      <c r="GI11" s="1166"/>
      <c r="GJ11" s="1166"/>
      <c r="GK11" s="1166"/>
      <c r="GL11" s="1166"/>
      <c r="GM11" s="1166"/>
      <c r="GN11" s="1166"/>
      <c r="GO11" s="1166"/>
      <c r="GP11" s="1166"/>
      <c r="GQ11" s="1166"/>
      <c r="GR11" s="1166"/>
      <c r="GS11" s="1166"/>
      <c r="GT11" s="1166"/>
      <c r="GU11" s="1166"/>
      <c r="GV11" s="1166"/>
      <c r="GW11" s="1166"/>
      <c r="GX11" s="1166"/>
      <c r="GY11" s="1166"/>
      <c r="GZ11" s="1166"/>
      <c r="HA11" s="1166"/>
      <c r="HB11" s="1166"/>
      <c r="HC11" s="1166"/>
      <c r="HD11" s="1166"/>
      <c r="HE11" s="1166"/>
      <c r="HF11" s="1166"/>
      <c r="HG11" s="1166"/>
      <c r="HH11" s="1166"/>
      <c r="HI11" s="1166"/>
      <c r="HJ11" s="1166"/>
      <c r="HK11" s="1166"/>
      <c r="HL11" s="1166"/>
      <c r="HM11" s="1166"/>
      <c r="HN11" s="1166"/>
      <c r="HO11" s="1166"/>
      <c r="HP11" s="1166"/>
      <c r="HQ11" s="1166"/>
      <c r="HR11" s="1166"/>
      <c r="HS11" s="1166"/>
      <c r="HT11" s="1166"/>
      <c r="HU11" s="1166"/>
      <c r="HV11" s="1166"/>
      <c r="HW11" s="1166"/>
      <c r="HX11" s="1166"/>
      <c r="HY11" s="1166"/>
      <c r="HZ11" s="1166"/>
      <c r="IA11" s="1166"/>
      <c r="IB11" s="1166"/>
      <c r="IC11" s="1166"/>
      <c r="ID11" s="1166"/>
      <c r="IE11" s="1166"/>
      <c r="IF11" s="1166"/>
      <c r="IG11" s="1166"/>
      <c r="IH11" s="1166"/>
      <c r="II11" s="1166"/>
      <c r="IJ11" s="1166"/>
      <c r="IK11" s="1166"/>
      <c r="IL11" s="1166"/>
      <c r="IM11" s="1166"/>
      <c r="IN11" s="1166"/>
      <c r="IO11" s="1166"/>
      <c r="IP11" s="1166"/>
    </row>
    <row r="12" spans="1:250" ht="24.75" customHeight="1">
      <c r="A12" s="1162">
        <v>3</v>
      </c>
      <c r="B12" s="1163" t="s">
        <v>1569</v>
      </c>
      <c r="C12" s="1156" t="s">
        <v>1570</v>
      </c>
      <c r="D12" s="1157">
        <v>202</v>
      </c>
      <c r="E12" s="1158">
        <v>5.0307830376440794</v>
      </c>
      <c r="F12" s="1164">
        <v>13.722826086956522</v>
      </c>
      <c r="G12" s="1165" t="s">
        <v>1569</v>
      </c>
      <c r="H12" s="1156" t="s">
        <v>1570</v>
      </c>
      <c r="I12" s="1157">
        <v>98</v>
      </c>
      <c r="J12" s="1158">
        <v>4.6852078188469175</v>
      </c>
      <c r="K12" s="1159">
        <v>11.461988304093568</v>
      </c>
      <c r="L12" s="1165" t="s">
        <v>32</v>
      </c>
      <c r="M12" s="1156" t="s">
        <v>33</v>
      </c>
      <c r="N12" s="1157">
        <v>73</v>
      </c>
      <c r="O12" s="1158">
        <v>3.7949874973357107</v>
      </c>
      <c r="P12" s="1158">
        <v>11.831442463533225</v>
      </c>
      <c r="Q12" s="1166"/>
      <c r="R12" s="1166"/>
      <c r="S12" s="1166"/>
      <c r="T12" s="1166"/>
      <c r="U12" s="1166"/>
      <c r="V12" s="1166"/>
      <c r="W12" s="1166"/>
      <c r="X12" s="1166"/>
      <c r="Y12" s="1166"/>
      <c r="Z12" s="1166"/>
      <c r="AA12" s="1166"/>
      <c r="AB12" s="1166"/>
      <c r="AC12" s="1166"/>
      <c r="AD12" s="1166"/>
      <c r="AE12" s="1166"/>
      <c r="AF12" s="1166"/>
      <c r="AG12" s="1166"/>
      <c r="AH12" s="1166"/>
      <c r="AI12" s="1166"/>
      <c r="AJ12" s="1166"/>
      <c r="AK12" s="1166"/>
      <c r="AL12" s="1166"/>
      <c r="AM12" s="1166"/>
      <c r="AN12" s="1166"/>
      <c r="AO12" s="1166"/>
      <c r="AP12" s="1166"/>
      <c r="AQ12" s="1166"/>
      <c r="AR12" s="1166"/>
      <c r="AS12" s="1166"/>
      <c r="AT12" s="1166"/>
      <c r="AU12" s="1166"/>
      <c r="AV12" s="1166"/>
      <c r="AW12" s="1166"/>
      <c r="AX12" s="1166"/>
      <c r="AY12" s="1166"/>
      <c r="AZ12" s="1166"/>
      <c r="BA12" s="1166"/>
      <c r="BB12" s="1166"/>
      <c r="BC12" s="1166"/>
      <c r="BD12" s="1166"/>
      <c r="BE12" s="1166"/>
      <c r="BF12" s="1166"/>
      <c r="BG12" s="1166"/>
      <c r="BH12" s="1166"/>
      <c r="BI12" s="1166"/>
      <c r="BJ12" s="1166"/>
      <c r="BK12" s="1166"/>
      <c r="BL12" s="1166"/>
      <c r="BM12" s="1166"/>
      <c r="BN12" s="1166"/>
      <c r="BO12" s="1166"/>
      <c r="BP12" s="1166"/>
      <c r="BQ12" s="1166"/>
      <c r="BR12" s="1166"/>
      <c r="BS12" s="1166"/>
      <c r="BT12" s="1166"/>
      <c r="BU12" s="1166"/>
      <c r="BV12" s="1166"/>
      <c r="BW12" s="1166"/>
      <c r="BX12" s="1166"/>
      <c r="BY12" s="1166"/>
      <c r="BZ12" s="1166"/>
      <c r="CA12" s="1166"/>
      <c r="CB12" s="1166"/>
      <c r="CC12" s="1166"/>
      <c r="CD12" s="1166"/>
      <c r="CE12" s="1166"/>
      <c r="CF12" s="1166"/>
      <c r="CG12" s="1166"/>
      <c r="CH12" s="1166"/>
      <c r="CI12" s="1166"/>
      <c r="CJ12" s="1166"/>
      <c r="CK12" s="1166"/>
      <c r="CL12" s="1166"/>
      <c r="CM12" s="1166"/>
      <c r="CN12" s="1166"/>
      <c r="CO12" s="1166"/>
      <c r="CP12" s="1166"/>
      <c r="CQ12" s="1166"/>
      <c r="CR12" s="1166"/>
      <c r="CS12" s="1166"/>
      <c r="CT12" s="1166"/>
      <c r="CU12" s="1166"/>
      <c r="CV12" s="1166"/>
      <c r="CW12" s="1166"/>
      <c r="CX12" s="1166"/>
      <c r="CY12" s="1166"/>
      <c r="CZ12" s="1166"/>
      <c r="DA12" s="1166"/>
      <c r="DB12" s="1166"/>
      <c r="DC12" s="1166"/>
      <c r="DD12" s="1166"/>
      <c r="DE12" s="1166"/>
      <c r="DF12" s="1166"/>
      <c r="DG12" s="1166"/>
      <c r="DH12" s="1166"/>
      <c r="DI12" s="1166"/>
      <c r="DJ12" s="1166"/>
      <c r="DK12" s="1166"/>
      <c r="DL12" s="1166"/>
      <c r="DM12" s="1166"/>
      <c r="DN12" s="1166"/>
      <c r="DO12" s="1166"/>
      <c r="DP12" s="1166"/>
      <c r="DQ12" s="1166"/>
      <c r="DR12" s="1166"/>
      <c r="DS12" s="1166"/>
      <c r="DT12" s="1166"/>
      <c r="DU12" s="1166"/>
      <c r="DV12" s="1166"/>
      <c r="DW12" s="1166"/>
      <c r="DX12" s="1166"/>
      <c r="DY12" s="1166"/>
      <c r="DZ12" s="1166"/>
      <c r="EA12" s="1166"/>
      <c r="EB12" s="1166"/>
      <c r="EC12" s="1166"/>
      <c r="ED12" s="1166"/>
      <c r="EE12" s="1166"/>
      <c r="EF12" s="1166"/>
      <c r="EG12" s="1166"/>
      <c r="EH12" s="1166"/>
      <c r="EI12" s="1166"/>
      <c r="EJ12" s="1166"/>
      <c r="EK12" s="1166"/>
      <c r="EL12" s="1166"/>
      <c r="EM12" s="1166"/>
      <c r="EN12" s="1166"/>
      <c r="EO12" s="1166"/>
      <c r="EP12" s="1166"/>
      <c r="EQ12" s="1166"/>
      <c r="ER12" s="1166"/>
      <c r="ES12" s="1166"/>
      <c r="ET12" s="1166"/>
      <c r="EU12" s="1166"/>
      <c r="EV12" s="1166"/>
      <c r="EW12" s="1166"/>
      <c r="EX12" s="1166"/>
      <c r="EY12" s="1166"/>
      <c r="EZ12" s="1166"/>
      <c r="FA12" s="1166"/>
      <c r="FB12" s="1166"/>
      <c r="FC12" s="1166"/>
      <c r="FD12" s="1166"/>
      <c r="FE12" s="1166"/>
      <c r="FF12" s="1166"/>
      <c r="FG12" s="1166"/>
      <c r="FH12" s="1166"/>
      <c r="FI12" s="1166"/>
      <c r="FJ12" s="1166"/>
      <c r="FK12" s="1166"/>
      <c r="FL12" s="1166"/>
      <c r="FM12" s="1166"/>
      <c r="FN12" s="1166"/>
      <c r="FO12" s="1166"/>
      <c r="FP12" s="1166"/>
      <c r="FQ12" s="1166"/>
      <c r="FR12" s="1166"/>
      <c r="FS12" s="1166"/>
      <c r="FT12" s="1166"/>
      <c r="FU12" s="1166"/>
      <c r="FV12" s="1166"/>
      <c r="FW12" s="1166"/>
      <c r="FX12" s="1166"/>
      <c r="FY12" s="1166"/>
      <c r="FZ12" s="1166"/>
      <c r="GA12" s="1166"/>
      <c r="GB12" s="1166"/>
      <c r="GC12" s="1166"/>
      <c r="GD12" s="1166"/>
      <c r="GE12" s="1166"/>
      <c r="GF12" s="1166"/>
      <c r="GG12" s="1166"/>
      <c r="GH12" s="1166"/>
      <c r="GI12" s="1166"/>
      <c r="GJ12" s="1166"/>
      <c r="GK12" s="1166"/>
      <c r="GL12" s="1166"/>
      <c r="GM12" s="1166"/>
      <c r="GN12" s="1166"/>
      <c r="GO12" s="1166"/>
      <c r="GP12" s="1166"/>
      <c r="GQ12" s="1166"/>
      <c r="GR12" s="1166"/>
      <c r="GS12" s="1166"/>
      <c r="GT12" s="1166"/>
      <c r="GU12" s="1166"/>
      <c r="GV12" s="1166"/>
      <c r="GW12" s="1166"/>
      <c r="GX12" s="1166"/>
      <c r="GY12" s="1166"/>
      <c r="GZ12" s="1166"/>
      <c r="HA12" s="1166"/>
      <c r="HB12" s="1166"/>
      <c r="HC12" s="1166"/>
      <c r="HD12" s="1166"/>
      <c r="HE12" s="1166"/>
      <c r="HF12" s="1166"/>
      <c r="HG12" s="1166"/>
      <c r="HH12" s="1166"/>
      <c r="HI12" s="1166"/>
      <c r="HJ12" s="1166"/>
      <c r="HK12" s="1166"/>
      <c r="HL12" s="1166"/>
      <c r="HM12" s="1166"/>
      <c r="HN12" s="1166"/>
      <c r="HO12" s="1166"/>
      <c r="HP12" s="1166"/>
      <c r="HQ12" s="1166"/>
      <c r="HR12" s="1166"/>
      <c r="HS12" s="1166"/>
      <c r="HT12" s="1166"/>
      <c r="HU12" s="1166"/>
      <c r="HV12" s="1166"/>
      <c r="HW12" s="1166"/>
      <c r="HX12" s="1166"/>
      <c r="HY12" s="1166"/>
      <c r="HZ12" s="1166"/>
      <c r="IA12" s="1166"/>
      <c r="IB12" s="1166"/>
      <c r="IC12" s="1166"/>
      <c r="ID12" s="1166"/>
      <c r="IE12" s="1166"/>
      <c r="IF12" s="1166"/>
      <c r="IG12" s="1166"/>
      <c r="IH12" s="1166"/>
      <c r="II12" s="1166"/>
      <c r="IJ12" s="1166"/>
      <c r="IK12" s="1166"/>
      <c r="IL12" s="1166"/>
      <c r="IM12" s="1166"/>
      <c r="IN12" s="1166"/>
      <c r="IO12" s="1166"/>
      <c r="IP12" s="1166"/>
    </row>
    <row r="13" spans="1:250" ht="24.75" customHeight="1">
      <c r="A13" s="1162">
        <v>4</v>
      </c>
      <c r="B13" s="1163" t="s">
        <v>22</v>
      </c>
      <c r="C13" s="1156" t="s">
        <v>23</v>
      </c>
      <c r="D13" s="1157">
        <v>112</v>
      </c>
      <c r="E13" s="1158">
        <v>2.7893450505749349</v>
      </c>
      <c r="F13" s="1164">
        <v>7.608695652173914</v>
      </c>
      <c r="G13" s="1165" t="s">
        <v>22</v>
      </c>
      <c r="H13" s="1156" t="s">
        <v>23</v>
      </c>
      <c r="I13" s="1157">
        <v>61</v>
      </c>
      <c r="J13" s="1158">
        <v>2.9163028260169592</v>
      </c>
      <c r="K13" s="1159">
        <v>7.1345029239766085</v>
      </c>
      <c r="L13" s="1165" t="s">
        <v>22</v>
      </c>
      <c r="M13" s="1156" t="s">
        <v>23</v>
      </c>
      <c r="N13" s="1157">
        <v>51</v>
      </c>
      <c r="O13" s="1158">
        <v>2.6512926351249484</v>
      </c>
      <c r="P13" s="1158">
        <v>8.2658022690437605</v>
      </c>
      <c r="Q13" s="1166"/>
      <c r="R13" s="1166"/>
      <c r="S13" s="1166"/>
      <c r="T13" s="1166"/>
      <c r="U13" s="1166"/>
      <c r="V13" s="1166"/>
      <c r="W13" s="1166"/>
      <c r="X13" s="1166"/>
      <c r="Y13" s="1166"/>
      <c r="Z13" s="1166"/>
      <c r="AA13" s="1166"/>
      <c r="AB13" s="1166"/>
      <c r="AC13" s="1166"/>
      <c r="AD13" s="1166"/>
      <c r="AE13" s="1166"/>
      <c r="AF13" s="1166"/>
      <c r="AG13" s="1166"/>
      <c r="AH13" s="1166"/>
      <c r="AI13" s="1166"/>
      <c r="AJ13" s="1166"/>
      <c r="AK13" s="1166"/>
      <c r="AL13" s="1166"/>
      <c r="AM13" s="1166"/>
      <c r="AN13" s="1166"/>
      <c r="AO13" s="1166"/>
      <c r="AP13" s="1166"/>
      <c r="AQ13" s="1166"/>
      <c r="AR13" s="1166"/>
      <c r="AS13" s="1166"/>
      <c r="AT13" s="1166"/>
      <c r="AU13" s="1166"/>
      <c r="AV13" s="1166"/>
      <c r="AW13" s="1166"/>
      <c r="AX13" s="1166"/>
      <c r="AY13" s="1166"/>
      <c r="AZ13" s="1166"/>
      <c r="BA13" s="1166"/>
      <c r="BB13" s="1166"/>
      <c r="BC13" s="1166"/>
      <c r="BD13" s="1166"/>
      <c r="BE13" s="1166"/>
      <c r="BF13" s="1166"/>
      <c r="BG13" s="1166"/>
      <c r="BH13" s="1166"/>
      <c r="BI13" s="1166"/>
      <c r="BJ13" s="1166"/>
      <c r="BK13" s="1166"/>
      <c r="BL13" s="1166"/>
      <c r="BM13" s="1166"/>
      <c r="BN13" s="1166"/>
      <c r="BO13" s="1166"/>
      <c r="BP13" s="1166"/>
      <c r="BQ13" s="1166"/>
      <c r="BR13" s="1166"/>
      <c r="BS13" s="1166"/>
      <c r="BT13" s="1166"/>
      <c r="BU13" s="1166"/>
      <c r="BV13" s="1166"/>
      <c r="BW13" s="1166"/>
      <c r="BX13" s="1166"/>
      <c r="BY13" s="1166"/>
      <c r="BZ13" s="1166"/>
      <c r="CA13" s="1166"/>
      <c r="CB13" s="1166"/>
      <c r="CC13" s="1166"/>
      <c r="CD13" s="1166"/>
      <c r="CE13" s="1166"/>
      <c r="CF13" s="1166"/>
      <c r="CG13" s="1166"/>
      <c r="CH13" s="1166"/>
      <c r="CI13" s="1166"/>
      <c r="CJ13" s="1166"/>
      <c r="CK13" s="1166"/>
      <c r="CL13" s="1166"/>
      <c r="CM13" s="1166"/>
      <c r="CN13" s="1166"/>
      <c r="CO13" s="1166"/>
      <c r="CP13" s="1166"/>
      <c r="CQ13" s="1166"/>
      <c r="CR13" s="1166"/>
      <c r="CS13" s="1166"/>
      <c r="CT13" s="1166"/>
      <c r="CU13" s="1166"/>
      <c r="CV13" s="1166"/>
      <c r="CW13" s="1166"/>
      <c r="CX13" s="1166"/>
      <c r="CY13" s="1166"/>
      <c r="CZ13" s="1166"/>
      <c r="DA13" s="1166"/>
      <c r="DB13" s="1166"/>
      <c r="DC13" s="1166"/>
      <c r="DD13" s="1166"/>
      <c r="DE13" s="1166"/>
      <c r="DF13" s="1166"/>
      <c r="DG13" s="1166"/>
      <c r="DH13" s="1166"/>
      <c r="DI13" s="1166"/>
      <c r="DJ13" s="1166"/>
      <c r="DK13" s="1166"/>
      <c r="DL13" s="1166"/>
      <c r="DM13" s="1166"/>
      <c r="DN13" s="1166"/>
      <c r="DO13" s="1166"/>
      <c r="DP13" s="1166"/>
      <c r="DQ13" s="1166"/>
      <c r="DR13" s="1166"/>
      <c r="DS13" s="1166"/>
      <c r="DT13" s="1166"/>
      <c r="DU13" s="1166"/>
      <c r="DV13" s="1166"/>
      <c r="DW13" s="1166"/>
      <c r="DX13" s="1166"/>
      <c r="DY13" s="1166"/>
      <c r="DZ13" s="1166"/>
      <c r="EA13" s="1166"/>
      <c r="EB13" s="1166"/>
      <c r="EC13" s="1166"/>
      <c r="ED13" s="1166"/>
      <c r="EE13" s="1166"/>
      <c r="EF13" s="1166"/>
      <c r="EG13" s="1166"/>
      <c r="EH13" s="1166"/>
      <c r="EI13" s="1166"/>
      <c r="EJ13" s="1166"/>
      <c r="EK13" s="1166"/>
      <c r="EL13" s="1166"/>
      <c r="EM13" s="1166"/>
      <c r="EN13" s="1166"/>
      <c r="EO13" s="1166"/>
      <c r="EP13" s="1166"/>
      <c r="EQ13" s="1166"/>
      <c r="ER13" s="1166"/>
      <c r="ES13" s="1166"/>
      <c r="ET13" s="1166"/>
      <c r="EU13" s="1166"/>
      <c r="EV13" s="1166"/>
      <c r="EW13" s="1166"/>
      <c r="EX13" s="1166"/>
      <c r="EY13" s="1166"/>
      <c r="EZ13" s="1166"/>
      <c r="FA13" s="1166"/>
      <c r="FB13" s="1166"/>
      <c r="FC13" s="1166"/>
      <c r="FD13" s="1166"/>
      <c r="FE13" s="1166"/>
      <c r="FF13" s="1166"/>
      <c r="FG13" s="1166"/>
      <c r="FH13" s="1166"/>
      <c r="FI13" s="1166"/>
      <c r="FJ13" s="1166"/>
      <c r="FK13" s="1166"/>
      <c r="FL13" s="1166"/>
      <c r="FM13" s="1166"/>
      <c r="FN13" s="1166"/>
      <c r="FO13" s="1166"/>
      <c r="FP13" s="1166"/>
      <c r="FQ13" s="1166"/>
      <c r="FR13" s="1166"/>
      <c r="FS13" s="1166"/>
      <c r="FT13" s="1166"/>
      <c r="FU13" s="1166"/>
      <c r="FV13" s="1166"/>
      <c r="FW13" s="1166"/>
      <c r="FX13" s="1166"/>
      <c r="FY13" s="1166"/>
      <c r="FZ13" s="1166"/>
      <c r="GA13" s="1166"/>
      <c r="GB13" s="1166"/>
      <c r="GC13" s="1166"/>
      <c r="GD13" s="1166"/>
      <c r="GE13" s="1166"/>
      <c r="GF13" s="1166"/>
      <c r="GG13" s="1166"/>
      <c r="GH13" s="1166"/>
      <c r="GI13" s="1166"/>
      <c r="GJ13" s="1166"/>
      <c r="GK13" s="1166"/>
      <c r="GL13" s="1166"/>
      <c r="GM13" s="1166"/>
      <c r="GN13" s="1166"/>
      <c r="GO13" s="1166"/>
      <c r="GP13" s="1166"/>
      <c r="GQ13" s="1166"/>
      <c r="GR13" s="1166"/>
      <c r="GS13" s="1166"/>
      <c r="GT13" s="1166"/>
      <c r="GU13" s="1166"/>
      <c r="GV13" s="1166"/>
      <c r="GW13" s="1166"/>
      <c r="GX13" s="1166"/>
      <c r="GY13" s="1166"/>
      <c r="GZ13" s="1166"/>
      <c r="HA13" s="1166"/>
      <c r="HB13" s="1166"/>
      <c r="HC13" s="1166"/>
      <c r="HD13" s="1166"/>
      <c r="HE13" s="1166"/>
      <c r="HF13" s="1166"/>
      <c r="HG13" s="1166"/>
      <c r="HH13" s="1166"/>
      <c r="HI13" s="1166"/>
      <c r="HJ13" s="1166"/>
      <c r="HK13" s="1166"/>
      <c r="HL13" s="1166"/>
      <c r="HM13" s="1166"/>
      <c r="HN13" s="1166"/>
      <c r="HO13" s="1166"/>
      <c r="HP13" s="1166"/>
      <c r="HQ13" s="1166"/>
      <c r="HR13" s="1166"/>
      <c r="HS13" s="1166"/>
      <c r="HT13" s="1166"/>
      <c r="HU13" s="1166"/>
      <c r="HV13" s="1166"/>
      <c r="HW13" s="1166"/>
      <c r="HX13" s="1166"/>
      <c r="HY13" s="1166"/>
      <c r="HZ13" s="1166"/>
      <c r="IA13" s="1166"/>
      <c r="IB13" s="1166"/>
      <c r="IC13" s="1166"/>
      <c r="ID13" s="1166"/>
      <c r="IE13" s="1166"/>
      <c r="IF13" s="1166"/>
      <c r="IG13" s="1166"/>
      <c r="IH13" s="1166"/>
      <c r="II13" s="1166"/>
      <c r="IJ13" s="1166"/>
      <c r="IK13" s="1166"/>
      <c r="IL13" s="1166"/>
      <c r="IM13" s="1166"/>
      <c r="IN13" s="1166"/>
      <c r="IO13" s="1166"/>
      <c r="IP13" s="1166"/>
    </row>
    <row r="14" spans="1:250" ht="24.75" customHeight="1">
      <c r="A14" s="1162">
        <v>5</v>
      </c>
      <c r="B14" s="1163" t="s">
        <v>24</v>
      </c>
      <c r="C14" s="1156" t="s">
        <v>25</v>
      </c>
      <c r="D14" s="1157">
        <v>46</v>
      </c>
      <c r="E14" s="1158">
        <v>1.1456238600575626</v>
      </c>
      <c r="F14" s="1164">
        <v>3.125</v>
      </c>
      <c r="G14" s="1165" t="s">
        <v>24</v>
      </c>
      <c r="H14" s="1156" t="s">
        <v>25</v>
      </c>
      <c r="I14" s="1157">
        <v>29</v>
      </c>
      <c r="J14" s="1158">
        <v>1.3864390484342919</v>
      </c>
      <c r="K14" s="1159">
        <v>3.3918128654970756</v>
      </c>
      <c r="L14" s="1165" t="s">
        <v>24</v>
      </c>
      <c r="M14" s="1156" t="s">
        <v>25</v>
      </c>
      <c r="N14" s="1157">
        <v>17</v>
      </c>
      <c r="O14" s="1158">
        <v>0.88376421170831621</v>
      </c>
      <c r="P14" s="1158">
        <v>2.7552674230145868</v>
      </c>
      <c r="Q14" s="1166"/>
      <c r="R14" s="1166"/>
      <c r="S14" s="1166"/>
      <c r="T14" s="1166"/>
      <c r="U14" s="1166"/>
      <c r="V14" s="1166"/>
      <c r="W14" s="1166"/>
      <c r="X14" s="1166"/>
      <c r="Y14" s="1166"/>
      <c r="Z14" s="1166"/>
      <c r="AA14" s="1166"/>
      <c r="AB14" s="1166"/>
      <c r="AC14" s="1166"/>
      <c r="AD14" s="1166"/>
      <c r="AE14" s="1166"/>
      <c r="AF14" s="1166"/>
      <c r="AG14" s="1166"/>
      <c r="AH14" s="1166"/>
      <c r="AI14" s="1166"/>
      <c r="AJ14" s="1166"/>
      <c r="AK14" s="1166"/>
      <c r="AL14" s="1166"/>
      <c r="AM14" s="1166"/>
      <c r="AN14" s="1166"/>
      <c r="AO14" s="1166"/>
      <c r="AP14" s="1166"/>
      <c r="AQ14" s="1166"/>
      <c r="AR14" s="1166"/>
      <c r="AS14" s="1166"/>
      <c r="AT14" s="1166"/>
      <c r="AU14" s="1166"/>
      <c r="AV14" s="1166"/>
      <c r="AW14" s="1166"/>
      <c r="AX14" s="1166"/>
      <c r="AY14" s="1166"/>
      <c r="AZ14" s="1166"/>
      <c r="BA14" s="1166"/>
      <c r="BB14" s="1166"/>
      <c r="BC14" s="1166"/>
      <c r="BD14" s="1166"/>
      <c r="BE14" s="1166"/>
      <c r="BF14" s="1166"/>
      <c r="BG14" s="1166"/>
      <c r="BH14" s="1166"/>
      <c r="BI14" s="1166"/>
      <c r="BJ14" s="1166"/>
      <c r="BK14" s="1166"/>
      <c r="BL14" s="1166"/>
      <c r="BM14" s="1166"/>
      <c r="BN14" s="1166"/>
      <c r="BO14" s="1166"/>
      <c r="BP14" s="1166"/>
      <c r="BQ14" s="1166"/>
      <c r="BR14" s="1166"/>
      <c r="BS14" s="1166"/>
      <c r="BT14" s="1166"/>
      <c r="BU14" s="1166"/>
      <c r="BV14" s="1166"/>
      <c r="BW14" s="1166"/>
      <c r="BX14" s="1166"/>
      <c r="BY14" s="1166"/>
      <c r="BZ14" s="1166"/>
      <c r="CA14" s="1166"/>
      <c r="CB14" s="1166"/>
      <c r="CC14" s="1166"/>
      <c r="CD14" s="1166"/>
      <c r="CE14" s="1166"/>
      <c r="CF14" s="1166"/>
      <c r="CG14" s="1166"/>
      <c r="CH14" s="1166"/>
      <c r="CI14" s="1166"/>
      <c r="CJ14" s="1166"/>
      <c r="CK14" s="1166"/>
      <c r="CL14" s="1166"/>
      <c r="CM14" s="1166"/>
      <c r="CN14" s="1166"/>
      <c r="CO14" s="1166"/>
      <c r="CP14" s="1166"/>
      <c r="CQ14" s="1166"/>
      <c r="CR14" s="1166"/>
      <c r="CS14" s="1166"/>
      <c r="CT14" s="1166"/>
      <c r="CU14" s="1166"/>
      <c r="CV14" s="1166"/>
      <c r="CW14" s="1166"/>
      <c r="CX14" s="1166"/>
      <c r="CY14" s="1166"/>
      <c r="CZ14" s="1166"/>
      <c r="DA14" s="1166"/>
      <c r="DB14" s="1166"/>
      <c r="DC14" s="1166"/>
      <c r="DD14" s="1166"/>
      <c r="DE14" s="1166"/>
      <c r="DF14" s="1166"/>
      <c r="DG14" s="1166"/>
      <c r="DH14" s="1166"/>
      <c r="DI14" s="1166"/>
      <c r="DJ14" s="1166"/>
      <c r="DK14" s="1166"/>
      <c r="DL14" s="1166"/>
      <c r="DM14" s="1166"/>
      <c r="DN14" s="1166"/>
      <c r="DO14" s="1166"/>
      <c r="DP14" s="1166"/>
      <c r="DQ14" s="1166"/>
      <c r="DR14" s="1166"/>
      <c r="DS14" s="1166"/>
      <c r="DT14" s="1166"/>
      <c r="DU14" s="1166"/>
      <c r="DV14" s="1166"/>
      <c r="DW14" s="1166"/>
      <c r="DX14" s="1166"/>
      <c r="DY14" s="1166"/>
      <c r="DZ14" s="1166"/>
      <c r="EA14" s="1166"/>
      <c r="EB14" s="1166"/>
      <c r="EC14" s="1166"/>
      <c r="ED14" s="1166"/>
      <c r="EE14" s="1166"/>
      <c r="EF14" s="1166"/>
      <c r="EG14" s="1166"/>
      <c r="EH14" s="1166"/>
      <c r="EI14" s="1166"/>
      <c r="EJ14" s="1166"/>
      <c r="EK14" s="1166"/>
      <c r="EL14" s="1166"/>
      <c r="EM14" s="1166"/>
      <c r="EN14" s="1166"/>
      <c r="EO14" s="1166"/>
      <c r="EP14" s="1166"/>
      <c r="EQ14" s="1166"/>
      <c r="ER14" s="1166"/>
      <c r="ES14" s="1166"/>
      <c r="ET14" s="1166"/>
      <c r="EU14" s="1166"/>
      <c r="EV14" s="1166"/>
      <c r="EW14" s="1166"/>
      <c r="EX14" s="1166"/>
      <c r="EY14" s="1166"/>
      <c r="EZ14" s="1166"/>
      <c r="FA14" s="1166"/>
      <c r="FB14" s="1166"/>
      <c r="FC14" s="1166"/>
      <c r="FD14" s="1166"/>
      <c r="FE14" s="1166"/>
      <c r="FF14" s="1166"/>
      <c r="FG14" s="1166"/>
      <c r="FH14" s="1166"/>
      <c r="FI14" s="1166"/>
      <c r="FJ14" s="1166"/>
      <c r="FK14" s="1166"/>
      <c r="FL14" s="1166"/>
      <c r="FM14" s="1166"/>
      <c r="FN14" s="1166"/>
      <c r="FO14" s="1166"/>
      <c r="FP14" s="1166"/>
      <c r="FQ14" s="1166"/>
      <c r="FR14" s="1166"/>
      <c r="FS14" s="1166"/>
      <c r="FT14" s="1166"/>
      <c r="FU14" s="1166"/>
      <c r="FV14" s="1166"/>
      <c r="FW14" s="1166"/>
      <c r="FX14" s="1166"/>
      <c r="FY14" s="1166"/>
      <c r="FZ14" s="1166"/>
      <c r="GA14" s="1166"/>
      <c r="GB14" s="1166"/>
      <c r="GC14" s="1166"/>
      <c r="GD14" s="1166"/>
      <c r="GE14" s="1166"/>
      <c r="GF14" s="1166"/>
      <c r="GG14" s="1166"/>
      <c r="GH14" s="1166"/>
      <c r="GI14" s="1166"/>
      <c r="GJ14" s="1166"/>
      <c r="GK14" s="1166"/>
      <c r="GL14" s="1166"/>
      <c r="GM14" s="1166"/>
      <c r="GN14" s="1166"/>
      <c r="GO14" s="1166"/>
      <c r="GP14" s="1166"/>
      <c r="GQ14" s="1166"/>
      <c r="GR14" s="1166"/>
      <c r="GS14" s="1166"/>
      <c r="GT14" s="1166"/>
      <c r="GU14" s="1166"/>
      <c r="GV14" s="1166"/>
      <c r="GW14" s="1166"/>
      <c r="GX14" s="1166"/>
      <c r="GY14" s="1166"/>
      <c r="GZ14" s="1166"/>
      <c r="HA14" s="1166"/>
      <c r="HB14" s="1166"/>
      <c r="HC14" s="1166"/>
      <c r="HD14" s="1166"/>
      <c r="HE14" s="1166"/>
      <c r="HF14" s="1166"/>
      <c r="HG14" s="1166"/>
      <c r="HH14" s="1166"/>
      <c r="HI14" s="1166"/>
      <c r="HJ14" s="1166"/>
      <c r="HK14" s="1166"/>
      <c r="HL14" s="1166"/>
      <c r="HM14" s="1166"/>
      <c r="HN14" s="1166"/>
      <c r="HO14" s="1166"/>
      <c r="HP14" s="1166"/>
      <c r="HQ14" s="1166"/>
      <c r="HR14" s="1166"/>
      <c r="HS14" s="1166"/>
      <c r="HT14" s="1166"/>
      <c r="HU14" s="1166"/>
      <c r="HV14" s="1166"/>
      <c r="HW14" s="1166"/>
      <c r="HX14" s="1166"/>
      <c r="HY14" s="1166"/>
      <c r="HZ14" s="1166"/>
      <c r="IA14" s="1166"/>
      <c r="IB14" s="1166"/>
      <c r="IC14" s="1166"/>
      <c r="ID14" s="1166"/>
      <c r="IE14" s="1166"/>
      <c r="IF14" s="1166"/>
      <c r="IG14" s="1166"/>
      <c r="IH14" s="1166"/>
      <c r="II14" s="1166"/>
      <c r="IJ14" s="1166"/>
      <c r="IK14" s="1166"/>
      <c r="IL14" s="1166"/>
      <c r="IM14" s="1166"/>
      <c r="IN14" s="1166"/>
      <c r="IO14" s="1166"/>
      <c r="IP14" s="1166"/>
    </row>
    <row r="15" spans="1:250" ht="24.75" customHeight="1">
      <c r="A15" s="1162">
        <v>6</v>
      </c>
      <c r="B15" s="1163" t="s">
        <v>28</v>
      </c>
      <c r="C15" s="1156" t="s">
        <v>29</v>
      </c>
      <c r="D15" s="1157">
        <v>34</v>
      </c>
      <c r="E15" s="1158">
        <v>0.84676546178167678</v>
      </c>
      <c r="F15" s="1159">
        <v>2.3097826086956519</v>
      </c>
      <c r="G15" s="1165" t="s">
        <v>449</v>
      </c>
      <c r="H15" s="1156" t="s">
        <v>450</v>
      </c>
      <c r="I15" s="1157">
        <v>22</v>
      </c>
      <c r="J15" s="1158">
        <v>1.0517813470880837</v>
      </c>
      <c r="K15" s="1159">
        <v>2.5730994152046787</v>
      </c>
      <c r="L15" s="1165" t="s">
        <v>28</v>
      </c>
      <c r="M15" s="1156" t="s">
        <v>29</v>
      </c>
      <c r="N15" s="1157">
        <v>15</v>
      </c>
      <c r="O15" s="1158">
        <v>0.77979195150733782</v>
      </c>
      <c r="P15" s="1158">
        <v>2.4311183144246353</v>
      </c>
      <c r="Q15" s="1166"/>
      <c r="R15" s="1166"/>
      <c r="S15" s="1166"/>
      <c r="T15" s="1166"/>
      <c r="U15" s="1166"/>
      <c r="V15" s="1166"/>
      <c r="W15" s="1166"/>
      <c r="X15" s="1166"/>
      <c r="Y15" s="1166"/>
      <c r="Z15" s="1166"/>
      <c r="AA15" s="1166"/>
      <c r="AB15" s="1166"/>
      <c r="AC15" s="1166"/>
      <c r="AD15" s="1166"/>
      <c r="AE15" s="1166"/>
      <c r="AF15" s="1166"/>
      <c r="AG15" s="1166"/>
      <c r="AH15" s="1166"/>
      <c r="AI15" s="1166"/>
      <c r="AJ15" s="1166"/>
      <c r="AK15" s="1166"/>
      <c r="AL15" s="1166"/>
      <c r="AM15" s="1166"/>
      <c r="AN15" s="1166"/>
      <c r="AO15" s="1166"/>
      <c r="AP15" s="1166"/>
      <c r="AQ15" s="1166"/>
      <c r="AR15" s="1166"/>
      <c r="AS15" s="1166"/>
      <c r="AT15" s="1166"/>
      <c r="AU15" s="1166"/>
      <c r="AV15" s="1166"/>
      <c r="AW15" s="1166"/>
      <c r="AX15" s="1166"/>
      <c r="AY15" s="1166"/>
      <c r="AZ15" s="1166"/>
      <c r="BA15" s="1166"/>
      <c r="BB15" s="1166"/>
      <c r="BC15" s="1166"/>
      <c r="BD15" s="1166"/>
      <c r="BE15" s="1166"/>
      <c r="BF15" s="1166"/>
      <c r="BG15" s="1166"/>
      <c r="BH15" s="1166"/>
      <c r="BI15" s="1166"/>
      <c r="BJ15" s="1166"/>
      <c r="BK15" s="1166"/>
      <c r="BL15" s="1166"/>
      <c r="BM15" s="1166"/>
      <c r="BN15" s="1166"/>
      <c r="BO15" s="1166"/>
      <c r="BP15" s="1166"/>
      <c r="BQ15" s="1166"/>
      <c r="BR15" s="1166"/>
      <c r="BS15" s="1166"/>
      <c r="BT15" s="1166"/>
      <c r="BU15" s="1166"/>
      <c r="BV15" s="1166"/>
      <c r="BW15" s="1166"/>
      <c r="BX15" s="1166"/>
      <c r="BY15" s="1166"/>
      <c r="BZ15" s="1166"/>
      <c r="CA15" s="1166"/>
      <c r="CB15" s="1166"/>
      <c r="CC15" s="1166"/>
      <c r="CD15" s="1166"/>
      <c r="CE15" s="1166"/>
      <c r="CF15" s="1166"/>
      <c r="CG15" s="1166"/>
      <c r="CH15" s="1166"/>
      <c r="CI15" s="1166"/>
      <c r="CJ15" s="1166"/>
      <c r="CK15" s="1166"/>
      <c r="CL15" s="1166"/>
      <c r="CM15" s="1166"/>
      <c r="CN15" s="1166"/>
      <c r="CO15" s="1166"/>
      <c r="CP15" s="1166"/>
      <c r="CQ15" s="1166"/>
      <c r="CR15" s="1166"/>
      <c r="CS15" s="1166"/>
      <c r="CT15" s="1166"/>
      <c r="CU15" s="1166"/>
      <c r="CV15" s="1166"/>
      <c r="CW15" s="1166"/>
      <c r="CX15" s="1166"/>
      <c r="CY15" s="1166"/>
      <c r="CZ15" s="1166"/>
      <c r="DA15" s="1166"/>
      <c r="DB15" s="1166"/>
      <c r="DC15" s="1166"/>
      <c r="DD15" s="1166"/>
      <c r="DE15" s="1166"/>
      <c r="DF15" s="1166"/>
      <c r="DG15" s="1166"/>
      <c r="DH15" s="1166"/>
      <c r="DI15" s="1166"/>
      <c r="DJ15" s="1166"/>
      <c r="DK15" s="1166"/>
      <c r="DL15" s="1166"/>
      <c r="DM15" s="1166"/>
      <c r="DN15" s="1166"/>
      <c r="DO15" s="1166"/>
      <c r="DP15" s="1166"/>
      <c r="DQ15" s="1166"/>
      <c r="DR15" s="1166"/>
      <c r="DS15" s="1166"/>
      <c r="DT15" s="1166"/>
      <c r="DU15" s="1166"/>
      <c r="DV15" s="1166"/>
      <c r="DW15" s="1166"/>
      <c r="DX15" s="1166"/>
      <c r="DY15" s="1166"/>
      <c r="DZ15" s="1166"/>
      <c r="EA15" s="1166"/>
      <c r="EB15" s="1166"/>
      <c r="EC15" s="1166"/>
      <c r="ED15" s="1166"/>
      <c r="EE15" s="1166"/>
      <c r="EF15" s="1166"/>
      <c r="EG15" s="1166"/>
      <c r="EH15" s="1166"/>
      <c r="EI15" s="1166"/>
      <c r="EJ15" s="1166"/>
      <c r="EK15" s="1166"/>
      <c r="EL15" s="1166"/>
      <c r="EM15" s="1166"/>
      <c r="EN15" s="1166"/>
      <c r="EO15" s="1166"/>
      <c r="EP15" s="1166"/>
      <c r="EQ15" s="1166"/>
      <c r="ER15" s="1166"/>
      <c r="ES15" s="1166"/>
      <c r="ET15" s="1166"/>
      <c r="EU15" s="1166"/>
      <c r="EV15" s="1166"/>
      <c r="EW15" s="1166"/>
      <c r="EX15" s="1166"/>
      <c r="EY15" s="1166"/>
      <c r="EZ15" s="1166"/>
      <c r="FA15" s="1166"/>
      <c r="FB15" s="1166"/>
      <c r="FC15" s="1166"/>
      <c r="FD15" s="1166"/>
      <c r="FE15" s="1166"/>
      <c r="FF15" s="1166"/>
      <c r="FG15" s="1166"/>
      <c r="FH15" s="1166"/>
      <c r="FI15" s="1166"/>
      <c r="FJ15" s="1166"/>
      <c r="FK15" s="1166"/>
      <c r="FL15" s="1166"/>
      <c r="FM15" s="1166"/>
      <c r="FN15" s="1166"/>
      <c r="FO15" s="1166"/>
      <c r="FP15" s="1166"/>
      <c r="FQ15" s="1166"/>
      <c r="FR15" s="1166"/>
      <c r="FS15" s="1166"/>
      <c r="FT15" s="1166"/>
      <c r="FU15" s="1166"/>
      <c r="FV15" s="1166"/>
      <c r="FW15" s="1166"/>
      <c r="FX15" s="1166"/>
      <c r="FY15" s="1166"/>
      <c r="FZ15" s="1166"/>
      <c r="GA15" s="1166"/>
      <c r="GB15" s="1166"/>
      <c r="GC15" s="1166"/>
      <c r="GD15" s="1166"/>
      <c r="GE15" s="1166"/>
      <c r="GF15" s="1166"/>
      <c r="GG15" s="1166"/>
      <c r="GH15" s="1166"/>
      <c r="GI15" s="1166"/>
      <c r="GJ15" s="1166"/>
      <c r="GK15" s="1166"/>
      <c r="GL15" s="1166"/>
      <c r="GM15" s="1166"/>
      <c r="GN15" s="1166"/>
      <c r="GO15" s="1166"/>
      <c r="GP15" s="1166"/>
      <c r="GQ15" s="1166"/>
      <c r="GR15" s="1166"/>
      <c r="GS15" s="1166"/>
      <c r="GT15" s="1166"/>
      <c r="GU15" s="1166"/>
      <c r="GV15" s="1166"/>
      <c r="GW15" s="1166"/>
      <c r="GX15" s="1166"/>
      <c r="GY15" s="1166"/>
      <c r="GZ15" s="1166"/>
      <c r="HA15" s="1166"/>
      <c r="HB15" s="1166"/>
      <c r="HC15" s="1166"/>
      <c r="HD15" s="1166"/>
      <c r="HE15" s="1166"/>
      <c r="HF15" s="1166"/>
      <c r="HG15" s="1166"/>
      <c r="HH15" s="1166"/>
      <c r="HI15" s="1166"/>
      <c r="HJ15" s="1166"/>
      <c r="HK15" s="1166"/>
      <c r="HL15" s="1166"/>
      <c r="HM15" s="1166"/>
      <c r="HN15" s="1166"/>
      <c r="HO15" s="1166"/>
      <c r="HP15" s="1166"/>
      <c r="HQ15" s="1166"/>
      <c r="HR15" s="1166"/>
      <c r="HS15" s="1166"/>
      <c r="HT15" s="1166"/>
      <c r="HU15" s="1166"/>
      <c r="HV15" s="1166"/>
      <c r="HW15" s="1166"/>
      <c r="HX15" s="1166"/>
      <c r="HY15" s="1166"/>
      <c r="HZ15" s="1166"/>
      <c r="IA15" s="1166"/>
      <c r="IB15" s="1166"/>
      <c r="IC15" s="1166"/>
      <c r="ID15" s="1166"/>
      <c r="IE15" s="1166"/>
      <c r="IF15" s="1166"/>
      <c r="IG15" s="1166"/>
      <c r="IH15" s="1166"/>
      <c r="II15" s="1166"/>
      <c r="IJ15" s="1166"/>
      <c r="IK15" s="1166"/>
      <c r="IL15" s="1166"/>
      <c r="IM15" s="1166"/>
      <c r="IN15" s="1166"/>
      <c r="IO15" s="1166"/>
      <c r="IP15" s="1166"/>
    </row>
    <row r="16" spans="1:250" ht="24.75" customHeight="1">
      <c r="A16" s="1162">
        <v>7</v>
      </c>
      <c r="B16" s="1163" t="s">
        <v>1571</v>
      </c>
      <c r="C16" s="1156" t="s">
        <v>1572</v>
      </c>
      <c r="D16" s="1157">
        <v>32</v>
      </c>
      <c r="E16" s="1158">
        <v>0.79695572873569576</v>
      </c>
      <c r="F16" s="1159">
        <v>2.1739130434782608</v>
      </c>
      <c r="G16" s="1165" t="s">
        <v>28</v>
      </c>
      <c r="H16" s="1156" t="s">
        <v>29</v>
      </c>
      <c r="I16" s="1157">
        <v>19</v>
      </c>
      <c r="J16" s="1158">
        <v>0.90835661793970846</v>
      </c>
      <c r="K16" s="1159">
        <v>2.2222222222222223</v>
      </c>
      <c r="L16" s="1165" t="s">
        <v>1571</v>
      </c>
      <c r="M16" s="1156" t="s">
        <v>1572</v>
      </c>
      <c r="N16" s="1157">
        <v>15</v>
      </c>
      <c r="O16" s="1158">
        <v>0.77979195150733782</v>
      </c>
      <c r="P16" s="1158">
        <v>2.4311183144246353</v>
      </c>
      <c r="Q16" s="1166"/>
      <c r="R16" s="1166"/>
      <c r="S16" s="1166"/>
      <c r="T16" s="1166"/>
      <c r="U16" s="1166"/>
      <c r="V16" s="1166"/>
      <c r="W16" s="1166"/>
      <c r="X16" s="1166"/>
      <c r="Y16" s="1166"/>
      <c r="Z16" s="1166"/>
      <c r="AA16" s="1166"/>
      <c r="AB16" s="1166"/>
      <c r="AC16" s="1166"/>
      <c r="AD16" s="1166"/>
      <c r="AE16" s="1166"/>
      <c r="AF16" s="1166"/>
      <c r="AG16" s="1166"/>
      <c r="AH16" s="1166"/>
      <c r="AI16" s="1166"/>
      <c r="AJ16" s="1166"/>
      <c r="AK16" s="1166"/>
      <c r="AL16" s="1166"/>
      <c r="AM16" s="1166"/>
      <c r="AN16" s="1166"/>
      <c r="AO16" s="1166"/>
      <c r="AP16" s="1166"/>
      <c r="AQ16" s="1166"/>
      <c r="AR16" s="1166"/>
      <c r="AS16" s="1166"/>
      <c r="AT16" s="1166"/>
      <c r="AU16" s="1166"/>
      <c r="AV16" s="1166"/>
      <c r="AW16" s="1166"/>
      <c r="AX16" s="1166"/>
      <c r="AY16" s="1166"/>
      <c r="AZ16" s="1166"/>
      <c r="BA16" s="1166"/>
      <c r="BB16" s="1166"/>
      <c r="BC16" s="1166"/>
      <c r="BD16" s="1166"/>
      <c r="BE16" s="1166"/>
      <c r="BF16" s="1166"/>
      <c r="BG16" s="1166"/>
      <c r="BH16" s="1166"/>
      <c r="BI16" s="1166"/>
      <c r="BJ16" s="1166"/>
      <c r="BK16" s="1166"/>
      <c r="BL16" s="1166"/>
      <c r="BM16" s="1166"/>
      <c r="BN16" s="1166"/>
      <c r="BO16" s="1166"/>
      <c r="BP16" s="1166"/>
      <c r="BQ16" s="1166"/>
      <c r="BR16" s="1166"/>
      <c r="BS16" s="1166"/>
      <c r="BT16" s="1166"/>
      <c r="BU16" s="1166"/>
      <c r="BV16" s="1166"/>
      <c r="BW16" s="1166"/>
      <c r="BX16" s="1166"/>
      <c r="BY16" s="1166"/>
      <c r="BZ16" s="1166"/>
      <c r="CA16" s="1166"/>
      <c r="CB16" s="1166"/>
      <c r="CC16" s="1166"/>
      <c r="CD16" s="1166"/>
      <c r="CE16" s="1166"/>
      <c r="CF16" s="1166"/>
      <c r="CG16" s="1166"/>
      <c r="CH16" s="1166"/>
      <c r="CI16" s="1166"/>
      <c r="CJ16" s="1166"/>
      <c r="CK16" s="1166"/>
      <c r="CL16" s="1166"/>
      <c r="CM16" s="1166"/>
      <c r="CN16" s="1166"/>
      <c r="CO16" s="1166"/>
      <c r="CP16" s="1166"/>
      <c r="CQ16" s="1166"/>
      <c r="CR16" s="1166"/>
      <c r="CS16" s="1166"/>
      <c r="CT16" s="1166"/>
      <c r="CU16" s="1166"/>
      <c r="CV16" s="1166"/>
      <c r="CW16" s="1166"/>
      <c r="CX16" s="1166"/>
      <c r="CY16" s="1166"/>
      <c r="CZ16" s="1166"/>
      <c r="DA16" s="1166"/>
      <c r="DB16" s="1166"/>
      <c r="DC16" s="1166"/>
      <c r="DD16" s="1166"/>
      <c r="DE16" s="1166"/>
      <c r="DF16" s="1166"/>
      <c r="DG16" s="1166"/>
      <c r="DH16" s="1166"/>
      <c r="DI16" s="1166"/>
      <c r="DJ16" s="1166"/>
      <c r="DK16" s="1166"/>
      <c r="DL16" s="1166"/>
      <c r="DM16" s="1166"/>
      <c r="DN16" s="1166"/>
      <c r="DO16" s="1166"/>
      <c r="DP16" s="1166"/>
      <c r="DQ16" s="1166"/>
      <c r="DR16" s="1166"/>
      <c r="DS16" s="1166"/>
      <c r="DT16" s="1166"/>
      <c r="DU16" s="1166"/>
      <c r="DV16" s="1166"/>
      <c r="DW16" s="1166"/>
      <c r="DX16" s="1166"/>
      <c r="DY16" s="1166"/>
      <c r="DZ16" s="1166"/>
      <c r="EA16" s="1166"/>
      <c r="EB16" s="1166"/>
      <c r="EC16" s="1166"/>
      <c r="ED16" s="1166"/>
      <c r="EE16" s="1166"/>
      <c r="EF16" s="1166"/>
      <c r="EG16" s="1166"/>
      <c r="EH16" s="1166"/>
      <c r="EI16" s="1166"/>
      <c r="EJ16" s="1166"/>
      <c r="EK16" s="1166"/>
      <c r="EL16" s="1166"/>
      <c r="EM16" s="1166"/>
      <c r="EN16" s="1166"/>
      <c r="EO16" s="1166"/>
      <c r="EP16" s="1166"/>
      <c r="EQ16" s="1166"/>
      <c r="ER16" s="1166"/>
      <c r="ES16" s="1166"/>
      <c r="ET16" s="1166"/>
      <c r="EU16" s="1166"/>
      <c r="EV16" s="1166"/>
      <c r="EW16" s="1166"/>
      <c r="EX16" s="1166"/>
      <c r="EY16" s="1166"/>
      <c r="EZ16" s="1166"/>
      <c r="FA16" s="1166"/>
      <c r="FB16" s="1166"/>
      <c r="FC16" s="1166"/>
      <c r="FD16" s="1166"/>
      <c r="FE16" s="1166"/>
      <c r="FF16" s="1166"/>
      <c r="FG16" s="1166"/>
      <c r="FH16" s="1166"/>
      <c r="FI16" s="1166"/>
      <c r="FJ16" s="1166"/>
      <c r="FK16" s="1166"/>
      <c r="FL16" s="1166"/>
      <c r="FM16" s="1166"/>
      <c r="FN16" s="1166"/>
      <c r="FO16" s="1166"/>
      <c r="FP16" s="1166"/>
      <c r="FQ16" s="1166"/>
      <c r="FR16" s="1166"/>
      <c r="FS16" s="1166"/>
      <c r="FT16" s="1166"/>
      <c r="FU16" s="1166"/>
      <c r="FV16" s="1166"/>
      <c r="FW16" s="1166"/>
      <c r="FX16" s="1166"/>
      <c r="FY16" s="1166"/>
      <c r="FZ16" s="1166"/>
      <c r="GA16" s="1166"/>
      <c r="GB16" s="1166"/>
      <c r="GC16" s="1166"/>
      <c r="GD16" s="1166"/>
      <c r="GE16" s="1166"/>
      <c r="GF16" s="1166"/>
      <c r="GG16" s="1166"/>
      <c r="GH16" s="1166"/>
      <c r="GI16" s="1166"/>
      <c r="GJ16" s="1166"/>
      <c r="GK16" s="1166"/>
      <c r="GL16" s="1166"/>
      <c r="GM16" s="1166"/>
      <c r="GN16" s="1166"/>
      <c r="GO16" s="1166"/>
      <c r="GP16" s="1166"/>
      <c r="GQ16" s="1166"/>
      <c r="GR16" s="1166"/>
      <c r="GS16" s="1166"/>
      <c r="GT16" s="1166"/>
      <c r="GU16" s="1166"/>
      <c r="GV16" s="1166"/>
      <c r="GW16" s="1166"/>
      <c r="GX16" s="1166"/>
      <c r="GY16" s="1166"/>
      <c r="GZ16" s="1166"/>
      <c r="HA16" s="1166"/>
      <c r="HB16" s="1166"/>
      <c r="HC16" s="1166"/>
      <c r="HD16" s="1166"/>
      <c r="HE16" s="1166"/>
      <c r="HF16" s="1166"/>
      <c r="HG16" s="1166"/>
      <c r="HH16" s="1166"/>
      <c r="HI16" s="1166"/>
      <c r="HJ16" s="1166"/>
      <c r="HK16" s="1166"/>
      <c r="HL16" s="1166"/>
      <c r="HM16" s="1166"/>
      <c r="HN16" s="1166"/>
      <c r="HO16" s="1166"/>
      <c r="HP16" s="1166"/>
      <c r="HQ16" s="1166"/>
      <c r="HR16" s="1166"/>
      <c r="HS16" s="1166"/>
      <c r="HT16" s="1166"/>
      <c r="HU16" s="1166"/>
      <c r="HV16" s="1166"/>
      <c r="HW16" s="1166"/>
      <c r="HX16" s="1166"/>
      <c r="HY16" s="1166"/>
      <c r="HZ16" s="1166"/>
      <c r="IA16" s="1166"/>
      <c r="IB16" s="1166"/>
      <c r="IC16" s="1166"/>
      <c r="ID16" s="1166"/>
      <c r="IE16" s="1166"/>
      <c r="IF16" s="1166"/>
      <c r="IG16" s="1166"/>
      <c r="IH16" s="1166"/>
      <c r="II16" s="1166"/>
      <c r="IJ16" s="1166"/>
      <c r="IK16" s="1166"/>
      <c r="IL16" s="1166"/>
      <c r="IM16" s="1166"/>
      <c r="IN16" s="1166"/>
      <c r="IO16" s="1166"/>
      <c r="IP16" s="1166"/>
    </row>
    <row r="17" spans="1:250" ht="24.75" customHeight="1">
      <c r="A17" s="1162">
        <v>8</v>
      </c>
      <c r="B17" s="1163" t="s">
        <v>449</v>
      </c>
      <c r="C17" s="1156" t="s">
        <v>450</v>
      </c>
      <c r="D17" s="1157">
        <v>29</v>
      </c>
      <c r="E17" s="1158">
        <v>0.72224112916672423</v>
      </c>
      <c r="F17" s="1159">
        <v>1.9701086956521741</v>
      </c>
      <c r="G17" s="1165" t="s">
        <v>1571</v>
      </c>
      <c r="H17" s="1156" t="s">
        <v>1572</v>
      </c>
      <c r="I17" s="1157">
        <v>17</v>
      </c>
      <c r="J17" s="1158">
        <v>0.81274013184079186</v>
      </c>
      <c r="K17" s="1159">
        <v>1.9883040935672516</v>
      </c>
      <c r="L17" s="1165" t="s">
        <v>1584</v>
      </c>
      <c r="M17" s="1156" t="s">
        <v>1585</v>
      </c>
      <c r="N17" s="1157">
        <v>12</v>
      </c>
      <c r="O17" s="1158">
        <v>0.6238335612058703</v>
      </c>
      <c r="P17" s="1158">
        <v>1.9448946515397085</v>
      </c>
      <c r="Q17" s="1166"/>
      <c r="R17" s="1166"/>
      <c r="S17" s="1166"/>
      <c r="T17" s="1166"/>
      <c r="U17" s="1166"/>
      <c r="V17" s="1166"/>
      <c r="W17" s="1166"/>
      <c r="X17" s="1166"/>
      <c r="Y17" s="1166"/>
      <c r="Z17" s="1166"/>
      <c r="AA17" s="1166"/>
      <c r="AB17" s="1166"/>
      <c r="AC17" s="1166"/>
      <c r="AD17" s="1166"/>
      <c r="AE17" s="1166"/>
      <c r="AF17" s="1166"/>
      <c r="AG17" s="1166"/>
      <c r="AH17" s="1166"/>
      <c r="AI17" s="1166"/>
      <c r="AJ17" s="1166"/>
      <c r="AK17" s="1166"/>
      <c r="AL17" s="1166"/>
      <c r="AM17" s="1166"/>
      <c r="AN17" s="1166"/>
      <c r="AO17" s="1166"/>
      <c r="AP17" s="1166"/>
      <c r="AQ17" s="1166"/>
      <c r="AR17" s="1166"/>
      <c r="AS17" s="1166"/>
      <c r="AT17" s="1166"/>
      <c r="AU17" s="1166"/>
      <c r="AV17" s="1166"/>
      <c r="AW17" s="1166"/>
      <c r="AX17" s="1166"/>
      <c r="AY17" s="1166"/>
      <c r="AZ17" s="1166"/>
      <c r="BA17" s="1166"/>
      <c r="BB17" s="1166"/>
      <c r="BC17" s="1166"/>
      <c r="BD17" s="1166"/>
      <c r="BE17" s="1166"/>
      <c r="BF17" s="1166"/>
      <c r="BG17" s="1166"/>
      <c r="BH17" s="1166"/>
      <c r="BI17" s="1166"/>
      <c r="BJ17" s="1166"/>
      <c r="BK17" s="1166"/>
      <c r="BL17" s="1166"/>
      <c r="BM17" s="1166"/>
      <c r="BN17" s="1166"/>
      <c r="BO17" s="1166"/>
      <c r="BP17" s="1166"/>
      <c r="BQ17" s="1166"/>
      <c r="BR17" s="1166"/>
      <c r="BS17" s="1166"/>
      <c r="BT17" s="1166"/>
      <c r="BU17" s="1166"/>
      <c r="BV17" s="1166"/>
      <c r="BW17" s="1166"/>
      <c r="BX17" s="1166"/>
      <c r="BY17" s="1166"/>
      <c r="BZ17" s="1166"/>
      <c r="CA17" s="1166"/>
      <c r="CB17" s="1166"/>
      <c r="CC17" s="1166"/>
      <c r="CD17" s="1166"/>
      <c r="CE17" s="1166"/>
      <c r="CF17" s="1166"/>
      <c r="CG17" s="1166"/>
      <c r="CH17" s="1166"/>
      <c r="CI17" s="1166"/>
      <c r="CJ17" s="1166"/>
      <c r="CK17" s="1166"/>
      <c r="CL17" s="1166"/>
      <c r="CM17" s="1166"/>
      <c r="CN17" s="1166"/>
      <c r="CO17" s="1166"/>
      <c r="CP17" s="1166"/>
      <c r="CQ17" s="1166"/>
      <c r="CR17" s="1166"/>
      <c r="CS17" s="1166"/>
      <c r="CT17" s="1166"/>
      <c r="CU17" s="1166"/>
      <c r="CV17" s="1166"/>
      <c r="CW17" s="1166"/>
      <c r="CX17" s="1166"/>
      <c r="CY17" s="1166"/>
      <c r="CZ17" s="1166"/>
      <c r="DA17" s="1166"/>
      <c r="DB17" s="1166"/>
      <c r="DC17" s="1166"/>
      <c r="DD17" s="1166"/>
      <c r="DE17" s="1166"/>
      <c r="DF17" s="1166"/>
      <c r="DG17" s="1166"/>
      <c r="DH17" s="1166"/>
      <c r="DI17" s="1166"/>
      <c r="DJ17" s="1166"/>
      <c r="DK17" s="1166"/>
      <c r="DL17" s="1166"/>
      <c r="DM17" s="1166"/>
      <c r="DN17" s="1166"/>
      <c r="DO17" s="1166"/>
      <c r="DP17" s="1166"/>
      <c r="DQ17" s="1166"/>
      <c r="DR17" s="1166"/>
      <c r="DS17" s="1166"/>
      <c r="DT17" s="1166"/>
      <c r="DU17" s="1166"/>
      <c r="DV17" s="1166"/>
      <c r="DW17" s="1166"/>
      <c r="DX17" s="1166"/>
      <c r="DY17" s="1166"/>
      <c r="DZ17" s="1166"/>
      <c r="EA17" s="1166"/>
      <c r="EB17" s="1166"/>
      <c r="EC17" s="1166"/>
      <c r="ED17" s="1166"/>
      <c r="EE17" s="1166"/>
      <c r="EF17" s="1166"/>
      <c r="EG17" s="1166"/>
      <c r="EH17" s="1166"/>
      <c r="EI17" s="1166"/>
      <c r="EJ17" s="1166"/>
      <c r="EK17" s="1166"/>
      <c r="EL17" s="1166"/>
      <c r="EM17" s="1166"/>
      <c r="EN17" s="1166"/>
      <c r="EO17" s="1166"/>
      <c r="EP17" s="1166"/>
      <c r="EQ17" s="1166"/>
      <c r="ER17" s="1166"/>
      <c r="ES17" s="1166"/>
      <c r="ET17" s="1166"/>
      <c r="EU17" s="1166"/>
      <c r="EV17" s="1166"/>
      <c r="EW17" s="1166"/>
      <c r="EX17" s="1166"/>
      <c r="EY17" s="1166"/>
      <c r="EZ17" s="1166"/>
      <c r="FA17" s="1166"/>
      <c r="FB17" s="1166"/>
      <c r="FC17" s="1166"/>
      <c r="FD17" s="1166"/>
      <c r="FE17" s="1166"/>
      <c r="FF17" s="1166"/>
      <c r="FG17" s="1166"/>
      <c r="FH17" s="1166"/>
      <c r="FI17" s="1166"/>
      <c r="FJ17" s="1166"/>
      <c r="FK17" s="1166"/>
      <c r="FL17" s="1166"/>
      <c r="FM17" s="1166"/>
      <c r="FN17" s="1166"/>
      <c r="FO17" s="1166"/>
      <c r="FP17" s="1166"/>
      <c r="FQ17" s="1166"/>
      <c r="FR17" s="1166"/>
      <c r="FS17" s="1166"/>
      <c r="FT17" s="1166"/>
      <c r="FU17" s="1166"/>
      <c r="FV17" s="1166"/>
      <c r="FW17" s="1166"/>
      <c r="FX17" s="1166"/>
      <c r="FY17" s="1166"/>
      <c r="FZ17" s="1166"/>
      <c r="GA17" s="1166"/>
      <c r="GB17" s="1166"/>
      <c r="GC17" s="1166"/>
      <c r="GD17" s="1166"/>
      <c r="GE17" s="1166"/>
      <c r="GF17" s="1166"/>
      <c r="GG17" s="1166"/>
      <c r="GH17" s="1166"/>
      <c r="GI17" s="1166"/>
      <c r="GJ17" s="1166"/>
      <c r="GK17" s="1166"/>
      <c r="GL17" s="1166"/>
      <c r="GM17" s="1166"/>
      <c r="GN17" s="1166"/>
      <c r="GO17" s="1166"/>
      <c r="GP17" s="1166"/>
      <c r="GQ17" s="1166"/>
      <c r="GR17" s="1166"/>
      <c r="GS17" s="1166"/>
      <c r="GT17" s="1166"/>
      <c r="GU17" s="1166"/>
      <c r="GV17" s="1166"/>
      <c r="GW17" s="1166"/>
      <c r="GX17" s="1166"/>
      <c r="GY17" s="1166"/>
      <c r="GZ17" s="1166"/>
      <c r="HA17" s="1166"/>
      <c r="HB17" s="1166"/>
      <c r="HC17" s="1166"/>
      <c r="HD17" s="1166"/>
      <c r="HE17" s="1166"/>
      <c r="HF17" s="1166"/>
      <c r="HG17" s="1166"/>
      <c r="HH17" s="1166"/>
      <c r="HI17" s="1166"/>
      <c r="HJ17" s="1166"/>
      <c r="HK17" s="1166"/>
      <c r="HL17" s="1166"/>
      <c r="HM17" s="1166"/>
      <c r="HN17" s="1166"/>
      <c r="HO17" s="1166"/>
      <c r="HP17" s="1166"/>
      <c r="HQ17" s="1166"/>
      <c r="HR17" s="1166"/>
      <c r="HS17" s="1166"/>
      <c r="HT17" s="1166"/>
      <c r="HU17" s="1166"/>
      <c r="HV17" s="1166"/>
      <c r="HW17" s="1166"/>
      <c r="HX17" s="1166"/>
      <c r="HY17" s="1166"/>
      <c r="HZ17" s="1166"/>
      <c r="IA17" s="1166"/>
      <c r="IB17" s="1166"/>
      <c r="IC17" s="1166"/>
      <c r="ID17" s="1166"/>
      <c r="IE17" s="1166"/>
      <c r="IF17" s="1166"/>
      <c r="IG17" s="1166"/>
      <c r="IH17" s="1166"/>
      <c r="II17" s="1166"/>
      <c r="IJ17" s="1166"/>
      <c r="IK17" s="1166"/>
      <c r="IL17" s="1166"/>
      <c r="IM17" s="1166"/>
      <c r="IN17" s="1166"/>
      <c r="IO17" s="1166"/>
      <c r="IP17" s="1166"/>
    </row>
    <row r="18" spans="1:250" ht="24.75" customHeight="1">
      <c r="A18" s="1162">
        <v>9</v>
      </c>
      <c r="B18" s="1163" t="s">
        <v>1584</v>
      </c>
      <c r="C18" s="1167" t="s">
        <v>1585</v>
      </c>
      <c r="D18" s="1157">
        <v>20</v>
      </c>
      <c r="E18" s="1158">
        <v>0.49809733045980986</v>
      </c>
      <c r="F18" s="1159">
        <v>1.3586956521739131</v>
      </c>
      <c r="G18" s="1165" t="s">
        <v>447</v>
      </c>
      <c r="H18" s="1156" t="s">
        <v>448</v>
      </c>
      <c r="I18" s="1157">
        <v>13</v>
      </c>
      <c r="J18" s="1158">
        <v>0.62150715964295844</v>
      </c>
      <c r="K18" s="1159">
        <v>1.5204678362573099</v>
      </c>
      <c r="L18" s="1165" t="s">
        <v>1573</v>
      </c>
      <c r="M18" s="1156" t="s">
        <v>1574</v>
      </c>
      <c r="N18" s="1157">
        <v>8</v>
      </c>
      <c r="O18" s="1158">
        <v>0.41588904080391353</v>
      </c>
      <c r="P18" s="1158">
        <v>1.2965964343598055</v>
      </c>
      <c r="Q18" s="1166"/>
      <c r="R18" s="1166"/>
      <c r="S18" s="1166"/>
      <c r="T18" s="1166"/>
      <c r="U18" s="1166"/>
      <c r="V18" s="1166"/>
      <c r="W18" s="1166"/>
      <c r="X18" s="1166"/>
      <c r="Y18" s="1166"/>
      <c r="Z18" s="1166"/>
      <c r="AA18" s="1166"/>
      <c r="AB18" s="1166"/>
      <c r="AC18" s="1166"/>
      <c r="AD18" s="1166"/>
      <c r="AE18" s="1166"/>
      <c r="AF18" s="1166"/>
      <c r="AG18" s="1166"/>
      <c r="AH18" s="1166"/>
      <c r="AI18" s="1166"/>
      <c r="AJ18" s="1166"/>
      <c r="AK18" s="1166"/>
      <c r="AL18" s="1166"/>
      <c r="AM18" s="1166"/>
      <c r="AN18" s="1166"/>
      <c r="AO18" s="1166"/>
      <c r="AP18" s="1166"/>
      <c r="AQ18" s="1166"/>
      <c r="AR18" s="1166"/>
      <c r="AS18" s="1166"/>
      <c r="AT18" s="1166"/>
      <c r="AU18" s="1166"/>
      <c r="AV18" s="1166"/>
      <c r="AW18" s="1166"/>
      <c r="AX18" s="1166"/>
      <c r="AY18" s="1166"/>
      <c r="AZ18" s="1166"/>
      <c r="BA18" s="1166"/>
      <c r="BB18" s="1166"/>
      <c r="BC18" s="1166"/>
      <c r="BD18" s="1166"/>
      <c r="BE18" s="1166"/>
      <c r="BF18" s="1166"/>
      <c r="BG18" s="1166"/>
      <c r="BH18" s="1166"/>
      <c r="BI18" s="1166"/>
      <c r="BJ18" s="1166"/>
      <c r="BK18" s="1166"/>
      <c r="BL18" s="1166"/>
      <c r="BM18" s="1166"/>
      <c r="BN18" s="1166"/>
      <c r="BO18" s="1166"/>
      <c r="BP18" s="1166"/>
      <c r="BQ18" s="1166"/>
      <c r="BR18" s="1166"/>
      <c r="BS18" s="1166"/>
      <c r="BT18" s="1166"/>
      <c r="BU18" s="1166"/>
      <c r="BV18" s="1166"/>
      <c r="BW18" s="1166"/>
      <c r="BX18" s="1166"/>
      <c r="BY18" s="1166"/>
      <c r="BZ18" s="1166"/>
      <c r="CA18" s="1166"/>
      <c r="CB18" s="1166"/>
      <c r="CC18" s="1166"/>
      <c r="CD18" s="1166"/>
      <c r="CE18" s="1166"/>
      <c r="CF18" s="1166"/>
      <c r="CG18" s="1166"/>
      <c r="CH18" s="1166"/>
      <c r="CI18" s="1166"/>
      <c r="CJ18" s="1166"/>
      <c r="CK18" s="1166"/>
      <c r="CL18" s="1166"/>
      <c r="CM18" s="1166"/>
      <c r="CN18" s="1166"/>
      <c r="CO18" s="1166"/>
      <c r="CP18" s="1166"/>
      <c r="CQ18" s="1166"/>
      <c r="CR18" s="1166"/>
      <c r="CS18" s="1166"/>
      <c r="CT18" s="1166"/>
      <c r="CU18" s="1166"/>
      <c r="CV18" s="1166"/>
      <c r="CW18" s="1166"/>
      <c r="CX18" s="1166"/>
      <c r="CY18" s="1166"/>
      <c r="CZ18" s="1166"/>
      <c r="DA18" s="1166"/>
      <c r="DB18" s="1166"/>
      <c r="DC18" s="1166"/>
      <c r="DD18" s="1166"/>
      <c r="DE18" s="1166"/>
      <c r="DF18" s="1166"/>
      <c r="DG18" s="1166"/>
      <c r="DH18" s="1166"/>
      <c r="DI18" s="1166"/>
      <c r="DJ18" s="1166"/>
      <c r="DK18" s="1166"/>
      <c r="DL18" s="1166"/>
      <c r="DM18" s="1166"/>
      <c r="DN18" s="1166"/>
      <c r="DO18" s="1166"/>
      <c r="DP18" s="1166"/>
      <c r="DQ18" s="1166"/>
      <c r="DR18" s="1166"/>
      <c r="DS18" s="1166"/>
      <c r="DT18" s="1166"/>
      <c r="DU18" s="1166"/>
      <c r="DV18" s="1166"/>
      <c r="DW18" s="1166"/>
      <c r="DX18" s="1166"/>
      <c r="DY18" s="1166"/>
      <c r="DZ18" s="1166"/>
      <c r="EA18" s="1166"/>
      <c r="EB18" s="1166"/>
      <c r="EC18" s="1166"/>
      <c r="ED18" s="1166"/>
      <c r="EE18" s="1166"/>
      <c r="EF18" s="1166"/>
      <c r="EG18" s="1166"/>
      <c r="EH18" s="1166"/>
      <c r="EI18" s="1166"/>
      <c r="EJ18" s="1166"/>
      <c r="EK18" s="1166"/>
      <c r="EL18" s="1166"/>
      <c r="EM18" s="1166"/>
      <c r="EN18" s="1166"/>
      <c r="EO18" s="1166"/>
      <c r="EP18" s="1166"/>
      <c r="EQ18" s="1166"/>
      <c r="ER18" s="1166"/>
      <c r="ES18" s="1166"/>
      <c r="ET18" s="1166"/>
      <c r="EU18" s="1166"/>
      <c r="EV18" s="1166"/>
      <c r="EW18" s="1166"/>
      <c r="EX18" s="1166"/>
      <c r="EY18" s="1166"/>
      <c r="EZ18" s="1166"/>
      <c r="FA18" s="1166"/>
      <c r="FB18" s="1166"/>
      <c r="FC18" s="1166"/>
      <c r="FD18" s="1166"/>
      <c r="FE18" s="1166"/>
      <c r="FF18" s="1166"/>
      <c r="FG18" s="1166"/>
      <c r="FH18" s="1166"/>
      <c r="FI18" s="1166"/>
      <c r="FJ18" s="1166"/>
      <c r="FK18" s="1166"/>
      <c r="FL18" s="1166"/>
      <c r="FM18" s="1166"/>
      <c r="FN18" s="1166"/>
      <c r="FO18" s="1166"/>
      <c r="FP18" s="1166"/>
      <c r="FQ18" s="1166"/>
      <c r="FR18" s="1166"/>
      <c r="FS18" s="1166"/>
      <c r="FT18" s="1166"/>
      <c r="FU18" s="1166"/>
      <c r="FV18" s="1166"/>
      <c r="FW18" s="1166"/>
      <c r="FX18" s="1166"/>
      <c r="FY18" s="1166"/>
      <c r="FZ18" s="1166"/>
      <c r="GA18" s="1166"/>
      <c r="GB18" s="1166"/>
      <c r="GC18" s="1166"/>
      <c r="GD18" s="1166"/>
      <c r="GE18" s="1166"/>
      <c r="GF18" s="1166"/>
      <c r="GG18" s="1166"/>
      <c r="GH18" s="1166"/>
      <c r="GI18" s="1166"/>
      <c r="GJ18" s="1166"/>
      <c r="GK18" s="1166"/>
      <c r="GL18" s="1166"/>
      <c r="GM18" s="1166"/>
      <c r="GN18" s="1166"/>
      <c r="GO18" s="1166"/>
      <c r="GP18" s="1166"/>
      <c r="GQ18" s="1166"/>
      <c r="GR18" s="1166"/>
      <c r="GS18" s="1166"/>
      <c r="GT18" s="1166"/>
      <c r="GU18" s="1166"/>
      <c r="GV18" s="1166"/>
      <c r="GW18" s="1166"/>
      <c r="GX18" s="1166"/>
      <c r="GY18" s="1166"/>
      <c r="GZ18" s="1166"/>
      <c r="HA18" s="1166"/>
      <c r="HB18" s="1166"/>
      <c r="HC18" s="1166"/>
      <c r="HD18" s="1166"/>
      <c r="HE18" s="1166"/>
      <c r="HF18" s="1166"/>
      <c r="HG18" s="1166"/>
      <c r="HH18" s="1166"/>
      <c r="HI18" s="1166"/>
      <c r="HJ18" s="1166"/>
      <c r="HK18" s="1166"/>
      <c r="HL18" s="1166"/>
      <c r="HM18" s="1166"/>
      <c r="HN18" s="1166"/>
      <c r="HO18" s="1166"/>
      <c r="HP18" s="1166"/>
      <c r="HQ18" s="1166"/>
      <c r="HR18" s="1166"/>
      <c r="HS18" s="1166"/>
      <c r="HT18" s="1166"/>
      <c r="HU18" s="1166"/>
      <c r="HV18" s="1166"/>
      <c r="HW18" s="1166"/>
      <c r="HX18" s="1166"/>
      <c r="HY18" s="1166"/>
      <c r="HZ18" s="1166"/>
      <c r="IA18" s="1166"/>
      <c r="IB18" s="1166"/>
      <c r="IC18" s="1166"/>
      <c r="ID18" s="1166"/>
      <c r="IE18" s="1166"/>
      <c r="IF18" s="1166"/>
      <c r="IG18" s="1166"/>
      <c r="IH18" s="1166"/>
      <c r="II18" s="1166"/>
      <c r="IJ18" s="1166"/>
      <c r="IK18" s="1166"/>
      <c r="IL18" s="1166"/>
      <c r="IM18" s="1166"/>
      <c r="IN18" s="1166"/>
      <c r="IO18" s="1166"/>
      <c r="IP18" s="1166"/>
    </row>
    <row r="19" spans="1:250" ht="24.75" customHeight="1">
      <c r="A19" s="1162">
        <v>10</v>
      </c>
      <c r="B19" s="1163" t="s">
        <v>1573</v>
      </c>
      <c r="C19" s="1156" t="s">
        <v>1574</v>
      </c>
      <c r="D19" s="1157">
        <v>19</v>
      </c>
      <c r="E19" s="1158">
        <v>0.4731924639368193</v>
      </c>
      <c r="F19" s="1159">
        <v>1.2907608695652173</v>
      </c>
      <c r="G19" s="1165" t="s">
        <v>1573</v>
      </c>
      <c r="H19" s="1167" t="s">
        <v>1574</v>
      </c>
      <c r="I19" s="1157">
        <v>11</v>
      </c>
      <c r="J19" s="1158">
        <v>0.52589067354404184</v>
      </c>
      <c r="K19" s="1159">
        <v>1.2865497076023393</v>
      </c>
      <c r="L19" s="1165" t="s">
        <v>449</v>
      </c>
      <c r="M19" s="1156" t="s">
        <v>450</v>
      </c>
      <c r="N19" s="1157">
        <v>7</v>
      </c>
      <c r="O19" s="1158">
        <v>0.36390291070342434</v>
      </c>
      <c r="P19" s="1158">
        <v>1.1345218800648298</v>
      </c>
      <c r="Q19" s="1166"/>
      <c r="R19" s="1166"/>
      <c r="S19" s="1166"/>
      <c r="T19" s="1166"/>
      <c r="U19" s="1166"/>
      <c r="V19" s="1166"/>
      <c r="W19" s="1166"/>
      <c r="X19" s="1166"/>
      <c r="Y19" s="1166"/>
      <c r="Z19" s="1166"/>
      <c r="AA19" s="1166"/>
      <c r="AB19" s="1166"/>
      <c r="AC19" s="1166"/>
      <c r="AD19" s="1166"/>
      <c r="AE19" s="1166"/>
      <c r="AF19" s="1166"/>
      <c r="AG19" s="1166"/>
      <c r="AH19" s="1166"/>
      <c r="AI19" s="1166"/>
      <c r="AJ19" s="1166"/>
      <c r="AK19" s="1166"/>
      <c r="AL19" s="1166"/>
      <c r="AM19" s="1166"/>
      <c r="AN19" s="1166"/>
      <c r="AO19" s="1166"/>
      <c r="AP19" s="1166"/>
      <c r="AQ19" s="1166"/>
      <c r="AR19" s="1166"/>
      <c r="AS19" s="1166"/>
      <c r="AT19" s="1166"/>
      <c r="AU19" s="1166"/>
      <c r="AV19" s="1166"/>
      <c r="AW19" s="1166"/>
      <c r="AX19" s="1166"/>
      <c r="AY19" s="1166"/>
      <c r="AZ19" s="1166"/>
      <c r="BA19" s="1166"/>
      <c r="BB19" s="1166"/>
      <c r="BC19" s="1166"/>
      <c r="BD19" s="1166"/>
      <c r="BE19" s="1166"/>
      <c r="BF19" s="1166"/>
      <c r="BG19" s="1166"/>
      <c r="BH19" s="1166"/>
      <c r="BI19" s="1166"/>
      <c r="BJ19" s="1166"/>
      <c r="BK19" s="1166"/>
      <c r="BL19" s="1166"/>
      <c r="BM19" s="1166"/>
      <c r="BN19" s="1166"/>
      <c r="BO19" s="1166"/>
      <c r="BP19" s="1166"/>
      <c r="BQ19" s="1166"/>
      <c r="BR19" s="1166"/>
      <c r="BS19" s="1166"/>
      <c r="BT19" s="1166"/>
      <c r="BU19" s="1166"/>
      <c r="BV19" s="1166"/>
      <c r="BW19" s="1166"/>
      <c r="BX19" s="1166"/>
      <c r="BY19" s="1166"/>
      <c r="BZ19" s="1166"/>
      <c r="CA19" s="1166"/>
      <c r="CB19" s="1166"/>
      <c r="CC19" s="1166"/>
      <c r="CD19" s="1166"/>
      <c r="CE19" s="1166"/>
      <c r="CF19" s="1166"/>
      <c r="CG19" s="1166"/>
      <c r="CH19" s="1166"/>
      <c r="CI19" s="1166"/>
      <c r="CJ19" s="1166"/>
      <c r="CK19" s="1166"/>
      <c r="CL19" s="1166"/>
      <c r="CM19" s="1166"/>
      <c r="CN19" s="1166"/>
      <c r="CO19" s="1166"/>
      <c r="CP19" s="1166"/>
      <c r="CQ19" s="1166"/>
      <c r="CR19" s="1166"/>
      <c r="CS19" s="1166"/>
      <c r="CT19" s="1166"/>
      <c r="CU19" s="1166"/>
      <c r="CV19" s="1166"/>
      <c r="CW19" s="1166"/>
      <c r="CX19" s="1166"/>
      <c r="CY19" s="1166"/>
      <c r="CZ19" s="1166"/>
      <c r="DA19" s="1166"/>
      <c r="DB19" s="1166"/>
      <c r="DC19" s="1166"/>
      <c r="DD19" s="1166"/>
      <c r="DE19" s="1166"/>
      <c r="DF19" s="1166"/>
      <c r="DG19" s="1166"/>
      <c r="DH19" s="1166"/>
      <c r="DI19" s="1166"/>
      <c r="DJ19" s="1166"/>
      <c r="DK19" s="1166"/>
      <c r="DL19" s="1166"/>
      <c r="DM19" s="1166"/>
      <c r="DN19" s="1166"/>
      <c r="DO19" s="1166"/>
      <c r="DP19" s="1166"/>
      <c r="DQ19" s="1166"/>
      <c r="DR19" s="1166"/>
      <c r="DS19" s="1166"/>
      <c r="DT19" s="1166"/>
      <c r="DU19" s="1166"/>
      <c r="DV19" s="1166"/>
      <c r="DW19" s="1166"/>
      <c r="DX19" s="1166"/>
      <c r="DY19" s="1166"/>
      <c r="DZ19" s="1166"/>
      <c r="EA19" s="1166"/>
      <c r="EB19" s="1166"/>
      <c r="EC19" s="1166"/>
      <c r="ED19" s="1166"/>
      <c r="EE19" s="1166"/>
      <c r="EF19" s="1166"/>
      <c r="EG19" s="1166"/>
      <c r="EH19" s="1166"/>
      <c r="EI19" s="1166"/>
      <c r="EJ19" s="1166"/>
      <c r="EK19" s="1166"/>
      <c r="EL19" s="1166"/>
      <c r="EM19" s="1166"/>
      <c r="EN19" s="1166"/>
      <c r="EO19" s="1166"/>
      <c r="EP19" s="1166"/>
      <c r="EQ19" s="1166"/>
      <c r="ER19" s="1166"/>
      <c r="ES19" s="1166"/>
      <c r="ET19" s="1166"/>
      <c r="EU19" s="1166"/>
      <c r="EV19" s="1166"/>
      <c r="EW19" s="1166"/>
      <c r="EX19" s="1166"/>
      <c r="EY19" s="1166"/>
      <c r="EZ19" s="1166"/>
      <c r="FA19" s="1166"/>
      <c r="FB19" s="1166"/>
      <c r="FC19" s="1166"/>
      <c r="FD19" s="1166"/>
      <c r="FE19" s="1166"/>
      <c r="FF19" s="1166"/>
      <c r="FG19" s="1166"/>
      <c r="FH19" s="1166"/>
      <c r="FI19" s="1166"/>
      <c r="FJ19" s="1166"/>
      <c r="FK19" s="1166"/>
      <c r="FL19" s="1166"/>
      <c r="FM19" s="1166"/>
      <c r="FN19" s="1166"/>
      <c r="FO19" s="1166"/>
      <c r="FP19" s="1166"/>
      <c r="FQ19" s="1166"/>
      <c r="FR19" s="1166"/>
      <c r="FS19" s="1166"/>
      <c r="FT19" s="1166"/>
      <c r="FU19" s="1166"/>
      <c r="FV19" s="1166"/>
      <c r="FW19" s="1166"/>
      <c r="FX19" s="1166"/>
      <c r="FY19" s="1166"/>
      <c r="FZ19" s="1166"/>
      <c r="GA19" s="1166"/>
      <c r="GB19" s="1166"/>
      <c r="GC19" s="1166"/>
      <c r="GD19" s="1166"/>
      <c r="GE19" s="1166"/>
      <c r="GF19" s="1166"/>
      <c r="GG19" s="1166"/>
      <c r="GH19" s="1166"/>
      <c r="GI19" s="1166"/>
      <c r="GJ19" s="1166"/>
      <c r="GK19" s="1166"/>
      <c r="GL19" s="1166"/>
      <c r="GM19" s="1166"/>
      <c r="GN19" s="1166"/>
      <c r="GO19" s="1166"/>
      <c r="GP19" s="1166"/>
      <c r="GQ19" s="1166"/>
      <c r="GR19" s="1166"/>
      <c r="GS19" s="1166"/>
      <c r="GT19" s="1166"/>
      <c r="GU19" s="1166"/>
      <c r="GV19" s="1166"/>
      <c r="GW19" s="1166"/>
      <c r="GX19" s="1166"/>
      <c r="GY19" s="1166"/>
      <c r="GZ19" s="1166"/>
      <c r="HA19" s="1166"/>
      <c r="HB19" s="1166"/>
      <c r="HC19" s="1166"/>
      <c r="HD19" s="1166"/>
      <c r="HE19" s="1166"/>
      <c r="HF19" s="1166"/>
      <c r="HG19" s="1166"/>
      <c r="HH19" s="1166"/>
      <c r="HI19" s="1166"/>
      <c r="HJ19" s="1166"/>
      <c r="HK19" s="1166"/>
      <c r="HL19" s="1166"/>
      <c r="HM19" s="1166"/>
      <c r="HN19" s="1166"/>
      <c r="HO19" s="1166"/>
      <c r="HP19" s="1166"/>
      <c r="HQ19" s="1166"/>
      <c r="HR19" s="1166"/>
      <c r="HS19" s="1166"/>
      <c r="HT19" s="1166"/>
      <c r="HU19" s="1166"/>
      <c r="HV19" s="1166"/>
      <c r="HW19" s="1166"/>
      <c r="HX19" s="1166"/>
      <c r="HY19" s="1166"/>
      <c r="HZ19" s="1166"/>
      <c r="IA19" s="1166"/>
      <c r="IB19" s="1166"/>
      <c r="IC19" s="1166"/>
      <c r="ID19" s="1166"/>
      <c r="IE19" s="1166"/>
      <c r="IF19" s="1166"/>
      <c r="IG19" s="1166"/>
      <c r="IH19" s="1166"/>
      <c r="II19" s="1166"/>
      <c r="IJ19" s="1166"/>
      <c r="IK19" s="1166"/>
      <c r="IL19" s="1166"/>
      <c r="IM19" s="1166"/>
      <c r="IN19" s="1166"/>
      <c r="IO19" s="1166"/>
      <c r="IP19" s="1166"/>
    </row>
    <row r="20" spans="1:250" ht="24.75" customHeight="1">
      <c r="A20" s="1162"/>
      <c r="B20" s="1168"/>
      <c r="C20" s="1169" t="s">
        <v>1575</v>
      </c>
      <c r="D20" s="1170">
        <v>345</v>
      </c>
      <c r="E20" s="1171">
        <v>8.5921789504317196</v>
      </c>
      <c r="F20" s="1172">
        <v>23.4375</v>
      </c>
      <c r="G20" s="1168"/>
      <c r="H20" s="1167" t="s">
        <v>1575</v>
      </c>
      <c r="I20" s="1170">
        <v>193</v>
      </c>
      <c r="J20" s="1171">
        <v>9.22699090854546</v>
      </c>
      <c r="K20" s="1172">
        <v>22.573099415204677</v>
      </c>
      <c r="L20" s="1163"/>
      <c r="M20" s="1167" t="s">
        <v>1575</v>
      </c>
      <c r="N20" s="1170">
        <v>147</v>
      </c>
      <c r="O20" s="1171">
        <v>7.6419611247719104</v>
      </c>
      <c r="P20" s="1171">
        <v>23.824959481361425</v>
      </c>
      <c r="Q20" s="1166"/>
      <c r="R20" s="1166"/>
      <c r="S20" s="1166"/>
      <c r="T20" s="1166"/>
      <c r="U20" s="1166"/>
      <c r="V20" s="1166"/>
      <c r="W20" s="1166"/>
      <c r="X20" s="1166"/>
      <c r="Y20" s="1166"/>
      <c r="Z20" s="1166"/>
      <c r="AA20" s="1166"/>
      <c r="AB20" s="1166"/>
      <c r="AC20" s="1166"/>
      <c r="AD20" s="1166"/>
      <c r="AE20" s="1166"/>
      <c r="AF20" s="1166"/>
      <c r="AG20" s="1166"/>
      <c r="AH20" s="1166"/>
      <c r="AI20" s="1166"/>
      <c r="AJ20" s="1166"/>
      <c r="AK20" s="1166"/>
      <c r="AL20" s="1166"/>
      <c r="AM20" s="1166"/>
      <c r="AN20" s="1166"/>
      <c r="AO20" s="1166"/>
      <c r="AP20" s="1166"/>
      <c r="AQ20" s="1166"/>
      <c r="AR20" s="1166"/>
      <c r="AS20" s="1166"/>
      <c r="AT20" s="1166"/>
      <c r="AU20" s="1166"/>
      <c r="AV20" s="1166"/>
      <c r="AW20" s="1166"/>
      <c r="AX20" s="1166"/>
      <c r="AY20" s="1166"/>
      <c r="AZ20" s="1166"/>
      <c r="BA20" s="1166"/>
      <c r="BB20" s="1166"/>
      <c r="BC20" s="1166"/>
      <c r="BD20" s="1166"/>
      <c r="BE20" s="1166"/>
      <c r="BF20" s="1166"/>
      <c r="BG20" s="1166"/>
      <c r="BH20" s="1166"/>
      <c r="BI20" s="1166"/>
      <c r="BJ20" s="1166"/>
      <c r="BK20" s="1166"/>
      <c r="BL20" s="1166"/>
      <c r="BM20" s="1166"/>
      <c r="BN20" s="1166"/>
      <c r="BO20" s="1166"/>
      <c r="BP20" s="1166"/>
      <c r="BQ20" s="1166"/>
      <c r="BR20" s="1166"/>
      <c r="BS20" s="1166"/>
      <c r="BT20" s="1166"/>
      <c r="BU20" s="1166"/>
      <c r="BV20" s="1166"/>
      <c r="BW20" s="1166"/>
      <c r="BX20" s="1166"/>
      <c r="BY20" s="1166"/>
      <c r="BZ20" s="1166"/>
      <c r="CA20" s="1166"/>
      <c r="CB20" s="1166"/>
      <c r="CC20" s="1166"/>
      <c r="CD20" s="1166"/>
      <c r="CE20" s="1166"/>
      <c r="CF20" s="1166"/>
      <c r="CG20" s="1166"/>
      <c r="CH20" s="1166"/>
      <c r="CI20" s="1166"/>
      <c r="CJ20" s="1166"/>
      <c r="CK20" s="1166"/>
      <c r="CL20" s="1166"/>
      <c r="CM20" s="1166"/>
      <c r="CN20" s="1166"/>
      <c r="CO20" s="1166"/>
      <c r="CP20" s="1166"/>
      <c r="CQ20" s="1166"/>
      <c r="CR20" s="1166"/>
      <c r="CS20" s="1166"/>
      <c r="CT20" s="1166"/>
      <c r="CU20" s="1166"/>
      <c r="CV20" s="1166"/>
      <c r="CW20" s="1166"/>
      <c r="CX20" s="1166"/>
      <c r="CY20" s="1166"/>
      <c r="CZ20" s="1166"/>
      <c r="DA20" s="1166"/>
      <c r="DB20" s="1166"/>
      <c r="DC20" s="1166"/>
      <c r="DD20" s="1166"/>
      <c r="DE20" s="1166"/>
      <c r="DF20" s="1166"/>
      <c r="DG20" s="1166"/>
      <c r="DH20" s="1166"/>
      <c r="DI20" s="1166"/>
      <c r="DJ20" s="1166"/>
      <c r="DK20" s="1166"/>
      <c r="DL20" s="1166"/>
      <c r="DM20" s="1166"/>
      <c r="DN20" s="1166"/>
      <c r="DO20" s="1166"/>
      <c r="DP20" s="1166"/>
      <c r="DQ20" s="1166"/>
      <c r="DR20" s="1166"/>
      <c r="DS20" s="1166"/>
      <c r="DT20" s="1166"/>
      <c r="DU20" s="1166"/>
      <c r="DV20" s="1166"/>
      <c r="DW20" s="1166"/>
      <c r="DX20" s="1166"/>
      <c r="DY20" s="1166"/>
      <c r="DZ20" s="1166"/>
      <c r="EA20" s="1166"/>
      <c r="EB20" s="1166"/>
      <c r="EC20" s="1166"/>
      <c r="ED20" s="1166"/>
      <c r="EE20" s="1166"/>
      <c r="EF20" s="1166"/>
      <c r="EG20" s="1166"/>
      <c r="EH20" s="1166"/>
      <c r="EI20" s="1166"/>
      <c r="EJ20" s="1166"/>
      <c r="EK20" s="1166"/>
      <c r="EL20" s="1166"/>
      <c r="EM20" s="1166"/>
      <c r="EN20" s="1166"/>
      <c r="EO20" s="1166"/>
      <c r="EP20" s="1166"/>
      <c r="EQ20" s="1166"/>
      <c r="ER20" s="1166"/>
      <c r="ES20" s="1166"/>
      <c r="ET20" s="1166"/>
      <c r="EU20" s="1166"/>
      <c r="EV20" s="1166"/>
      <c r="EW20" s="1166"/>
      <c r="EX20" s="1166"/>
      <c r="EY20" s="1166"/>
      <c r="EZ20" s="1166"/>
      <c r="FA20" s="1166"/>
      <c r="FB20" s="1166"/>
      <c r="FC20" s="1166"/>
      <c r="FD20" s="1166"/>
      <c r="FE20" s="1166"/>
      <c r="FF20" s="1166"/>
      <c r="FG20" s="1166"/>
      <c r="FH20" s="1166"/>
      <c r="FI20" s="1166"/>
      <c r="FJ20" s="1166"/>
      <c r="FK20" s="1166"/>
      <c r="FL20" s="1166"/>
      <c r="FM20" s="1166"/>
      <c r="FN20" s="1166"/>
      <c r="FO20" s="1166"/>
      <c r="FP20" s="1166"/>
      <c r="FQ20" s="1166"/>
      <c r="FR20" s="1166"/>
      <c r="FS20" s="1166"/>
      <c r="FT20" s="1166"/>
      <c r="FU20" s="1166"/>
      <c r="FV20" s="1166"/>
      <c r="FW20" s="1166"/>
      <c r="FX20" s="1166"/>
      <c r="FY20" s="1166"/>
      <c r="FZ20" s="1166"/>
      <c r="GA20" s="1166"/>
      <c r="GB20" s="1166"/>
      <c r="GC20" s="1166"/>
      <c r="GD20" s="1166"/>
      <c r="GE20" s="1166"/>
      <c r="GF20" s="1166"/>
      <c r="GG20" s="1166"/>
      <c r="GH20" s="1166"/>
      <c r="GI20" s="1166"/>
      <c r="GJ20" s="1166"/>
      <c r="GK20" s="1166"/>
      <c r="GL20" s="1166"/>
      <c r="GM20" s="1166"/>
      <c r="GN20" s="1166"/>
      <c r="GO20" s="1166"/>
      <c r="GP20" s="1166"/>
      <c r="GQ20" s="1166"/>
      <c r="GR20" s="1166"/>
      <c r="GS20" s="1166"/>
      <c r="GT20" s="1166"/>
      <c r="GU20" s="1166"/>
      <c r="GV20" s="1166"/>
      <c r="GW20" s="1166"/>
      <c r="GX20" s="1166"/>
      <c r="GY20" s="1166"/>
      <c r="GZ20" s="1166"/>
      <c r="HA20" s="1166"/>
      <c r="HB20" s="1166"/>
      <c r="HC20" s="1166"/>
      <c r="HD20" s="1166"/>
      <c r="HE20" s="1166"/>
      <c r="HF20" s="1166"/>
      <c r="HG20" s="1166"/>
      <c r="HH20" s="1166"/>
      <c r="HI20" s="1166"/>
      <c r="HJ20" s="1166"/>
      <c r="HK20" s="1166"/>
      <c r="HL20" s="1166"/>
      <c r="HM20" s="1166"/>
      <c r="HN20" s="1166"/>
      <c r="HO20" s="1166"/>
      <c r="HP20" s="1166"/>
      <c r="HQ20" s="1166"/>
      <c r="HR20" s="1166"/>
      <c r="HS20" s="1166"/>
      <c r="HT20" s="1166"/>
      <c r="HU20" s="1166"/>
      <c r="HV20" s="1166"/>
      <c r="HW20" s="1166"/>
      <c r="HX20" s="1166"/>
      <c r="HY20" s="1166"/>
      <c r="HZ20" s="1166"/>
      <c r="IA20" s="1166"/>
      <c r="IB20" s="1166"/>
      <c r="IC20" s="1166"/>
      <c r="ID20" s="1166"/>
      <c r="IE20" s="1166"/>
      <c r="IF20" s="1166"/>
      <c r="IG20" s="1166"/>
      <c r="IH20" s="1166"/>
      <c r="II20" s="1166"/>
      <c r="IJ20" s="1166"/>
      <c r="IK20" s="1166"/>
      <c r="IL20" s="1166"/>
      <c r="IM20" s="1166"/>
      <c r="IN20" s="1166"/>
      <c r="IO20" s="1166"/>
      <c r="IP20" s="1166"/>
    </row>
    <row r="21" spans="1:250" ht="24.75" customHeight="1">
      <c r="A21" s="1173">
        <v>11</v>
      </c>
      <c r="B21" s="1174" t="s">
        <v>457</v>
      </c>
      <c r="C21" s="1156" t="s">
        <v>448</v>
      </c>
      <c r="D21" s="1175">
        <v>17</v>
      </c>
      <c r="E21" s="1158">
        <v>0.42338273089083839</v>
      </c>
      <c r="F21" s="1159">
        <v>1.1548913043478259</v>
      </c>
      <c r="G21" s="1174" t="s">
        <v>26</v>
      </c>
      <c r="H21" s="1176" t="s">
        <v>27</v>
      </c>
      <c r="I21" s="1175">
        <v>7</v>
      </c>
      <c r="J21" s="1158">
        <v>0.33465770134620842</v>
      </c>
      <c r="K21" s="1159">
        <v>0.81871345029239773</v>
      </c>
      <c r="L21" s="1174" t="s">
        <v>457</v>
      </c>
      <c r="M21" s="1176" t="s">
        <v>452</v>
      </c>
      <c r="N21" s="1175">
        <v>7</v>
      </c>
      <c r="O21" s="1158">
        <v>0.36390291070342434</v>
      </c>
      <c r="P21" s="1158">
        <v>1.1345218800648298</v>
      </c>
      <c r="Q21" s="1166"/>
      <c r="R21" s="1166"/>
      <c r="S21" s="1166"/>
      <c r="T21" s="1166"/>
      <c r="U21" s="1166"/>
      <c r="V21" s="1166"/>
      <c r="W21" s="1166"/>
      <c r="X21" s="1166"/>
      <c r="Y21" s="1166"/>
      <c r="Z21" s="1166"/>
      <c r="AA21" s="1166"/>
      <c r="AB21" s="1166"/>
      <c r="AC21" s="1166"/>
      <c r="AD21" s="1166"/>
      <c r="AE21" s="1166"/>
      <c r="AF21" s="1166"/>
      <c r="AG21" s="1166"/>
      <c r="AH21" s="1166"/>
      <c r="AI21" s="1166"/>
      <c r="AJ21" s="1166"/>
      <c r="AK21" s="1166"/>
      <c r="AL21" s="1166"/>
      <c r="AM21" s="1166"/>
      <c r="AN21" s="1166"/>
      <c r="AO21" s="1166"/>
      <c r="AP21" s="1166"/>
      <c r="AQ21" s="1166"/>
      <c r="AR21" s="1166"/>
      <c r="AS21" s="1166"/>
      <c r="AT21" s="1166"/>
      <c r="AU21" s="1166"/>
      <c r="AV21" s="1166"/>
      <c r="AW21" s="1166"/>
      <c r="AX21" s="1166"/>
      <c r="AY21" s="1166"/>
      <c r="AZ21" s="1166"/>
      <c r="BA21" s="1166"/>
      <c r="BB21" s="1166"/>
      <c r="BC21" s="1166"/>
      <c r="BD21" s="1166"/>
      <c r="BE21" s="1166"/>
      <c r="BF21" s="1166"/>
      <c r="BG21" s="1166"/>
      <c r="BH21" s="1166"/>
      <c r="BI21" s="1166"/>
      <c r="BJ21" s="1166"/>
      <c r="BK21" s="1166"/>
      <c r="BL21" s="1166"/>
      <c r="BM21" s="1166"/>
      <c r="BN21" s="1166"/>
      <c r="BO21" s="1166"/>
      <c r="BP21" s="1166"/>
      <c r="BQ21" s="1166"/>
      <c r="BR21" s="1166"/>
      <c r="BS21" s="1166"/>
      <c r="BT21" s="1166"/>
      <c r="BU21" s="1166"/>
      <c r="BV21" s="1166"/>
      <c r="BW21" s="1166"/>
      <c r="BX21" s="1166"/>
      <c r="BY21" s="1166"/>
      <c r="BZ21" s="1166"/>
      <c r="CA21" s="1166"/>
      <c r="CB21" s="1166"/>
      <c r="CC21" s="1166"/>
      <c r="CD21" s="1166"/>
      <c r="CE21" s="1166"/>
      <c r="CF21" s="1166"/>
      <c r="CG21" s="1166"/>
      <c r="CH21" s="1166"/>
      <c r="CI21" s="1166"/>
      <c r="CJ21" s="1166"/>
      <c r="CK21" s="1166"/>
      <c r="CL21" s="1166"/>
      <c r="CM21" s="1166"/>
      <c r="CN21" s="1166"/>
      <c r="CO21" s="1166"/>
      <c r="CP21" s="1166"/>
      <c r="CQ21" s="1166"/>
      <c r="CR21" s="1166"/>
      <c r="CS21" s="1166"/>
      <c r="CT21" s="1166"/>
      <c r="CU21" s="1166"/>
      <c r="CV21" s="1166"/>
      <c r="CW21" s="1166"/>
      <c r="CX21" s="1166"/>
      <c r="CY21" s="1166"/>
      <c r="CZ21" s="1166"/>
      <c r="DA21" s="1166"/>
      <c r="DB21" s="1166"/>
      <c r="DC21" s="1166"/>
      <c r="DD21" s="1166"/>
      <c r="DE21" s="1166"/>
      <c r="DF21" s="1166"/>
      <c r="DG21" s="1166"/>
      <c r="DH21" s="1166"/>
      <c r="DI21" s="1166"/>
      <c r="DJ21" s="1166"/>
      <c r="DK21" s="1166"/>
      <c r="DL21" s="1166"/>
      <c r="DM21" s="1166"/>
      <c r="DN21" s="1166"/>
      <c r="DO21" s="1166"/>
      <c r="DP21" s="1166"/>
      <c r="DQ21" s="1166"/>
      <c r="DR21" s="1166"/>
      <c r="DS21" s="1166"/>
      <c r="DT21" s="1166"/>
      <c r="DU21" s="1166"/>
      <c r="DV21" s="1166"/>
      <c r="DW21" s="1166"/>
      <c r="DX21" s="1166"/>
      <c r="DY21" s="1166"/>
      <c r="DZ21" s="1166"/>
      <c r="EA21" s="1166"/>
      <c r="EB21" s="1166"/>
      <c r="EC21" s="1166"/>
      <c r="ED21" s="1166"/>
      <c r="EE21" s="1166"/>
      <c r="EF21" s="1166"/>
      <c r="EG21" s="1166"/>
      <c r="EH21" s="1166"/>
      <c r="EI21" s="1166"/>
      <c r="EJ21" s="1166"/>
      <c r="EK21" s="1166"/>
      <c r="EL21" s="1166"/>
      <c r="EM21" s="1166"/>
      <c r="EN21" s="1166"/>
      <c r="EO21" s="1166"/>
      <c r="EP21" s="1166"/>
      <c r="EQ21" s="1166"/>
      <c r="ER21" s="1166"/>
      <c r="ES21" s="1166"/>
      <c r="ET21" s="1166"/>
      <c r="EU21" s="1166"/>
      <c r="EV21" s="1166"/>
      <c r="EW21" s="1166"/>
      <c r="EX21" s="1166"/>
      <c r="EY21" s="1166"/>
      <c r="EZ21" s="1166"/>
      <c r="FA21" s="1166"/>
      <c r="FB21" s="1166"/>
      <c r="FC21" s="1166"/>
      <c r="FD21" s="1166"/>
      <c r="FE21" s="1166"/>
      <c r="FF21" s="1166"/>
      <c r="FG21" s="1166"/>
      <c r="FH21" s="1166"/>
      <c r="FI21" s="1166"/>
      <c r="FJ21" s="1166"/>
      <c r="FK21" s="1166"/>
      <c r="FL21" s="1166"/>
      <c r="FM21" s="1166"/>
      <c r="FN21" s="1166"/>
      <c r="FO21" s="1166"/>
      <c r="FP21" s="1166"/>
      <c r="FQ21" s="1166"/>
      <c r="FR21" s="1166"/>
      <c r="FS21" s="1166"/>
      <c r="FT21" s="1166"/>
      <c r="FU21" s="1166"/>
      <c r="FV21" s="1166"/>
      <c r="FW21" s="1166"/>
      <c r="FX21" s="1166"/>
      <c r="FY21" s="1166"/>
      <c r="FZ21" s="1166"/>
      <c r="GA21" s="1166"/>
      <c r="GB21" s="1166"/>
      <c r="GC21" s="1166"/>
      <c r="GD21" s="1166"/>
      <c r="GE21" s="1166"/>
      <c r="GF21" s="1166"/>
      <c r="GG21" s="1166"/>
      <c r="GH21" s="1166"/>
      <c r="GI21" s="1166"/>
      <c r="GJ21" s="1166"/>
      <c r="GK21" s="1166"/>
      <c r="GL21" s="1166"/>
      <c r="GM21" s="1166"/>
      <c r="GN21" s="1166"/>
      <c r="GO21" s="1166"/>
      <c r="GP21" s="1166"/>
      <c r="GQ21" s="1166"/>
      <c r="GR21" s="1166"/>
      <c r="GS21" s="1166"/>
      <c r="GT21" s="1166"/>
      <c r="GU21" s="1166"/>
      <c r="GV21" s="1166"/>
      <c r="GW21" s="1166"/>
      <c r="GX21" s="1166"/>
      <c r="GY21" s="1166"/>
      <c r="GZ21" s="1166"/>
      <c r="HA21" s="1166"/>
      <c r="HB21" s="1166"/>
      <c r="HC21" s="1166"/>
      <c r="HD21" s="1166"/>
      <c r="HE21" s="1166"/>
      <c r="HF21" s="1166"/>
      <c r="HG21" s="1166"/>
      <c r="HH21" s="1166"/>
      <c r="HI21" s="1166"/>
      <c r="HJ21" s="1166"/>
      <c r="HK21" s="1166"/>
      <c r="HL21" s="1166"/>
      <c r="HM21" s="1166"/>
      <c r="HN21" s="1166"/>
      <c r="HO21" s="1166"/>
      <c r="HP21" s="1166"/>
      <c r="HQ21" s="1166"/>
      <c r="HR21" s="1166"/>
      <c r="HS21" s="1166"/>
      <c r="HT21" s="1166"/>
      <c r="HU21" s="1166"/>
      <c r="HV21" s="1166"/>
      <c r="HW21" s="1166"/>
      <c r="HX21" s="1166"/>
      <c r="HY21" s="1166"/>
      <c r="HZ21" s="1166"/>
      <c r="IA21" s="1166"/>
      <c r="IB21" s="1166"/>
      <c r="IC21" s="1166"/>
      <c r="ID21" s="1166"/>
      <c r="IE21" s="1166"/>
      <c r="IF21" s="1166"/>
      <c r="IG21" s="1166"/>
      <c r="IH21" s="1166"/>
      <c r="II21" s="1166"/>
      <c r="IJ21" s="1166"/>
      <c r="IK21" s="1166"/>
      <c r="IL21" s="1166"/>
      <c r="IM21" s="1166"/>
      <c r="IN21" s="1166"/>
      <c r="IO21" s="1166"/>
      <c r="IP21" s="1166"/>
    </row>
    <row r="22" spans="1:250" ht="24.75" customHeight="1">
      <c r="A22" s="1177">
        <v>12</v>
      </c>
      <c r="B22" s="1163" t="s">
        <v>26</v>
      </c>
      <c r="C22" s="1156" t="s">
        <v>27</v>
      </c>
      <c r="D22" s="1157">
        <v>13</v>
      </c>
      <c r="E22" s="1158">
        <v>0.3237632647988764</v>
      </c>
      <c r="F22" s="1159">
        <v>0.88315217391304346</v>
      </c>
      <c r="G22" s="1163" t="s">
        <v>457</v>
      </c>
      <c r="H22" s="1156" t="s">
        <v>1576</v>
      </c>
      <c r="I22" s="1157">
        <v>7</v>
      </c>
      <c r="J22" s="1158">
        <v>0.33465770134620842</v>
      </c>
      <c r="K22" s="1159">
        <v>0.81871345029239773</v>
      </c>
      <c r="L22" s="1163" t="s">
        <v>34</v>
      </c>
      <c r="M22" s="1156" t="s">
        <v>35</v>
      </c>
      <c r="N22" s="1157">
        <v>5</v>
      </c>
      <c r="O22" s="1158">
        <v>0.25993065050244596</v>
      </c>
      <c r="P22" s="1158">
        <v>0.81037277147487841</v>
      </c>
      <c r="Q22" s="1166"/>
      <c r="R22" s="1166"/>
      <c r="S22" s="1166"/>
      <c r="T22" s="1166"/>
      <c r="U22" s="1166"/>
      <c r="V22" s="1166"/>
      <c r="W22" s="1166"/>
      <c r="X22" s="1166"/>
      <c r="Y22" s="1166"/>
      <c r="Z22" s="1166"/>
      <c r="AA22" s="1166"/>
      <c r="AB22" s="1166"/>
      <c r="AC22" s="1166"/>
      <c r="AD22" s="1166"/>
      <c r="AE22" s="1166"/>
      <c r="AF22" s="1166"/>
      <c r="AG22" s="1166"/>
      <c r="AH22" s="1166"/>
      <c r="AI22" s="1166"/>
      <c r="AJ22" s="1166"/>
      <c r="AK22" s="1166"/>
      <c r="AL22" s="1166"/>
      <c r="AM22" s="1166"/>
      <c r="AN22" s="1166"/>
      <c r="AO22" s="1166"/>
      <c r="AP22" s="1166"/>
      <c r="AQ22" s="1166"/>
      <c r="AR22" s="1166"/>
      <c r="AS22" s="1166"/>
      <c r="AT22" s="1166"/>
      <c r="AU22" s="1166"/>
      <c r="AV22" s="1166"/>
      <c r="AW22" s="1166"/>
      <c r="AX22" s="1166"/>
      <c r="AY22" s="1166"/>
      <c r="AZ22" s="1166"/>
      <c r="BA22" s="1166"/>
      <c r="BB22" s="1166"/>
      <c r="BC22" s="1166"/>
      <c r="BD22" s="1166"/>
      <c r="BE22" s="1166"/>
      <c r="BF22" s="1166"/>
      <c r="BG22" s="1166"/>
      <c r="BH22" s="1166"/>
      <c r="BI22" s="1166"/>
      <c r="BJ22" s="1166"/>
      <c r="BK22" s="1166"/>
      <c r="BL22" s="1166"/>
      <c r="BM22" s="1166"/>
      <c r="BN22" s="1166"/>
      <c r="BO22" s="1166"/>
      <c r="BP22" s="1166"/>
      <c r="BQ22" s="1166"/>
      <c r="BR22" s="1166"/>
      <c r="BS22" s="1166"/>
      <c r="BT22" s="1166"/>
      <c r="BU22" s="1166"/>
      <c r="BV22" s="1166"/>
      <c r="BW22" s="1166"/>
      <c r="BX22" s="1166"/>
      <c r="BY22" s="1166"/>
      <c r="BZ22" s="1166"/>
      <c r="CA22" s="1166"/>
      <c r="CB22" s="1166"/>
      <c r="CC22" s="1166"/>
      <c r="CD22" s="1166"/>
      <c r="CE22" s="1166"/>
      <c r="CF22" s="1166"/>
      <c r="CG22" s="1166"/>
      <c r="CH22" s="1166"/>
      <c r="CI22" s="1166"/>
      <c r="CJ22" s="1166"/>
      <c r="CK22" s="1166"/>
      <c r="CL22" s="1166"/>
      <c r="CM22" s="1166"/>
      <c r="CN22" s="1166"/>
      <c r="CO22" s="1166"/>
      <c r="CP22" s="1166"/>
      <c r="CQ22" s="1166"/>
      <c r="CR22" s="1166"/>
      <c r="CS22" s="1166"/>
      <c r="CT22" s="1166"/>
      <c r="CU22" s="1166"/>
      <c r="CV22" s="1166"/>
      <c r="CW22" s="1166"/>
      <c r="CX22" s="1166"/>
      <c r="CY22" s="1166"/>
      <c r="CZ22" s="1166"/>
      <c r="DA22" s="1166"/>
      <c r="DB22" s="1166"/>
      <c r="DC22" s="1166"/>
      <c r="DD22" s="1166"/>
      <c r="DE22" s="1166"/>
      <c r="DF22" s="1166"/>
      <c r="DG22" s="1166"/>
      <c r="DH22" s="1166"/>
      <c r="DI22" s="1166"/>
      <c r="DJ22" s="1166"/>
      <c r="DK22" s="1166"/>
      <c r="DL22" s="1166"/>
      <c r="DM22" s="1166"/>
      <c r="DN22" s="1166"/>
      <c r="DO22" s="1166"/>
      <c r="DP22" s="1166"/>
      <c r="DQ22" s="1166"/>
      <c r="DR22" s="1166"/>
      <c r="DS22" s="1166"/>
      <c r="DT22" s="1166"/>
      <c r="DU22" s="1166"/>
      <c r="DV22" s="1166"/>
      <c r="DW22" s="1166"/>
      <c r="DX22" s="1166"/>
      <c r="DY22" s="1166"/>
      <c r="DZ22" s="1166"/>
      <c r="EA22" s="1166"/>
      <c r="EB22" s="1166"/>
      <c r="EC22" s="1166"/>
      <c r="ED22" s="1166"/>
      <c r="EE22" s="1166"/>
      <c r="EF22" s="1166"/>
      <c r="EG22" s="1166"/>
      <c r="EH22" s="1166"/>
      <c r="EI22" s="1166"/>
      <c r="EJ22" s="1166"/>
      <c r="EK22" s="1166"/>
      <c r="EL22" s="1166"/>
      <c r="EM22" s="1166"/>
      <c r="EN22" s="1166"/>
      <c r="EO22" s="1166"/>
      <c r="EP22" s="1166"/>
      <c r="EQ22" s="1166"/>
      <c r="ER22" s="1166"/>
      <c r="ES22" s="1166"/>
      <c r="ET22" s="1166"/>
      <c r="EU22" s="1166"/>
      <c r="EV22" s="1166"/>
      <c r="EW22" s="1166"/>
      <c r="EX22" s="1166"/>
      <c r="EY22" s="1166"/>
      <c r="EZ22" s="1166"/>
      <c r="FA22" s="1166"/>
      <c r="FB22" s="1166"/>
      <c r="FC22" s="1166"/>
      <c r="FD22" s="1166"/>
      <c r="FE22" s="1166"/>
      <c r="FF22" s="1166"/>
      <c r="FG22" s="1166"/>
      <c r="FH22" s="1166"/>
      <c r="FI22" s="1166"/>
      <c r="FJ22" s="1166"/>
      <c r="FK22" s="1166"/>
      <c r="FL22" s="1166"/>
      <c r="FM22" s="1166"/>
      <c r="FN22" s="1166"/>
      <c r="FO22" s="1166"/>
      <c r="FP22" s="1166"/>
      <c r="FQ22" s="1166"/>
      <c r="FR22" s="1166"/>
      <c r="FS22" s="1166"/>
      <c r="FT22" s="1166"/>
      <c r="FU22" s="1166"/>
      <c r="FV22" s="1166"/>
      <c r="FW22" s="1166"/>
      <c r="FX22" s="1166"/>
      <c r="FY22" s="1166"/>
      <c r="FZ22" s="1166"/>
      <c r="GA22" s="1166"/>
      <c r="GB22" s="1166"/>
      <c r="GC22" s="1166"/>
      <c r="GD22" s="1166"/>
      <c r="GE22" s="1166"/>
      <c r="GF22" s="1166"/>
      <c r="GG22" s="1166"/>
      <c r="GH22" s="1166"/>
      <c r="GI22" s="1166"/>
      <c r="GJ22" s="1166"/>
      <c r="GK22" s="1166"/>
      <c r="GL22" s="1166"/>
      <c r="GM22" s="1166"/>
      <c r="GN22" s="1166"/>
      <c r="GO22" s="1166"/>
      <c r="GP22" s="1166"/>
      <c r="GQ22" s="1166"/>
      <c r="GR22" s="1166"/>
      <c r="GS22" s="1166"/>
      <c r="GT22" s="1166"/>
      <c r="GU22" s="1166"/>
      <c r="GV22" s="1166"/>
      <c r="GW22" s="1166"/>
      <c r="GX22" s="1166"/>
      <c r="GY22" s="1166"/>
      <c r="GZ22" s="1166"/>
      <c r="HA22" s="1166"/>
      <c r="HB22" s="1166"/>
      <c r="HC22" s="1166"/>
      <c r="HD22" s="1166"/>
      <c r="HE22" s="1166"/>
      <c r="HF22" s="1166"/>
      <c r="HG22" s="1166"/>
      <c r="HH22" s="1166"/>
      <c r="HI22" s="1166"/>
      <c r="HJ22" s="1166"/>
      <c r="HK22" s="1166"/>
      <c r="HL22" s="1166"/>
      <c r="HM22" s="1166"/>
      <c r="HN22" s="1166"/>
      <c r="HO22" s="1166"/>
      <c r="HP22" s="1166"/>
      <c r="HQ22" s="1166"/>
      <c r="HR22" s="1166"/>
      <c r="HS22" s="1166"/>
      <c r="HT22" s="1166"/>
      <c r="HU22" s="1166"/>
      <c r="HV22" s="1166"/>
      <c r="HW22" s="1166"/>
      <c r="HX22" s="1166"/>
      <c r="HY22" s="1166"/>
      <c r="HZ22" s="1166"/>
      <c r="IA22" s="1166"/>
      <c r="IB22" s="1166"/>
      <c r="IC22" s="1166"/>
      <c r="ID22" s="1166"/>
      <c r="IE22" s="1166"/>
      <c r="IF22" s="1166"/>
      <c r="IG22" s="1166"/>
      <c r="IH22" s="1166"/>
      <c r="II22" s="1166"/>
      <c r="IJ22" s="1166"/>
      <c r="IK22" s="1166"/>
      <c r="IL22" s="1166"/>
      <c r="IM22" s="1166"/>
      <c r="IN22" s="1166"/>
      <c r="IO22" s="1166"/>
      <c r="IP22" s="1166"/>
    </row>
    <row r="23" spans="1:250" ht="24.75" customHeight="1">
      <c r="A23" s="1177">
        <v>13</v>
      </c>
      <c r="B23" s="1163" t="s">
        <v>34</v>
      </c>
      <c r="C23" s="1156" t="s">
        <v>35</v>
      </c>
      <c r="D23" s="1157">
        <v>10</v>
      </c>
      <c r="E23" s="1158">
        <v>0.24904866522990493</v>
      </c>
      <c r="F23" s="1159">
        <v>0.67934782608695654</v>
      </c>
      <c r="G23" s="1163" t="s">
        <v>1577</v>
      </c>
      <c r="H23" s="1156" t="s">
        <v>1578</v>
      </c>
      <c r="I23" s="1157">
        <v>5</v>
      </c>
      <c r="J23" s="1158">
        <v>0.23904121524729172</v>
      </c>
      <c r="K23" s="1159">
        <v>0.58479532163742687</v>
      </c>
      <c r="L23" s="1163" t="s">
        <v>447</v>
      </c>
      <c r="M23" s="1156" t="s">
        <v>448</v>
      </c>
      <c r="N23" s="1157">
        <v>4</v>
      </c>
      <c r="O23" s="1158">
        <v>0.20794452040195677</v>
      </c>
      <c r="P23" s="1158">
        <v>0.64829821717990277</v>
      </c>
      <c r="Q23" s="1166"/>
      <c r="R23" s="1166"/>
      <c r="S23" s="1166"/>
      <c r="T23" s="1166"/>
      <c r="U23" s="1166"/>
      <c r="V23" s="1166"/>
      <c r="W23" s="1166"/>
      <c r="X23" s="1166"/>
      <c r="Y23" s="1166"/>
      <c r="Z23" s="1166"/>
      <c r="AA23" s="1166"/>
      <c r="AB23" s="1166"/>
      <c r="AC23" s="1166"/>
      <c r="AD23" s="1166"/>
      <c r="AE23" s="1166"/>
      <c r="AF23" s="1166"/>
      <c r="AG23" s="1166"/>
      <c r="AH23" s="1166"/>
      <c r="AI23" s="1166"/>
      <c r="AJ23" s="1166"/>
      <c r="AK23" s="1166"/>
      <c r="AL23" s="1166"/>
      <c r="AM23" s="1166"/>
      <c r="AN23" s="1166"/>
      <c r="AO23" s="1166"/>
      <c r="AP23" s="1166"/>
      <c r="AQ23" s="1166"/>
      <c r="AR23" s="1166"/>
      <c r="AS23" s="1166"/>
      <c r="AT23" s="1166"/>
      <c r="AU23" s="1166"/>
      <c r="AV23" s="1166"/>
      <c r="AW23" s="1166"/>
      <c r="AX23" s="1166"/>
      <c r="AY23" s="1166"/>
      <c r="AZ23" s="1166"/>
      <c r="BA23" s="1166"/>
      <c r="BB23" s="1166"/>
      <c r="BC23" s="1166"/>
      <c r="BD23" s="1166"/>
      <c r="BE23" s="1166"/>
      <c r="BF23" s="1166"/>
      <c r="BG23" s="1166"/>
      <c r="BH23" s="1166"/>
      <c r="BI23" s="1166"/>
      <c r="BJ23" s="1166"/>
      <c r="BK23" s="1166"/>
      <c r="BL23" s="1166"/>
      <c r="BM23" s="1166"/>
      <c r="BN23" s="1166"/>
      <c r="BO23" s="1166"/>
      <c r="BP23" s="1166"/>
      <c r="BQ23" s="1166"/>
      <c r="BR23" s="1166"/>
      <c r="BS23" s="1166"/>
      <c r="BT23" s="1166"/>
      <c r="BU23" s="1166"/>
      <c r="BV23" s="1166"/>
      <c r="BW23" s="1166"/>
      <c r="BX23" s="1166"/>
      <c r="BY23" s="1166"/>
      <c r="BZ23" s="1166"/>
      <c r="CA23" s="1166"/>
      <c r="CB23" s="1166"/>
      <c r="CC23" s="1166"/>
      <c r="CD23" s="1166"/>
      <c r="CE23" s="1166"/>
      <c r="CF23" s="1166"/>
      <c r="CG23" s="1166"/>
      <c r="CH23" s="1166"/>
      <c r="CI23" s="1166"/>
      <c r="CJ23" s="1166"/>
      <c r="CK23" s="1166"/>
      <c r="CL23" s="1166"/>
      <c r="CM23" s="1166"/>
      <c r="CN23" s="1166"/>
      <c r="CO23" s="1166"/>
      <c r="CP23" s="1166"/>
      <c r="CQ23" s="1166"/>
      <c r="CR23" s="1166"/>
      <c r="CS23" s="1166"/>
      <c r="CT23" s="1166"/>
      <c r="CU23" s="1166"/>
      <c r="CV23" s="1166"/>
      <c r="CW23" s="1166"/>
      <c r="CX23" s="1166"/>
      <c r="CY23" s="1166"/>
      <c r="CZ23" s="1166"/>
      <c r="DA23" s="1166"/>
      <c r="DB23" s="1166"/>
      <c r="DC23" s="1166"/>
      <c r="DD23" s="1166"/>
      <c r="DE23" s="1166"/>
      <c r="DF23" s="1166"/>
      <c r="DG23" s="1166"/>
      <c r="DH23" s="1166"/>
      <c r="DI23" s="1166"/>
      <c r="DJ23" s="1166"/>
      <c r="DK23" s="1166"/>
      <c r="DL23" s="1166"/>
      <c r="DM23" s="1166"/>
      <c r="DN23" s="1166"/>
      <c r="DO23" s="1166"/>
      <c r="DP23" s="1166"/>
      <c r="DQ23" s="1166"/>
      <c r="DR23" s="1166"/>
      <c r="DS23" s="1166"/>
      <c r="DT23" s="1166"/>
      <c r="DU23" s="1166"/>
      <c r="DV23" s="1166"/>
      <c r="DW23" s="1166"/>
      <c r="DX23" s="1166"/>
      <c r="DY23" s="1166"/>
      <c r="DZ23" s="1166"/>
      <c r="EA23" s="1166"/>
      <c r="EB23" s="1166"/>
      <c r="EC23" s="1166"/>
      <c r="ED23" s="1166"/>
      <c r="EE23" s="1166"/>
      <c r="EF23" s="1166"/>
      <c r="EG23" s="1166"/>
      <c r="EH23" s="1166"/>
      <c r="EI23" s="1166"/>
      <c r="EJ23" s="1166"/>
      <c r="EK23" s="1166"/>
      <c r="EL23" s="1166"/>
      <c r="EM23" s="1166"/>
      <c r="EN23" s="1166"/>
      <c r="EO23" s="1166"/>
      <c r="EP23" s="1166"/>
      <c r="EQ23" s="1166"/>
      <c r="ER23" s="1166"/>
      <c r="ES23" s="1166"/>
      <c r="ET23" s="1166"/>
      <c r="EU23" s="1166"/>
      <c r="EV23" s="1166"/>
      <c r="EW23" s="1166"/>
      <c r="EX23" s="1166"/>
      <c r="EY23" s="1166"/>
      <c r="EZ23" s="1166"/>
      <c r="FA23" s="1166"/>
      <c r="FB23" s="1166"/>
      <c r="FC23" s="1166"/>
      <c r="FD23" s="1166"/>
      <c r="FE23" s="1166"/>
      <c r="FF23" s="1166"/>
      <c r="FG23" s="1166"/>
      <c r="FH23" s="1166"/>
      <c r="FI23" s="1166"/>
      <c r="FJ23" s="1166"/>
      <c r="FK23" s="1166"/>
      <c r="FL23" s="1166"/>
      <c r="FM23" s="1166"/>
      <c r="FN23" s="1166"/>
      <c r="FO23" s="1166"/>
      <c r="FP23" s="1166"/>
      <c r="FQ23" s="1166"/>
      <c r="FR23" s="1166"/>
      <c r="FS23" s="1166"/>
      <c r="FT23" s="1166"/>
      <c r="FU23" s="1166"/>
      <c r="FV23" s="1166"/>
      <c r="FW23" s="1166"/>
      <c r="FX23" s="1166"/>
      <c r="FY23" s="1166"/>
      <c r="FZ23" s="1166"/>
      <c r="GA23" s="1166"/>
      <c r="GB23" s="1166"/>
      <c r="GC23" s="1166"/>
      <c r="GD23" s="1166"/>
      <c r="GE23" s="1166"/>
      <c r="GF23" s="1166"/>
      <c r="GG23" s="1166"/>
      <c r="GH23" s="1166"/>
      <c r="GI23" s="1166"/>
      <c r="GJ23" s="1166"/>
      <c r="GK23" s="1166"/>
      <c r="GL23" s="1166"/>
      <c r="GM23" s="1166"/>
      <c r="GN23" s="1166"/>
      <c r="GO23" s="1166"/>
      <c r="GP23" s="1166"/>
      <c r="GQ23" s="1166"/>
      <c r="GR23" s="1166"/>
      <c r="GS23" s="1166"/>
      <c r="GT23" s="1166"/>
      <c r="GU23" s="1166"/>
      <c r="GV23" s="1166"/>
      <c r="GW23" s="1166"/>
      <c r="GX23" s="1166"/>
      <c r="GY23" s="1166"/>
      <c r="GZ23" s="1166"/>
      <c r="HA23" s="1166"/>
      <c r="HB23" s="1166"/>
      <c r="HC23" s="1166"/>
      <c r="HD23" s="1166"/>
      <c r="HE23" s="1166"/>
      <c r="HF23" s="1166"/>
      <c r="HG23" s="1166"/>
      <c r="HH23" s="1166"/>
      <c r="HI23" s="1166"/>
      <c r="HJ23" s="1166"/>
      <c r="HK23" s="1166"/>
      <c r="HL23" s="1166"/>
      <c r="HM23" s="1166"/>
      <c r="HN23" s="1166"/>
      <c r="HO23" s="1166"/>
      <c r="HP23" s="1166"/>
      <c r="HQ23" s="1166"/>
      <c r="HR23" s="1166"/>
      <c r="HS23" s="1166"/>
      <c r="HT23" s="1166"/>
      <c r="HU23" s="1166"/>
      <c r="HV23" s="1166"/>
      <c r="HW23" s="1166"/>
      <c r="HX23" s="1166"/>
      <c r="HY23" s="1166"/>
      <c r="HZ23" s="1166"/>
      <c r="IA23" s="1166"/>
      <c r="IB23" s="1166"/>
      <c r="IC23" s="1166"/>
      <c r="ID23" s="1166"/>
      <c r="IE23" s="1166"/>
      <c r="IF23" s="1166"/>
      <c r="IG23" s="1166"/>
      <c r="IH23" s="1166"/>
      <c r="II23" s="1166"/>
      <c r="IJ23" s="1166"/>
      <c r="IK23" s="1166"/>
      <c r="IL23" s="1166"/>
      <c r="IM23" s="1166"/>
      <c r="IN23" s="1166"/>
      <c r="IO23" s="1166"/>
      <c r="IP23" s="1166"/>
    </row>
    <row r="24" spans="1:250" ht="24.75" customHeight="1">
      <c r="A24" s="1177">
        <v>14</v>
      </c>
      <c r="B24" s="1163" t="s">
        <v>451</v>
      </c>
      <c r="C24" s="1156" t="s">
        <v>452</v>
      </c>
      <c r="D24" s="1157">
        <v>10</v>
      </c>
      <c r="E24" s="1158">
        <v>0.24904866522990493</v>
      </c>
      <c r="F24" s="1159">
        <v>0.67934782608695654</v>
      </c>
      <c r="G24" s="1163" t="s">
        <v>1579</v>
      </c>
      <c r="H24" s="1156" t="s">
        <v>1580</v>
      </c>
      <c r="I24" s="1157">
        <v>5</v>
      </c>
      <c r="J24" s="1158">
        <v>0.23904121524729172</v>
      </c>
      <c r="K24" s="1159">
        <v>0.58479532163742687</v>
      </c>
      <c r="L24" s="1163" t="s">
        <v>26</v>
      </c>
      <c r="M24" s="1156" t="s">
        <v>27</v>
      </c>
      <c r="N24" s="1157">
        <v>3</v>
      </c>
      <c r="O24" s="1158">
        <v>0.15595839030146758</v>
      </c>
      <c r="P24" s="1158">
        <v>0.48622366288492713</v>
      </c>
      <c r="Q24" s="1166"/>
      <c r="R24" s="1166"/>
      <c r="S24" s="1166"/>
      <c r="T24" s="1166"/>
      <c r="U24" s="1166"/>
      <c r="V24" s="1166"/>
      <c r="W24" s="1166"/>
      <c r="X24" s="1166"/>
      <c r="Y24" s="1166"/>
      <c r="Z24" s="1166"/>
      <c r="AA24" s="1166"/>
      <c r="AB24" s="1166"/>
      <c r="AC24" s="1166"/>
      <c r="AD24" s="1166"/>
      <c r="AE24" s="1166"/>
      <c r="AF24" s="1166"/>
      <c r="AG24" s="1166"/>
      <c r="AH24" s="1166"/>
      <c r="AI24" s="1166"/>
      <c r="AJ24" s="1166"/>
      <c r="AK24" s="1166"/>
      <c r="AL24" s="1166"/>
      <c r="AM24" s="1166"/>
      <c r="AN24" s="1166"/>
      <c r="AO24" s="1166"/>
      <c r="AP24" s="1166"/>
      <c r="AQ24" s="1166"/>
      <c r="AR24" s="1166"/>
      <c r="AS24" s="1166"/>
      <c r="AT24" s="1166"/>
      <c r="AU24" s="1166"/>
      <c r="AV24" s="1166"/>
      <c r="AW24" s="1166"/>
      <c r="AX24" s="1166"/>
      <c r="AY24" s="1166"/>
      <c r="AZ24" s="1166"/>
      <c r="BA24" s="1166"/>
      <c r="BB24" s="1166"/>
      <c r="BC24" s="1166"/>
      <c r="BD24" s="1166"/>
      <c r="BE24" s="1166"/>
      <c r="BF24" s="1166"/>
      <c r="BG24" s="1166"/>
      <c r="BH24" s="1166"/>
      <c r="BI24" s="1166"/>
      <c r="BJ24" s="1166"/>
      <c r="BK24" s="1166"/>
      <c r="BL24" s="1166"/>
      <c r="BM24" s="1166"/>
      <c r="BN24" s="1166"/>
      <c r="BO24" s="1166"/>
      <c r="BP24" s="1166"/>
      <c r="BQ24" s="1166"/>
      <c r="BR24" s="1166"/>
      <c r="BS24" s="1166"/>
      <c r="BT24" s="1166"/>
      <c r="BU24" s="1166"/>
      <c r="BV24" s="1166"/>
      <c r="BW24" s="1166"/>
      <c r="BX24" s="1166"/>
      <c r="BY24" s="1166"/>
      <c r="BZ24" s="1166"/>
      <c r="CA24" s="1166"/>
      <c r="CB24" s="1166"/>
      <c r="CC24" s="1166"/>
      <c r="CD24" s="1166"/>
      <c r="CE24" s="1166"/>
      <c r="CF24" s="1166"/>
      <c r="CG24" s="1166"/>
      <c r="CH24" s="1166"/>
      <c r="CI24" s="1166"/>
      <c r="CJ24" s="1166"/>
      <c r="CK24" s="1166"/>
      <c r="CL24" s="1166"/>
      <c r="CM24" s="1166"/>
      <c r="CN24" s="1166"/>
      <c r="CO24" s="1166"/>
      <c r="CP24" s="1166"/>
      <c r="CQ24" s="1166"/>
      <c r="CR24" s="1166"/>
      <c r="CS24" s="1166"/>
      <c r="CT24" s="1166"/>
      <c r="CU24" s="1166"/>
      <c r="CV24" s="1166"/>
      <c r="CW24" s="1166"/>
      <c r="CX24" s="1166"/>
      <c r="CY24" s="1166"/>
      <c r="CZ24" s="1166"/>
      <c r="DA24" s="1166"/>
      <c r="DB24" s="1166"/>
      <c r="DC24" s="1166"/>
      <c r="DD24" s="1166"/>
      <c r="DE24" s="1166"/>
      <c r="DF24" s="1166"/>
      <c r="DG24" s="1166"/>
      <c r="DH24" s="1166"/>
      <c r="DI24" s="1166"/>
      <c r="DJ24" s="1166"/>
      <c r="DK24" s="1166"/>
      <c r="DL24" s="1166"/>
      <c r="DM24" s="1166"/>
      <c r="DN24" s="1166"/>
      <c r="DO24" s="1166"/>
      <c r="DP24" s="1166"/>
      <c r="DQ24" s="1166"/>
      <c r="DR24" s="1166"/>
      <c r="DS24" s="1166"/>
      <c r="DT24" s="1166"/>
      <c r="DU24" s="1166"/>
      <c r="DV24" s="1166"/>
      <c r="DW24" s="1166"/>
      <c r="DX24" s="1166"/>
      <c r="DY24" s="1166"/>
      <c r="DZ24" s="1166"/>
      <c r="EA24" s="1166"/>
      <c r="EB24" s="1166"/>
      <c r="EC24" s="1166"/>
      <c r="ED24" s="1166"/>
      <c r="EE24" s="1166"/>
      <c r="EF24" s="1166"/>
      <c r="EG24" s="1166"/>
      <c r="EH24" s="1166"/>
      <c r="EI24" s="1166"/>
      <c r="EJ24" s="1166"/>
      <c r="EK24" s="1166"/>
      <c r="EL24" s="1166"/>
      <c r="EM24" s="1166"/>
      <c r="EN24" s="1166"/>
      <c r="EO24" s="1166"/>
      <c r="EP24" s="1166"/>
      <c r="EQ24" s="1166"/>
      <c r="ER24" s="1166"/>
      <c r="ES24" s="1166"/>
      <c r="ET24" s="1166"/>
      <c r="EU24" s="1166"/>
      <c r="EV24" s="1166"/>
      <c r="EW24" s="1166"/>
      <c r="EX24" s="1166"/>
      <c r="EY24" s="1166"/>
      <c r="EZ24" s="1166"/>
      <c r="FA24" s="1166"/>
      <c r="FB24" s="1166"/>
      <c r="FC24" s="1166"/>
      <c r="FD24" s="1166"/>
      <c r="FE24" s="1166"/>
      <c r="FF24" s="1166"/>
      <c r="FG24" s="1166"/>
      <c r="FH24" s="1166"/>
      <c r="FI24" s="1166"/>
      <c r="FJ24" s="1166"/>
      <c r="FK24" s="1166"/>
      <c r="FL24" s="1166"/>
      <c r="FM24" s="1166"/>
      <c r="FN24" s="1166"/>
      <c r="FO24" s="1166"/>
      <c r="FP24" s="1166"/>
      <c r="FQ24" s="1166"/>
      <c r="FR24" s="1166"/>
      <c r="FS24" s="1166"/>
      <c r="FT24" s="1166"/>
      <c r="FU24" s="1166"/>
      <c r="FV24" s="1166"/>
      <c r="FW24" s="1166"/>
      <c r="FX24" s="1166"/>
      <c r="FY24" s="1166"/>
      <c r="FZ24" s="1166"/>
      <c r="GA24" s="1166"/>
      <c r="GB24" s="1166"/>
      <c r="GC24" s="1166"/>
      <c r="GD24" s="1166"/>
      <c r="GE24" s="1166"/>
      <c r="GF24" s="1166"/>
      <c r="GG24" s="1166"/>
      <c r="GH24" s="1166"/>
      <c r="GI24" s="1166"/>
      <c r="GJ24" s="1166"/>
      <c r="GK24" s="1166"/>
      <c r="GL24" s="1166"/>
      <c r="GM24" s="1166"/>
      <c r="GN24" s="1166"/>
      <c r="GO24" s="1166"/>
      <c r="GP24" s="1166"/>
      <c r="GQ24" s="1166"/>
      <c r="GR24" s="1166"/>
      <c r="GS24" s="1166"/>
      <c r="GT24" s="1166"/>
      <c r="GU24" s="1166"/>
      <c r="GV24" s="1166"/>
      <c r="GW24" s="1166"/>
      <c r="GX24" s="1166"/>
      <c r="GY24" s="1166"/>
      <c r="GZ24" s="1166"/>
      <c r="HA24" s="1166"/>
      <c r="HB24" s="1166"/>
      <c r="HC24" s="1166"/>
      <c r="HD24" s="1166"/>
      <c r="HE24" s="1166"/>
      <c r="HF24" s="1166"/>
      <c r="HG24" s="1166"/>
      <c r="HH24" s="1166"/>
      <c r="HI24" s="1166"/>
      <c r="HJ24" s="1166"/>
      <c r="HK24" s="1166"/>
      <c r="HL24" s="1166"/>
      <c r="HM24" s="1166"/>
      <c r="HN24" s="1166"/>
      <c r="HO24" s="1166"/>
      <c r="HP24" s="1166"/>
      <c r="HQ24" s="1166"/>
      <c r="HR24" s="1166"/>
      <c r="HS24" s="1166"/>
      <c r="HT24" s="1166"/>
      <c r="HU24" s="1166"/>
      <c r="HV24" s="1166"/>
      <c r="HW24" s="1166"/>
      <c r="HX24" s="1166"/>
      <c r="HY24" s="1166"/>
      <c r="HZ24" s="1166"/>
      <c r="IA24" s="1166"/>
      <c r="IB24" s="1166"/>
      <c r="IC24" s="1166"/>
      <c r="ID24" s="1166"/>
      <c r="IE24" s="1166"/>
      <c r="IF24" s="1166"/>
      <c r="IG24" s="1166"/>
      <c r="IH24" s="1166"/>
      <c r="II24" s="1166"/>
      <c r="IJ24" s="1166"/>
      <c r="IK24" s="1166"/>
      <c r="IL24" s="1166"/>
      <c r="IM24" s="1166"/>
      <c r="IN24" s="1166"/>
      <c r="IO24" s="1166"/>
      <c r="IP24" s="1166"/>
    </row>
    <row r="25" spans="1:250" ht="24.75" customHeight="1">
      <c r="A25" s="1178">
        <v>15</v>
      </c>
      <c r="B25" s="1168" t="s">
        <v>457</v>
      </c>
      <c r="C25" s="1179" t="s">
        <v>1576</v>
      </c>
      <c r="D25" s="1180">
        <v>7</v>
      </c>
      <c r="E25" s="1171">
        <v>0.17433406566093343</v>
      </c>
      <c r="F25" s="1172">
        <v>0.47554347826086962</v>
      </c>
      <c r="G25" s="1168" t="s">
        <v>34</v>
      </c>
      <c r="H25" s="1179" t="s">
        <v>35</v>
      </c>
      <c r="I25" s="1181">
        <v>3</v>
      </c>
      <c r="J25" s="1171">
        <v>0.14342472914837504</v>
      </c>
      <c r="K25" s="1172">
        <v>0.35087719298245612</v>
      </c>
      <c r="L25" s="1168" t="s">
        <v>40</v>
      </c>
      <c r="M25" s="1179" t="s">
        <v>41</v>
      </c>
      <c r="N25" s="1181">
        <v>3</v>
      </c>
      <c r="O25" s="1171">
        <v>0.15595839030146758</v>
      </c>
      <c r="P25" s="1171">
        <v>0.48622366288492713</v>
      </c>
      <c r="Q25" s="1182"/>
      <c r="R25" s="1182"/>
      <c r="S25" s="1182"/>
      <c r="T25" s="1182"/>
      <c r="U25" s="1182"/>
      <c r="V25" s="1182"/>
      <c r="W25" s="1182"/>
      <c r="X25" s="1182"/>
      <c r="Y25" s="1182"/>
      <c r="Z25" s="1182"/>
      <c r="AA25" s="1182"/>
      <c r="AB25" s="1182"/>
      <c r="AC25" s="1182"/>
      <c r="AD25" s="1182"/>
      <c r="AE25" s="1182"/>
      <c r="AF25" s="1182"/>
      <c r="AG25" s="1182"/>
      <c r="AH25" s="1182"/>
      <c r="AI25" s="1182"/>
      <c r="AJ25" s="1182"/>
      <c r="AK25" s="1182"/>
      <c r="AL25" s="1182"/>
      <c r="AM25" s="1182"/>
      <c r="AN25" s="1182"/>
      <c r="AO25" s="1182"/>
      <c r="AP25" s="1182"/>
      <c r="AQ25" s="1182"/>
      <c r="AR25" s="1182"/>
      <c r="AS25" s="1182"/>
      <c r="AT25" s="1182"/>
      <c r="AU25" s="1182"/>
      <c r="AV25" s="1182"/>
      <c r="AW25" s="1182"/>
      <c r="AX25" s="1182"/>
      <c r="AY25" s="1182"/>
      <c r="AZ25" s="1182"/>
      <c r="BA25" s="1182"/>
      <c r="BB25" s="1182"/>
      <c r="BC25" s="1182"/>
      <c r="BD25" s="1182"/>
      <c r="BE25" s="1182"/>
      <c r="BF25" s="1182"/>
      <c r="BG25" s="1182"/>
      <c r="BH25" s="1182"/>
      <c r="BI25" s="1182"/>
      <c r="BJ25" s="1182"/>
      <c r="BK25" s="1182"/>
      <c r="BL25" s="1182"/>
      <c r="BM25" s="1182"/>
      <c r="BN25" s="1182"/>
      <c r="BO25" s="1182"/>
      <c r="BP25" s="1182"/>
      <c r="BQ25" s="1182"/>
      <c r="BR25" s="1182"/>
      <c r="BS25" s="1182"/>
      <c r="BT25" s="1182"/>
      <c r="BU25" s="1182"/>
      <c r="BV25" s="1182"/>
      <c r="BW25" s="1182"/>
      <c r="BX25" s="1182"/>
      <c r="BY25" s="1182"/>
      <c r="BZ25" s="1182"/>
      <c r="CA25" s="1182"/>
      <c r="CB25" s="1182"/>
      <c r="CC25" s="1182"/>
      <c r="CD25" s="1182"/>
      <c r="CE25" s="1182"/>
      <c r="CF25" s="1182"/>
      <c r="CG25" s="1182"/>
      <c r="CH25" s="1182"/>
      <c r="CI25" s="1182"/>
      <c r="CJ25" s="1182"/>
      <c r="CK25" s="1182"/>
      <c r="CL25" s="1182"/>
      <c r="CM25" s="1182"/>
      <c r="CN25" s="1182"/>
      <c r="CO25" s="1182"/>
      <c r="CP25" s="1182"/>
      <c r="CQ25" s="1182"/>
      <c r="CR25" s="1182"/>
      <c r="CS25" s="1182"/>
      <c r="CT25" s="1182"/>
      <c r="CU25" s="1182"/>
      <c r="CV25" s="1182"/>
      <c r="CW25" s="1182"/>
      <c r="CX25" s="1182"/>
      <c r="CY25" s="1182"/>
      <c r="CZ25" s="1182"/>
      <c r="DA25" s="1182"/>
      <c r="DB25" s="1182"/>
      <c r="DC25" s="1182"/>
      <c r="DD25" s="1182"/>
      <c r="DE25" s="1182"/>
      <c r="DF25" s="1182"/>
      <c r="DG25" s="1182"/>
      <c r="DH25" s="1182"/>
      <c r="DI25" s="1182"/>
      <c r="DJ25" s="1182"/>
      <c r="DK25" s="1182"/>
      <c r="DL25" s="1182"/>
      <c r="DM25" s="1182"/>
      <c r="DN25" s="1182"/>
      <c r="DO25" s="1182"/>
      <c r="DP25" s="1182"/>
      <c r="DQ25" s="1182"/>
      <c r="DR25" s="1182"/>
      <c r="DS25" s="1182"/>
      <c r="DT25" s="1182"/>
      <c r="DU25" s="1182"/>
      <c r="DV25" s="1182"/>
      <c r="DW25" s="1182"/>
      <c r="DX25" s="1182"/>
      <c r="DY25" s="1182"/>
      <c r="DZ25" s="1182"/>
      <c r="EA25" s="1182"/>
      <c r="EB25" s="1182"/>
      <c r="EC25" s="1182"/>
      <c r="ED25" s="1182"/>
      <c r="EE25" s="1182"/>
      <c r="EF25" s="1182"/>
      <c r="EG25" s="1182"/>
      <c r="EH25" s="1182"/>
      <c r="EI25" s="1182"/>
      <c r="EJ25" s="1182"/>
      <c r="EK25" s="1182"/>
      <c r="EL25" s="1182"/>
      <c r="EM25" s="1182"/>
      <c r="EN25" s="1182"/>
      <c r="EO25" s="1182"/>
      <c r="EP25" s="1182"/>
      <c r="EQ25" s="1182"/>
      <c r="ER25" s="1182"/>
      <c r="ES25" s="1182"/>
      <c r="ET25" s="1182"/>
      <c r="EU25" s="1182"/>
      <c r="EV25" s="1182"/>
      <c r="EW25" s="1182"/>
      <c r="EX25" s="1182"/>
      <c r="EY25" s="1182"/>
      <c r="EZ25" s="1182"/>
      <c r="FA25" s="1182"/>
      <c r="FB25" s="1182"/>
      <c r="FC25" s="1182"/>
      <c r="FD25" s="1182"/>
      <c r="FE25" s="1182"/>
      <c r="FF25" s="1182"/>
      <c r="FG25" s="1182"/>
      <c r="FH25" s="1182"/>
      <c r="FI25" s="1182"/>
      <c r="FJ25" s="1182"/>
      <c r="FK25" s="1182"/>
      <c r="FL25" s="1182"/>
      <c r="FM25" s="1182"/>
      <c r="FN25" s="1182"/>
      <c r="FO25" s="1182"/>
      <c r="FP25" s="1182"/>
      <c r="FQ25" s="1182"/>
      <c r="FR25" s="1182"/>
      <c r="FS25" s="1182"/>
      <c r="FT25" s="1182"/>
      <c r="FU25" s="1182"/>
      <c r="FV25" s="1182"/>
      <c r="FW25" s="1182"/>
      <c r="FX25" s="1182"/>
      <c r="FY25" s="1182"/>
      <c r="FZ25" s="1182"/>
      <c r="GA25" s="1182"/>
      <c r="GB25" s="1182"/>
      <c r="GC25" s="1182"/>
      <c r="GD25" s="1182"/>
      <c r="GE25" s="1182"/>
      <c r="GF25" s="1182"/>
      <c r="GG25" s="1182"/>
      <c r="GH25" s="1182"/>
      <c r="GI25" s="1182"/>
      <c r="GJ25" s="1182"/>
      <c r="GK25" s="1182"/>
      <c r="GL25" s="1182"/>
      <c r="GM25" s="1182"/>
      <c r="GN25" s="1182"/>
      <c r="GO25" s="1182"/>
      <c r="GP25" s="1182"/>
      <c r="GQ25" s="1182"/>
      <c r="GR25" s="1182"/>
      <c r="GS25" s="1182"/>
      <c r="GT25" s="1182"/>
      <c r="GU25" s="1182"/>
      <c r="GV25" s="1182"/>
      <c r="GW25" s="1182"/>
      <c r="GX25" s="1182"/>
      <c r="GY25" s="1182"/>
      <c r="GZ25" s="1182"/>
      <c r="HA25" s="1182"/>
      <c r="HB25" s="1182"/>
      <c r="HC25" s="1182"/>
      <c r="HD25" s="1182"/>
      <c r="HE25" s="1182"/>
      <c r="HF25" s="1182"/>
      <c r="HG25" s="1182"/>
      <c r="HH25" s="1182"/>
      <c r="HI25" s="1182"/>
      <c r="HJ25" s="1182"/>
      <c r="HK25" s="1182"/>
      <c r="HL25" s="1182"/>
      <c r="HM25" s="1182"/>
      <c r="HN25" s="1182"/>
      <c r="HO25" s="1182"/>
      <c r="HP25" s="1182"/>
      <c r="HQ25" s="1182"/>
      <c r="HR25" s="1182"/>
      <c r="HS25" s="1182"/>
      <c r="HT25" s="1182"/>
      <c r="HU25" s="1182"/>
      <c r="HV25" s="1182"/>
      <c r="HW25" s="1182"/>
      <c r="HX25" s="1182"/>
      <c r="HY25" s="1182"/>
      <c r="HZ25" s="1182"/>
      <c r="IA25" s="1182"/>
      <c r="IB25" s="1182"/>
      <c r="IC25" s="1182"/>
      <c r="ID25" s="1182"/>
      <c r="IE25" s="1182"/>
      <c r="IF25" s="1182"/>
      <c r="IG25" s="1182"/>
      <c r="IH25" s="1182"/>
      <c r="II25" s="1182"/>
      <c r="IJ25" s="1182"/>
      <c r="IK25" s="1182"/>
      <c r="IL25" s="1182"/>
      <c r="IM25" s="1182"/>
      <c r="IN25" s="1182"/>
      <c r="IO25" s="1182"/>
      <c r="IP25" s="1182"/>
    </row>
    <row r="26" spans="1:250" ht="24.75" customHeight="1">
      <c r="A26" s="1138" t="s">
        <v>1595</v>
      </c>
      <c r="B26" s="1138"/>
      <c r="C26" s="1183"/>
      <c r="D26" s="1183"/>
      <c r="E26" s="1183"/>
      <c r="F26" s="1183"/>
      <c r="G26" s="1184"/>
      <c r="H26" s="1183"/>
      <c r="I26" s="1183"/>
      <c r="J26" s="1183"/>
      <c r="K26" s="1183"/>
      <c r="L26" s="1184"/>
      <c r="M26" s="1183"/>
      <c r="N26" s="1183"/>
      <c r="O26" s="1183"/>
      <c r="P26" s="1183"/>
      <c r="Q26" s="1183"/>
      <c r="R26" s="1183"/>
      <c r="S26" s="1183"/>
      <c r="T26" s="1183"/>
      <c r="U26" s="1183"/>
      <c r="V26" s="1183"/>
      <c r="W26" s="1183"/>
      <c r="X26" s="1183"/>
      <c r="Y26" s="1183"/>
      <c r="Z26" s="1183"/>
      <c r="AA26" s="1183"/>
      <c r="AB26" s="1183"/>
      <c r="AC26" s="1183"/>
      <c r="AD26" s="1183"/>
      <c r="AE26" s="1183"/>
      <c r="AF26" s="1183"/>
      <c r="AG26" s="1183"/>
      <c r="AH26" s="1183"/>
      <c r="AI26" s="1183"/>
      <c r="AJ26" s="1183"/>
      <c r="AK26" s="1183"/>
      <c r="AL26" s="1183"/>
      <c r="AM26" s="1183"/>
      <c r="AN26" s="1183"/>
      <c r="AO26" s="1183"/>
      <c r="AP26" s="1183"/>
      <c r="AQ26" s="1183"/>
      <c r="AR26" s="1183"/>
      <c r="AS26" s="1183"/>
      <c r="AT26" s="1183"/>
      <c r="AU26" s="1183"/>
      <c r="AV26" s="1183"/>
      <c r="AW26" s="1183"/>
      <c r="AX26" s="1183"/>
      <c r="AY26" s="1183"/>
      <c r="AZ26" s="1183"/>
      <c r="BA26" s="1183"/>
      <c r="BB26" s="1183"/>
      <c r="BC26" s="1183"/>
      <c r="BD26" s="1183"/>
      <c r="BE26" s="1183"/>
      <c r="BF26" s="1183"/>
      <c r="BG26" s="1183"/>
      <c r="BH26" s="1183"/>
      <c r="BI26" s="1183"/>
      <c r="BJ26" s="1183"/>
      <c r="BK26" s="1183"/>
      <c r="BL26" s="1183"/>
      <c r="BM26" s="1183"/>
      <c r="BN26" s="1183"/>
      <c r="BO26" s="1183"/>
      <c r="BP26" s="1183"/>
      <c r="BQ26" s="1183"/>
      <c r="BR26" s="1183"/>
      <c r="BS26" s="1183"/>
      <c r="BT26" s="1183"/>
      <c r="BU26" s="1183"/>
      <c r="BV26" s="1183"/>
      <c r="BW26" s="1183"/>
      <c r="BX26" s="1183"/>
      <c r="BY26" s="1183"/>
      <c r="BZ26" s="1183"/>
      <c r="CA26" s="1183"/>
      <c r="CB26" s="1183"/>
      <c r="CC26" s="1183"/>
      <c r="CD26" s="1183"/>
      <c r="CE26" s="1183"/>
      <c r="CF26" s="1183"/>
      <c r="CG26" s="1183"/>
      <c r="CH26" s="1183"/>
      <c r="CI26" s="1183"/>
      <c r="CJ26" s="1183"/>
      <c r="CK26" s="1183"/>
      <c r="CL26" s="1183"/>
      <c r="CM26" s="1183"/>
      <c r="CN26" s="1183"/>
      <c r="CO26" s="1183"/>
      <c r="CP26" s="1183"/>
      <c r="CQ26" s="1183"/>
      <c r="CR26" s="1183"/>
      <c r="CS26" s="1183"/>
      <c r="CT26" s="1183"/>
      <c r="CU26" s="1183"/>
      <c r="CV26" s="1183"/>
      <c r="CW26" s="1183"/>
      <c r="CX26" s="1183"/>
      <c r="CY26" s="1183"/>
      <c r="CZ26" s="1183"/>
      <c r="DA26" s="1183"/>
      <c r="DB26" s="1183"/>
      <c r="DC26" s="1183"/>
      <c r="DD26" s="1183"/>
      <c r="DE26" s="1183"/>
      <c r="DF26" s="1183"/>
      <c r="DG26" s="1183"/>
      <c r="DH26" s="1183"/>
      <c r="DI26" s="1183"/>
      <c r="DJ26" s="1183"/>
      <c r="DK26" s="1183"/>
      <c r="DL26" s="1183"/>
      <c r="DM26" s="1183"/>
      <c r="DN26" s="1183"/>
      <c r="DO26" s="1183"/>
      <c r="DP26" s="1183"/>
      <c r="DQ26" s="1183"/>
      <c r="DR26" s="1183"/>
      <c r="DS26" s="1183"/>
      <c r="DT26" s="1183"/>
      <c r="DU26" s="1183"/>
      <c r="DV26" s="1183"/>
      <c r="DW26" s="1183"/>
      <c r="DX26" s="1183"/>
      <c r="DY26" s="1183"/>
      <c r="DZ26" s="1183"/>
      <c r="EA26" s="1183"/>
      <c r="EB26" s="1183"/>
      <c r="EC26" s="1183"/>
      <c r="ED26" s="1183"/>
      <c r="EE26" s="1183"/>
      <c r="EF26" s="1183"/>
      <c r="EG26" s="1183"/>
      <c r="EH26" s="1183"/>
      <c r="EI26" s="1183"/>
      <c r="EJ26" s="1183"/>
      <c r="EK26" s="1183"/>
      <c r="EL26" s="1183"/>
      <c r="EM26" s="1183"/>
      <c r="EN26" s="1183"/>
      <c r="EO26" s="1183"/>
      <c r="EP26" s="1183"/>
      <c r="EQ26" s="1183"/>
      <c r="ER26" s="1183"/>
      <c r="ES26" s="1183"/>
      <c r="ET26" s="1183"/>
      <c r="EU26" s="1183"/>
      <c r="EV26" s="1183"/>
      <c r="EW26" s="1183"/>
      <c r="EX26" s="1183"/>
      <c r="EY26" s="1183"/>
      <c r="EZ26" s="1183"/>
      <c r="FA26" s="1183"/>
      <c r="FB26" s="1183"/>
      <c r="FC26" s="1183"/>
      <c r="FD26" s="1183"/>
      <c r="FE26" s="1183"/>
      <c r="FF26" s="1183"/>
      <c r="FG26" s="1183"/>
      <c r="FH26" s="1183"/>
      <c r="FI26" s="1183"/>
      <c r="FJ26" s="1183"/>
      <c r="FK26" s="1183"/>
      <c r="FL26" s="1183"/>
      <c r="FM26" s="1183"/>
      <c r="FN26" s="1183"/>
      <c r="FO26" s="1183"/>
      <c r="FP26" s="1183"/>
      <c r="FQ26" s="1183"/>
      <c r="FR26" s="1183"/>
      <c r="FS26" s="1183"/>
      <c r="FT26" s="1183"/>
      <c r="FU26" s="1183"/>
      <c r="FV26" s="1183"/>
      <c r="FW26" s="1183"/>
      <c r="FX26" s="1183"/>
      <c r="FY26" s="1183"/>
      <c r="FZ26" s="1183"/>
      <c r="GA26" s="1183"/>
      <c r="GB26" s="1183"/>
      <c r="GC26" s="1183"/>
      <c r="GD26" s="1183"/>
      <c r="GE26" s="1183"/>
      <c r="GF26" s="1183"/>
      <c r="GG26" s="1183"/>
      <c r="GH26" s="1183"/>
      <c r="GI26" s="1183"/>
      <c r="GJ26" s="1183"/>
      <c r="GK26" s="1183"/>
      <c r="GL26" s="1183"/>
      <c r="GM26" s="1183"/>
      <c r="GN26" s="1183"/>
      <c r="GO26" s="1183"/>
      <c r="GP26" s="1183"/>
      <c r="GQ26" s="1183"/>
      <c r="GR26" s="1183"/>
      <c r="GS26" s="1183"/>
      <c r="GT26" s="1183"/>
      <c r="GU26" s="1183"/>
      <c r="GV26" s="1183"/>
      <c r="GW26" s="1183"/>
      <c r="GX26" s="1183"/>
      <c r="GY26" s="1183"/>
      <c r="GZ26" s="1183"/>
      <c r="HA26" s="1183"/>
      <c r="HB26" s="1183"/>
      <c r="HC26" s="1183"/>
      <c r="HD26" s="1183"/>
      <c r="HE26" s="1183"/>
      <c r="HF26" s="1183"/>
      <c r="HG26" s="1183"/>
      <c r="HH26" s="1183"/>
      <c r="HI26" s="1183"/>
      <c r="HJ26" s="1183"/>
      <c r="HK26" s="1183"/>
      <c r="HL26" s="1183"/>
      <c r="HM26" s="1183"/>
      <c r="HN26" s="1183"/>
      <c r="HO26" s="1183"/>
      <c r="HP26" s="1183"/>
      <c r="HQ26" s="1183"/>
      <c r="HR26" s="1183"/>
      <c r="HS26" s="1183"/>
      <c r="HT26" s="1183"/>
      <c r="HU26" s="1183"/>
      <c r="HV26" s="1183"/>
      <c r="HW26" s="1183"/>
      <c r="HX26" s="1183"/>
      <c r="HY26" s="1183"/>
      <c r="HZ26" s="1183"/>
      <c r="IA26" s="1183"/>
      <c r="IB26" s="1183"/>
      <c r="IC26" s="1183"/>
      <c r="ID26" s="1183"/>
      <c r="IE26" s="1183"/>
      <c r="IF26" s="1183"/>
      <c r="IG26" s="1183"/>
      <c r="IH26" s="1183"/>
      <c r="II26" s="1183"/>
      <c r="IJ26" s="1183"/>
      <c r="IK26" s="1183"/>
      <c r="IL26" s="1183"/>
      <c r="IM26" s="1183"/>
      <c r="IN26" s="1183"/>
      <c r="IO26" s="1183"/>
      <c r="IP26" s="1183"/>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05EC5-F2D2-4527-BFB9-372D6151248B}">
  <dimension ref="A1:IP26"/>
  <sheetViews>
    <sheetView view="pageBreakPreview" topLeftCell="A13" zoomScaleNormal="100" zoomScaleSheetLayoutView="100" workbookViewId="0">
      <selection activeCell="M9" sqref="M9"/>
    </sheetView>
  </sheetViews>
  <sheetFormatPr defaultRowHeight="16.5"/>
  <cols>
    <col min="1" max="1" width="3" style="1123" customWidth="1"/>
    <col min="2" max="2" width="13.125" style="1124" customWidth="1"/>
    <col min="3" max="3" width="19.875" style="1125" customWidth="1"/>
    <col min="4" max="4" width="5.625" style="1123" customWidth="1"/>
    <col min="5" max="5" width="6.5" style="1123" customWidth="1"/>
    <col min="6" max="6" width="7.875" style="1123" customWidth="1"/>
    <col min="7" max="7" width="13.125" style="1126" customWidth="1"/>
    <col min="8" max="8" width="19.875" style="1127" customWidth="1"/>
    <col min="9" max="9" width="6" style="1123" customWidth="1"/>
    <col min="10" max="10" width="6.25" style="1123" customWidth="1"/>
    <col min="11" max="11" width="7.875" style="1123" customWidth="1"/>
    <col min="12" max="12" width="13.125" style="1126" customWidth="1"/>
    <col min="13" max="13" width="19.875" style="1127" customWidth="1"/>
    <col min="14" max="14" width="6.75" style="1123" customWidth="1"/>
    <col min="15" max="15" width="6.875" style="1123" customWidth="1"/>
    <col min="16" max="16" width="7.875" style="1123" customWidth="1"/>
    <col min="17" max="250" width="9" style="1123" customWidth="1"/>
  </cols>
  <sheetData>
    <row r="1" spans="1:250">
      <c r="A1" s="1258" t="s">
        <v>1581</v>
      </c>
      <c r="B1" s="1258"/>
      <c r="C1" s="1258"/>
      <c r="D1" s="1258"/>
      <c r="E1" s="1258"/>
      <c r="F1" s="1258"/>
      <c r="G1" s="1258"/>
      <c r="H1" s="1258"/>
      <c r="I1" s="1258"/>
      <c r="J1" s="1258"/>
      <c r="K1" s="1258"/>
      <c r="L1" s="1258"/>
      <c r="M1" s="1258"/>
      <c r="N1" s="1258"/>
      <c r="O1" s="1258"/>
      <c r="P1" s="1258"/>
      <c r="Q1" s="1116"/>
      <c r="R1" s="1116"/>
      <c r="S1" s="1116"/>
      <c r="T1" s="1116"/>
      <c r="U1" s="1116"/>
      <c r="V1" s="1116"/>
      <c r="W1" s="1116"/>
      <c r="X1" s="1116"/>
      <c r="Y1" s="1116"/>
      <c r="Z1" s="1116"/>
      <c r="AA1" s="1116"/>
      <c r="AB1" s="1116"/>
      <c r="AC1" s="1116"/>
      <c r="AD1" s="1116"/>
      <c r="AE1" s="1116"/>
      <c r="AF1" s="1116"/>
      <c r="AG1" s="1116"/>
      <c r="AH1" s="1116"/>
      <c r="AI1" s="1116"/>
      <c r="AJ1" s="1116"/>
      <c r="AK1" s="1116"/>
      <c r="AL1" s="1116"/>
      <c r="AM1" s="1116"/>
      <c r="AN1" s="1116"/>
      <c r="AO1" s="1116"/>
      <c r="AP1" s="1116"/>
      <c r="AQ1" s="1116"/>
      <c r="AR1" s="1116"/>
      <c r="AS1" s="1116"/>
      <c r="AT1" s="1116"/>
      <c r="AU1" s="1116"/>
      <c r="AV1" s="1116"/>
      <c r="AW1" s="1116"/>
      <c r="AX1" s="1116"/>
      <c r="AY1" s="1116"/>
      <c r="AZ1" s="1116"/>
      <c r="BA1" s="1116"/>
      <c r="BB1" s="1116"/>
      <c r="BC1" s="1116"/>
      <c r="BD1" s="1116"/>
      <c r="BE1" s="1116"/>
      <c r="BF1" s="1116"/>
      <c r="BG1" s="1116"/>
      <c r="BH1" s="1116"/>
      <c r="BI1" s="1116"/>
      <c r="BJ1" s="1116"/>
      <c r="BK1" s="1116"/>
      <c r="BL1" s="1116"/>
      <c r="BM1" s="1116"/>
      <c r="BN1" s="1116"/>
      <c r="BO1" s="1116"/>
      <c r="BP1" s="1116"/>
      <c r="BQ1" s="1116"/>
      <c r="BR1" s="1116"/>
      <c r="BS1" s="1116"/>
      <c r="BT1" s="1116"/>
      <c r="BU1" s="1116"/>
      <c r="BV1" s="1116"/>
      <c r="BW1" s="1116"/>
      <c r="BX1" s="1116"/>
      <c r="BY1" s="1116"/>
      <c r="BZ1" s="1116"/>
      <c r="CA1" s="1116"/>
      <c r="CB1" s="1116"/>
      <c r="CC1" s="1116"/>
      <c r="CD1" s="1116"/>
      <c r="CE1" s="1116"/>
      <c r="CF1" s="1116"/>
      <c r="CG1" s="1116"/>
      <c r="CH1" s="1116"/>
      <c r="CI1" s="1116"/>
      <c r="CJ1" s="1116"/>
      <c r="CK1" s="1116"/>
      <c r="CL1" s="1116"/>
      <c r="CM1" s="1116"/>
      <c r="CN1" s="1116"/>
      <c r="CO1" s="1116"/>
      <c r="CP1" s="1116"/>
      <c r="CQ1" s="1116"/>
      <c r="CR1" s="1116"/>
      <c r="CS1" s="1116"/>
      <c r="CT1" s="1116"/>
      <c r="CU1" s="1116"/>
      <c r="CV1" s="1116"/>
      <c r="CW1" s="1116"/>
      <c r="CX1" s="1116"/>
      <c r="CY1" s="1116"/>
      <c r="CZ1" s="1116"/>
      <c r="DA1" s="1116"/>
      <c r="DB1" s="1116"/>
      <c r="DC1" s="1116"/>
      <c r="DD1" s="1116"/>
      <c r="DE1" s="1116"/>
      <c r="DF1" s="1116"/>
      <c r="DG1" s="1116"/>
      <c r="DH1" s="1116"/>
      <c r="DI1" s="1116"/>
      <c r="DJ1" s="1116"/>
      <c r="DK1" s="1116"/>
      <c r="DL1" s="1116"/>
      <c r="DM1" s="1116"/>
      <c r="DN1" s="1116"/>
      <c r="DO1" s="1116"/>
      <c r="DP1" s="1116"/>
      <c r="DQ1" s="1116"/>
      <c r="DR1" s="1116"/>
      <c r="DS1" s="1116"/>
      <c r="DT1" s="1116"/>
      <c r="DU1" s="1116"/>
      <c r="DV1" s="1116"/>
      <c r="DW1" s="1116"/>
      <c r="DX1" s="1116"/>
      <c r="DY1" s="1116"/>
      <c r="DZ1" s="1116"/>
      <c r="EA1" s="1116"/>
      <c r="EB1" s="1116"/>
      <c r="EC1" s="1116"/>
      <c r="ED1" s="1116"/>
      <c r="EE1" s="1116"/>
      <c r="EF1" s="1116"/>
      <c r="EG1" s="1116"/>
      <c r="EH1" s="1116"/>
      <c r="EI1" s="1116"/>
      <c r="EJ1" s="1116"/>
      <c r="EK1" s="1116"/>
      <c r="EL1" s="1116"/>
      <c r="EM1" s="1116"/>
      <c r="EN1" s="1116"/>
      <c r="EO1" s="1116"/>
      <c r="EP1" s="1116"/>
      <c r="EQ1" s="1116"/>
      <c r="ER1" s="1116"/>
      <c r="ES1" s="1116"/>
      <c r="ET1" s="1116"/>
      <c r="EU1" s="1116"/>
      <c r="EV1" s="1116"/>
      <c r="EW1" s="1116"/>
      <c r="EX1" s="1116"/>
      <c r="EY1" s="1116"/>
      <c r="EZ1" s="1116"/>
      <c r="FA1" s="1116"/>
      <c r="FB1" s="1116"/>
      <c r="FC1" s="1116"/>
      <c r="FD1" s="1116"/>
      <c r="FE1" s="1116"/>
      <c r="FF1" s="1116"/>
      <c r="FG1" s="1116"/>
      <c r="FH1" s="1116"/>
      <c r="FI1" s="1116"/>
      <c r="FJ1" s="1116"/>
      <c r="FK1" s="1116"/>
      <c r="FL1" s="1116"/>
      <c r="FM1" s="1116"/>
      <c r="FN1" s="1116"/>
      <c r="FO1" s="1116"/>
      <c r="FP1" s="1116"/>
      <c r="FQ1" s="1116"/>
      <c r="FR1" s="1116"/>
      <c r="FS1" s="1116"/>
      <c r="FT1" s="1116"/>
      <c r="FU1" s="1116"/>
      <c r="FV1" s="1116"/>
      <c r="FW1" s="1116"/>
      <c r="FX1" s="1116"/>
      <c r="FY1" s="1116"/>
      <c r="FZ1" s="1116"/>
      <c r="GA1" s="1116"/>
      <c r="GB1" s="1116"/>
      <c r="GC1" s="1116"/>
      <c r="GD1" s="1116"/>
      <c r="GE1" s="1116"/>
      <c r="GF1" s="1116"/>
      <c r="GG1" s="1116"/>
      <c r="GH1" s="1116"/>
      <c r="GI1" s="1116"/>
      <c r="GJ1" s="1116"/>
      <c r="GK1" s="1116"/>
      <c r="GL1" s="1116"/>
      <c r="GM1" s="1116"/>
      <c r="GN1" s="1116"/>
      <c r="GO1" s="1116"/>
      <c r="GP1" s="1116"/>
      <c r="GQ1" s="1116"/>
      <c r="GR1" s="1116"/>
      <c r="GS1" s="1116"/>
      <c r="GT1" s="1116"/>
      <c r="GU1" s="1116"/>
      <c r="GV1" s="1116"/>
      <c r="GW1" s="1116"/>
      <c r="GX1" s="1116"/>
      <c r="GY1" s="1116"/>
      <c r="GZ1" s="1116"/>
      <c r="HA1" s="1116"/>
      <c r="HB1" s="1116"/>
      <c r="HC1" s="1116"/>
      <c r="HD1" s="1116"/>
      <c r="HE1" s="1116"/>
      <c r="HF1" s="1116"/>
      <c r="HG1" s="1116"/>
      <c r="HH1" s="1116"/>
      <c r="HI1" s="1116"/>
      <c r="HJ1" s="1116"/>
      <c r="HK1" s="1116"/>
      <c r="HL1" s="1116"/>
      <c r="HM1" s="1116"/>
      <c r="HN1" s="1116"/>
      <c r="HO1" s="1116"/>
      <c r="HP1" s="1116"/>
      <c r="HQ1" s="1116"/>
      <c r="HR1" s="1116"/>
      <c r="HS1" s="1116"/>
      <c r="HT1" s="1116"/>
      <c r="HU1" s="1116"/>
      <c r="HV1" s="1116"/>
      <c r="HW1" s="1116"/>
      <c r="HX1" s="1116"/>
      <c r="HY1" s="1116"/>
      <c r="HZ1" s="1116"/>
      <c r="IA1" s="1116"/>
      <c r="IB1" s="1116"/>
      <c r="IC1" s="1116"/>
      <c r="ID1" s="1116"/>
      <c r="IE1" s="1116"/>
      <c r="IF1" s="1116"/>
      <c r="IG1" s="1116"/>
      <c r="IH1" s="1116"/>
      <c r="II1" s="1116"/>
      <c r="IJ1" s="1116"/>
      <c r="IK1" s="1116"/>
      <c r="IL1" s="1116"/>
      <c r="IM1" s="1116"/>
      <c r="IN1" s="1116"/>
      <c r="IO1" s="1116"/>
      <c r="IP1" s="1116"/>
    </row>
    <row r="2" spans="1:250">
      <c r="A2" s="1258"/>
      <c r="B2" s="1258"/>
      <c r="C2" s="1258"/>
      <c r="D2" s="1258"/>
      <c r="E2" s="1258"/>
      <c r="F2" s="1258"/>
      <c r="G2" s="1258"/>
      <c r="H2" s="1258"/>
      <c r="I2" s="1258"/>
      <c r="J2" s="1258"/>
      <c r="K2" s="1258"/>
      <c r="L2" s="1258"/>
      <c r="M2" s="1258"/>
      <c r="N2" s="1258"/>
      <c r="O2" s="1258"/>
      <c r="P2" s="1258"/>
      <c r="Q2" s="1116"/>
      <c r="R2" s="1116"/>
      <c r="S2" s="1116"/>
      <c r="T2" s="1116"/>
      <c r="U2" s="1116"/>
      <c r="V2" s="1116"/>
      <c r="W2" s="1116"/>
      <c r="X2" s="1116"/>
      <c r="Y2" s="1116"/>
      <c r="Z2" s="1116"/>
      <c r="AA2" s="1116"/>
      <c r="AB2" s="1116"/>
      <c r="AC2" s="1116"/>
      <c r="AD2" s="1116"/>
      <c r="AE2" s="1116"/>
      <c r="AF2" s="1116"/>
      <c r="AG2" s="1116"/>
      <c r="AH2" s="1116"/>
      <c r="AI2" s="1116"/>
      <c r="AJ2" s="1116"/>
      <c r="AK2" s="1116"/>
      <c r="AL2" s="1116"/>
      <c r="AM2" s="1116"/>
      <c r="AN2" s="1116"/>
      <c r="AO2" s="1116"/>
      <c r="AP2" s="1116"/>
      <c r="AQ2" s="1116"/>
      <c r="AR2" s="1116"/>
      <c r="AS2" s="1116"/>
      <c r="AT2" s="1116"/>
      <c r="AU2" s="1116"/>
      <c r="AV2" s="1116"/>
      <c r="AW2" s="1116"/>
      <c r="AX2" s="1116"/>
      <c r="AY2" s="1116"/>
      <c r="AZ2" s="1116"/>
      <c r="BA2" s="1116"/>
      <c r="BB2" s="1116"/>
      <c r="BC2" s="1116"/>
      <c r="BD2" s="1116"/>
      <c r="BE2" s="1116"/>
      <c r="BF2" s="1116"/>
      <c r="BG2" s="1116"/>
      <c r="BH2" s="1116"/>
      <c r="BI2" s="1116"/>
      <c r="BJ2" s="1116"/>
      <c r="BK2" s="1116"/>
      <c r="BL2" s="1116"/>
      <c r="BM2" s="1116"/>
      <c r="BN2" s="1116"/>
      <c r="BO2" s="1116"/>
      <c r="BP2" s="1116"/>
      <c r="BQ2" s="1116"/>
      <c r="BR2" s="1116"/>
      <c r="BS2" s="1116"/>
      <c r="BT2" s="1116"/>
      <c r="BU2" s="1116"/>
      <c r="BV2" s="1116"/>
      <c r="BW2" s="1116"/>
      <c r="BX2" s="1116"/>
      <c r="BY2" s="1116"/>
      <c r="BZ2" s="1116"/>
      <c r="CA2" s="1116"/>
      <c r="CB2" s="1116"/>
      <c r="CC2" s="1116"/>
      <c r="CD2" s="1116"/>
      <c r="CE2" s="1116"/>
      <c r="CF2" s="1116"/>
      <c r="CG2" s="1116"/>
      <c r="CH2" s="1116"/>
      <c r="CI2" s="1116"/>
      <c r="CJ2" s="1116"/>
      <c r="CK2" s="1116"/>
      <c r="CL2" s="1116"/>
      <c r="CM2" s="1116"/>
      <c r="CN2" s="1116"/>
      <c r="CO2" s="1116"/>
      <c r="CP2" s="1116"/>
      <c r="CQ2" s="1116"/>
      <c r="CR2" s="1116"/>
      <c r="CS2" s="1116"/>
      <c r="CT2" s="1116"/>
      <c r="CU2" s="1116"/>
      <c r="CV2" s="1116"/>
      <c r="CW2" s="1116"/>
      <c r="CX2" s="1116"/>
      <c r="CY2" s="1116"/>
      <c r="CZ2" s="1116"/>
      <c r="DA2" s="1116"/>
      <c r="DB2" s="1116"/>
      <c r="DC2" s="1116"/>
      <c r="DD2" s="1116"/>
      <c r="DE2" s="1116"/>
      <c r="DF2" s="1116"/>
      <c r="DG2" s="1116"/>
      <c r="DH2" s="1116"/>
      <c r="DI2" s="1116"/>
      <c r="DJ2" s="1116"/>
      <c r="DK2" s="1116"/>
      <c r="DL2" s="1116"/>
      <c r="DM2" s="1116"/>
      <c r="DN2" s="1116"/>
      <c r="DO2" s="1116"/>
      <c r="DP2" s="1116"/>
      <c r="DQ2" s="1116"/>
      <c r="DR2" s="1116"/>
      <c r="DS2" s="1116"/>
      <c r="DT2" s="1116"/>
      <c r="DU2" s="1116"/>
      <c r="DV2" s="1116"/>
      <c r="DW2" s="1116"/>
      <c r="DX2" s="1116"/>
      <c r="DY2" s="1116"/>
      <c r="DZ2" s="1116"/>
      <c r="EA2" s="1116"/>
      <c r="EB2" s="1116"/>
      <c r="EC2" s="1116"/>
      <c r="ED2" s="1116"/>
      <c r="EE2" s="1116"/>
      <c r="EF2" s="1116"/>
      <c r="EG2" s="1116"/>
      <c r="EH2" s="1116"/>
      <c r="EI2" s="1116"/>
      <c r="EJ2" s="1116"/>
      <c r="EK2" s="1116"/>
      <c r="EL2" s="1116"/>
      <c r="EM2" s="1116"/>
      <c r="EN2" s="1116"/>
      <c r="EO2" s="1116"/>
      <c r="EP2" s="1116"/>
      <c r="EQ2" s="1116"/>
      <c r="ER2" s="1116"/>
      <c r="ES2" s="1116"/>
      <c r="ET2" s="1116"/>
      <c r="EU2" s="1116"/>
      <c r="EV2" s="1116"/>
      <c r="EW2" s="1116"/>
      <c r="EX2" s="1116"/>
      <c r="EY2" s="1116"/>
      <c r="EZ2" s="1116"/>
      <c r="FA2" s="1116"/>
      <c r="FB2" s="1116"/>
      <c r="FC2" s="1116"/>
      <c r="FD2" s="1116"/>
      <c r="FE2" s="1116"/>
      <c r="FF2" s="1116"/>
      <c r="FG2" s="1116"/>
      <c r="FH2" s="1116"/>
      <c r="FI2" s="1116"/>
      <c r="FJ2" s="1116"/>
      <c r="FK2" s="1116"/>
      <c r="FL2" s="1116"/>
      <c r="FM2" s="1116"/>
      <c r="FN2" s="1116"/>
      <c r="FO2" s="1116"/>
      <c r="FP2" s="1116"/>
      <c r="FQ2" s="1116"/>
      <c r="FR2" s="1116"/>
      <c r="FS2" s="1116"/>
      <c r="FT2" s="1116"/>
      <c r="FU2" s="1116"/>
      <c r="FV2" s="1116"/>
      <c r="FW2" s="1116"/>
      <c r="FX2" s="1116"/>
      <c r="FY2" s="1116"/>
      <c r="FZ2" s="1116"/>
      <c r="GA2" s="1116"/>
      <c r="GB2" s="1116"/>
      <c r="GC2" s="1116"/>
      <c r="GD2" s="1116"/>
      <c r="GE2" s="1116"/>
      <c r="GF2" s="1116"/>
      <c r="GG2" s="1116"/>
      <c r="GH2" s="1116"/>
      <c r="GI2" s="1116"/>
      <c r="GJ2" s="1116"/>
      <c r="GK2" s="1116"/>
      <c r="GL2" s="1116"/>
      <c r="GM2" s="1116"/>
      <c r="GN2" s="1116"/>
      <c r="GO2" s="1116"/>
      <c r="GP2" s="1116"/>
      <c r="GQ2" s="1116"/>
      <c r="GR2" s="1116"/>
      <c r="GS2" s="1116"/>
      <c r="GT2" s="1116"/>
      <c r="GU2" s="1116"/>
      <c r="GV2" s="1116"/>
      <c r="GW2" s="1116"/>
      <c r="GX2" s="1116"/>
      <c r="GY2" s="1116"/>
      <c r="GZ2" s="1116"/>
      <c r="HA2" s="1116"/>
      <c r="HB2" s="1116"/>
      <c r="HC2" s="1116"/>
      <c r="HD2" s="1116"/>
      <c r="HE2" s="1116"/>
      <c r="HF2" s="1116"/>
      <c r="HG2" s="1116"/>
      <c r="HH2" s="1116"/>
      <c r="HI2" s="1116"/>
      <c r="HJ2" s="1116"/>
      <c r="HK2" s="1116"/>
      <c r="HL2" s="1116"/>
      <c r="HM2" s="1116"/>
      <c r="HN2" s="1116"/>
      <c r="HO2" s="1116"/>
      <c r="HP2" s="1116"/>
      <c r="HQ2" s="1116"/>
      <c r="HR2" s="1116"/>
      <c r="HS2" s="1116"/>
      <c r="HT2" s="1116"/>
      <c r="HU2" s="1116"/>
      <c r="HV2" s="1116"/>
      <c r="HW2" s="1116"/>
      <c r="HX2" s="1116"/>
      <c r="HY2" s="1116"/>
      <c r="HZ2" s="1116"/>
      <c r="IA2" s="1116"/>
      <c r="IB2" s="1116"/>
      <c r="IC2" s="1116"/>
      <c r="ID2" s="1116"/>
      <c r="IE2" s="1116"/>
      <c r="IF2" s="1116"/>
      <c r="IG2" s="1116"/>
      <c r="IH2" s="1116"/>
      <c r="II2" s="1116"/>
      <c r="IJ2" s="1116"/>
      <c r="IK2" s="1116"/>
      <c r="IL2" s="1116"/>
      <c r="IM2" s="1116"/>
      <c r="IN2" s="1116"/>
      <c r="IO2" s="1116"/>
      <c r="IP2" s="1116"/>
    </row>
    <row r="3" spans="1:250">
      <c r="A3" s="1117" t="s">
        <v>1605</v>
      </c>
      <c r="B3" s="1118"/>
      <c r="C3" s="1119"/>
      <c r="D3" s="1120"/>
      <c r="E3" s="1120"/>
      <c r="F3" s="1118"/>
      <c r="G3" s="1118"/>
      <c r="H3" s="1121"/>
      <c r="I3" s="1120"/>
      <c r="J3" s="1120"/>
      <c r="K3" s="1120"/>
      <c r="L3" s="1118"/>
      <c r="M3" s="1121"/>
      <c r="N3" s="1120"/>
      <c r="O3" s="1120"/>
      <c r="P3" s="1122"/>
      <c r="Q3" s="1116"/>
      <c r="R3" s="1116"/>
      <c r="S3" s="1116"/>
      <c r="T3" s="1116"/>
      <c r="U3" s="1116"/>
      <c r="V3" s="1116"/>
      <c r="W3" s="1116"/>
      <c r="X3" s="1116"/>
      <c r="Y3" s="1116"/>
      <c r="Z3" s="1116"/>
      <c r="AA3" s="1116"/>
      <c r="AB3" s="1116"/>
      <c r="AC3" s="1116"/>
      <c r="AD3" s="1116"/>
      <c r="AE3" s="1116"/>
      <c r="AF3" s="1116"/>
      <c r="AG3" s="1116"/>
      <c r="AH3" s="1116"/>
      <c r="AI3" s="1116"/>
      <c r="AJ3" s="1116"/>
      <c r="AK3" s="1116"/>
      <c r="AL3" s="1116"/>
      <c r="AM3" s="1116"/>
      <c r="AN3" s="1116"/>
      <c r="AO3" s="1116"/>
      <c r="AP3" s="1116"/>
      <c r="AQ3" s="1116"/>
      <c r="AR3" s="1116"/>
      <c r="AS3" s="1116"/>
      <c r="AT3" s="1116"/>
      <c r="AU3" s="1116"/>
      <c r="AV3" s="1116"/>
      <c r="AW3" s="1116"/>
      <c r="AX3" s="1116"/>
      <c r="AY3" s="1116"/>
      <c r="AZ3" s="1116"/>
      <c r="BA3" s="1116"/>
      <c r="BB3" s="1116"/>
      <c r="BC3" s="1116"/>
      <c r="BD3" s="1116"/>
      <c r="BE3" s="1116"/>
      <c r="BF3" s="1116"/>
      <c r="BG3" s="1116"/>
      <c r="BH3" s="1116"/>
      <c r="BI3" s="1116"/>
      <c r="BJ3" s="1116"/>
      <c r="BK3" s="1116"/>
      <c r="BL3" s="1116"/>
      <c r="BM3" s="1116"/>
      <c r="BN3" s="1116"/>
      <c r="BO3" s="1116"/>
      <c r="BP3" s="1116"/>
      <c r="BQ3" s="1116"/>
      <c r="BR3" s="1116"/>
      <c r="BS3" s="1116"/>
      <c r="BT3" s="1116"/>
      <c r="BU3" s="1116"/>
      <c r="BV3" s="1116"/>
      <c r="BW3" s="1116"/>
      <c r="BX3" s="1116"/>
      <c r="BY3" s="1116"/>
      <c r="BZ3" s="1116"/>
      <c r="CA3" s="1116"/>
      <c r="CB3" s="1116"/>
      <c r="CC3" s="1116"/>
      <c r="CD3" s="1116"/>
      <c r="CE3" s="1116"/>
      <c r="CF3" s="1116"/>
      <c r="CG3" s="1116"/>
      <c r="CH3" s="1116"/>
      <c r="CI3" s="1116"/>
      <c r="CJ3" s="1116"/>
      <c r="CK3" s="1116"/>
      <c r="CL3" s="1116"/>
      <c r="CM3" s="1116"/>
      <c r="CN3" s="1116"/>
      <c r="CO3" s="1116"/>
      <c r="CP3" s="1116"/>
      <c r="CQ3" s="1116"/>
      <c r="CR3" s="1116"/>
      <c r="CS3" s="1116"/>
      <c r="CT3" s="1116"/>
      <c r="CU3" s="1116"/>
      <c r="CV3" s="1116"/>
      <c r="CW3" s="1116"/>
      <c r="CX3" s="1116"/>
      <c r="CY3" s="1116"/>
      <c r="CZ3" s="1116"/>
      <c r="DA3" s="1116"/>
      <c r="DB3" s="1116"/>
      <c r="DC3" s="1116"/>
      <c r="DD3" s="1116"/>
      <c r="DE3" s="1116"/>
      <c r="DF3" s="1116"/>
      <c r="DG3" s="1116"/>
      <c r="DH3" s="1116"/>
      <c r="DI3" s="1116"/>
      <c r="DJ3" s="1116"/>
      <c r="DK3" s="1116"/>
      <c r="DL3" s="1116"/>
      <c r="DM3" s="1116"/>
      <c r="DN3" s="1116"/>
      <c r="DO3" s="1116"/>
      <c r="DP3" s="1116"/>
      <c r="DQ3" s="1116"/>
      <c r="DR3" s="1116"/>
      <c r="DS3" s="1116"/>
      <c r="DT3" s="1116"/>
      <c r="DU3" s="1116"/>
      <c r="DV3" s="1116"/>
      <c r="DW3" s="1116"/>
      <c r="DX3" s="1116"/>
      <c r="DY3" s="1116"/>
      <c r="DZ3" s="1116"/>
      <c r="EA3" s="1116"/>
      <c r="EB3" s="1116"/>
      <c r="EC3" s="1116"/>
      <c r="ED3" s="1116"/>
      <c r="EE3" s="1116"/>
      <c r="EF3" s="1116"/>
      <c r="EG3" s="1116"/>
      <c r="EH3" s="1116"/>
      <c r="EI3" s="1116"/>
      <c r="EJ3" s="1116"/>
      <c r="EK3" s="1116"/>
      <c r="EL3" s="1116"/>
      <c r="EM3" s="1116"/>
      <c r="EN3" s="1116"/>
      <c r="EO3" s="1116"/>
      <c r="EP3" s="1116"/>
      <c r="EQ3" s="1116"/>
      <c r="ER3" s="1116"/>
      <c r="ES3" s="1116"/>
      <c r="ET3" s="1116"/>
      <c r="EU3" s="1116"/>
      <c r="EV3" s="1116"/>
      <c r="EW3" s="1116"/>
      <c r="EX3" s="1116"/>
      <c r="EY3" s="1116"/>
      <c r="EZ3" s="1116"/>
      <c r="FA3" s="1116"/>
      <c r="FB3" s="1116"/>
      <c r="FC3" s="1116"/>
      <c r="FD3" s="1116"/>
      <c r="FE3" s="1116"/>
      <c r="FF3" s="1116"/>
      <c r="FG3" s="1116"/>
      <c r="FH3" s="1116"/>
      <c r="FI3" s="1116"/>
      <c r="FJ3" s="1116"/>
      <c r="FK3" s="1116"/>
      <c r="FL3" s="1116"/>
      <c r="FM3" s="1116"/>
      <c r="FN3" s="1116"/>
      <c r="FO3" s="1116"/>
      <c r="FP3" s="1116"/>
      <c r="FQ3" s="1116"/>
      <c r="FR3" s="1116"/>
      <c r="FS3" s="1116"/>
      <c r="FT3" s="1116"/>
      <c r="FU3" s="1116"/>
      <c r="FV3" s="1116"/>
      <c r="FW3" s="1116"/>
      <c r="FX3" s="1116"/>
      <c r="FY3" s="1116"/>
      <c r="FZ3" s="1116"/>
      <c r="GA3" s="1116"/>
      <c r="GB3" s="1116"/>
      <c r="GC3" s="1116"/>
      <c r="GD3" s="1116"/>
      <c r="GE3" s="1116"/>
      <c r="GF3" s="1116"/>
      <c r="GG3" s="1116"/>
      <c r="GH3" s="1116"/>
      <c r="GI3" s="1116"/>
      <c r="GJ3" s="1116"/>
      <c r="GK3" s="1116"/>
      <c r="GL3" s="1116"/>
      <c r="GM3" s="1116"/>
      <c r="GN3" s="1116"/>
      <c r="GO3" s="1116"/>
      <c r="GP3" s="1116"/>
      <c r="GQ3" s="1116"/>
      <c r="GR3" s="1116"/>
      <c r="GS3" s="1116"/>
      <c r="GT3" s="1116"/>
      <c r="GU3" s="1116"/>
      <c r="GV3" s="1116"/>
      <c r="GW3" s="1116"/>
      <c r="GX3" s="1116"/>
      <c r="GY3" s="1116"/>
      <c r="GZ3" s="1116"/>
      <c r="HA3" s="1116"/>
      <c r="HB3" s="1116"/>
      <c r="HC3" s="1116"/>
      <c r="HD3" s="1116"/>
      <c r="HE3" s="1116"/>
      <c r="HF3" s="1116"/>
      <c r="HG3" s="1116"/>
      <c r="HH3" s="1116"/>
      <c r="HI3" s="1116"/>
      <c r="HJ3" s="1116"/>
      <c r="HK3" s="1116"/>
      <c r="HL3" s="1116"/>
      <c r="HM3" s="1116"/>
      <c r="HN3" s="1116"/>
      <c r="HO3" s="1116"/>
      <c r="HP3" s="1116"/>
      <c r="HQ3" s="1116"/>
      <c r="HR3" s="1116"/>
      <c r="HS3" s="1116"/>
      <c r="HT3" s="1116"/>
      <c r="HU3" s="1116"/>
      <c r="HV3" s="1116"/>
      <c r="HW3" s="1116"/>
      <c r="HX3" s="1116"/>
      <c r="HY3" s="1116"/>
      <c r="HZ3" s="1116"/>
      <c r="IA3" s="1116"/>
      <c r="IB3" s="1116"/>
      <c r="IC3" s="1116"/>
      <c r="ID3" s="1116"/>
      <c r="IE3" s="1116"/>
      <c r="IF3" s="1116"/>
      <c r="IG3" s="1116"/>
      <c r="IH3" s="1116"/>
      <c r="II3" s="1116"/>
      <c r="IJ3" s="1116"/>
      <c r="IK3" s="1116"/>
      <c r="IL3" s="1116"/>
      <c r="IM3" s="1116"/>
      <c r="IN3" s="1116"/>
      <c r="IO3" s="1116"/>
      <c r="IP3" s="1116"/>
    </row>
    <row r="4" spans="1:250">
      <c r="P4" s="1128" t="s">
        <v>402</v>
      </c>
    </row>
    <row r="5" spans="1:250" ht="24.75" customHeight="1">
      <c r="A5" s="1129" t="s">
        <v>0</v>
      </c>
      <c r="B5" s="1130"/>
      <c r="C5" s="1131" t="s">
        <v>1</v>
      </c>
      <c r="D5" s="1130"/>
      <c r="E5" s="1132"/>
      <c r="F5" s="1133"/>
      <c r="G5" s="1130"/>
      <c r="H5" s="1131" t="s">
        <v>2</v>
      </c>
      <c r="I5" s="1130"/>
      <c r="J5" s="1134"/>
      <c r="K5" s="1135"/>
      <c r="L5" s="1136"/>
      <c r="M5" s="1131" t="s">
        <v>3</v>
      </c>
      <c r="N5" s="1130"/>
      <c r="O5" s="1134"/>
      <c r="P5" s="1137"/>
      <c r="Q5" s="1138"/>
      <c r="R5" s="1138"/>
      <c r="S5" s="1138"/>
      <c r="T5" s="1138"/>
      <c r="U5" s="1138"/>
      <c r="V5" s="1138"/>
      <c r="W5" s="1138"/>
      <c r="X5" s="1138"/>
      <c r="Y5" s="1138"/>
      <c r="Z5" s="1138"/>
      <c r="AA5" s="1138"/>
      <c r="AB5" s="1138"/>
      <c r="AC5" s="1138"/>
      <c r="AD5" s="1138"/>
      <c r="AE5" s="1138"/>
      <c r="AF5" s="1138"/>
      <c r="AG5" s="1138"/>
      <c r="AH5" s="1138"/>
      <c r="AI5" s="1138"/>
      <c r="AJ5" s="1138"/>
      <c r="AK5" s="1138"/>
      <c r="AL5" s="1138"/>
      <c r="AM5" s="1138"/>
      <c r="AN5" s="1138"/>
      <c r="AO5" s="1138"/>
      <c r="AP5" s="1138"/>
      <c r="AQ5" s="1138"/>
      <c r="AR5" s="1138"/>
      <c r="AS5" s="1138"/>
      <c r="AT5" s="1138"/>
      <c r="AU5" s="1138"/>
      <c r="AV5" s="1138"/>
      <c r="AW5" s="1138"/>
      <c r="AX5" s="1138"/>
      <c r="AY5" s="1138"/>
      <c r="AZ5" s="1138"/>
      <c r="BA5" s="1138"/>
      <c r="BB5" s="1138"/>
      <c r="BC5" s="1138"/>
      <c r="BD5" s="1138"/>
      <c r="BE5" s="1138"/>
      <c r="BF5" s="1138"/>
      <c r="BG5" s="1138"/>
      <c r="BH5" s="1138"/>
      <c r="BI5" s="1138"/>
      <c r="BJ5" s="1138"/>
      <c r="BK5" s="1138"/>
      <c r="BL5" s="1138"/>
      <c r="BM5" s="1138"/>
      <c r="BN5" s="1138"/>
      <c r="BO5" s="1138"/>
      <c r="BP5" s="1138"/>
      <c r="BQ5" s="1138"/>
      <c r="BR5" s="1138"/>
      <c r="BS5" s="1138"/>
      <c r="BT5" s="1138"/>
      <c r="BU5" s="1138"/>
      <c r="BV5" s="1138"/>
      <c r="BW5" s="1138"/>
      <c r="BX5" s="1138"/>
      <c r="BY5" s="1138"/>
      <c r="BZ5" s="1138"/>
      <c r="CA5" s="1138"/>
      <c r="CB5" s="1138"/>
      <c r="CC5" s="1138"/>
      <c r="CD5" s="1138"/>
      <c r="CE5" s="1138"/>
      <c r="CF5" s="1138"/>
      <c r="CG5" s="1138"/>
      <c r="CH5" s="1138"/>
      <c r="CI5" s="1138"/>
      <c r="CJ5" s="1138"/>
      <c r="CK5" s="1138"/>
      <c r="CL5" s="1138"/>
      <c r="CM5" s="1138"/>
      <c r="CN5" s="1138"/>
      <c r="CO5" s="1138"/>
      <c r="CP5" s="1138"/>
      <c r="CQ5" s="1138"/>
      <c r="CR5" s="1138"/>
      <c r="CS5" s="1138"/>
      <c r="CT5" s="1138"/>
      <c r="CU5" s="1138"/>
      <c r="CV5" s="1138"/>
      <c r="CW5" s="1138"/>
      <c r="CX5" s="1138"/>
      <c r="CY5" s="1138"/>
      <c r="CZ5" s="1138"/>
      <c r="DA5" s="1138"/>
      <c r="DB5" s="1138"/>
      <c r="DC5" s="1138"/>
      <c r="DD5" s="1138"/>
      <c r="DE5" s="1138"/>
      <c r="DF5" s="1138"/>
      <c r="DG5" s="1138"/>
      <c r="DH5" s="1138"/>
      <c r="DI5" s="1138"/>
      <c r="DJ5" s="1138"/>
      <c r="DK5" s="1138"/>
      <c r="DL5" s="1138"/>
      <c r="DM5" s="1138"/>
      <c r="DN5" s="1138"/>
      <c r="DO5" s="1138"/>
      <c r="DP5" s="1138"/>
      <c r="DQ5" s="1138"/>
      <c r="DR5" s="1138"/>
      <c r="DS5" s="1138"/>
      <c r="DT5" s="1138"/>
      <c r="DU5" s="1138"/>
      <c r="DV5" s="1138"/>
      <c r="DW5" s="1138"/>
      <c r="DX5" s="1138"/>
      <c r="DY5" s="1138"/>
      <c r="DZ5" s="1138"/>
      <c r="EA5" s="1138"/>
      <c r="EB5" s="1138"/>
      <c r="EC5" s="1138"/>
      <c r="ED5" s="1138"/>
      <c r="EE5" s="1138"/>
      <c r="EF5" s="1138"/>
      <c r="EG5" s="1138"/>
      <c r="EH5" s="1138"/>
      <c r="EI5" s="1138"/>
      <c r="EJ5" s="1138"/>
      <c r="EK5" s="1138"/>
      <c r="EL5" s="1138"/>
      <c r="EM5" s="1138"/>
      <c r="EN5" s="1138"/>
      <c r="EO5" s="1138"/>
      <c r="EP5" s="1138"/>
      <c r="EQ5" s="1138"/>
      <c r="ER5" s="1138"/>
      <c r="ES5" s="1138"/>
      <c r="ET5" s="1138"/>
      <c r="EU5" s="1138"/>
      <c r="EV5" s="1138"/>
      <c r="EW5" s="1138"/>
      <c r="EX5" s="1138"/>
      <c r="EY5" s="1138"/>
      <c r="EZ5" s="1138"/>
      <c r="FA5" s="1138"/>
      <c r="FB5" s="1138"/>
      <c r="FC5" s="1138"/>
      <c r="FD5" s="1138"/>
      <c r="FE5" s="1138"/>
      <c r="FF5" s="1138"/>
      <c r="FG5" s="1138"/>
      <c r="FH5" s="1138"/>
      <c r="FI5" s="1138"/>
      <c r="FJ5" s="1138"/>
      <c r="FK5" s="1138"/>
      <c r="FL5" s="1138"/>
      <c r="FM5" s="1138"/>
      <c r="FN5" s="1138"/>
      <c r="FO5" s="1138"/>
      <c r="FP5" s="1138"/>
      <c r="FQ5" s="1138"/>
      <c r="FR5" s="1138"/>
      <c r="FS5" s="1138"/>
      <c r="FT5" s="1138"/>
      <c r="FU5" s="1138"/>
      <c r="FV5" s="1138"/>
      <c r="FW5" s="1138"/>
      <c r="FX5" s="1138"/>
      <c r="FY5" s="1138"/>
      <c r="FZ5" s="1138"/>
      <c r="GA5" s="1138"/>
      <c r="GB5" s="1138"/>
      <c r="GC5" s="1138"/>
      <c r="GD5" s="1138"/>
      <c r="GE5" s="1138"/>
      <c r="GF5" s="1138"/>
      <c r="GG5" s="1138"/>
      <c r="GH5" s="1138"/>
      <c r="GI5" s="1138"/>
      <c r="GJ5" s="1138"/>
      <c r="GK5" s="1138"/>
      <c r="GL5" s="1138"/>
      <c r="GM5" s="1138"/>
      <c r="GN5" s="1138"/>
      <c r="GO5" s="1138"/>
      <c r="GP5" s="1138"/>
      <c r="GQ5" s="1138"/>
      <c r="GR5" s="1138"/>
      <c r="GS5" s="1138"/>
      <c r="GT5" s="1138"/>
      <c r="GU5" s="1138"/>
      <c r="GV5" s="1138"/>
      <c r="GW5" s="1138"/>
      <c r="GX5" s="1138"/>
      <c r="GY5" s="1138"/>
      <c r="GZ5" s="1138"/>
      <c r="HA5" s="1138"/>
      <c r="HB5" s="1138"/>
      <c r="HC5" s="1138"/>
      <c r="HD5" s="1138"/>
      <c r="HE5" s="1138"/>
      <c r="HF5" s="1138"/>
      <c r="HG5" s="1138"/>
      <c r="HH5" s="1138"/>
      <c r="HI5" s="1138"/>
      <c r="HJ5" s="1138"/>
      <c r="HK5" s="1138"/>
      <c r="HL5" s="1138"/>
      <c r="HM5" s="1138"/>
      <c r="HN5" s="1138"/>
      <c r="HO5" s="1138"/>
      <c r="HP5" s="1138"/>
      <c r="HQ5" s="1138"/>
      <c r="HR5" s="1138"/>
      <c r="HS5" s="1138"/>
      <c r="HT5" s="1138"/>
      <c r="HU5" s="1138"/>
      <c r="HV5" s="1138"/>
      <c r="HW5" s="1138"/>
      <c r="HX5" s="1138"/>
      <c r="HY5" s="1138"/>
      <c r="HZ5" s="1138"/>
      <c r="IA5" s="1138"/>
      <c r="IB5" s="1138"/>
      <c r="IC5" s="1138"/>
      <c r="ID5" s="1138"/>
      <c r="IE5" s="1138"/>
      <c r="IF5" s="1138"/>
      <c r="IG5" s="1138"/>
      <c r="IH5" s="1138"/>
      <c r="II5" s="1138"/>
      <c r="IJ5" s="1138"/>
      <c r="IK5" s="1138"/>
      <c r="IL5" s="1138"/>
      <c r="IM5" s="1138"/>
      <c r="IN5" s="1138"/>
      <c r="IO5" s="1138"/>
      <c r="IP5" s="1138"/>
    </row>
    <row r="6" spans="1:250" ht="24.75" customHeight="1">
      <c r="A6" s="1139"/>
      <c r="B6" s="1140" t="s">
        <v>5</v>
      </c>
      <c r="C6" s="1141"/>
      <c r="D6" s="1129" t="s">
        <v>6</v>
      </c>
      <c r="E6" s="1142" t="s">
        <v>177</v>
      </c>
      <c r="F6" s="1129" t="s">
        <v>440</v>
      </c>
      <c r="G6" s="1140" t="s">
        <v>5</v>
      </c>
      <c r="H6" s="1141"/>
      <c r="I6" s="1129" t="s">
        <v>6</v>
      </c>
      <c r="J6" s="1142" t="s">
        <v>177</v>
      </c>
      <c r="K6" s="1129" t="s">
        <v>440</v>
      </c>
      <c r="L6" s="1140" t="s">
        <v>5</v>
      </c>
      <c r="M6" s="1141"/>
      <c r="N6" s="1129" t="s">
        <v>6</v>
      </c>
      <c r="O6" s="1143" t="s">
        <v>177</v>
      </c>
      <c r="P6" s="1144" t="s">
        <v>440</v>
      </c>
      <c r="Q6" s="1138"/>
      <c r="R6" s="1138"/>
      <c r="S6" s="1138"/>
      <c r="T6" s="1138"/>
      <c r="U6" s="1138"/>
      <c r="V6" s="1138"/>
      <c r="W6" s="1138"/>
      <c r="X6" s="1138"/>
      <c r="Y6" s="1138"/>
      <c r="Z6" s="1138"/>
      <c r="AA6" s="1138"/>
      <c r="AB6" s="1138"/>
      <c r="AC6" s="1138"/>
      <c r="AD6" s="1138"/>
      <c r="AE6" s="1138"/>
      <c r="AF6" s="1138"/>
      <c r="AG6" s="1138"/>
      <c r="AH6" s="1138"/>
      <c r="AI6" s="1138"/>
      <c r="AJ6" s="1138"/>
      <c r="AK6" s="1138"/>
      <c r="AL6" s="1138"/>
      <c r="AM6" s="1138"/>
      <c r="AN6" s="1138"/>
      <c r="AO6" s="1138"/>
      <c r="AP6" s="1138"/>
      <c r="AQ6" s="1138"/>
      <c r="AR6" s="1138"/>
      <c r="AS6" s="1138"/>
      <c r="AT6" s="1138"/>
      <c r="AU6" s="1138"/>
      <c r="AV6" s="1138"/>
      <c r="AW6" s="1138"/>
      <c r="AX6" s="1138"/>
      <c r="AY6" s="1138"/>
      <c r="AZ6" s="1138"/>
      <c r="BA6" s="1138"/>
      <c r="BB6" s="1138"/>
      <c r="BC6" s="1138"/>
      <c r="BD6" s="1138"/>
      <c r="BE6" s="1138"/>
      <c r="BF6" s="1138"/>
      <c r="BG6" s="1138"/>
      <c r="BH6" s="1138"/>
      <c r="BI6" s="1138"/>
      <c r="BJ6" s="1138"/>
      <c r="BK6" s="1138"/>
      <c r="BL6" s="1138"/>
      <c r="BM6" s="1138"/>
      <c r="BN6" s="1138"/>
      <c r="BO6" s="1138"/>
      <c r="BP6" s="1138"/>
      <c r="BQ6" s="1138"/>
      <c r="BR6" s="1138"/>
      <c r="BS6" s="1138"/>
      <c r="BT6" s="1138"/>
      <c r="BU6" s="1138"/>
      <c r="BV6" s="1138"/>
      <c r="BW6" s="1138"/>
      <c r="BX6" s="1138"/>
      <c r="BY6" s="1138"/>
      <c r="BZ6" s="1138"/>
      <c r="CA6" s="1138"/>
      <c r="CB6" s="1138"/>
      <c r="CC6" s="1138"/>
      <c r="CD6" s="1138"/>
      <c r="CE6" s="1138"/>
      <c r="CF6" s="1138"/>
      <c r="CG6" s="1138"/>
      <c r="CH6" s="1138"/>
      <c r="CI6" s="1138"/>
      <c r="CJ6" s="1138"/>
      <c r="CK6" s="1138"/>
      <c r="CL6" s="1138"/>
      <c r="CM6" s="1138"/>
      <c r="CN6" s="1138"/>
      <c r="CO6" s="1138"/>
      <c r="CP6" s="1138"/>
      <c r="CQ6" s="1138"/>
      <c r="CR6" s="1138"/>
      <c r="CS6" s="1138"/>
      <c r="CT6" s="1138"/>
      <c r="CU6" s="1138"/>
      <c r="CV6" s="1138"/>
      <c r="CW6" s="1138"/>
      <c r="CX6" s="1138"/>
      <c r="CY6" s="1138"/>
      <c r="CZ6" s="1138"/>
      <c r="DA6" s="1138"/>
      <c r="DB6" s="1138"/>
      <c r="DC6" s="1138"/>
      <c r="DD6" s="1138"/>
      <c r="DE6" s="1138"/>
      <c r="DF6" s="1138"/>
      <c r="DG6" s="1138"/>
      <c r="DH6" s="1138"/>
      <c r="DI6" s="1138"/>
      <c r="DJ6" s="1138"/>
      <c r="DK6" s="1138"/>
      <c r="DL6" s="1138"/>
      <c r="DM6" s="1138"/>
      <c r="DN6" s="1138"/>
      <c r="DO6" s="1138"/>
      <c r="DP6" s="1138"/>
      <c r="DQ6" s="1138"/>
      <c r="DR6" s="1138"/>
      <c r="DS6" s="1138"/>
      <c r="DT6" s="1138"/>
      <c r="DU6" s="1138"/>
      <c r="DV6" s="1138"/>
      <c r="DW6" s="1138"/>
      <c r="DX6" s="1138"/>
      <c r="DY6" s="1138"/>
      <c r="DZ6" s="1138"/>
      <c r="EA6" s="1138"/>
      <c r="EB6" s="1138"/>
      <c r="EC6" s="1138"/>
      <c r="ED6" s="1138"/>
      <c r="EE6" s="1138"/>
      <c r="EF6" s="1138"/>
      <c r="EG6" s="1138"/>
      <c r="EH6" s="1138"/>
      <c r="EI6" s="1138"/>
      <c r="EJ6" s="1138"/>
      <c r="EK6" s="1138"/>
      <c r="EL6" s="1138"/>
      <c r="EM6" s="1138"/>
      <c r="EN6" s="1138"/>
      <c r="EO6" s="1138"/>
      <c r="EP6" s="1138"/>
      <c r="EQ6" s="1138"/>
      <c r="ER6" s="1138"/>
      <c r="ES6" s="1138"/>
      <c r="ET6" s="1138"/>
      <c r="EU6" s="1138"/>
      <c r="EV6" s="1138"/>
      <c r="EW6" s="1138"/>
      <c r="EX6" s="1138"/>
      <c r="EY6" s="1138"/>
      <c r="EZ6" s="1138"/>
      <c r="FA6" s="1138"/>
      <c r="FB6" s="1138"/>
      <c r="FC6" s="1138"/>
      <c r="FD6" s="1138"/>
      <c r="FE6" s="1138"/>
      <c r="FF6" s="1138"/>
      <c r="FG6" s="1138"/>
      <c r="FH6" s="1138"/>
      <c r="FI6" s="1138"/>
      <c r="FJ6" s="1138"/>
      <c r="FK6" s="1138"/>
      <c r="FL6" s="1138"/>
      <c r="FM6" s="1138"/>
      <c r="FN6" s="1138"/>
      <c r="FO6" s="1138"/>
      <c r="FP6" s="1138"/>
      <c r="FQ6" s="1138"/>
      <c r="FR6" s="1138"/>
      <c r="FS6" s="1138"/>
      <c r="FT6" s="1138"/>
      <c r="FU6" s="1138"/>
      <c r="FV6" s="1138"/>
      <c r="FW6" s="1138"/>
      <c r="FX6" s="1138"/>
      <c r="FY6" s="1138"/>
      <c r="FZ6" s="1138"/>
      <c r="GA6" s="1138"/>
      <c r="GB6" s="1138"/>
      <c r="GC6" s="1138"/>
      <c r="GD6" s="1138"/>
      <c r="GE6" s="1138"/>
      <c r="GF6" s="1138"/>
      <c r="GG6" s="1138"/>
      <c r="GH6" s="1138"/>
      <c r="GI6" s="1138"/>
      <c r="GJ6" s="1138"/>
      <c r="GK6" s="1138"/>
      <c r="GL6" s="1138"/>
      <c r="GM6" s="1138"/>
      <c r="GN6" s="1138"/>
      <c r="GO6" s="1138"/>
      <c r="GP6" s="1138"/>
      <c r="GQ6" s="1138"/>
      <c r="GR6" s="1138"/>
      <c r="GS6" s="1138"/>
      <c r="GT6" s="1138"/>
      <c r="GU6" s="1138"/>
      <c r="GV6" s="1138"/>
      <c r="GW6" s="1138"/>
      <c r="GX6" s="1138"/>
      <c r="GY6" s="1138"/>
      <c r="GZ6" s="1138"/>
      <c r="HA6" s="1138"/>
      <c r="HB6" s="1138"/>
      <c r="HC6" s="1138"/>
      <c r="HD6" s="1138"/>
      <c r="HE6" s="1138"/>
      <c r="HF6" s="1138"/>
      <c r="HG6" s="1138"/>
      <c r="HH6" s="1138"/>
      <c r="HI6" s="1138"/>
      <c r="HJ6" s="1138"/>
      <c r="HK6" s="1138"/>
      <c r="HL6" s="1138"/>
      <c r="HM6" s="1138"/>
      <c r="HN6" s="1138"/>
      <c r="HO6" s="1138"/>
      <c r="HP6" s="1138"/>
      <c r="HQ6" s="1138"/>
      <c r="HR6" s="1138"/>
      <c r="HS6" s="1138"/>
      <c r="HT6" s="1138"/>
      <c r="HU6" s="1138"/>
      <c r="HV6" s="1138"/>
      <c r="HW6" s="1138"/>
      <c r="HX6" s="1138"/>
      <c r="HY6" s="1138"/>
      <c r="HZ6" s="1138"/>
      <c r="IA6" s="1138"/>
      <c r="IB6" s="1138"/>
      <c r="IC6" s="1138"/>
      <c r="ID6" s="1138"/>
      <c r="IE6" s="1138"/>
      <c r="IF6" s="1138"/>
      <c r="IG6" s="1138"/>
      <c r="IH6" s="1138"/>
      <c r="II6" s="1138"/>
      <c r="IJ6" s="1138"/>
      <c r="IK6" s="1138"/>
      <c r="IL6" s="1138"/>
      <c r="IM6" s="1138"/>
      <c r="IN6" s="1138"/>
      <c r="IO6" s="1138"/>
      <c r="IP6" s="1138"/>
    </row>
    <row r="7" spans="1:250" ht="24.75" customHeight="1">
      <c r="A7" s="1139"/>
      <c r="B7" s="1145" t="s">
        <v>392</v>
      </c>
      <c r="C7" s="1146" t="s">
        <v>8</v>
      </c>
      <c r="D7" s="1147"/>
      <c r="E7" s="1148" t="s">
        <v>12</v>
      </c>
      <c r="F7" s="1147" t="s">
        <v>389</v>
      </c>
      <c r="G7" s="1145" t="s">
        <v>392</v>
      </c>
      <c r="H7" s="1146" t="s">
        <v>8</v>
      </c>
      <c r="I7" s="1147"/>
      <c r="J7" s="1148" t="s">
        <v>12</v>
      </c>
      <c r="K7" s="1147" t="s">
        <v>389</v>
      </c>
      <c r="L7" s="1145" t="s">
        <v>392</v>
      </c>
      <c r="M7" s="1146" t="s">
        <v>8</v>
      </c>
      <c r="N7" s="1147"/>
      <c r="O7" s="1148" t="s">
        <v>12</v>
      </c>
      <c r="P7" s="1149" t="s">
        <v>389</v>
      </c>
      <c r="Q7" s="1138"/>
      <c r="R7" s="1138"/>
      <c r="S7" s="1138"/>
      <c r="T7" s="1138"/>
      <c r="U7" s="1138"/>
      <c r="V7" s="1138"/>
      <c r="W7" s="1138"/>
      <c r="X7" s="1138"/>
      <c r="Y7" s="1138"/>
      <c r="Z7" s="1138"/>
      <c r="AA7" s="1138"/>
      <c r="AB7" s="1138"/>
      <c r="AC7" s="1138"/>
      <c r="AD7" s="1138"/>
      <c r="AE7" s="1138"/>
      <c r="AF7" s="1138"/>
      <c r="AG7" s="1138"/>
      <c r="AH7" s="1138"/>
      <c r="AI7" s="1138"/>
      <c r="AJ7" s="1138"/>
      <c r="AK7" s="1138"/>
      <c r="AL7" s="1138"/>
      <c r="AM7" s="1138"/>
      <c r="AN7" s="1138"/>
      <c r="AO7" s="1138"/>
      <c r="AP7" s="1138"/>
      <c r="AQ7" s="1138"/>
      <c r="AR7" s="1138"/>
      <c r="AS7" s="1138"/>
      <c r="AT7" s="1138"/>
      <c r="AU7" s="1138"/>
      <c r="AV7" s="1138"/>
      <c r="AW7" s="1138"/>
      <c r="AX7" s="1138"/>
      <c r="AY7" s="1138"/>
      <c r="AZ7" s="1138"/>
      <c r="BA7" s="1138"/>
      <c r="BB7" s="1138"/>
      <c r="BC7" s="1138"/>
      <c r="BD7" s="1138"/>
      <c r="BE7" s="1138"/>
      <c r="BF7" s="1138"/>
      <c r="BG7" s="1138"/>
      <c r="BH7" s="1138"/>
      <c r="BI7" s="1138"/>
      <c r="BJ7" s="1138"/>
      <c r="BK7" s="1138"/>
      <c r="BL7" s="1138"/>
      <c r="BM7" s="1138"/>
      <c r="BN7" s="1138"/>
      <c r="BO7" s="1138"/>
      <c r="BP7" s="1138"/>
      <c r="BQ7" s="1138"/>
      <c r="BR7" s="1138"/>
      <c r="BS7" s="1138"/>
      <c r="BT7" s="1138"/>
      <c r="BU7" s="1138"/>
      <c r="BV7" s="1138"/>
      <c r="BW7" s="1138"/>
      <c r="BX7" s="1138"/>
      <c r="BY7" s="1138"/>
      <c r="BZ7" s="1138"/>
      <c r="CA7" s="1138"/>
      <c r="CB7" s="1138"/>
      <c r="CC7" s="1138"/>
      <c r="CD7" s="1138"/>
      <c r="CE7" s="1138"/>
      <c r="CF7" s="1138"/>
      <c r="CG7" s="1138"/>
      <c r="CH7" s="1138"/>
      <c r="CI7" s="1138"/>
      <c r="CJ7" s="1138"/>
      <c r="CK7" s="1138"/>
      <c r="CL7" s="1138"/>
      <c r="CM7" s="1138"/>
      <c r="CN7" s="1138"/>
      <c r="CO7" s="1138"/>
      <c r="CP7" s="1138"/>
      <c r="CQ7" s="1138"/>
      <c r="CR7" s="1138"/>
      <c r="CS7" s="1138"/>
      <c r="CT7" s="1138"/>
      <c r="CU7" s="1138"/>
      <c r="CV7" s="1138"/>
      <c r="CW7" s="1138"/>
      <c r="CX7" s="1138"/>
      <c r="CY7" s="1138"/>
      <c r="CZ7" s="1138"/>
      <c r="DA7" s="1138"/>
      <c r="DB7" s="1138"/>
      <c r="DC7" s="1138"/>
      <c r="DD7" s="1138"/>
      <c r="DE7" s="1138"/>
      <c r="DF7" s="1138"/>
      <c r="DG7" s="1138"/>
      <c r="DH7" s="1138"/>
      <c r="DI7" s="1138"/>
      <c r="DJ7" s="1138"/>
      <c r="DK7" s="1138"/>
      <c r="DL7" s="1138"/>
      <c r="DM7" s="1138"/>
      <c r="DN7" s="1138"/>
      <c r="DO7" s="1138"/>
      <c r="DP7" s="1138"/>
      <c r="DQ7" s="1138"/>
      <c r="DR7" s="1138"/>
      <c r="DS7" s="1138"/>
      <c r="DT7" s="1138"/>
      <c r="DU7" s="1138"/>
      <c r="DV7" s="1138"/>
      <c r="DW7" s="1138"/>
      <c r="DX7" s="1138"/>
      <c r="DY7" s="1138"/>
      <c r="DZ7" s="1138"/>
      <c r="EA7" s="1138"/>
      <c r="EB7" s="1138"/>
      <c r="EC7" s="1138"/>
      <c r="ED7" s="1138"/>
      <c r="EE7" s="1138"/>
      <c r="EF7" s="1138"/>
      <c r="EG7" s="1138"/>
      <c r="EH7" s="1138"/>
      <c r="EI7" s="1138"/>
      <c r="EJ7" s="1138"/>
      <c r="EK7" s="1138"/>
      <c r="EL7" s="1138"/>
      <c r="EM7" s="1138"/>
      <c r="EN7" s="1138"/>
      <c r="EO7" s="1138"/>
      <c r="EP7" s="1138"/>
      <c r="EQ7" s="1138"/>
      <c r="ER7" s="1138"/>
      <c r="ES7" s="1138"/>
      <c r="ET7" s="1138"/>
      <c r="EU7" s="1138"/>
      <c r="EV7" s="1138"/>
      <c r="EW7" s="1138"/>
      <c r="EX7" s="1138"/>
      <c r="EY7" s="1138"/>
      <c r="EZ7" s="1138"/>
      <c r="FA7" s="1138"/>
      <c r="FB7" s="1138"/>
      <c r="FC7" s="1138"/>
      <c r="FD7" s="1138"/>
      <c r="FE7" s="1138"/>
      <c r="FF7" s="1138"/>
      <c r="FG7" s="1138"/>
      <c r="FH7" s="1138"/>
      <c r="FI7" s="1138"/>
      <c r="FJ7" s="1138"/>
      <c r="FK7" s="1138"/>
      <c r="FL7" s="1138"/>
      <c r="FM7" s="1138"/>
      <c r="FN7" s="1138"/>
      <c r="FO7" s="1138"/>
      <c r="FP7" s="1138"/>
      <c r="FQ7" s="1138"/>
      <c r="FR7" s="1138"/>
      <c r="FS7" s="1138"/>
      <c r="FT7" s="1138"/>
      <c r="FU7" s="1138"/>
      <c r="FV7" s="1138"/>
      <c r="FW7" s="1138"/>
      <c r="FX7" s="1138"/>
      <c r="FY7" s="1138"/>
      <c r="FZ7" s="1138"/>
      <c r="GA7" s="1138"/>
      <c r="GB7" s="1138"/>
      <c r="GC7" s="1138"/>
      <c r="GD7" s="1138"/>
      <c r="GE7" s="1138"/>
      <c r="GF7" s="1138"/>
      <c r="GG7" s="1138"/>
      <c r="GH7" s="1138"/>
      <c r="GI7" s="1138"/>
      <c r="GJ7" s="1138"/>
      <c r="GK7" s="1138"/>
      <c r="GL7" s="1138"/>
      <c r="GM7" s="1138"/>
      <c r="GN7" s="1138"/>
      <c r="GO7" s="1138"/>
      <c r="GP7" s="1138"/>
      <c r="GQ7" s="1138"/>
      <c r="GR7" s="1138"/>
      <c r="GS7" s="1138"/>
      <c r="GT7" s="1138"/>
      <c r="GU7" s="1138"/>
      <c r="GV7" s="1138"/>
      <c r="GW7" s="1138"/>
      <c r="GX7" s="1138"/>
      <c r="GY7" s="1138"/>
      <c r="GZ7" s="1138"/>
      <c r="HA7" s="1138"/>
      <c r="HB7" s="1138"/>
      <c r="HC7" s="1138"/>
      <c r="HD7" s="1138"/>
      <c r="HE7" s="1138"/>
      <c r="HF7" s="1138"/>
      <c r="HG7" s="1138"/>
      <c r="HH7" s="1138"/>
      <c r="HI7" s="1138"/>
      <c r="HJ7" s="1138"/>
      <c r="HK7" s="1138"/>
      <c r="HL7" s="1138"/>
      <c r="HM7" s="1138"/>
      <c r="HN7" s="1138"/>
      <c r="HO7" s="1138"/>
      <c r="HP7" s="1138"/>
      <c r="HQ7" s="1138"/>
      <c r="HR7" s="1138"/>
      <c r="HS7" s="1138"/>
      <c r="HT7" s="1138"/>
      <c r="HU7" s="1138"/>
      <c r="HV7" s="1138"/>
      <c r="HW7" s="1138"/>
      <c r="HX7" s="1138"/>
      <c r="HY7" s="1138"/>
      <c r="HZ7" s="1138"/>
      <c r="IA7" s="1138"/>
      <c r="IB7" s="1138"/>
      <c r="IC7" s="1138"/>
      <c r="ID7" s="1138"/>
      <c r="IE7" s="1138"/>
      <c r="IF7" s="1138"/>
      <c r="IG7" s="1138"/>
      <c r="IH7" s="1138"/>
      <c r="II7" s="1138"/>
      <c r="IJ7" s="1138"/>
      <c r="IK7" s="1138"/>
      <c r="IL7" s="1138"/>
      <c r="IM7" s="1138"/>
      <c r="IN7" s="1138"/>
      <c r="IO7" s="1138"/>
      <c r="IP7" s="1138"/>
    </row>
    <row r="8" spans="1:250" ht="24.75" customHeight="1">
      <c r="A8" s="1150" t="s">
        <v>9</v>
      </c>
      <c r="B8" s="1151" t="s">
        <v>10</v>
      </c>
      <c r="C8" s="1152"/>
      <c r="D8" s="1150" t="s">
        <v>11</v>
      </c>
      <c r="E8" s="1153" t="s">
        <v>177</v>
      </c>
      <c r="F8" s="1150" t="s">
        <v>13</v>
      </c>
      <c r="G8" s="1151" t="s">
        <v>10</v>
      </c>
      <c r="H8" s="1152"/>
      <c r="I8" s="1150" t="s">
        <v>11</v>
      </c>
      <c r="J8" s="1153" t="s">
        <v>177</v>
      </c>
      <c r="K8" s="1150" t="s">
        <v>13</v>
      </c>
      <c r="L8" s="1151" t="s">
        <v>10</v>
      </c>
      <c r="M8" s="1152"/>
      <c r="N8" s="1150" t="s">
        <v>11</v>
      </c>
      <c r="O8" s="1153" t="s">
        <v>177</v>
      </c>
      <c r="P8" s="1151" t="s">
        <v>13</v>
      </c>
      <c r="Q8" s="1138"/>
      <c r="R8" s="1138"/>
      <c r="S8" s="1138"/>
      <c r="T8" s="1138"/>
      <c r="U8" s="1138"/>
      <c r="V8" s="1138"/>
      <c r="W8" s="1138"/>
      <c r="X8" s="1138"/>
      <c r="Y8" s="1138"/>
      <c r="Z8" s="1138"/>
      <c r="AA8" s="1138"/>
      <c r="AB8" s="1138"/>
      <c r="AC8" s="1138"/>
      <c r="AD8" s="1138"/>
      <c r="AE8" s="1138"/>
      <c r="AF8" s="1138"/>
      <c r="AG8" s="1138"/>
      <c r="AH8" s="1138"/>
      <c r="AI8" s="1138"/>
      <c r="AJ8" s="1138"/>
      <c r="AK8" s="1138"/>
      <c r="AL8" s="1138"/>
      <c r="AM8" s="1138"/>
      <c r="AN8" s="1138"/>
      <c r="AO8" s="1138"/>
      <c r="AP8" s="1138"/>
      <c r="AQ8" s="1138"/>
      <c r="AR8" s="1138"/>
      <c r="AS8" s="1138"/>
      <c r="AT8" s="1138"/>
      <c r="AU8" s="1138"/>
      <c r="AV8" s="1138"/>
      <c r="AW8" s="1138"/>
      <c r="AX8" s="1138"/>
      <c r="AY8" s="1138"/>
      <c r="AZ8" s="1138"/>
      <c r="BA8" s="1138"/>
      <c r="BB8" s="1138"/>
      <c r="BC8" s="1138"/>
      <c r="BD8" s="1138"/>
      <c r="BE8" s="1138"/>
      <c r="BF8" s="1138"/>
      <c r="BG8" s="1138"/>
      <c r="BH8" s="1138"/>
      <c r="BI8" s="1138"/>
      <c r="BJ8" s="1138"/>
      <c r="BK8" s="1138"/>
      <c r="BL8" s="1138"/>
      <c r="BM8" s="1138"/>
      <c r="BN8" s="1138"/>
      <c r="BO8" s="1138"/>
      <c r="BP8" s="1138"/>
      <c r="BQ8" s="1138"/>
      <c r="BR8" s="1138"/>
      <c r="BS8" s="1138"/>
      <c r="BT8" s="1138"/>
      <c r="BU8" s="1138"/>
      <c r="BV8" s="1138"/>
      <c r="BW8" s="1138"/>
      <c r="BX8" s="1138"/>
      <c r="BY8" s="1138"/>
      <c r="BZ8" s="1138"/>
      <c r="CA8" s="1138"/>
      <c r="CB8" s="1138"/>
      <c r="CC8" s="1138"/>
      <c r="CD8" s="1138"/>
      <c r="CE8" s="1138"/>
      <c r="CF8" s="1138"/>
      <c r="CG8" s="1138"/>
      <c r="CH8" s="1138"/>
      <c r="CI8" s="1138"/>
      <c r="CJ8" s="1138"/>
      <c r="CK8" s="1138"/>
      <c r="CL8" s="1138"/>
      <c r="CM8" s="1138"/>
      <c r="CN8" s="1138"/>
      <c r="CO8" s="1138"/>
      <c r="CP8" s="1138"/>
      <c r="CQ8" s="1138"/>
      <c r="CR8" s="1138"/>
      <c r="CS8" s="1138"/>
      <c r="CT8" s="1138"/>
      <c r="CU8" s="1138"/>
      <c r="CV8" s="1138"/>
      <c r="CW8" s="1138"/>
      <c r="CX8" s="1138"/>
      <c r="CY8" s="1138"/>
      <c r="CZ8" s="1138"/>
      <c r="DA8" s="1138"/>
      <c r="DB8" s="1138"/>
      <c r="DC8" s="1138"/>
      <c r="DD8" s="1138"/>
      <c r="DE8" s="1138"/>
      <c r="DF8" s="1138"/>
      <c r="DG8" s="1138"/>
      <c r="DH8" s="1138"/>
      <c r="DI8" s="1138"/>
      <c r="DJ8" s="1138"/>
      <c r="DK8" s="1138"/>
      <c r="DL8" s="1138"/>
      <c r="DM8" s="1138"/>
      <c r="DN8" s="1138"/>
      <c r="DO8" s="1138"/>
      <c r="DP8" s="1138"/>
      <c r="DQ8" s="1138"/>
      <c r="DR8" s="1138"/>
      <c r="DS8" s="1138"/>
      <c r="DT8" s="1138"/>
      <c r="DU8" s="1138"/>
      <c r="DV8" s="1138"/>
      <c r="DW8" s="1138"/>
      <c r="DX8" s="1138"/>
      <c r="DY8" s="1138"/>
      <c r="DZ8" s="1138"/>
      <c r="EA8" s="1138"/>
      <c r="EB8" s="1138"/>
      <c r="EC8" s="1138"/>
      <c r="ED8" s="1138"/>
      <c r="EE8" s="1138"/>
      <c r="EF8" s="1138"/>
      <c r="EG8" s="1138"/>
      <c r="EH8" s="1138"/>
      <c r="EI8" s="1138"/>
      <c r="EJ8" s="1138"/>
      <c r="EK8" s="1138"/>
      <c r="EL8" s="1138"/>
      <c r="EM8" s="1138"/>
      <c r="EN8" s="1138"/>
      <c r="EO8" s="1138"/>
      <c r="EP8" s="1138"/>
      <c r="EQ8" s="1138"/>
      <c r="ER8" s="1138"/>
      <c r="ES8" s="1138"/>
      <c r="ET8" s="1138"/>
      <c r="EU8" s="1138"/>
      <c r="EV8" s="1138"/>
      <c r="EW8" s="1138"/>
      <c r="EX8" s="1138"/>
      <c r="EY8" s="1138"/>
      <c r="EZ8" s="1138"/>
      <c r="FA8" s="1138"/>
      <c r="FB8" s="1138"/>
      <c r="FC8" s="1138"/>
      <c r="FD8" s="1138"/>
      <c r="FE8" s="1138"/>
      <c r="FF8" s="1138"/>
      <c r="FG8" s="1138"/>
      <c r="FH8" s="1138"/>
      <c r="FI8" s="1138"/>
      <c r="FJ8" s="1138"/>
      <c r="FK8" s="1138"/>
      <c r="FL8" s="1138"/>
      <c r="FM8" s="1138"/>
      <c r="FN8" s="1138"/>
      <c r="FO8" s="1138"/>
      <c r="FP8" s="1138"/>
      <c r="FQ8" s="1138"/>
      <c r="FR8" s="1138"/>
      <c r="FS8" s="1138"/>
      <c r="FT8" s="1138"/>
      <c r="FU8" s="1138"/>
      <c r="FV8" s="1138"/>
      <c r="FW8" s="1138"/>
      <c r="FX8" s="1138"/>
      <c r="FY8" s="1138"/>
      <c r="FZ8" s="1138"/>
      <c r="GA8" s="1138"/>
      <c r="GB8" s="1138"/>
      <c r="GC8" s="1138"/>
      <c r="GD8" s="1138"/>
      <c r="GE8" s="1138"/>
      <c r="GF8" s="1138"/>
      <c r="GG8" s="1138"/>
      <c r="GH8" s="1138"/>
      <c r="GI8" s="1138"/>
      <c r="GJ8" s="1138"/>
      <c r="GK8" s="1138"/>
      <c r="GL8" s="1138"/>
      <c r="GM8" s="1138"/>
      <c r="GN8" s="1138"/>
      <c r="GO8" s="1138"/>
      <c r="GP8" s="1138"/>
      <c r="GQ8" s="1138"/>
      <c r="GR8" s="1138"/>
      <c r="GS8" s="1138"/>
      <c r="GT8" s="1138"/>
      <c r="GU8" s="1138"/>
      <c r="GV8" s="1138"/>
      <c r="GW8" s="1138"/>
      <c r="GX8" s="1138"/>
      <c r="GY8" s="1138"/>
      <c r="GZ8" s="1138"/>
      <c r="HA8" s="1138"/>
      <c r="HB8" s="1138"/>
      <c r="HC8" s="1138"/>
      <c r="HD8" s="1138"/>
      <c r="HE8" s="1138"/>
      <c r="HF8" s="1138"/>
      <c r="HG8" s="1138"/>
      <c r="HH8" s="1138"/>
      <c r="HI8" s="1138"/>
      <c r="HJ8" s="1138"/>
      <c r="HK8" s="1138"/>
      <c r="HL8" s="1138"/>
      <c r="HM8" s="1138"/>
      <c r="HN8" s="1138"/>
      <c r="HO8" s="1138"/>
      <c r="HP8" s="1138"/>
      <c r="HQ8" s="1138"/>
      <c r="HR8" s="1138"/>
      <c r="HS8" s="1138"/>
      <c r="HT8" s="1138"/>
      <c r="HU8" s="1138"/>
      <c r="HV8" s="1138"/>
      <c r="HW8" s="1138"/>
      <c r="HX8" s="1138"/>
      <c r="HY8" s="1138"/>
      <c r="HZ8" s="1138"/>
      <c r="IA8" s="1138"/>
      <c r="IB8" s="1138"/>
      <c r="IC8" s="1138"/>
      <c r="ID8" s="1138"/>
      <c r="IE8" s="1138"/>
      <c r="IF8" s="1138"/>
      <c r="IG8" s="1138"/>
      <c r="IH8" s="1138"/>
      <c r="II8" s="1138"/>
      <c r="IJ8" s="1138"/>
      <c r="IK8" s="1138"/>
      <c r="IL8" s="1138"/>
      <c r="IM8" s="1138"/>
      <c r="IN8" s="1138"/>
      <c r="IO8" s="1138"/>
      <c r="IP8" s="1138"/>
    </row>
    <row r="9" spans="1:250" ht="24.75" customHeight="1">
      <c r="A9" s="1154"/>
      <c r="B9" s="1155" t="s">
        <v>20</v>
      </c>
      <c r="C9" s="1156" t="s">
        <v>1692</v>
      </c>
      <c r="D9" s="1157">
        <v>1156</v>
      </c>
      <c r="E9" s="1185">
        <v>47.11897623018843</v>
      </c>
      <c r="F9" s="1159">
        <v>100</v>
      </c>
      <c r="G9" s="1160" t="s">
        <v>20</v>
      </c>
      <c r="H9" s="1156" t="s">
        <v>1692</v>
      </c>
      <c r="I9" s="1157">
        <v>641</v>
      </c>
      <c r="J9" s="1185">
        <v>50.228437523385416</v>
      </c>
      <c r="K9" s="1159">
        <v>100</v>
      </c>
      <c r="L9" s="1160" t="s">
        <v>20</v>
      </c>
      <c r="M9" s="1156" t="s">
        <v>1692</v>
      </c>
      <c r="N9" s="1157">
        <v>515</v>
      </c>
      <c r="O9" s="1185">
        <v>43.74808071223574</v>
      </c>
      <c r="P9" s="1185">
        <v>100</v>
      </c>
      <c r="Q9" s="1161"/>
      <c r="R9" s="1161"/>
      <c r="S9" s="1161"/>
      <c r="T9" s="1161"/>
      <c r="U9" s="1161"/>
      <c r="V9" s="1161"/>
      <c r="W9" s="1161"/>
      <c r="X9" s="1161"/>
      <c r="Y9" s="1161"/>
      <c r="Z9" s="1161"/>
      <c r="AA9" s="1161"/>
      <c r="AB9" s="1161"/>
      <c r="AC9" s="1161"/>
      <c r="AD9" s="1161"/>
      <c r="AE9" s="1161"/>
      <c r="AF9" s="1161"/>
      <c r="AG9" s="1161"/>
      <c r="AH9" s="1161"/>
      <c r="AI9" s="1161"/>
      <c r="AJ9" s="1161"/>
      <c r="AK9" s="1161"/>
      <c r="AL9" s="1161"/>
      <c r="AM9" s="1161"/>
      <c r="AN9" s="1161"/>
      <c r="AO9" s="1161"/>
      <c r="AP9" s="1161"/>
      <c r="AQ9" s="1161"/>
      <c r="AR9" s="1161"/>
      <c r="AS9" s="1161"/>
      <c r="AT9" s="1161"/>
      <c r="AU9" s="1161"/>
      <c r="AV9" s="1161"/>
      <c r="AW9" s="1161"/>
      <c r="AX9" s="1161"/>
      <c r="AY9" s="1161"/>
      <c r="AZ9" s="1161"/>
      <c r="BA9" s="1161"/>
      <c r="BB9" s="1161"/>
      <c r="BC9" s="1161"/>
      <c r="BD9" s="1161"/>
      <c r="BE9" s="1161"/>
      <c r="BF9" s="1161"/>
      <c r="BG9" s="1161"/>
      <c r="BH9" s="1161"/>
      <c r="BI9" s="1161"/>
      <c r="BJ9" s="1161"/>
      <c r="BK9" s="1161"/>
      <c r="BL9" s="1161"/>
      <c r="BM9" s="1161"/>
      <c r="BN9" s="1161"/>
      <c r="BO9" s="1161"/>
      <c r="BP9" s="1161"/>
      <c r="BQ9" s="1161"/>
      <c r="BR9" s="1161"/>
      <c r="BS9" s="1161"/>
      <c r="BT9" s="1161"/>
      <c r="BU9" s="1161"/>
      <c r="BV9" s="1161"/>
      <c r="BW9" s="1161"/>
      <c r="BX9" s="1161"/>
      <c r="BY9" s="1161"/>
      <c r="BZ9" s="1161"/>
      <c r="CA9" s="1161"/>
      <c r="CB9" s="1161"/>
      <c r="CC9" s="1161"/>
      <c r="CD9" s="1161"/>
      <c r="CE9" s="1161"/>
      <c r="CF9" s="1161"/>
      <c r="CG9" s="1161"/>
      <c r="CH9" s="1161"/>
      <c r="CI9" s="1161"/>
      <c r="CJ9" s="1161"/>
      <c r="CK9" s="1161"/>
      <c r="CL9" s="1161"/>
      <c r="CM9" s="1161"/>
      <c r="CN9" s="1161"/>
      <c r="CO9" s="1161"/>
      <c r="CP9" s="1161"/>
      <c r="CQ9" s="1161"/>
      <c r="CR9" s="1161"/>
      <c r="CS9" s="1161"/>
      <c r="CT9" s="1161"/>
      <c r="CU9" s="1161"/>
      <c r="CV9" s="1161"/>
      <c r="CW9" s="1161"/>
      <c r="CX9" s="1161"/>
      <c r="CY9" s="1161"/>
      <c r="CZ9" s="1161"/>
      <c r="DA9" s="1161"/>
      <c r="DB9" s="1161"/>
      <c r="DC9" s="1161"/>
      <c r="DD9" s="1161"/>
      <c r="DE9" s="1161"/>
      <c r="DF9" s="1161"/>
      <c r="DG9" s="1161"/>
      <c r="DH9" s="1161"/>
      <c r="DI9" s="1161"/>
      <c r="DJ9" s="1161"/>
      <c r="DK9" s="1161"/>
      <c r="DL9" s="1161"/>
      <c r="DM9" s="1161"/>
      <c r="DN9" s="1161"/>
      <c r="DO9" s="1161"/>
      <c r="DP9" s="1161"/>
      <c r="DQ9" s="1161"/>
      <c r="DR9" s="1161"/>
      <c r="DS9" s="1161"/>
      <c r="DT9" s="1161"/>
      <c r="DU9" s="1161"/>
      <c r="DV9" s="1161"/>
      <c r="DW9" s="1161"/>
      <c r="DX9" s="1161"/>
      <c r="DY9" s="1161"/>
      <c r="DZ9" s="1161"/>
      <c r="EA9" s="1161"/>
      <c r="EB9" s="1161"/>
      <c r="EC9" s="1161"/>
      <c r="ED9" s="1161"/>
      <c r="EE9" s="1161"/>
      <c r="EF9" s="1161"/>
      <c r="EG9" s="1161"/>
      <c r="EH9" s="1161"/>
      <c r="EI9" s="1161"/>
      <c r="EJ9" s="1161"/>
      <c r="EK9" s="1161"/>
      <c r="EL9" s="1161"/>
      <c r="EM9" s="1161"/>
      <c r="EN9" s="1161"/>
      <c r="EO9" s="1161"/>
      <c r="EP9" s="1161"/>
      <c r="EQ9" s="1161"/>
      <c r="ER9" s="1161"/>
      <c r="ES9" s="1161"/>
      <c r="ET9" s="1161"/>
      <c r="EU9" s="1161"/>
      <c r="EV9" s="1161"/>
      <c r="EW9" s="1161"/>
      <c r="EX9" s="1161"/>
      <c r="EY9" s="1161"/>
      <c r="EZ9" s="1161"/>
      <c r="FA9" s="1161"/>
      <c r="FB9" s="1161"/>
      <c r="FC9" s="1161"/>
      <c r="FD9" s="1161"/>
      <c r="FE9" s="1161"/>
      <c r="FF9" s="1161"/>
      <c r="FG9" s="1161"/>
      <c r="FH9" s="1161"/>
      <c r="FI9" s="1161"/>
      <c r="FJ9" s="1161"/>
      <c r="FK9" s="1161"/>
      <c r="FL9" s="1161"/>
      <c r="FM9" s="1161"/>
      <c r="FN9" s="1161"/>
      <c r="FO9" s="1161"/>
      <c r="FP9" s="1161"/>
      <c r="FQ9" s="1161"/>
      <c r="FR9" s="1161"/>
      <c r="FS9" s="1161"/>
      <c r="FT9" s="1161"/>
      <c r="FU9" s="1161"/>
      <c r="FV9" s="1161"/>
      <c r="FW9" s="1161"/>
      <c r="FX9" s="1161"/>
      <c r="FY9" s="1161"/>
      <c r="FZ9" s="1161"/>
      <c r="GA9" s="1161"/>
      <c r="GB9" s="1161"/>
      <c r="GC9" s="1161"/>
      <c r="GD9" s="1161"/>
      <c r="GE9" s="1161"/>
      <c r="GF9" s="1161"/>
      <c r="GG9" s="1161"/>
      <c r="GH9" s="1161"/>
      <c r="GI9" s="1161"/>
      <c r="GJ9" s="1161"/>
      <c r="GK9" s="1161"/>
      <c r="GL9" s="1161"/>
      <c r="GM9" s="1161"/>
      <c r="GN9" s="1161"/>
      <c r="GO9" s="1161"/>
      <c r="GP9" s="1161"/>
      <c r="GQ9" s="1161"/>
      <c r="GR9" s="1161"/>
      <c r="GS9" s="1161"/>
      <c r="GT9" s="1161"/>
      <c r="GU9" s="1161"/>
      <c r="GV9" s="1161"/>
      <c r="GW9" s="1161"/>
      <c r="GX9" s="1161"/>
      <c r="GY9" s="1161"/>
      <c r="GZ9" s="1161"/>
      <c r="HA9" s="1161"/>
      <c r="HB9" s="1161"/>
      <c r="HC9" s="1161"/>
      <c r="HD9" s="1161"/>
      <c r="HE9" s="1161"/>
      <c r="HF9" s="1161"/>
      <c r="HG9" s="1161"/>
      <c r="HH9" s="1161"/>
      <c r="HI9" s="1161"/>
      <c r="HJ9" s="1161"/>
      <c r="HK9" s="1161"/>
      <c r="HL9" s="1161"/>
      <c r="HM9" s="1161"/>
      <c r="HN9" s="1161"/>
      <c r="HO9" s="1161"/>
      <c r="HP9" s="1161"/>
      <c r="HQ9" s="1161"/>
      <c r="HR9" s="1161"/>
      <c r="HS9" s="1161"/>
      <c r="HT9" s="1161"/>
      <c r="HU9" s="1161"/>
      <c r="HV9" s="1161"/>
      <c r="HW9" s="1161"/>
      <c r="HX9" s="1161"/>
      <c r="HY9" s="1161"/>
      <c r="HZ9" s="1161"/>
      <c r="IA9" s="1161"/>
      <c r="IB9" s="1161"/>
      <c r="IC9" s="1161"/>
      <c r="ID9" s="1161"/>
      <c r="IE9" s="1161"/>
      <c r="IF9" s="1161"/>
      <c r="IG9" s="1161"/>
      <c r="IH9" s="1161"/>
      <c r="II9" s="1161"/>
      <c r="IJ9" s="1161"/>
      <c r="IK9" s="1161"/>
      <c r="IL9" s="1161"/>
      <c r="IM9" s="1161"/>
      <c r="IN9" s="1161"/>
      <c r="IO9" s="1161"/>
      <c r="IP9" s="1161"/>
    </row>
    <row r="10" spans="1:250" ht="24.75" customHeight="1">
      <c r="A10" s="1162">
        <v>1</v>
      </c>
      <c r="B10" s="1163" t="s">
        <v>1567</v>
      </c>
      <c r="C10" s="1156" t="s">
        <v>1568</v>
      </c>
      <c r="D10" s="1157">
        <v>394</v>
      </c>
      <c r="E10" s="1158">
        <v>16.059581863922354</v>
      </c>
      <c r="F10" s="1159">
        <v>34.083044982698965</v>
      </c>
      <c r="G10" s="1165" t="s">
        <v>1567</v>
      </c>
      <c r="H10" s="1156" t="s">
        <v>1568</v>
      </c>
      <c r="I10" s="1157">
        <v>226</v>
      </c>
      <c r="J10" s="1158">
        <v>17.709246303096887</v>
      </c>
      <c r="K10" s="1159">
        <v>35.257410296411855</v>
      </c>
      <c r="L10" s="1165" t="s">
        <v>1567</v>
      </c>
      <c r="M10" s="1156" t="s">
        <v>1568</v>
      </c>
      <c r="N10" s="1157">
        <v>168</v>
      </c>
      <c r="O10" s="1158">
        <v>14.271218562438067</v>
      </c>
      <c r="P10" s="1158">
        <v>32.621359223300971</v>
      </c>
      <c r="Q10" s="1166"/>
      <c r="R10" s="1166"/>
      <c r="S10" s="1166"/>
      <c r="T10" s="1166"/>
      <c r="U10" s="1166"/>
      <c r="V10" s="1166"/>
      <c r="W10" s="1166"/>
      <c r="X10" s="1166"/>
      <c r="Y10" s="1166"/>
      <c r="Z10" s="1166"/>
      <c r="AA10" s="1166"/>
      <c r="AB10" s="1166"/>
      <c r="AC10" s="1166"/>
      <c r="AD10" s="1166"/>
      <c r="AE10" s="1166"/>
      <c r="AF10" s="1166"/>
      <c r="AG10" s="1166"/>
      <c r="AH10" s="1166"/>
      <c r="AI10" s="1166"/>
      <c r="AJ10" s="1166"/>
      <c r="AK10" s="1166"/>
      <c r="AL10" s="1166"/>
      <c r="AM10" s="1166"/>
      <c r="AN10" s="1166"/>
      <c r="AO10" s="1166"/>
      <c r="AP10" s="1166"/>
      <c r="AQ10" s="1166"/>
      <c r="AR10" s="1166"/>
      <c r="AS10" s="1166"/>
      <c r="AT10" s="1166"/>
      <c r="AU10" s="1166"/>
      <c r="AV10" s="1166"/>
      <c r="AW10" s="1166"/>
      <c r="AX10" s="1166"/>
      <c r="AY10" s="1166"/>
      <c r="AZ10" s="1166"/>
      <c r="BA10" s="1166"/>
      <c r="BB10" s="1166"/>
      <c r="BC10" s="1166"/>
      <c r="BD10" s="1166"/>
      <c r="BE10" s="1166"/>
      <c r="BF10" s="1166"/>
      <c r="BG10" s="1166"/>
      <c r="BH10" s="1166"/>
      <c r="BI10" s="1166"/>
      <c r="BJ10" s="1166"/>
      <c r="BK10" s="1166"/>
      <c r="BL10" s="1166"/>
      <c r="BM10" s="1166"/>
      <c r="BN10" s="1166"/>
      <c r="BO10" s="1166"/>
      <c r="BP10" s="1166"/>
      <c r="BQ10" s="1166"/>
      <c r="BR10" s="1166"/>
      <c r="BS10" s="1166"/>
      <c r="BT10" s="1166"/>
      <c r="BU10" s="1166"/>
      <c r="BV10" s="1166"/>
      <c r="BW10" s="1166"/>
      <c r="BX10" s="1166"/>
      <c r="BY10" s="1166"/>
      <c r="BZ10" s="1166"/>
      <c r="CA10" s="1166"/>
      <c r="CB10" s="1166"/>
      <c r="CC10" s="1166"/>
      <c r="CD10" s="1166"/>
      <c r="CE10" s="1166"/>
      <c r="CF10" s="1166"/>
      <c r="CG10" s="1166"/>
      <c r="CH10" s="1166"/>
      <c r="CI10" s="1166"/>
      <c r="CJ10" s="1166"/>
      <c r="CK10" s="1166"/>
      <c r="CL10" s="1166"/>
      <c r="CM10" s="1166"/>
      <c r="CN10" s="1166"/>
      <c r="CO10" s="1166"/>
      <c r="CP10" s="1166"/>
      <c r="CQ10" s="1166"/>
      <c r="CR10" s="1166"/>
      <c r="CS10" s="1166"/>
      <c r="CT10" s="1166"/>
      <c r="CU10" s="1166"/>
      <c r="CV10" s="1166"/>
      <c r="CW10" s="1166"/>
      <c r="CX10" s="1166"/>
      <c r="CY10" s="1166"/>
      <c r="CZ10" s="1166"/>
      <c r="DA10" s="1166"/>
      <c r="DB10" s="1166"/>
      <c r="DC10" s="1166"/>
      <c r="DD10" s="1166"/>
      <c r="DE10" s="1166"/>
      <c r="DF10" s="1166"/>
      <c r="DG10" s="1166"/>
      <c r="DH10" s="1166"/>
      <c r="DI10" s="1166"/>
      <c r="DJ10" s="1166"/>
      <c r="DK10" s="1166"/>
      <c r="DL10" s="1166"/>
      <c r="DM10" s="1166"/>
      <c r="DN10" s="1166"/>
      <c r="DO10" s="1166"/>
      <c r="DP10" s="1166"/>
      <c r="DQ10" s="1166"/>
      <c r="DR10" s="1166"/>
      <c r="DS10" s="1166"/>
      <c r="DT10" s="1166"/>
      <c r="DU10" s="1166"/>
      <c r="DV10" s="1166"/>
      <c r="DW10" s="1166"/>
      <c r="DX10" s="1166"/>
      <c r="DY10" s="1166"/>
      <c r="DZ10" s="1166"/>
      <c r="EA10" s="1166"/>
      <c r="EB10" s="1166"/>
      <c r="EC10" s="1166"/>
      <c r="ED10" s="1166"/>
      <c r="EE10" s="1166"/>
      <c r="EF10" s="1166"/>
      <c r="EG10" s="1166"/>
      <c r="EH10" s="1166"/>
      <c r="EI10" s="1166"/>
      <c r="EJ10" s="1166"/>
      <c r="EK10" s="1166"/>
      <c r="EL10" s="1166"/>
      <c r="EM10" s="1166"/>
      <c r="EN10" s="1166"/>
      <c r="EO10" s="1166"/>
      <c r="EP10" s="1166"/>
      <c r="EQ10" s="1166"/>
      <c r="ER10" s="1166"/>
      <c r="ES10" s="1166"/>
      <c r="ET10" s="1166"/>
      <c r="EU10" s="1166"/>
      <c r="EV10" s="1166"/>
      <c r="EW10" s="1166"/>
      <c r="EX10" s="1166"/>
      <c r="EY10" s="1166"/>
      <c r="EZ10" s="1166"/>
      <c r="FA10" s="1166"/>
      <c r="FB10" s="1166"/>
      <c r="FC10" s="1166"/>
      <c r="FD10" s="1166"/>
      <c r="FE10" s="1166"/>
      <c r="FF10" s="1166"/>
      <c r="FG10" s="1166"/>
      <c r="FH10" s="1166"/>
      <c r="FI10" s="1166"/>
      <c r="FJ10" s="1166"/>
      <c r="FK10" s="1166"/>
      <c r="FL10" s="1166"/>
      <c r="FM10" s="1166"/>
      <c r="FN10" s="1166"/>
      <c r="FO10" s="1166"/>
      <c r="FP10" s="1166"/>
      <c r="FQ10" s="1166"/>
      <c r="FR10" s="1166"/>
      <c r="FS10" s="1166"/>
      <c r="FT10" s="1166"/>
      <c r="FU10" s="1166"/>
      <c r="FV10" s="1166"/>
      <c r="FW10" s="1166"/>
      <c r="FX10" s="1166"/>
      <c r="FY10" s="1166"/>
      <c r="FZ10" s="1166"/>
      <c r="GA10" s="1166"/>
      <c r="GB10" s="1166"/>
      <c r="GC10" s="1166"/>
      <c r="GD10" s="1166"/>
      <c r="GE10" s="1166"/>
      <c r="GF10" s="1166"/>
      <c r="GG10" s="1166"/>
      <c r="GH10" s="1166"/>
      <c r="GI10" s="1166"/>
      <c r="GJ10" s="1166"/>
      <c r="GK10" s="1166"/>
      <c r="GL10" s="1166"/>
      <c r="GM10" s="1166"/>
      <c r="GN10" s="1166"/>
      <c r="GO10" s="1166"/>
      <c r="GP10" s="1166"/>
      <c r="GQ10" s="1166"/>
      <c r="GR10" s="1166"/>
      <c r="GS10" s="1166"/>
      <c r="GT10" s="1166"/>
      <c r="GU10" s="1166"/>
      <c r="GV10" s="1166"/>
      <c r="GW10" s="1166"/>
      <c r="GX10" s="1166"/>
      <c r="GY10" s="1166"/>
      <c r="GZ10" s="1166"/>
      <c r="HA10" s="1166"/>
      <c r="HB10" s="1166"/>
      <c r="HC10" s="1166"/>
      <c r="HD10" s="1166"/>
      <c r="HE10" s="1166"/>
      <c r="HF10" s="1166"/>
      <c r="HG10" s="1166"/>
      <c r="HH10" s="1166"/>
      <c r="HI10" s="1166"/>
      <c r="HJ10" s="1166"/>
      <c r="HK10" s="1166"/>
      <c r="HL10" s="1166"/>
      <c r="HM10" s="1166"/>
      <c r="HN10" s="1166"/>
      <c r="HO10" s="1166"/>
      <c r="HP10" s="1166"/>
      <c r="HQ10" s="1166"/>
      <c r="HR10" s="1166"/>
      <c r="HS10" s="1166"/>
      <c r="HT10" s="1166"/>
      <c r="HU10" s="1166"/>
      <c r="HV10" s="1166"/>
      <c r="HW10" s="1166"/>
      <c r="HX10" s="1166"/>
      <c r="HY10" s="1166"/>
      <c r="HZ10" s="1166"/>
      <c r="IA10" s="1166"/>
      <c r="IB10" s="1166"/>
      <c r="IC10" s="1166"/>
      <c r="ID10" s="1166"/>
      <c r="IE10" s="1166"/>
      <c r="IF10" s="1166"/>
      <c r="IG10" s="1166"/>
      <c r="IH10" s="1166"/>
      <c r="II10" s="1166"/>
      <c r="IJ10" s="1166"/>
      <c r="IK10" s="1166"/>
      <c r="IL10" s="1166"/>
      <c r="IM10" s="1166"/>
      <c r="IN10" s="1166"/>
      <c r="IO10" s="1166"/>
      <c r="IP10" s="1166"/>
    </row>
    <row r="11" spans="1:250" ht="24.75" customHeight="1">
      <c r="A11" s="1162">
        <v>2</v>
      </c>
      <c r="B11" s="1163" t="s">
        <v>1569</v>
      </c>
      <c r="C11" s="1156" t="s">
        <v>1570</v>
      </c>
      <c r="D11" s="1157">
        <v>195</v>
      </c>
      <c r="E11" s="1158">
        <v>7.948270211839743</v>
      </c>
      <c r="F11" s="1159">
        <v>16.868512110726645</v>
      </c>
      <c r="G11" s="1165" t="s">
        <v>1569</v>
      </c>
      <c r="H11" s="1156" t="s">
        <v>1570</v>
      </c>
      <c r="I11" s="1157">
        <v>95</v>
      </c>
      <c r="J11" s="1158">
        <v>7.4441522070539996</v>
      </c>
      <c r="K11" s="1159">
        <v>14.82059282371295</v>
      </c>
      <c r="L11" s="1165" t="s">
        <v>1569</v>
      </c>
      <c r="M11" s="1156" t="s">
        <v>1570</v>
      </c>
      <c r="N11" s="1157">
        <v>100</v>
      </c>
      <c r="O11" s="1158">
        <v>8.4947729538321823</v>
      </c>
      <c r="P11" s="1158">
        <v>19.417475728155338</v>
      </c>
      <c r="Q11" s="1166"/>
      <c r="R11" s="1166"/>
      <c r="S11" s="1166"/>
      <c r="T11" s="1166"/>
      <c r="U11" s="1166"/>
      <c r="V11" s="1166"/>
      <c r="W11" s="1166"/>
      <c r="X11" s="1166"/>
      <c r="Y11" s="1166"/>
      <c r="Z11" s="1166"/>
      <c r="AA11" s="1166"/>
      <c r="AB11" s="1166"/>
      <c r="AC11" s="1166"/>
      <c r="AD11" s="1166"/>
      <c r="AE11" s="1166"/>
      <c r="AF11" s="1166"/>
      <c r="AG11" s="1166"/>
      <c r="AH11" s="1166"/>
      <c r="AI11" s="1166"/>
      <c r="AJ11" s="1166"/>
      <c r="AK11" s="1166"/>
      <c r="AL11" s="1166"/>
      <c r="AM11" s="1166"/>
      <c r="AN11" s="1166"/>
      <c r="AO11" s="1166"/>
      <c r="AP11" s="1166"/>
      <c r="AQ11" s="1166"/>
      <c r="AR11" s="1166"/>
      <c r="AS11" s="1166"/>
      <c r="AT11" s="1166"/>
      <c r="AU11" s="1166"/>
      <c r="AV11" s="1166"/>
      <c r="AW11" s="1166"/>
      <c r="AX11" s="1166"/>
      <c r="AY11" s="1166"/>
      <c r="AZ11" s="1166"/>
      <c r="BA11" s="1166"/>
      <c r="BB11" s="1166"/>
      <c r="BC11" s="1166"/>
      <c r="BD11" s="1166"/>
      <c r="BE11" s="1166"/>
      <c r="BF11" s="1166"/>
      <c r="BG11" s="1166"/>
      <c r="BH11" s="1166"/>
      <c r="BI11" s="1166"/>
      <c r="BJ11" s="1166"/>
      <c r="BK11" s="1166"/>
      <c r="BL11" s="1166"/>
      <c r="BM11" s="1166"/>
      <c r="BN11" s="1166"/>
      <c r="BO11" s="1166"/>
      <c r="BP11" s="1166"/>
      <c r="BQ11" s="1166"/>
      <c r="BR11" s="1166"/>
      <c r="BS11" s="1166"/>
      <c r="BT11" s="1166"/>
      <c r="BU11" s="1166"/>
      <c r="BV11" s="1166"/>
      <c r="BW11" s="1166"/>
      <c r="BX11" s="1166"/>
      <c r="BY11" s="1166"/>
      <c r="BZ11" s="1166"/>
      <c r="CA11" s="1166"/>
      <c r="CB11" s="1166"/>
      <c r="CC11" s="1166"/>
      <c r="CD11" s="1166"/>
      <c r="CE11" s="1166"/>
      <c r="CF11" s="1166"/>
      <c r="CG11" s="1166"/>
      <c r="CH11" s="1166"/>
      <c r="CI11" s="1166"/>
      <c r="CJ11" s="1166"/>
      <c r="CK11" s="1166"/>
      <c r="CL11" s="1166"/>
      <c r="CM11" s="1166"/>
      <c r="CN11" s="1166"/>
      <c r="CO11" s="1166"/>
      <c r="CP11" s="1166"/>
      <c r="CQ11" s="1166"/>
      <c r="CR11" s="1166"/>
      <c r="CS11" s="1166"/>
      <c r="CT11" s="1166"/>
      <c r="CU11" s="1166"/>
      <c r="CV11" s="1166"/>
      <c r="CW11" s="1166"/>
      <c r="CX11" s="1166"/>
      <c r="CY11" s="1166"/>
      <c r="CZ11" s="1166"/>
      <c r="DA11" s="1166"/>
      <c r="DB11" s="1166"/>
      <c r="DC11" s="1166"/>
      <c r="DD11" s="1166"/>
      <c r="DE11" s="1166"/>
      <c r="DF11" s="1166"/>
      <c r="DG11" s="1166"/>
      <c r="DH11" s="1166"/>
      <c r="DI11" s="1166"/>
      <c r="DJ11" s="1166"/>
      <c r="DK11" s="1166"/>
      <c r="DL11" s="1166"/>
      <c r="DM11" s="1166"/>
      <c r="DN11" s="1166"/>
      <c r="DO11" s="1166"/>
      <c r="DP11" s="1166"/>
      <c r="DQ11" s="1166"/>
      <c r="DR11" s="1166"/>
      <c r="DS11" s="1166"/>
      <c r="DT11" s="1166"/>
      <c r="DU11" s="1166"/>
      <c r="DV11" s="1166"/>
      <c r="DW11" s="1166"/>
      <c r="DX11" s="1166"/>
      <c r="DY11" s="1166"/>
      <c r="DZ11" s="1166"/>
      <c r="EA11" s="1166"/>
      <c r="EB11" s="1166"/>
      <c r="EC11" s="1166"/>
      <c r="ED11" s="1166"/>
      <c r="EE11" s="1166"/>
      <c r="EF11" s="1166"/>
      <c r="EG11" s="1166"/>
      <c r="EH11" s="1166"/>
      <c r="EI11" s="1166"/>
      <c r="EJ11" s="1166"/>
      <c r="EK11" s="1166"/>
      <c r="EL11" s="1166"/>
      <c r="EM11" s="1166"/>
      <c r="EN11" s="1166"/>
      <c r="EO11" s="1166"/>
      <c r="EP11" s="1166"/>
      <c r="EQ11" s="1166"/>
      <c r="ER11" s="1166"/>
      <c r="ES11" s="1166"/>
      <c r="ET11" s="1166"/>
      <c r="EU11" s="1166"/>
      <c r="EV11" s="1166"/>
      <c r="EW11" s="1166"/>
      <c r="EX11" s="1166"/>
      <c r="EY11" s="1166"/>
      <c r="EZ11" s="1166"/>
      <c r="FA11" s="1166"/>
      <c r="FB11" s="1166"/>
      <c r="FC11" s="1166"/>
      <c r="FD11" s="1166"/>
      <c r="FE11" s="1166"/>
      <c r="FF11" s="1166"/>
      <c r="FG11" s="1166"/>
      <c r="FH11" s="1166"/>
      <c r="FI11" s="1166"/>
      <c r="FJ11" s="1166"/>
      <c r="FK11" s="1166"/>
      <c r="FL11" s="1166"/>
      <c r="FM11" s="1166"/>
      <c r="FN11" s="1166"/>
      <c r="FO11" s="1166"/>
      <c r="FP11" s="1166"/>
      <c r="FQ11" s="1166"/>
      <c r="FR11" s="1166"/>
      <c r="FS11" s="1166"/>
      <c r="FT11" s="1166"/>
      <c r="FU11" s="1166"/>
      <c r="FV11" s="1166"/>
      <c r="FW11" s="1166"/>
      <c r="FX11" s="1166"/>
      <c r="FY11" s="1166"/>
      <c r="FZ11" s="1166"/>
      <c r="GA11" s="1166"/>
      <c r="GB11" s="1166"/>
      <c r="GC11" s="1166"/>
      <c r="GD11" s="1166"/>
      <c r="GE11" s="1166"/>
      <c r="GF11" s="1166"/>
      <c r="GG11" s="1166"/>
      <c r="GH11" s="1166"/>
      <c r="GI11" s="1166"/>
      <c r="GJ11" s="1166"/>
      <c r="GK11" s="1166"/>
      <c r="GL11" s="1166"/>
      <c r="GM11" s="1166"/>
      <c r="GN11" s="1166"/>
      <c r="GO11" s="1166"/>
      <c r="GP11" s="1166"/>
      <c r="GQ11" s="1166"/>
      <c r="GR11" s="1166"/>
      <c r="GS11" s="1166"/>
      <c r="GT11" s="1166"/>
      <c r="GU11" s="1166"/>
      <c r="GV11" s="1166"/>
      <c r="GW11" s="1166"/>
      <c r="GX11" s="1166"/>
      <c r="GY11" s="1166"/>
      <c r="GZ11" s="1166"/>
      <c r="HA11" s="1166"/>
      <c r="HB11" s="1166"/>
      <c r="HC11" s="1166"/>
      <c r="HD11" s="1166"/>
      <c r="HE11" s="1166"/>
      <c r="HF11" s="1166"/>
      <c r="HG11" s="1166"/>
      <c r="HH11" s="1166"/>
      <c r="HI11" s="1166"/>
      <c r="HJ11" s="1166"/>
      <c r="HK11" s="1166"/>
      <c r="HL11" s="1166"/>
      <c r="HM11" s="1166"/>
      <c r="HN11" s="1166"/>
      <c r="HO11" s="1166"/>
      <c r="HP11" s="1166"/>
      <c r="HQ11" s="1166"/>
      <c r="HR11" s="1166"/>
      <c r="HS11" s="1166"/>
      <c r="HT11" s="1166"/>
      <c r="HU11" s="1166"/>
      <c r="HV11" s="1166"/>
      <c r="HW11" s="1166"/>
      <c r="HX11" s="1166"/>
      <c r="HY11" s="1166"/>
      <c r="HZ11" s="1166"/>
      <c r="IA11" s="1166"/>
      <c r="IB11" s="1166"/>
      <c r="IC11" s="1166"/>
      <c r="ID11" s="1166"/>
      <c r="IE11" s="1166"/>
      <c r="IF11" s="1166"/>
      <c r="IG11" s="1166"/>
      <c r="IH11" s="1166"/>
      <c r="II11" s="1166"/>
      <c r="IJ11" s="1166"/>
      <c r="IK11" s="1166"/>
      <c r="IL11" s="1166"/>
      <c r="IM11" s="1166"/>
      <c r="IN11" s="1166"/>
      <c r="IO11" s="1166"/>
      <c r="IP11" s="1166"/>
    </row>
    <row r="12" spans="1:250" ht="24.75" customHeight="1">
      <c r="A12" s="1162">
        <v>3</v>
      </c>
      <c r="B12" s="1163" t="s">
        <v>32</v>
      </c>
      <c r="C12" s="1156" t="s">
        <v>33</v>
      </c>
      <c r="D12" s="1157">
        <v>123</v>
      </c>
      <c r="E12" s="1158">
        <v>5.0135242874681456</v>
      </c>
      <c r="F12" s="1159">
        <v>10.640138408304498</v>
      </c>
      <c r="G12" s="1165" t="s">
        <v>32</v>
      </c>
      <c r="H12" s="1156" t="s">
        <v>33</v>
      </c>
      <c r="I12" s="1157">
        <v>75</v>
      </c>
      <c r="J12" s="1158">
        <v>5.8769622687268424</v>
      </c>
      <c r="K12" s="1159">
        <v>11.700468018720748</v>
      </c>
      <c r="L12" s="1165" t="s">
        <v>32</v>
      </c>
      <c r="M12" s="1156" t="s">
        <v>33</v>
      </c>
      <c r="N12" s="1157">
        <v>48</v>
      </c>
      <c r="O12" s="1158">
        <v>4.0774910178394475</v>
      </c>
      <c r="P12" s="1158">
        <v>9.3203883495145625</v>
      </c>
      <c r="Q12" s="1166"/>
      <c r="R12" s="1166"/>
      <c r="S12" s="1166"/>
      <c r="T12" s="1166"/>
      <c r="U12" s="1166"/>
      <c r="V12" s="1166"/>
      <c r="W12" s="1166"/>
      <c r="X12" s="1166"/>
      <c r="Y12" s="1166"/>
      <c r="Z12" s="1166"/>
      <c r="AA12" s="1166"/>
      <c r="AB12" s="1166"/>
      <c r="AC12" s="1166"/>
      <c r="AD12" s="1166"/>
      <c r="AE12" s="1166"/>
      <c r="AF12" s="1166"/>
      <c r="AG12" s="1166"/>
      <c r="AH12" s="1166"/>
      <c r="AI12" s="1166"/>
      <c r="AJ12" s="1166"/>
      <c r="AK12" s="1166"/>
      <c r="AL12" s="1166"/>
      <c r="AM12" s="1166"/>
      <c r="AN12" s="1166"/>
      <c r="AO12" s="1166"/>
      <c r="AP12" s="1166"/>
      <c r="AQ12" s="1166"/>
      <c r="AR12" s="1166"/>
      <c r="AS12" s="1166"/>
      <c r="AT12" s="1166"/>
      <c r="AU12" s="1166"/>
      <c r="AV12" s="1166"/>
      <c r="AW12" s="1166"/>
      <c r="AX12" s="1166"/>
      <c r="AY12" s="1166"/>
      <c r="AZ12" s="1166"/>
      <c r="BA12" s="1166"/>
      <c r="BB12" s="1166"/>
      <c r="BC12" s="1166"/>
      <c r="BD12" s="1166"/>
      <c r="BE12" s="1166"/>
      <c r="BF12" s="1166"/>
      <c r="BG12" s="1166"/>
      <c r="BH12" s="1166"/>
      <c r="BI12" s="1166"/>
      <c r="BJ12" s="1166"/>
      <c r="BK12" s="1166"/>
      <c r="BL12" s="1166"/>
      <c r="BM12" s="1166"/>
      <c r="BN12" s="1166"/>
      <c r="BO12" s="1166"/>
      <c r="BP12" s="1166"/>
      <c r="BQ12" s="1166"/>
      <c r="BR12" s="1166"/>
      <c r="BS12" s="1166"/>
      <c r="BT12" s="1166"/>
      <c r="BU12" s="1166"/>
      <c r="BV12" s="1166"/>
      <c r="BW12" s="1166"/>
      <c r="BX12" s="1166"/>
      <c r="BY12" s="1166"/>
      <c r="BZ12" s="1166"/>
      <c r="CA12" s="1166"/>
      <c r="CB12" s="1166"/>
      <c r="CC12" s="1166"/>
      <c r="CD12" s="1166"/>
      <c r="CE12" s="1166"/>
      <c r="CF12" s="1166"/>
      <c r="CG12" s="1166"/>
      <c r="CH12" s="1166"/>
      <c r="CI12" s="1166"/>
      <c r="CJ12" s="1166"/>
      <c r="CK12" s="1166"/>
      <c r="CL12" s="1166"/>
      <c r="CM12" s="1166"/>
      <c r="CN12" s="1166"/>
      <c r="CO12" s="1166"/>
      <c r="CP12" s="1166"/>
      <c r="CQ12" s="1166"/>
      <c r="CR12" s="1166"/>
      <c r="CS12" s="1166"/>
      <c r="CT12" s="1166"/>
      <c r="CU12" s="1166"/>
      <c r="CV12" s="1166"/>
      <c r="CW12" s="1166"/>
      <c r="CX12" s="1166"/>
      <c r="CY12" s="1166"/>
      <c r="CZ12" s="1166"/>
      <c r="DA12" s="1166"/>
      <c r="DB12" s="1166"/>
      <c r="DC12" s="1166"/>
      <c r="DD12" s="1166"/>
      <c r="DE12" s="1166"/>
      <c r="DF12" s="1166"/>
      <c r="DG12" s="1166"/>
      <c r="DH12" s="1166"/>
      <c r="DI12" s="1166"/>
      <c r="DJ12" s="1166"/>
      <c r="DK12" s="1166"/>
      <c r="DL12" s="1166"/>
      <c r="DM12" s="1166"/>
      <c r="DN12" s="1166"/>
      <c r="DO12" s="1166"/>
      <c r="DP12" s="1166"/>
      <c r="DQ12" s="1166"/>
      <c r="DR12" s="1166"/>
      <c r="DS12" s="1166"/>
      <c r="DT12" s="1166"/>
      <c r="DU12" s="1166"/>
      <c r="DV12" s="1166"/>
      <c r="DW12" s="1166"/>
      <c r="DX12" s="1166"/>
      <c r="DY12" s="1166"/>
      <c r="DZ12" s="1166"/>
      <c r="EA12" s="1166"/>
      <c r="EB12" s="1166"/>
      <c r="EC12" s="1166"/>
      <c r="ED12" s="1166"/>
      <c r="EE12" s="1166"/>
      <c r="EF12" s="1166"/>
      <c r="EG12" s="1166"/>
      <c r="EH12" s="1166"/>
      <c r="EI12" s="1166"/>
      <c r="EJ12" s="1166"/>
      <c r="EK12" s="1166"/>
      <c r="EL12" s="1166"/>
      <c r="EM12" s="1166"/>
      <c r="EN12" s="1166"/>
      <c r="EO12" s="1166"/>
      <c r="EP12" s="1166"/>
      <c r="EQ12" s="1166"/>
      <c r="ER12" s="1166"/>
      <c r="ES12" s="1166"/>
      <c r="ET12" s="1166"/>
      <c r="EU12" s="1166"/>
      <c r="EV12" s="1166"/>
      <c r="EW12" s="1166"/>
      <c r="EX12" s="1166"/>
      <c r="EY12" s="1166"/>
      <c r="EZ12" s="1166"/>
      <c r="FA12" s="1166"/>
      <c r="FB12" s="1166"/>
      <c r="FC12" s="1166"/>
      <c r="FD12" s="1166"/>
      <c r="FE12" s="1166"/>
      <c r="FF12" s="1166"/>
      <c r="FG12" s="1166"/>
      <c r="FH12" s="1166"/>
      <c r="FI12" s="1166"/>
      <c r="FJ12" s="1166"/>
      <c r="FK12" s="1166"/>
      <c r="FL12" s="1166"/>
      <c r="FM12" s="1166"/>
      <c r="FN12" s="1166"/>
      <c r="FO12" s="1166"/>
      <c r="FP12" s="1166"/>
      <c r="FQ12" s="1166"/>
      <c r="FR12" s="1166"/>
      <c r="FS12" s="1166"/>
      <c r="FT12" s="1166"/>
      <c r="FU12" s="1166"/>
      <c r="FV12" s="1166"/>
      <c r="FW12" s="1166"/>
      <c r="FX12" s="1166"/>
      <c r="FY12" s="1166"/>
      <c r="FZ12" s="1166"/>
      <c r="GA12" s="1166"/>
      <c r="GB12" s="1166"/>
      <c r="GC12" s="1166"/>
      <c r="GD12" s="1166"/>
      <c r="GE12" s="1166"/>
      <c r="GF12" s="1166"/>
      <c r="GG12" s="1166"/>
      <c r="GH12" s="1166"/>
      <c r="GI12" s="1166"/>
      <c r="GJ12" s="1166"/>
      <c r="GK12" s="1166"/>
      <c r="GL12" s="1166"/>
      <c r="GM12" s="1166"/>
      <c r="GN12" s="1166"/>
      <c r="GO12" s="1166"/>
      <c r="GP12" s="1166"/>
      <c r="GQ12" s="1166"/>
      <c r="GR12" s="1166"/>
      <c r="GS12" s="1166"/>
      <c r="GT12" s="1166"/>
      <c r="GU12" s="1166"/>
      <c r="GV12" s="1166"/>
      <c r="GW12" s="1166"/>
      <c r="GX12" s="1166"/>
      <c r="GY12" s="1166"/>
      <c r="GZ12" s="1166"/>
      <c r="HA12" s="1166"/>
      <c r="HB12" s="1166"/>
      <c r="HC12" s="1166"/>
      <c r="HD12" s="1166"/>
      <c r="HE12" s="1166"/>
      <c r="HF12" s="1166"/>
      <c r="HG12" s="1166"/>
      <c r="HH12" s="1166"/>
      <c r="HI12" s="1166"/>
      <c r="HJ12" s="1166"/>
      <c r="HK12" s="1166"/>
      <c r="HL12" s="1166"/>
      <c r="HM12" s="1166"/>
      <c r="HN12" s="1166"/>
      <c r="HO12" s="1166"/>
      <c r="HP12" s="1166"/>
      <c r="HQ12" s="1166"/>
      <c r="HR12" s="1166"/>
      <c r="HS12" s="1166"/>
      <c r="HT12" s="1166"/>
      <c r="HU12" s="1166"/>
      <c r="HV12" s="1166"/>
      <c r="HW12" s="1166"/>
      <c r="HX12" s="1166"/>
      <c r="HY12" s="1166"/>
      <c r="HZ12" s="1166"/>
      <c r="IA12" s="1166"/>
      <c r="IB12" s="1166"/>
      <c r="IC12" s="1166"/>
      <c r="ID12" s="1166"/>
      <c r="IE12" s="1166"/>
      <c r="IF12" s="1166"/>
      <c r="IG12" s="1166"/>
      <c r="IH12" s="1166"/>
      <c r="II12" s="1166"/>
      <c r="IJ12" s="1166"/>
      <c r="IK12" s="1166"/>
      <c r="IL12" s="1166"/>
      <c r="IM12" s="1166"/>
      <c r="IN12" s="1166"/>
      <c r="IO12" s="1166"/>
      <c r="IP12" s="1166"/>
    </row>
    <row r="13" spans="1:250" ht="24.75" customHeight="1">
      <c r="A13" s="1162">
        <v>4</v>
      </c>
      <c r="B13" s="1163" t="s">
        <v>22</v>
      </c>
      <c r="C13" s="1156" t="s">
        <v>23</v>
      </c>
      <c r="D13" s="1157">
        <v>57</v>
      </c>
      <c r="E13" s="1158">
        <v>2.323340523460848</v>
      </c>
      <c r="F13" s="1159">
        <v>4.9307958477508649</v>
      </c>
      <c r="G13" s="1165" t="s">
        <v>22</v>
      </c>
      <c r="H13" s="1156" t="s">
        <v>23</v>
      </c>
      <c r="I13" s="1157">
        <v>31</v>
      </c>
      <c r="J13" s="1158">
        <v>2.4291444044070949</v>
      </c>
      <c r="K13" s="1159">
        <v>4.8361934477379096</v>
      </c>
      <c r="L13" s="1165" t="s">
        <v>22</v>
      </c>
      <c r="M13" s="1156" t="s">
        <v>23</v>
      </c>
      <c r="N13" s="1157">
        <v>26</v>
      </c>
      <c r="O13" s="1158">
        <v>2.2086409679963679</v>
      </c>
      <c r="P13" s="1158">
        <v>5.0485436893203879</v>
      </c>
      <c r="Q13" s="1166"/>
      <c r="R13" s="1166"/>
      <c r="S13" s="1166"/>
      <c r="T13" s="1166"/>
      <c r="U13" s="1166"/>
      <c r="V13" s="1166"/>
      <c r="W13" s="1166"/>
      <c r="X13" s="1166"/>
      <c r="Y13" s="1166"/>
      <c r="Z13" s="1166"/>
      <c r="AA13" s="1166"/>
      <c r="AB13" s="1166"/>
      <c r="AC13" s="1166"/>
      <c r="AD13" s="1166"/>
      <c r="AE13" s="1166"/>
      <c r="AF13" s="1166"/>
      <c r="AG13" s="1166"/>
      <c r="AH13" s="1166"/>
      <c r="AI13" s="1166"/>
      <c r="AJ13" s="1166"/>
      <c r="AK13" s="1166"/>
      <c r="AL13" s="1166"/>
      <c r="AM13" s="1166"/>
      <c r="AN13" s="1166"/>
      <c r="AO13" s="1166"/>
      <c r="AP13" s="1166"/>
      <c r="AQ13" s="1166"/>
      <c r="AR13" s="1166"/>
      <c r="AS13" s="1166"/>
      <c r="AT13" s="1166"/>
      <c r="AU13" s="1166"/>
      <c r="AV13" s="1166"/>
      <c r="AW13" s="1166"/>
      <c r="AX13" s="1166"/>
      <c r="AY13" s="1166"/>
      <c r="AZ13" s="1166"/>
      <c r="BA13" s="1166"/>
      <c r="BB13" s="1166"/>
      <c r="BC13" s="1166"/>
      <c r="BD13" s="1166"/>
      <c r="BE13" s="1166"/>
      <c r="BF13" s="1166"/>
      <c r="BG13" s="1166"/>
      <c r="BH13" s="1166"/>
      <c r="BI13" s="1166"/>
      <c r="BJ13" s="1166"/>
      <c r="BK13" s="1166"/>
      <c r="BL13" s="1166"/>
      <c r="BM13" s="1166"/>
      <c r="BN13" s="1166"/>
      <c r="BO13" s="1166"/>
      <c r="BP13" s="1166"/>
      <c r="BQ13" s="1166"/>
      <c r="BR13" s="1166"/>
      <c r="BS13" s="1166"/>
      <c r="BT13" s="1166"/>
      <c r="BU13" s="1166"/>
      <c r="BV13" s="1166"/>
      <c r="BW13" s="1166"/>
      <c r="BX13" s="1166"/>
      <c r="BY13" s="1166"/>
      <c r="BZ13" s="1166"/>
      <c r="CA13" s="1166"/>
      <c r="CB13" s="1166"/>
      <c r="CC13" s="1166"/>
      <c r="CD13" s="1166"/>
      <c r="CE13" s="1166"/>
      <c r="CF13" s="1166"/>
      <c r="CG13" s="1166"/>
      <c r="CH13" s="1166"/>
      <c r="CI13" s="1166"/>
      <c r="CJ13" s="1166"/>
      <c r="CK13" s="1166"/>
      <c r="CL13" s="1166"/>
      <c r="CM13" s="1166"/>
      <c r="CN13" s="1166"/>
      <c r="CO13" s="1166"/>
      <c r="CP13" s="1166"/>
      <c r="CQ13" s="1166"/>
      <c r="CR13" s="1166"/>
      <c r="CS13" s="1166"/>
      <c r="CT13" s="1166"/>
      <c r="CU13" s="1166"/>
      <c r="CV13" s="1166"/>
      <c r="CW13" s="1166"/>
      <c r="CX13" s="1166"/>
      <c r="CY13" s="1166"/>
      <c r="CZ13" s="1166"/>
      <c r="DA13" s="1166"/>
      <c r="DB13" s="1166"/>
      <c r="DC13" s="1166"/>
      <c r="DD13" s="1166"/>
      <c r="DE13" s="1166"/>
      <c r="DF13" s="1166"/>
      <c r="DG13" s="1166"/>
      <c r="DH13" s="1166"/>
      <c r="DI13" s="1166"/>
      <c r="DJ13" s="1166"/>
      <c r="DK13" s="1166"/>
      <c r="DL13" s="1166"/>
      <c r="DM13" s="1166"/>
      <c r="DN13" s="1166"/>
      <c r="DO13" s="1166"/>
      <c r="DP13" s="1166"/>
      <c r="DQ13" s="1166"/>
      <c r="DR13" s="1166"/>
      <c r="DS13" s="1166"/>
      <c r="DT13" s="1166"/>
      <c r="DU13" s="1166"/>
      <c r="DV13" s="1166"/>
      <c r="DW13" s="1166"/>
      <c r="DX13" s="1166"/>
      <c r="DY13" s="1166"/>
      <c r="DZ13" s="1166"/>
      <c r="EA13" s="1166"/>
      <c r="EB13" s="1166"/>
      <c r="EC13" s="1166"/>
      <c r="ED13" s="1166"/>
      <c r="EE13" s="1166"/>
      <c r="EF13" s="1166"/>
      <c r="EG13" s="1166"/>
      <c r="EH13" s="1166"/>
      <c r="EI13" s="1166"/>
      <c r="EJ13" s="1166"/>
      <c r="EK13" s="1166"/>
      <c r="EL13" s="1166"/>
      <c r="EM13" s="1166"/>
      <c r="EN13" s="1166"/>
      <c r="EO13" s="1166"/>
      <c r="EP13" s="1166"/>
      <c r="EQ13" s="1166"/>
      <c r="ER13" s="1166"/>
      <c r="ES13" s="1166"/>
      <c r="ET13" s="1166"/>
      <c r="EU13" s="1166"/>
      <c r="EV13" s="1166"/>
      <c r="EW13" s="1166"/>
      <c r="EX13" s="1166"/>
      <c r="EY13" s="1166"/>
      <c r="EZ13" s="1166"/>
      <c r="FA13" s="1166"/>
      <c r="FB13" s="1166"/>
      <c r="FC13" s="1166"/>
      <c r="FD13" s="1166"/>
      <c r="FE13" s="1166"/>
      <c r="FF13" s="1166"/>
      <c r="FG13" s="1166"/>
      <c r="FH13" s="1166"/>
      <c r="FI13" s="1166"/>
      <c r="FJ13" s="1166"/>
      <c r="FK13" s="1166"/>
      <c r="FL13" s="1166"/>
      <c r="FM13" s="1166"/>
      <c r="FN13" s="1166"/>
      <c r="FO13" s="1166"/>
      <c r="FP13" s="1166"/>
      <c r="FQ13" s="1166"/>
      <c r="FR13" s="1166"/>
      <c r="FS13" s="1166"/>
      <c r="FT13" s="1166"/>
      <c r="FU13" s="1166"/>
      <c r="FV13" s="1166"/>
      <c r="FW13" s="1166"/>
      <c r="FX13" s="1166"/>
      <c r="FY13" s="1166"/>
      <c r="FZ13" s="1166"/>
      <c r="GA13" s="1166"/>
      <c r="GB13" s="1166"/>
      <c r="GC13" s="1166"/>
      <c r="GD13" s="1166"/>
      <c r="GE13" s="1166"/>
      <c r="GF13" s="1166"/>
      <c r="GG13" s="1166"/>
      <c r="GH13" s="1166"/>
      <c r="GI13" s="1166"/>
      <c r="GJ13" s="1166"/>
      <c r="GK13" s="1166"/>
      <c r="GL13" s="1166"/>
      <c r="GM13" s="1166"/>
      <c r="GN13" s="1166"/>
      <c r="GO13" s="1166"/>
      <c r="GP13" s="1166"/>
      <c r="GQ13" s="1166"/>
      <c r="GR13" s="1166"/>
      <c r="GS13" s="1166"/>
      <c r="GT13" s="1166"/>
      <c r="GU13" s="1166"/>
      <c r="GV13" s="1166"/>
      <c r="GW13" s="1166"/>
      <c r="GX13" s="1166"/>
      <c r="GY13" s="1166"/>
      <c r="GZ13" s="1166"/>
      <c r="HA13" s="1166"/>
      <c r="HB13" s="1166"/>
      <c r="HC13" s="1166"/>
      <c r="HD13" s="1166"/>
      <c r="HE13" s="1166"/>
      <c r="HF13" s="1166"/>
      <c r="HG13" s="1166"/>
      <c r="HH13" s="1166"/>
      <c r="HI13" s="1166"/>
      <c r="HJ13" s="1166"/>
      <c r="HK13" s="1166"/>
      <c r="HL13" s="1166"/>
      <c r="HM13" s="1166"/>
      <c r="HN13" s="1166"/>
      <c r="HO13" s="1166"/>
      <c r="HP13" s="1166"/>
      <c r="HQ13" s="1166"/>
      <c r="HR13" s="1166"/>
      <c r="HS13" s="1166"/>
      <c r="HT13" s="1166"/>
      <c r="HU13" s="1166"/>
      <c r="HV13" s="1166"/>
      <c r="HW13" s="1166"/>
      <c r="HX13" s="1166"/>
      <c r="HY13" s="1166"/>
      <c r="HZ13" s="1166"/>
      <c r="IA13" s="1166"/>
      <c r="IB13" s="1166"/>
      <c r="IC13" s="1166"/>
      <c r="ID13" s="1166"/>
      <c r="IE13" s="1166"/>
      <c r="IF13" s="1166"/>
      <c r="IG13" s="1166"/>
      <c r="IH13" s="1166"/>
      <c r="II13" s="1166"/>
      <c r="IJ13" s="1166"/>
      <c r="IK13" s="1166"/>
      <c r="IL13" s="1166"/>
      <c r="IM13" s="1166"/>
      <c r="IN13" s="1166"/>
      <c r="IO13" s="1166"/>
      <c r="IP13" s="1166"/>
    </row>
    <row r="14" spans="1:250" ht="24.75" customHeight="1">
      <c r="A14" s="1162">
        <v>5</v>
      </c>
      <c r="B14" s="1163" t="s">
        <v>1571</v>
      </c>
      <c r="C14" s="1156" t="s">
        <v>1572</v>
      </c>
      <c r="D14" s="1157">
        <v>32</v>
      </c>
      <c r="E14" s="1158">
        <v>1.3043315219429321</v>
      </c>
      <c r="F14" s="1159">
        <v>2.7681660899653981</v>
      </c>
      <c r="G14" s="1165" t="s">
        <v>1571</v>
      </c>
      <c r="H14" s="1156" t="s">
        <v>1572</v>
      </c>
      <c r="I14" s="1157">
        <v>17</v>
      </c>
      <c r="J14" s="1158">
        <v>1.3321114475780842</v>
      </c>
      <c r="K14" s="1159">
        <v>2.6521060842433699</v>
      </c>
      <c r="L14" s="1165" t="s">
        <v>24</v>
      </c>
      <c r="M14" s="1156" t="s">
        <v>25</v>
      </c>
      <c r="N14" s="1157">
        <v>15</v>
      </c>
      <c r="O14" s="1158">
        <v>1.2742159430748274</v>
      </c>
      <c r="P14" s="1158">
        <v>2.912621359223301</v>
      </c>
      <c r="Q14" s="1166"/>
      <c r="R14" s="1166"/>
      <c r="S14" s="1166"/>
      <c r="T14" s="1166"/>
      <c r="U14" s="1166"/>
      <c r="V14" s="1166"/>
      <c r="W14" s="1166"/>
      <c r="X14" s="1166"/>
      <c r="Y14" s="1166"/>
      <c r="Z14" s="1166"/>
      <c r="AA14" s="1166"/>
      <c r="AB14" s="1166"/>
      <c r="AC14" s="1166"/>
      <c r="AD14" s="1166"/>
      <c r="AE14" s="1166"/>
      <c r="AF14" s="1166"/>
      <c r="AG14" s="1166"/>
      <c r="AH14" s="1166"/>
      <c r="AI14" s="1166"/>
      <c r="AJ14" s="1166"/>
      <c r="AK14" s="1166"/>
      <c r="AL14" s="1166"/>
      <c r="AM14" s="1166"/>
      <c r="AN14" s="1166"/>
      <c r="AO14" s="1166"/>
      <c r="AP14" s="1166"/>
      <c r="AQ14" s="1166"/>
      <c r="AR14" s="1166"/>
      <c r="AS14" s="1166"/>
      <c r="AT14" s="1166"/>
      <c r="AU14" s="1166"/>
      <c r="AV14" s="1166"/>
      <c r="AW14" s="1166"/>
      <c r="AX14" s="1166"/>
      <c r="AY14" s="1166"/>
      <c r="AZ14" s="1166"/>
      <c r="BA14" s="1166"/>
      <c r="BB14" s="1166"/>
      <c r="BC14" s="1166"/>
      <c r="BD14" s="1166"/>
      <c r="BE14" s="1166"/>
      <c r="BF14" s="1166"/>
      <c r="BG14" s="1166"/>
      <c r="BH14" s="1166"/>
      <c r="BI14" s="1166"/>
      <c r="BJ14" s="1166"/>
      <c r="BK14" s="1166"/>
      <c r="BL14" s="1166"/>
      <c r="BM14" s="1166"/>
      <c r="BN14" s="1166"/>
      <c r="BO14" s="1166"/>
      <c r="BP14" s="1166"/>
      <c r="BQ14" s="1166"/>
      <c r="BR14" s="1166"/>
      <c r="BS14" s="1166"/>
      <c r="BT14" s="1166"/>
      <c r="BU14" s="1166"/>
      <c r="BV14" s="1166"/>
      <c r="BW14" s="1166"/>
      <c r="BX14" s="1166"/>
      <c r="BY14" s="1166"/>
      <c r="BZ14" s="1166"/>
      <c r="CA14" s="1166"/>
      <c r="CB14" s="1166"/>
      <c r="CC14" s="1166"/>
      <c r="CD14" s="1166"/>
      <c r="CE14" s="1166"/>
      <c r="CF14" s="1166"/>
      <c r="CG14" s="1166"/>
      <c r="CH14" s="1166"/>
      <c r="CI14" s="1166"/>
      <c r="CJ14" s="1166"/>
      <c r="CK14" s="1166"/>
      <c r="CL14" s="1166"/>
      <c r="CM14" s="1166"/>
      <c r="CN14" s="1166"/>
      <c r="CO14" s="1166"/>
      <c r="CP14" s="1166"/>
      <c r="CQ14" s="1166"/>
      <c r="CR14" s="1166"/>
      <c r="CS14" s="1166"/>
      <c r="CT14" s="1166"/>
      <c r="CU14" s="1166"/>
      <c r="CV14" s="1166"/>
      <c r="CW14" s="1166"/>
      <c r="CX14" s="1166"/>
      <c r="CY14" s="1166"/>
      <c r="CZ14" s="1166"/>
      <c r="DA14" s="1166"/>
      <c r="DB14" s="1166"/>
      <c r="DC14" s="1166"/>
      <c r="DD14" s="1166"/>
      <c r="DE14" s="1166"/>
      <c r="DF14" s="1166"/>
      <c r="DG14" s="1166"/>
      <c r="DH14" s="1166"/>
      <c r="DI14" s="1166"/>
      <c r="DJ14" s="1166"/>
      <c r="DK14" s="1166"/>
      <c r="DL14" s="1166"/>
      <c r="DM14" s="1166"/>
      <c r="DN14" s="1166"/>
      <c r="DO14" s="1166"/>
      <c r="DP14" s="1166"/>
      <c r="DQ14" s="1166"/>
      <c r="DR14" s="1166"/>
      <c r="DS14" s="1166"/>
      <c r="DT14" s="1166"/>
      <c r="DU14" s="1166"/>
      <c r="DV14" s="1166"/>
      <c r="DW14" s="1166"/>
      <c r="DX14" s="1166"/>
      <c r="DY14" s="1166"/>
      <c r="DZ14" s="1166"/>
      <c r="EA14" s="1166"/>
      <c r="EB14" s="1166"/>
      <c r="EC14" s="1166"/>
      <c r="ED14" s="1166"/>
      <c r="EE14" s="1166"/>
      <c r="EF14" s="1166"/>
      <c r="EG14" s="1166"/>
      <c r="EH14" s="1166"/>
      <c r="EI14" s="1166"/>
      <c r="EJ14" s="1166"/>
      <c r="EK14" s="1166"/>
      <c r="EL14" s="1166"/>
      <c r="EM14" s="1166"/>
      <c r="EN14" s="1166"/>
      <c r="EO14" s="1166"/>
      <c r="EP14" s="1166"/>
      <c r="EQ14" s="1166"/>
      <c r="ER14" s="1166"/>
      <c r="ES14" s="1166"/>
      <c r="ET14" s="1166"/>
      <c r="EU14" s="1166"/>
      <c r="EV14" s="1166"/>
      <c r="EW14" s="1166"/>
      <c r="EX14" s="1166"/>
      <c r="EY14" s="1166"/>
      <c r="EZ14" s="1166"/>
      <c r="FA14" s="1166"/>
      <c r="FB14" s="1166"/>
      <c r="FC14" s="1166"/>
      <c r="FD14" s="1166"/>
      <c r="FE14" s="1166"/>
      <c r="FF14" s="1166"/>
      <c r="FG14" s="1166"/>
      <c r="FH14" s="1166"/>
      <c r="FI14" s="1166"/>
      <c r="FJ14" s="1166"/>
      <c r="FK14" s="1166"/>
      <c r="FL14" s="1166"/>
      <c r="FM14" s="1166"/>
      <c r="FN14" s="1166"/>
      <c r="FO14" s="1166"/>
      <c r="FP14" s="1166"/>
      <c r="FQ14" s="1166"/>
      <c r="FR14" s="1166"/>
      <c r="FS14" s="1166"/>
      <c r="FT14" s="1166"/>
      <c r="FU14" s="1166"/>
      <c r="FV14" s="1166"/>
      <c r="FW14" s="1166"/>
      <c r="FX14" s="1166"/>
      <c r="FY14" s="1166"/>
      <c r="FZ14" s="1166"/>
      <c r="GA14" s="1166"/>
      <c r="GB14" s="1166"/>
      <c r="GC14" s="1166"/>
      <c r="GD14" s="1166"/>
      <c r="GE14" s="1166"/>
      <c r="GF14" s="1166"/>
      <c r="GG14" s="1166"/>
      <c r="GH14" s="1166"/>
      <c r="GI14" s="1166"/>
      <c r="GJ14" s="1166"/>
      <c r="GK14" s="1166"/>
      <c r="GL14" s="1166"/>
      <c r="GM14" s="1166"/>
      <c r="GN14" s="1166"/>
      <c r="GO14" s="1166"/>
      <c r="GP14" s="1166"/>
      <c r="GQ14" s="1166"/>
      <c r="GR14" s="1166"/>
      <c r="GS14" s="1166"/>
      <c r="GT14" s="1166"/>
      <c r="GU14" s="1166"/>
      <c r="GV14" s="1166"/>
      <c r="GW14" s="1166"/>
      <c r="GX14" s="1166"/>
      <c r="GY14" s="1166"/>
      <c r="GZ14" s="1166"/>
      <c r="HA14" s="1166"/>
      <c r="HB14" s="1166"/>
      <c r="HC14" s="1166"/>
      <c r="HD14" s="1166"/>
      <c r="HE14" s="1166"/>
      <c r="HF14" s="1166"/>
      <c r="HG14" s="1166"/>
      <c r="HH14" s="1166"/>
      <c r="HI14" s="1166"/>
      <c r="HJ14" s="1166"/>
      <c r="HK14" s="1166"/>
      <c r="HL14" s="1166"/>
      <c r="HM14" s="1166"/>
      <c r="HN14" s="1166"/>
      <c r="HO14" s="1166"/>
      <c r="HP14" s="1166"/>
      <c r="HQ14" s="1166"/>
      <c r="HR14" s="1166"/>
      <c r="HS14" s="1166"/>
      <c r="HT14" s="1166"/>
      <c r="HU14" s="1166"/>
      <c r="HV14" s="1166"/>
      <c r="HW14" s="1166"/>
      <c r="HX14" s="1166"/>
      <c r="HY14" s="1166"/>
      <c r="HZ14" s="1166"/>
      <c r="IA14" s="1166"/>
      <c r="IB14" s="1166"/>
      <c r="IC14" s="1166"/>
      <c r="ID14" s="1166"/>
      <c r="IE14" s="1166"/>
      <c r="IF14" s="1166"/>
      <c r="IG14" s="1166"/>
      <c r="IH14" s="1166"/>
      <c r="II14" s="1166"/>
      <c r="IJ14" s="1166"/>
      <c r="IK14" s="1166"/>
      <c r="IL14" s="1166"/>
      <c r="IM14" s="1166"/>
      <c r="IN14" s="1166"/>
      <c r="IO14" s="1166"/>
      <c r="IP14" s="1166"/>
    </row>
    <row r="15" spans="1:250" ht="24.75" customHeight="1">
      <c r="A15" s="1162">
        <v>6</v>
      </c>
      <c r="B15" s="1163" t="s">
        <v>24</v>
      </c>
      <c r="C15" s="1156" t="s">
        <v>25</v>
      </c>
      <c r="D15" s="1157">
        <v>31</v>
      </c>
      <c r="E15" s="1158">
        <v>1.2635711618822156</v>
      </c>
      <c r="F15" s="1159">
        <v>2.6816608996539792</v>
      </c>
      <c r="G15" s="1165" t="s">
        <v>24</v>
      </c>
      <c r="H15" s="1156" t="s">
        <v>25</v>
      </c>
      <c r="I15" s="1157">
        <v>16</v>
      </c>
      <c r="J15" s="1158">
        <v>1.2537519506617263</v>
      </c>
      <c r="K15" s="1159">
        <v>2.4960998439937598</v>
      </c>
      <c r="L15" s="1165" t="s">
        <v>1571</v>
      </c>
      <c r="M15" s="1156" t="s">
        <v>1572</v>
      </c>
      <c r="N15" s="1157">
        <v>15</v>
      </c>
      <c r="O15" s="1158">
        <v>1.2742159430748274</v>
      </c>
      <c r="P15" s="1158">
        <v>2.912621359223301</v>
      </c>
      <c r="Q15" s="1166"/>
      <c r="R15" s="1166"/>
      <c r="S15" s="1166"/>
      <c r="T15" s="1166"/>
      <c r="U15" s="1166"/>
      <c r="V15" s="1166"/>
      <c r="W15" s="1166"/>
      <c r="X15" s="1166"/>
      <c r="Y15" s="1166"/>
      <c r="Z15" s="1166"/>
      <c r="AA15" s="1166"/>
      <c r="AB15" s="1166"/>
      <c r="AC15" s="1166"/>
      <c r="AD15" s="1166"/>
      <c r="AE15" s="1166"/>
      <c r="AF15" s="1166"/>
      <c r="AG15" s="1166"/>
      <c r="AH15" s="1166"/>
      <c r="AI15" s="1166"/>
      <c r="AJ15" s="1166"/>
      <c r="AK15" s="1166"/>
      <c r="AL15" s="1166"/>
      <c r="AM15" s="1166"/>
      <c r="AN15" s="1166"/>
      <c r="AO15" s="1166"/>
      <c r="AP15" s="1166"/>
      <c r="AQ15" s="1166"/>
      <c r="AR15" s="1166"/>
      <c r="AS15" s="1166"/>
      <c r="AT15" s="1166"/>
      <c r="AU15" s="1166"/>
      <c r="AV15" s="1166"/>
      <c r="AW15" s="1166"/>
      <c r="AX15" s="1166"/>
      <c r="AY15" s="1166"/>
      <c r="AZ15" s="1166"/>
      <c r="BA15" s="1166"/>
      <c r="BB15" s="1166"/>
      <c r="BC15" s="1166"/>
      <c r="BD15" s="1166"/>
      <c r="BE15" s="1166"/>
      <c r="BF15" s="1166"/>
      <c r="BG15" s="1166"/>
      <c r="BH15" s="1166"/>
      <c r="BI15" s="1166"/>
      <c r="BJ15" s="1166"/>
      <c r="BK15" s="1166"/>
      <c r="BL15" s="1166"/>
      <c r="BM15" s="1166"/>
      <c r="BN15" s="1166"/>
      <c r="BO15" s="1166"/>
      <c r="BP15" s="1166"/>
      <c r="BQ15" s="1166"/>
      <c r="BR15" s="1166"/>
      <c r="BS15" s="1166"/>
      <c r="BT15" s="1166"/>
      <c r="BU15" s="1166"/>
      <c r="BV15" s="1166"/>
      <c r="BW15" s="1166"/>
      <c r="BX15" s="1166"/>
      <c r="BY15" s="1166"/>
      <c r="BZ15" s="1166"/>
      <c r="CA15" s="1166"/>
      <c r="CB15" s="1166"/>
      <c r="CC15" s="1166"/>
      <c r="CD15" s="1166"/>
      <c r="CE15" s="1166"/>
      <c r="CF15" s="1166"/>
      <c r="CG15" s="1166"/>
      <c r="CH15" s="1166"/>
      <c r="CI15" s="1166"/>
      <c r="CJ15" s="1166"/>
      <c r="CK15" s="1166"/>
      <c r="CL15" s="1166"/>
      <c r="CM15" s="1166"/>
      <c r="CN15" s="1166"/>
      <c r="CO15" s="1166"/>
      <c r="CP15" s="1166"/>
      <c r="CQ15" s="1166"/>
      <c r="CR15" s="1166"/>
      <c r="CS15" s="1166"/>
      <c r="CT15" s="1166"/>
      <c r="CU15" s="1166"/>
      <c r="CV15" s="1166"/>
      <c r="CW15" s="1166"/>
      <c r="CX15" s="1166"/>
      <c r="CY15" s="1166"/>
      <c r="CZ15" s="1166"/>
      <c r="DA15" s="1166"/>
      <c r="DB15" s="1166"/>
      <c r="DC15" s="1166"/>
      <c r="DD15" s="1166"/>
      <c r="DE15" s="1166"/>
      <c r="DF15" s="1166"/>
      <c r="DG15" s="1166"/>
      <c r="DH15" s="1166"/>
      <c r="DI15" s="1166"/>
      <c r="DJ15" s="1166"/>
      <c r="DK15" s="1166"/>
      <c r="DL15" s="1166"/>
      <c r="DM15" s="1166"/>
      <c r="DN15" s="1166"/>
      <c r="DO15" s="1166"/>
      <c r="DP15" s="1166"/>
      <c r="DQ15" s="1166"/>
      <c r="DR15" s="1166"/>
      <c r="DS15" s="1166"/>
      <c r="DT15" s="1166"/>
      <c r="DU15" s="1166"/>
      <c r="DV15" s="1166"/>
      <c r="DW15" s="1166"/>
      <c r="DX15" s="1166"/>
      <c r="DY15" s="1166"/>
      <c r="DZ15" s="1166"/>
      <c r="EA15" s="1166"/>
      <c r="EB15" s="1166"/>
      <c r="EC15" s="1166"/>
      <c r="ED15" s="1166"/>
      <c r="EE15" s="1166"/>
      <c r="EF15" s="1166"/>
      <c r="EG15" s="1166"/>
      <c r="EH15" s="1166"/>
      <c r="EI15" s="1166"/>
      <c r="EJ15" s="1166"/>
      <c r="EK15" s="1166"/>
      <c r="EL15" s="1166"/>
      <c r="EM15" s="1166"/>
      <c r="EN15" s="1166"/>
      <c r="EO15" s="1166"/>
      <c r="EP15" s="1166"/>
      <c r="EQ15" s="1166"/>
      <c r="ER15" s="1166"/>
      <c r="ES15" s="1166"/>
      <c r="ET15" s="1166"/>
      <c r="EU15" s="1166"/>
      <c r="EV15" s="1166"/>
      <c r="EW15" s="1166"/>
      <c r="EX15" s="1166"/>
      <c r="EY15" s="1166"/>
      <c r="EZ15" s="1166"/>
      <c r="FA15" s="1166"/>
      <c r="FB15" s="1166"/>
      <c r="FC15" s="1166"/>
      <c r="FD15" s="1166"/>
      <c r="FE15" s="1166"/>
      <c r="FF15" s="1166"/>
      <c r="FG15" s="1166"/>
      <c r="FH15" s="1166"/>
      <c r="FI15" s="1166"/>
      <c r="FJ15" s="1166"/>
      <c r="FK15" s="1166"/>
      <c r="FL15" s="1166"/>
      <c r="FM15" s="1166"/>
      <c r="FN15" s="1166"/>
      <c r="FO15" s="1166"/>
      <c r="FP15" s="1166"/>
      <c r="FQ15" s="1166"/>
      <c r="FR15" s="1166"/>
      <c r="FS15" s="1166"/>
      <c r="FT15" s="1166"/>
      <c r="FU15" s="1166"/>
      <c r="FV15" s="1166"/>
      <c r="FW15" s="1166"/>
      <c r="FX15" s="1166"/>
      <c r="FY15" s="1166"/>
      <c r="FZ15" s="1166"/>
      <c r="GA15" s="1166"/>
      <c r="GB15" s="1166"/>
      <c r="GC15" s="1166"/>
      <c r="GD15" s="1166"/>
      <c r="GE15" s="1166"/>
      <c r="GF15" s="1166"/>
      <c r="GG15" s="1166"/>
      <c r="GH15" s="1166"/>
      <c r="GI15" s="1166"/>
      <c r="GJ15" s="1166"/>
      <c r="GK15" s="1166"/>
      <c r="GL15" s="1166"/>
      <c r="GM15" s="1166"/>
      <c r="GN15" s="1166"/>
      <c r="GO15" s="1166"/>
      <c r="GP15" s="1166"/>
      <c r="GQ15" s="1166"/>
      <c r="GR15" s="1166"/>
      <c r="GS15" s="1166"/>
      <c r="GT15" s="1166"/>
      <c r="GU15" s="1166"/>
      <c r="GV15" s="1166"/>
      <c r="GW15" s="1166"/>
      <c r="GX15" s="1166"/>
      <c r="GY15" s="1166"/>
      <c r="GZ15" s="1166"/>
      <c r="HA15" s="1166"/>
      <c r="HB15" s="1166"/>
      <c r="HC15" s="1166"/>
      <c r="HD15" s="1166"/>
      <c r="HE15" s="1166"/>
      <c r="HF15" s="1166"/>
      <c r="HG15" s="1166"/>
      <c r="HH15" s="1166"/>
      <c r="HI15" s="1166"/>
      <c r="HJ15" s="1166"/>
      <c r="HK15" s="1166"/>
      <c r="HL15" s="1166"/>
      <c r="HM15" s="1166"/>
      <c r="HN15" s="1166"/>
      <c r="HO15" s="1166"/>
      <c r="HP15" s="1166"/>
      <c r="HQ15" s="1166"/>
      <c r="HR15" s="1166"/>
      <c r="HS15" s="1166"/>
      <c r="HT15" s="1166"/>
      <c r="HU15" s="1166"/>
      <c r="HV15" s="1166"/>
      <c r="HW15" s="1166"/>
      <c r="HX15" s="1166"/>
      <c r="HY15" s="1166"/>
      <c r="HZ15" s="1166"/>
      <c r="IA15" s="1166"/>
      <c r="IB15" s="1166"/>
      <c r="IC15" s="1166"/>
      <c r="ID15" s="1166"/>
      <c r="IE15" s="1166"/>
      <c r="IF15" s="1166"/>
      <c r="IG15" s="1166"/>
      <c r="IH15" s="1166"/>
      <c r="II15" s="1166"/>
      <c r="IJ15" s="1166"/>
      <c r="IK15" s="1166"/>
      <c r="IL15" s="1166"/>
      <c r="IM15" s="1166"/>
      <c r="IN15" s="1166"/>
      <c r="IO15" s="1166"/>
      <c r="IP15" s="1166"/>
    </row>
    <row r="16" spans="1:250" ht="24.75" customHeight="1">
      <c r="A16" s="1162">
        <v>7</v>
      </c>
      <c r="B16" s="1163" t="s">
        <v>28</v>
      </c>
      <c r="C16" s="1156" t="s">
        <v>29</v>
      </c>
      <c r="D16" s="1157">
        <v>28</v>
      </c>
      <c r="E16" s="1158">
        <v>1.1412900817000657</v>
      </c>
      <c r="F16" s="1159">
        <v>2.422145328719723</v>
      </c>
      <c r="G16" s="1165" t="s">
        <v>28</v>
      </c>
      <c r="H16" s="1156" t="s">
        <v>29</v>
      </c>
      <c r="I16" s="1157">
        <v>14</v>
      </c>
      <c r="J16" s="1158">
        <v>1.0970329568290105</v>
      </c>
      <c r="K16" s="1159">
        <v>2.1840873634945397</v>
      </c>
      <c r="L16" s="1165" t="s">
        <v>28</v>
      </c>
      <c r="M16" s="1156" t="s">
        <v>29</v>
      </c>
      <c r="N16" s="1157">
        <v>14</v>
      </c>
      <c r="O16" s="1158">
        <v>1.1892682135365056</v>
      </c>
      <c r="P16" s="1158">
        <v>2.7184466019417477</v>
      </c>
      <c r="Q16" s="1166"/>
      <c r="R16" s="1166"/>
      <c r="S16" s="1166"/>
      <c r="T16" s="1166"/>
      <c r="U16" s="1166"/>
      <c r="V16" s="1166"/>
      <c r="W16" s="1166"/>
      <c r="X16" s="1166"/>
      <c r="Y16" s="1166"/>
      <c r="Z16" s="1166"/>
      <c r="AA16" s="1166"/>
      <c r="AB16" s="1166"/>
      <c r="AC16" s="1166"/>
      <c r="AD16" s="1166"/>
      <c r="AE16" s="1166"/>
      <c r="AF16" s="1166"/>
      <c r="AG16" s="1166"/>
      <c r="AH16" s="1166"/>
      <c r="AI16" s="1166"/>
      <c r="AJ16" s="1166"/>
      <c r="AK16" s="1166"/>
      <c r="AL16" s="1166"/>
      <c r="AM16" s="1166"/>
      <c r="AN16" s="1166"/>
      <c r="AO16" s="1166"/>
      <c r="AP16" s="1166"/>
      <c r="AQ16" s="1166"/>
      <c r="AR16" s="1166"/>
      <c r="AS16" s="1166"/>
      <c r="AT16" s="1166"/>
      <c r="AU16" s="1166"/>
      <c r="AV16" s="1166"/>
      <c r="AW16" s="1166"/>
      <c r="AX16" s="1166"/>
      <c r="AY16" s="1166"/>
      <c r="AZ16" s="1166"/>
      <c r="BA16" s="1166"/>
      <c r="BB16" s="1166"/>
      <c r="BC16" s="1166"/>
      <c r="BD16" s="1166"/>
      <c r="BE16" s="1166"/>
      <c r="BF16" s="1166"/>
      <c r="BG16" s="1166"/>
      <c r="BH16" s="1166"/>
      <c r="BI16" s="1166"/>
      <c r="BJ16" s="1166"/>
      <c r="BK16" s="1166"/>
      <c r="BL16" s="1166"/>
      <c r="BM16" s="1166"/>
      <c r="BN16" s="1166"/>
      <c r="BO16" s="1166"/>
      <c r="BP16" s="1166"/>
      <c r="BQ16" s="1166"/>
      <c r="BR16" s="1166"/>
      <c r="BS16" s="1166"/>
      <c r="BT16" s="1166"/>
      <c r="BU16" s="1166"/>
      <c r="BV16" s="1166"/>
      <c r="BW16" s="1166"/>
      <c r="BX16" s="1166"/>
      <c r="BY16" s="1166"/>
      <c r="BZ16" s="1166"/>
      <c r="CA16" s="1166"/>
      <c r="CB16" s="1166"/>
      <c r="CC16" s="1166"/>
      <c r="CD16" s="1166"/>
      <c r="CE16" s="1166"/>
      <c r="CF16" s="1166"/>
      <c r="CG16" s="1166"/>
      <c r="CH16" s="1166"/>
      <c r="CI16" s="1166"/>
      <c r="CJ16" s="1166"/>
      <c r="CK16" s="1166"/>
      <c r="CL16" s="1166"/>
      <c r="CM16" s="1166"/>
      <c r="CN16" s="1166"/>
      <c r="CO16" s="1166"/>
      <c r="CP16" s="1166"/>
      <c r="CQ16" s="1166"/>
      <c r="CR16" s="1166"/>
      <c r="CS16" s="1166"/>
      <c r="CT16" s="1166"/>
      <c r="CU16" s="1166"/>
      <c r="CV16" s="1166"/>
      <c r="CW16" s="1166"/>
      <c r="CX16" s="1166"/>
      <c r="CY16" s="1166"/>
      <c r="CZ16" s="1166"/>
      <c r="DA16" s="1166"/>
      <c r="DB16" s="1166"/>
      <c r="DC16" s="1166"/>
      <c r="DD16" s="1166"/>
      <c r="DE16" s="1166"/>
      <c r="DF16" s="1166"/>
      <c r="DG16" s="1166"/>
      <c r="DH16" s="1166"/>
      <c r="DI16" s="1166"/>
      <c r="DJ16" s="1166"/>
      <c r="DK16" s="1166"/>
      <c r="DL16" s="1166"/>
      <c r="DM16" s="1166"/>
      <c r="DN16" s="1166"/>
      <c r="DO16" s="1166"/>
      <c r="DP16" s="1166"/>
      <c r="DQ16" s="1166"/>
      <c r="DR16" s="1166"/>
      <c r="DS16" s="1166"/>
      <c r="DT16" s="1166"/>
      <c r="DU16" s="1166"/>
      <c r="DV16" s="1166"/>
      <c r="DW16" s="1166"/>
      <c r="DX16" s="1166"/>
      <c r="DY16" s="1166"/>
      <c r="DZ16" s="1166"/>
      <c r="EA16" s="1166"/>
      <c r="EB16" s="1166"/>
      <c r="EC16" s="1166"/>
      <c r="ED16" s="1166"/>
      <c r="EE16" s="1166"/>
      <c r="EF16" s="1166"/>
      <c r="EG16" s="1166"/>
      <c r="EH16" s="1166"/>
      <c r="EI16" s="1166"/>
      <c r="EJ16" s="1166"/>
      <c r="EK16" s="1166"/>
      <c r="EL16" s="1166"/>
      <c r="EM16" s="1166"/>
      <c r="EN16" s="1166"/>
      <c r="EO16" s="1166"/>
      <c r="EP16" s="1166"/>
      <c r="EQ16" s="1166"/>
      <c r="ER16" s="1166"/>
      <c r="ES16" s="1166"/>
      <c r="ET16" s="1166"/>
      <c r="EU16" s="1166"/>
      <c r="EV16" s="1166"/>
      <c r="EW16" s="1166"/>
      <c r="EX16" s="1166"/>
      <c r="EY16" s="1166"/>
      <c r="EZ16" s="1166"/>
      <c r="FA16" s="1166"/>
      <c r="FB16" s="1166"/>
      <c r="FC16" s="1166"/>
      <c r="FD16" s="1166"/>
      <c r="FE16" s="1166"/>
      <c r="FF16" s="1166"/>
      <c r="FG16" s="1166"/>
      <c r="FH16" s="1166"/>
      <c r="FI16" s="1166"/>
      <c r="FJ16" s="1166"/>
      <c r="FK16" s="1166"/>
      <c r="FL16" s="1166"/>
      <c r="FM16" s="1166"/>
      <c r="FN16" s="1166"/>
      <c r="FO16" s="1166"/>
      <c r="FP16" s="1166"/>
      <c r="FQ16" s="1166"/>
      <c r="FR16" s="1166"/>
      <c r="FS16" s="1166"/>
      <c r="FT16" s="1166"/>
      <c r="FU16" s="1166"/>
      <c r="FV16" s="1166"/>
      <c r="FW16" s="1166"/>
      <c r="FX16" s="1166"/>
      <c r="FY16" s="1166"/>
      <c r="FZ16" s="1166"/>
      <c r="GA16" s="1166"/>
      <c r="GB16" s="1166"/>
      <c r="GC16" s="1166"/>
      <c r="GD16" s="1166"/>
      <c r="GE16" s="1166"/>
      <c r="GF16" s="1166"/>
      <c r="GG16" s="1166"/>
      <c r="GH16" s="1166"/>
      <c r="GI16" s="1166"/>
      <c r="GJ16" s="1166"/>
      <c r="GK16" s="1166"/>
      <c r="GL16" s="1166"/>
      <c r="GM16" s="1166"/>
      <c r="GN16" s="1166"/>
      <c r="GO16" s="1166"/>
      <c r="GP16" s="1166"/>
      <c r="GQ16" s="1166"/>
      <c r="GR16" s="1166"/>
      <c r="GS16" s="1166"/>
      <c r="GT16" s="1166"/>
      <c r="GU16" s="1166"/>
      <c r="GV16" s="1166"/>
      <c r="GW16" s="1166"/>
      <c r="GX16" s="1166"/>
      <c r="GY16" s="1166"/>
      <c r="GZ16" s="1166"/>
      <c r="HA16" s="1166"/>
      <c r="HB16" s="1166"/>
      <c r="HC16" s="1166"/>
      <c r="HD16" s="1166"/>
      <c r="HE16" s="1166"/>
      <c r="HF16" s="1166"/>
      <c r="HG16" s="1166"/>
      <c r="HH16" s="1166"/>
      <c r="HI16" s="1166"/>
      <c r="HJ16" s="1166"/>
      <c r="HK16" s="1166"/>
      <c r="HL16" s="1166"/>
      <c r="HM16" s="1166"/>
      <c r="HN16" s="1166"/>
      <c r="HO16" s="1166"/>
      <c r="HP16" s="1166"/>
      <c r="HQ16" s="1166"/>
      <c r="HR16" s="1166"/>
      <c r="HS16" s="1166"/>
      <c r="HT16" s="1166"/>
      <c r="HU16" s="1166"/>
      <c r="HV16" s="1166"/>
      <c r="HW16" s="1166"/>
      <c r="HX16" s="1166"/>
      <c r="HY16" s="1166"/>
      <c r="HZ16" s="1166"/>
      <c r="IA16" s="1166"/>
      <c r="IB16" s="1166"/>
      <c r="IC16" s="1166"/>
      <c r="ID16" s="1166"/>
      <c r="IE16" s="1166"/>
      <c r="IF16" s="1166"/>
      <c r="IG16" s="1166"/>
      <c r="IH16" s="1166"/>
      <c r="II16" s="1166"/>
      <c r="IJ16" s="1166"/>
      <c r="IK16" s="1166"/>
      <c r="IL16" s="1166"/>
      <c r="IM16" s="1166"/>
      <c r="IN16" s="1166"/>
      <c r="IO16" s="1166"/>
      <c r="IP16" s="1166"/>
    </row>
    <row r="17" spans="1:250" ht="24.75" customHeight="1">
      <c r="A17" s="1162">
        <v>8</v>
      </c>
      <c r="B17" s="1163" t="s">
        <v>1584</v>
      </c>
      <c r="C17" s="1156" t="s">
        <v>1585</v>
      </c>
      <c r="D17" s="1157">
        <v>18</v>
      </c>
      <c r="E17" s="1158">
        <v>0.73368648109289936</v>
      </c>
      <c r="F17" s="1159">
        <v>1.5570934256055362</v>
      </c>
      <c r="G17" s="1165" t="s">
        <v>447</v>
      </c>
      <c r="H17" s="1156" t="s">
        <v>448</v>
      </c>
      <c r="I17" s="1157">
        <v>13</v>
      </c>
      <c r="J17" s="1158">
        <v>1.0186734599126528</v>
      </c>
      <c r="K17" s="1159">
        <v>2.0280811232449301</v>
      </c>
      <c r="L17" s="1165" t="s">
        <v>1584</v>
      </c>
      <c r="M17" s="1156" t="s">
        <v>1585</v>
      </c>
      <c r="N17" s="1157">
        <v>11</v>
      </c>
      <c r="O17" s="1158">
        <v>0.93442502492154023</v>
      </c>
      <c r="P17" s="1158">
        <v>2.1359223300970873</v>
      </c>
      <c r="Q17" s="1166"/>
      <c r="R17" s="1166"/>
      <c r="S17" s="1166"/>
      <c r="T17" s="1166"/>
      <c r="U17" s="1166"/>
      <c r="V17" s="1166"/>
      <c r="W17" s="1166"/>
      <c r="X17" s="1166"/>
      <c r="Y17" s="1166"/>
      <c r="Z17" s="1166"/>
      <c r="AA17" s="1166"/>
      <c r="AB17" s="1166"/>
      <c r="AC17" s="1166"/>
      <c r="AD17" s="1166"/>
      <c r="AE17" s="1166"/>
      <c r="AF17" s="1166"/>
      <c r="AG17" s="1166"/>
      <c r="AH17" s="1166"/>
      <c r="AI17" s="1166"/>
      <c r="AJ17" s="1166"/>
      <c r="AK17" s="1166"/>
      <c r="AL17" s="1166"/>
      <c r="AM17" s="1166"/>
      <c r="AN17" s="1166"/>
      <c r="AO17" s="1166"/>
      <c r="AP17" s="1166"/>
      <c r="AQ17" s="1166"/>
      <c r="AR17" s="1166"/>
      <c r="AS17" s="1166"/>
      <c r="AT17" s="1166"/>
      <c r="AU17" s="1166"/>
      <c r="AV17" s="1166"/>
      <c r="AW17" s="1166"/>
      <c r="AX17" s="1166"/>
      <c r="AY17" s="1166"/>
      <c r="AZ17" s="1166"/>
      <c r="BA17" s="1166"/>
      <c r="BB17" s="1166"/>
      <c r="BC17" s="1166"/>
      <c r="BD17" s="1166"/>
      <c r="BE17" s="1166"/>
      <c r="BF17" s="1166"/>
      <c r="BG17" s="1166"/>
      <c r="BH17" s="1166"/>
      <c r="BI17" s="1166"/>
      <c r="BJ17" s="1166"/>
      <c r="BK17" s="1166"/>
      <c r="BL17" s="1166"/>
      <c r="BM17" s="1166"/>
      <c r="BN17" s="1166"/>
      <c r="BO17" s="1166"/>
      <c r="BP17" s="1166"/>
      <c r="BQ17" s="1166"/>
      <c r="BR17" s="1166"/>
      <c r="BS17" s="1166"/>
      <c r="BT17" s="1166"/>
      <c r="BU17" s="1166"/>
      <c r="BV17" s="1166"/>
      <c r="BW17" s="1166"/>
      <c r="BX17" s="1166"/>
      <c r="BY17" s="1166"/>
      <c r="BZ17" s="1166"/>
      <c r="CA17" s="1166"/>
      <c r="CB17" s="1166"/>
      <c r="CC17" s="1166"/>
      <c r="CD17" s="1166"/>
      <c r="CE17" s="1166"/>
      <c r="CF17" s="1166"/>
      <c r="CG17" s="1166"/>
      <c r="CH17" s="1166"/>
      <c r="CI17" s="1166"/>
      <c r="CJ17" s="1166"/>
      <c r="CK17" s="1166"/>
      <c r="CL17" s="1166"/>
      <c r="CM17" s="1166"/>
      <c r="CN17" s="1166"/>
      <c r="CO17" s="1166"/>
      <c r="CP17" s="1166"/>
      <c r="CQ17" s="1166"/>
      <c r="CR17" s="1166"/>
      <c r="CS17" s="1166"/>
      <c r="CT17" s="1166"/>
      <c r="CU17" s="1166"/>
      <c r="CV17" s="1166"/>
      <c r="CW17" s="1166"/>
      <c r="CX17" s="1166"/>
      <c r="CY17" s="1166"/>
      <c r="CZ17" s="1166"/>
      <c r="DA17" s="1166"/>
      <c r="DB17" s="1166"/>
      <c r="DC17" s="1166"/>
      <c r="DD17" s="1166"/>
      <c r="DE17" s="1166"/>
      <c r="DF17" s="1166"/>
      <c r="DG17" s="1166"/>
      <c r="DH17" s="1166"/>
      <c r="DI17" s="1166"/>
      <c r="DJ17" s="1166"/>
      <c r="DK17" s="1166"/>
      <c r="DL17" s="1166"/>
      <c r="DM17" s="1166"/>
      <c r="DN17" s="1166"/>
      <c r="DO17" s="1166"/>
      <c r="DP17" s="1166"/>
      <c r="DQ17" s="1166"/>
      <c r="DR17" s="1166"/>
      <c r="DS17" s="1166"/>
      <c r="DT17" s="1166"/>
      <c r="DU17" s="1166"/>
      <c r="DV17" s="1166"/>
      <c r="DW17" s="1166"/>
      <c r="DX17" s="1166"/>
      <c r="DY17" s="1166"/>
      <c r="DZ17" s="1166"/>
      <c r="EA17" s="1166"/>
      <c r="EB17" s="1166"/>
      <c r="EC17" s="1166"/>
      <c r="ED17" s="1166"/>
      <c r="EE17" s="1166"/>
      <c r="EF17" s="1166"/>
      <c r="EG17" s="1166"/>
      <c r="EH17" s="1166"/>
      <c r="EI17" s="1166"/>
      <c r="EJ17" s="1166"/>
      <c r="EK17" s="1166"/>
      <c r="EL17" s="1166"/>
      <c r="EM17" s="1166"/>
      <c r="EN17" s="1166"/>
      <c r="EO17" s="1166"/>
      <c r="EP17" s="1166"/>
      <c r="EQ17" s="1166"/>
      <c r="ER17" s="1166"/>
      <c r="ES17" s="1166"/>
      <c r="ET17" s="1166"/>
      <c r="EU17" s="1166"/>
      <c r="EV17" s="1166"/>
      <c r="EW17" s="1166"/>
      <c r="EX17" s="1166"/>
      <c r="EY17" s="1166"/>
      <c r="EZ17" s="1166"/>
      <c r="FA17" s="1166"/>
      <c r="FB17" s="1166"/>
      <c r="FC17" s="1166"/>
      <c r="FD17" s="1166"/>
      <c r="FE17" s="1166"/>
      <c r="FF17" s="1166"/>
      <c r="FG17" s="1166"/>
      <c r="FH17" s="1166"/>
      <c r="FI17" s="1166"/>
      <c r="FJ17" s="1166"/>
      <c r="FK17" s="1166"/>
      <c r="FL17" s="1166"/>
      <c r="FM17" s="1166"/>
      <c r="FN17" s="1166"/>
      <c r="FO17" s="1166"/>
      <c r="FP17" s="1166"/>
      <c r="FQ17" s="1166"/>
      <c r="FR17" s="1166"/>
      <c r="FS17" s="1166"/>
      <c r="FT17" s="1166"/>
      <c r="FU17" s="1166"/>
      <c r="FV17" s="1166"/>
      <c r="FW17" s="1166"/>
      <c r="FX17" s="1166"/>
      <c r="FY17" s="1166"/>
      <c r="FZ17" s="1166"/>
      <c r="GA17" s="1166"/>
      <c r="GB17" s="1166"/>
      <c r="GC17" s="1166"/>
      <c r="GD17" s="1166"/>
      <c r="GE17" s="1166"/>
      <c r="GF17" s="1166"/>
      <c r="GG17" s="1166"/>
      <c r="GH17" s="1166"/>
      <c r="GI17" s="1166"/>
      <c r="GJ17" s="1166"/>
      <c r="GK17" s="1166"/>
      <c r="GL17" s="1166"/>
      <c r="GM17" s="1166"/>
      <c r="GN17" s="1166"/>
      <c r="GO17" s="1166"/>
      <c r="GP17" s="1166"/>
      <c r="GQ17" s="1166"/>
      <c r="GR17" s="1166"/>
      <c r="GS17" s="1166"/>
      <c r="GT17" s="1166"/>
      <c r="GU17" s="1166"/>
      <c r="GV17" s="1166"/>
      <c r="GW17" s="1166"/>
      <c r="GX17" s="1166"/>
      <c r="GY17" s="1166"/>
      <c r="GZ17" s="1166"/>
      <c r="HA17" s="1166"/>
      <c r="HB17" s="1166"/>
      <c r="HC17" s="1166"/>
      <c r="HD17" s="1166"/>
      <c r="HE17" s="1166"/>
      <c r="HF17" s="1166"/>
      <c r="HG17" s="1166"/>
      <c r="HH17" s="1166"/>
      <c r="HI17" s="1166"/>
      <c r="HJ17" s="1166"/>
      <c r="HK17" s="1166"/>
      <c r="HL17" s="1166"/>
      <c r="HM17" s="1166"/>
      <c r="HN17" s="1166"/>
      <c r="HO17" s="1166"/>
      <c r="HP17" s="1166"/>
      <c r="HQ17" s="1166"/>
      <c r="HR17" s="1166"/>
      <c r="HS17" s="1166"/>
      <c r="HT17" s="1166"/>
      <c r="HU17" s="1166"/>
      <c r="HV17" s="1166"/>
      <c r="HW17" s="1166"/>
      <c r="HX17" s="1166"/>
      <c r="HY17" s="1166"/>
      <c r="HZ17" s="1166"/>
      <c r="IA17" s="1166"/>
      <c r="IB17" s="1166"/>
      <c r="IC17" s="1166"/>
      <c r="ID17" s="1166"/>
      <c r="IE17" s="1166"/>
      <c r="IF17" s="1166"/>
      <c r="IG17" s="1166"/>
      <c r="IH17" s="1166"/>
      <c r="II17" s="1166"/>
      <c r="IJ17" s="1166"/>
      <c r="IK17" s="1166"/>
      <c r="IL17" s="1166"/>
      <c r="IM17" s="1166"/>
      <c r="IN17" s="1166"/>
      <c r="IO17" s="1166"/>
      <c r="IP17" s="1166"/>
    </row>
    <row r="18" spans="1:250" ht="24.75" customHeight="1">
      <c r="A18" s="1162">
        <v>9</v>
      </c>
      <c r="B18" s="1163" t="s">
        <v>447</v>
      </c>
      <c r="C18" s="1167" t="s">
        <v>448</v>
      </c>
      <c r="D18" s="1157">
        <v>17</v>
      </c>
      <c r="E18" s="1158">
        <v>0.69292612103218276</v>
      </c>
      <c r="F18" s="1159">
        <v>1.4705882352941175</v>
      </c>
      <c r="G18" s="1165" t="s">
        <v>1573</v>
      </c>
      <c r="H18" s="1156" t="s">
        <v>1574</v>
      </c>
      <c r="I18" s="1157">
        <v>10</v>
      </c>
      <c r="J18" s="1158">
        <v>0.78359496916357896</v>
      </c>
      <c r="K18" s="1159">
        <v>1.5600624024960998</v>
      </c>
      <c r="L18" s="1165" t="s">
        <v>1573</v>
      </c>
      <c r="M18" s="1156" t="s">
        <v>1574</v>
      </c>
      <c r="N18" s="1157">
        <v>7</v>
      </c>
      <c r="O18" s="1158">
        <v>0.59463410676825279</v>
      </c>
      <c r="P18" s="1158">
        <v>1.3592233009708738</v>
      </c>
      <c r="Q18" s="1166"/>
      <c r="R18" s="1166"/>
      <c r="S18" s="1166"/>
      <c r="T18" s="1166"/>
      <c r="U18" s="1166"/>
      <c r="V18" s="1166"/>
      <c r="W18" s="1166"/>
      <c r="X18" s="1166"/>
      <c r="Y18" s="1166"/>
      <c r="Z18" s="1166"/>
      <c r="AA18" s="1166"/>
      <c r="AB18" s="1166"/>
      <c r="AC18" s="1166"/>
      <c r="AD18" s="1166"/>
      <c r="AE18" s="1166"/>
      <c r="AF18" s="1166"/>
      <c r="AG18" s="1166"/>
      <c r="AH18" s="1166"/>
      <c r="AI18" s="1166"/>
      <c r="AJ18" s="1166"/>
      <c r="AK18" s="1166"/>
      <c r="AL18" s="1166"/>
      <c r="AM18" s="1166"/>
      <c r="AN18" s="1166"/>
      <c r="AO18" s="1166"/>
      <c r="AP18" s="1166"/>
      <c r="AQ18" s="1166"/>
      <c r="AR18" s="1166"/>
      <c r="AS18" s="1166"/>
      <c r="AT18" s="1166"/>
      <c r="AU18" s="1166"/>
      <c r="AV18" s="1166"/>
      <c r="AW18" s="1166"/>
      <c r="AX18" s="1166"/>
      <c r="AY18" s="1166"/>
      <c r="AZ18" s="1166"/>
      <c r="BA18" s="1166"/>
      <c r="BB18" s="1166"/>
      <c r="BC18" s="1166"/>
      <c r="BD18" s="1166"/>
      <c r="BE18" s="1166"/>
      <c r="BF18" s="1166"/>
      <c r="BG18" s="1166"/>
      <c r="BH18" s="1166"/>
      <c r="BI18" s="1166"/>
      <c r="BJ18" s="1166"/>
      <c r="BK18" s="1166"/>
      <c r="BL18" s="1166"/>
      <c r="BM18" s="1166"/>
      <c r="BN18" s="1166"/>
      <c r="BO18" s="1166"/>
      <c r="BP18" s="1166"/>
      <c r="BQ18" s="1166"/>
      <c r="BR18" s="1166"/>
      <c r="BS18" s="1166"/>
      <c r="BT18" s="1166"/>
      <c r="BU18" s="1166"/>
      <c r="BV18" s="1166"/>
      <c r="BW18" s="1166"/>
      <c r="BX18" s="1166"/>
      <c r="BY18" s="1166"/>
      <c r="BZ18" s="1166"/>
      <c r="CA18" s="1166"/>
      <c r="CB18" s="1166"/>
      <c r="CC18" s="1166"/>
      <c r="CD18" s="1166"/>
      <c r="CE18" s="1166"/>
      <c r="CF18" s="1166"/>
      <c r="CG18" s="1166"/>
      <c r="CH18" s="1166"/>
      <c r="CI18" s="1166"/>
      <c r="CJ18" s="1166"/>
      <c r="CK18" s="1166"/>
      <c r="CL18" s="1166"/>
      <c r="CM18" s="1166"/>
      <c r="CN18" s="1166"/>
      <c r="CO18" s="1166"/>
      <c r="CP18" s="1166"/>
      <c r="CQ18" s="1166"/>
      <c r="CR18" s="1166"/>
      <c r="CS18" s="1166"/>
      <c r="CT18" s="1166"/>
      <c r="CU18" s="1166"/>
      <c r="CV18" s="1166"/>
      <c r="CW18" s="1166"/>
      <c r="CX18" s="1166"/>
      <c r="CY18" s="1166"/>
      <c r="CZ18" s="1166"/>
      <c r="DA18" s="1166"/>
      <c r="DB18" s="1166"/>
      <c r="DC18" s="1166"/>
      <c r="DD18" s="1166"/>
      <c r="DE18" s="1166"/>
      <c r="DF18" s="1166"/>
      <c r="DG18" s="1166"/>
      <c r="DH18" s="1166"/>
      <c r="DI18" s="1166"/>
      <c r="DJ18" s="1166"/>
      <c r="DK18" s="1166"/>
      <c r="DL18" s="1166"/>
      <c r="DM18" s="1166"/>
      <c r="DN18" s="1166"/>
      <c r="DO18" s="1166"/>
      <c r="DP18" s="1166"/>
      <c r="DQ18" s="1166"/>
      <c r="DR18" s="1166"/>
      <c r="DS18" s="1166"/>
      <c r="DT18" s="1166"/>
      <c r="DU18" s="1166"/>
      <c r="DV18" s="1166"/>
      <c r="DW18" s="1166"/>
      <c r="DX18" s="1166"/>
      <c r="DY18" s="1166"/>
      <c r="DZ18" s="1166"/>
      <c r="EA18" s="1166"/>
      <c r="EB18" s="1166"/>
      <c r="EC18" s="1166"/>
      <c r="ED18" s="1166"/>
      <c r="EE18" s="1166"/>
      <c r="EF18" s="1166"/>
      <c r="EG18" s="1166"/>
      <c r="EH18" s="1166"/>
      <c r="EI18" s="1166"/>
      <c r="EJ18" s="1166"/>
      <c r="EK18" s="1166"/>
      <c r="EL18" s="1166"/>
      <c r="EM18" s="1166"/>
      <c r="EN18" s="1166"/>
      <c r="EO18" s="1166"/>
      <c r="EP18" s="1166"/>
      <c r="EQ18" s="1166"/>
      <c r="ER18" s="1166"/>
      <c r="ES18" s="1166"/>
      <c r="ET18" s="1166"/>
      <c r="EU18" s="1166"/>
      <c r="EV18" s="1166"/>
      <c r="EW18" s="1166"/>
      <c r="EX18" s="1166"/>
      <c r="EY18" s="1166"/>
      <c r="EZ18" s="1166"/>
      <c r="FA18" s="1166"/>
      <c r="FB18" s="1166"/>
      <c r="FC18" s="1166"/>
      <c r="FD18" s="1166"/>
      <c r="FE18" s="1166"/>
      <c r="FF18" s="1166"/>
      <c r="FG18" s="1166"/>
      <c r="FH18" s="1166"/>
      <c r="FI18" s="1166"/>
      <c r="FJ18" s="1166"/>
      <c r="FK18" s="1166"/>
      <c r="FL18" s="1166"/>
      <c r="FM18" s="1166"/>
      <c r="FN18" s="1166"/>
      <c r="FO18" s="1166"/>
      <c r="FP18" s="1166"/>
      <c r="FQ18" s="1166"/>
      <c r="FR18" s="1166"/>
      <c r="FS18" s="1166"/>
      <c r="FT18" s="1166"/>
      <c r="FU18" s="1166"/>
      <c r="FV18" s="1166"/>
      <c r="FW18" s="1166"/>
      <c r="FX18" s="1166"/>
      <c r="FY18" s="1166"/>
      <c r="FZ18" s="1166"/>
      <c r="GA18" s="1166"/>
      <c r="GB18" s="1166"/>
      <c r="GC18" s="1166"/>
      <c r="GD18" s="1166"/>
      <c r="GE18" s="1166"/>
      <c r="GF18" s="1166"/>
      <c r="GG18" s="1166"/>
      <c r="GH18" s="1166"/>
      <c r="GI18" s="1166"/>
      <c r="GJ18" s="1166"/>
      <c r="GK18" s="1166"/>
      <c r="GL18" s="1166"/>
      <c r="GM18" s="1166"/>
      <c r="GN18" s="1166"/>
      <c r="GO18" s="1166"/>
      <c r="GP18" s="1166"/>
      <c r="GQ18" s="1166"/>
      <c r="GR18" s="1166"/>
      <c r="GS18" s="1166"/>
      <c r="GT18" s="1166"/>
      <c r="GU18" s="1166"/>
      <c r="GV18" s="1166"/>
      <c r="GW18" s="1166"/>
      <c r="GX18" s="1166"/>
      <c r="GY18" s="1166"/>
      <c r="GZ18" s="1166"/>
      <c r="HA18" s="1166"/>
      <c r="HB18" s="1166"/>
      <c r="HC18" s="1166"/>
      <c r="HD18" s="1166"/>
      <c r="HE18" s="1166"/>
      <c r="HF18" s="1166"/>
      <c r="HG18" s="1166"/>
      <c r="HH18" s="1166"/>
      <c r="HI18" s="1166"/>
      <c r="HJ18" s="1166"/>
      <c r="HK18" s="1166"/>
      <c r="HL18" s="1166"/>
      <c r="HM18" s="1166"/>
      <c r="HN18" s="1166"/>
      <c r="HO18" s="1166"/>
      <c r="HP18" s="1166"/>
      <c r="HQ18" s="1166"/>
      <c r="HR18" s="1166"/>
      <c r="HS18" s="1166"/>
      <c r="HT18" s="1166"/>
      <c r="HU18" s="1166"/>
      <c r="HV18" s="1166"/>
      <c r="HW18" s="1166"/>
      <c r="HX18" s="1166"/>
      <c r="HY18" s="1166"/>
      <c r="HZ18" s="1166"/>
      <c r="IA18" s="1166"/>
      <c r="IB18" s="1166"/>
      <c r="IC18" s="1166"/>
      <c r="ID18" s="1166"/>
      <c r="IE18" s="1166"/>
      <c r="IF18" s="1166"/>
      <c r="IG18" s="1166"/>
      <c r="IH18" s="1166"/>
      <c r="II18" s="1166"/>
      <c r="IJ18" s="1166"/>
      <c r="IK18" s="1166"/>
      <c r="IL18" s="1166"/>
      <c r="IM18" s="1166"/>
      <c r="IN18" s="1166"/>
      <c r="IO18" s="1166"/>
      <c r="IP18" s="1166"/>
    </row>
    <row r="19" spans="1:250" ht="24.75" customHeight="1">
      <c r="A19" s="1162">
        <v>10</v>
      </c>
      <c r="B19" s="1163" t="s">
        <v>1573</v>
      </c>
      <c r="C19" s="1156" t="s">
        <v>1574</v>
      </c>
      <c r="D19" s="1157">
        <v>17</v>
      </c>
      <c r="E19" s="1158">
        <v>0.69292612103218276</v>
      </c>
      <c r="F19" s="1159">
        <v>1.4705882352941175</v>
      </c>
      <c r="G19" s="1165" t="s">
        <v>26</v>
      </c>
      <c r="H19" s="1167" t="s">
        <v>27</v>
      </c>
      <c r="I19" s="1157">
        <v>7</v>
      </c>
      <c r="J19" s="1158">
        <v>0.54851647841450524</v>
      </c>
      <c r="K19" s="1159">
        <v>1.0920436817472698</v>
      </c>
      <c r="L19" s="1165" t="s">
        <v>447</v>
      </c>
      <c r="M19" s="1156" t="s">
        <v>448</v>
      </c>
      <c r="N19" s="1157">
        <v>4</v>
      </c>
      <c r="O19" s="1158">
        <v>0.33979091815328732</v>
      </c>
      <c r="P19" s="1158">
        <v>0.77669902912621358</v>
      </c>
      <c r="Q19" s="1166"/>
      <c r="R19" s="1166"/>
      <c r="S19" s="1166"/>
      <c r="T19" s="1166"/>
      <c r="U19" s="1166"/>
      <c r="V19" s="1166"/>
      <c r="W19" s="1166"/>
      <c r="X19" s="1166"/>
      <c r="Y19" s="1166"/>
      <c r="Z19" s="1166"/>
      <c r="AA19" s="1166"/>
      <c r="AB19" s="1166"/>
      <c r="AC19" s="1166"/>
      <c r="AD19" s="1166"/>
      <c r="AE19" s="1166"/>
      <c r="AF19" s="1166"/>
      <c r="AG19" s="1166"/>
      <c r="AH19" s="1166"/>
      <c r="AI19" s="1166"/>
      <c r="AJ19" s="1166"/>
      <c r="AK19" s="1166"/>
      <c r="AL19" s="1166"/>
      <c r="AM19" s="1166"/>
      <c r="AN19" s="1166"/>
      <c r="AO19" s="1166"/>
      <c r="AP19" s="1166"/>
      <c r="AQ19" s="1166"/>
      <c r="AR19" s="1166"/>
      <c r="AS19" s="1166"/>
      <c r="AT19" s="1166"/>
      <c r="AU19" s="1166"/>
      <c r="AV19" s="1166"/>
      <c r="AW19" s="1166"/>
      <c r="AX19" s="1166"/>
      <c r="AY19" s="1166"/>
      <c r="AZ19" s="1166"/>
      <c r="BA19" s="1166"/>
      <c r="BB19" s="1166"/>
      <c r="BC19" s="1166"/>
      <c r="BD19" s="1166"/>
      <c r="BE19" s="1166"/>
      <c r="BF19" s="1166"/>
      <c r="BG19" s="1166"/>
      <c r="BH19" s="1166"/>
      <c r="BI19" s="1166"/>
      <c r="BJ19" s="1166"/>
      <c r="BK19" s="1166"/>
      <c r="BL19" s="1166"/>
      <c r="BM19" s="1166"/>
      <c r="BN19" s="1166"/>
      <c r="BO19" s="1166"/>
      <c r="BP19" s="1166"/>
      <c r="BQ19" s="1166"/>
      <c r="BR19" s="1166"/>
      <c r="BS19" s="1166"/>
      <c r="BT19" s="1166"/>
      <c r="BU19" s="1166"/>
      <c r="BV19" s="1166"/>
      <c r="BW19" s="1166"/>
      <c r="BX19" s="1166"/>
      <c r="BY19" s="1166"/>
      <c r="BZ19" s="1166"/>
      <c r="CA19" s="1166"/>
      <c r="CB19" s="1166"/>
      <c r="CC19" s="1166"/>
      <c r="CD19" s="1166"/>
      <c r="CE19" s="1166"/>
      <c r="CF19" s="1166"/>
      <c r="CG19" s="1166"/>
      <c r="CH19" s="1166"/>
      <c r="CI19" s="1166"/>
      <c r="CJ19" s="1166"/>
      <c r="CK19" s="1166"/>
      <c r="CL19" s="1166"/>
      <c r="CM19" s="1166"/>
      <c r="CN19" s="1166"/>
      <c r="CO19" s="1166"/>
      <c r="CP19" s="1166"/>
      <c r="CQ19" s="1166"/>
      <c r="CR19" s="1166"/>
      <c r="CS19" s="1166"/>
      <c r="CT19" s="1166"/>
      <c r="CU19" s="1166"/>
      <c r="CV19" s="1166"/>
      <c r="CW19" s="1166"/>
      <c r="CX19" s="1166"/>
      <c r="CY19" s="1166"/>
      <c r="CZ19" s="1166"/>
      <c r="DA19" s="1166"/>
      <c r="DB19" s="1166"/>
      <c r="DC19" s="1166"/>
      <c r="DD19" s="1166"/>
      <c r="DE19" s="1166"/>
      <c r="DF19" s="1166"/>
      <c r="DG19" s="1166"/>
      <c r="DH19" s="1166"/>
      <c r="DI19" s="1166"/>
      <c r="DJ19" s="1166"/>
      <c r="DK19" s="1166"/>
      <c r="DL19" s="1166"/>
      <c r="DM19" s="1166"/>
      <c r="DN19" s="1166"/>
      <c r="DO19" s="1166"/>
      <c r="DP19" s="1166"/>
      <c r="DQ19" s="1166"/>
      <c r="DR19" s="1166"/>
      <c r="DS19" s="1166"/>
      <c r="DT19" s="1166"/>
      <c r="DU19" s="1166"/>
      <c r="DV19" s="1166"/>
      <c r="DW19" s="1166"/>
      <c r="DX19" s="1166"/>
      <c r="DY19" s="1166"/>
      <c r="DZ19" s="1166"/>
      <c r="EA19" s="1166"/>
      <c r="EB19" s="1166"/>
      <c r="EC19" s="1166"/>
      <c r="ED19" s="1166"/>
      <c r="EE19" s="1166"/>
      <c r="EF19" s="1166"/>
      <c r="EG19" s="1166"/>
      <c r="EH19" s="1166"/>
      <c r="EI19" s="1166"/>
      <c r="EJ19" s="1166"/>
      <c r="EK19" s="1166"/>
      <c r="EL19" s="1166"/>
      <c r="EM19" s="1166"/>
      <c r="EN19" s="1166"/>
      <c r="EO19" s="1166"/>
      <c r="EP19" s="1166"/>
      <c r="EQ19" s="1166"/>
      <c r="ER19" s="1166"/>
      <c r="ES19" s="1166"/>
      <c r="ET19" s="1166"/>
      <c r="EU19" s="1166"/>
      <c r="EV19" s="1166"/>
      <c r="EW19" s="1166"/>
      <c r="EX19" s="1166"/>
      <c r="EY19" s="1166"/>
      <c r="EZ19" s="1166"/>
      <c r="FA19" s="1166"/>
      <c r="FB19" s="1166"/>
      <c r="FC19" s="1166"/>
      <c r="FD19" s="1166"/>
      <c r="FE19" s="1166"/>
      <c r="FF19" s="1166"/>
      <c r="FG19" s="1166"/>
      <c r="FH19" s="1166"/>
      <c r="FI19" s="1166"/>
      <c r="FJ19" s="1166"/>
      <c r="FK19" s="1166"/>
      <c r="FL19" s="1166"/>
      <c r="FM19" s="1166"/>
      <c r="FN19" s="1166"/>
      <c r="FO19" s="1166"/>
      <c r="FP19" s="1166"/>
      <c r="FQ19" s="1166"/>
      <c r="FR19" s="1166"/>
      <c r="FS19" s="1166"/>
      <c r="FT19" s="1166"/>
      <c r="FU19" s="1166"/>
      <c r="FV19" s="1166"/>
      <c r="FW19" s="1166"/>
      <c r="FX19" s="1166"/>
      <c r="FY19" s="1166"/>
      <c r="FZ19" s="1166"/>
      <c r="GA19" s="1166"/>
      <c r="GB19" s="1166"/>
      <c r="GC19" s="1166"/>
      <c r="GD19" s="1166"/>
      <c r="GE19" s="1166"/>
      <c r="GF19" s="1166"/>
      <c r="GG19" s="1166"/>
      <c r="GH19" s="1166"/>
      <c r="GI19" s="1166"/>
      <c r="GJ19" s="1166"/>
      <c r="GK19" s="1166"/>
      <c r="GL19" s="1166"/>
      <c r="GM19" s="1166"/>
      <c r="GN19" s="1166"/>
      <c r="GO19" s="1166"/>
      <c r="GP19" s="1166"/>
      <c r="GQ19" s="1166"/>
      <c r="GR19" s="1166"/>
      <c r="GS19" s="1166"/>
      <c r="GT19" s="1166"/>
      <c r="GU19" s="1166"/>
      <c r="GV19" s="1166"/>
      <c r="GW19" s="1166"/>
      <c r="GX19" s="1166"/>
      <c r="GY19" s="1166"/>
      <c r="GZ19" s="1166"/>
      <c r="HA19" s="1166"/>
      <c r="HB19" s="1166"/>
      <c r="HC19" s="1166"/>
      <c r="HD19" s="1166"/>
      <c r="HE19" s="1166"/>
      <c r="HF19" s="1166"/>
      <c r="HG19" s="1166"/>
      <c r="HH19" s="1166"/>
      <c r="HI19" s="1166"/>
      <c r="HJ19" s="1166"/>
      <c r="HK19" s="1166"/>
      <c r="HL19" s="1166"/>
      <c r="HM19" s="1166"/>
      <c r="HN19" s="1166"/>
      <c r="HO19" s="1166"/>
      <c r="HP19" s="1166"/>
      <c r="HQ19" s="1166"/>
      <c r="HR19" s="1166"/>
      <c r="HS19" s="1166"/>
      <c r="HT19" s="1166"/>
      <c r="HU19" s="1166"/>
      <c r="HV19" s="1166"/>
      <c r="HW19" s="1166"/>
      <c r="HX19" s="1166"/>
      <c r="HY19" s="1166"/>
      <c r="HZ19" s="1166"/>
      <c r="IA19" s="1166"/>
      <c r="IB19" s="1166"/>
      <c r="IC19" s="1166"/>
      <c r="ID19" s="1166"/>
      <c r="IE19" s="1166"/>
      <c r="IF19" s="1166"/>
      <c r="IG19" s="1166"/>
      <c r="IH19" s="1166"/>
      <c r="II19" s="1166"/>
      <c r="IJ19" s="1166"/>
      <c r="IK19" s="1166"/>
      <c r="IL19" s="1166"/>
      <c r="IM19" s="1166"/>
      <c r="IN19" s="1166"/>
      <c r="IO19" s="1166"/>
      <c r="IP19" s="1166"/>
    </row>
    <row r="20" spans="1:250" ht="24.75" customHeight="1">
      <c r="A20" s="1162"/>
      <c r="B20" s="1168"/>
      <c r="C20" s="1169" t="s">
        <v>1575</v>
      </c>
      <c r="D20" s="1170">
        <v>244</v>
      </c>
      <c r="E20" s="1171">
        <v>9.9455278548148573</v>
      </c>
      <c r="F20" s="1172">
        <v>21.107266435986158</v>
      </c>
      <c r="G20" s="1168"/>
      <c r="H20" s="1167" t="s">
        <v>1575</v>
      </c>
      <c r="I20" s="1170">
        <v>137</v>
      </c>
      <c r="J20" s="1171">
        <v>10.735251077541031</v>
      </c>
      <c r="K20" s="1172">
        <v>21.372854914196569</v>
      </c>
      <c r="L20" s="1163"/>
      <c r="M20" s="1167" t="s">
        <v>1575</v>
      </c>
      <c r="N20" s="1170">
        <v>107</v>
      </c>
      <c r="O20" s="1171">
        <v>9.0894070606004362</v>
      </c>
      <c r="P20" s="1171">
        <v>20.776699029126213</v>
      </c>
      <c r="Q20" s="1166"/>
      <c r="R20" s="1166"/>
      <c r="S20" s="1166"/>
      <c r="T20" s="1166"/>
      <c r="U20" s="1166"/>
      <c r="V20" s="1166"/>
      <c r="W20" s="1166"/>
      <c r="X20" s="1166"/>
      <c r="Y20" s="1166"/>
      <c r="Z20" s="1166"/>
      <c r="AA20" s="1166"/>
      <c r="AB20" s="1166"/>
      <c r="AC20" s="1166"/>
      <c r="AD20" s="1166"/>
      <c r="AE20" s="1166"/>
      <c r="AF20" s="1166"/>
      <c r="AG20" s="1166"/>
      <c r="AH20" s="1166"/>
      <c r="AI20" s="1166"/>
      <c r="AJ20" s="1166"/>
      <c r="AK20" s="1166"/>
      <c r="AL20" s="1166"/>
      <c r="AM20" s="1166"/>
      <c r="AN20" s="1166"/>
      <c r="AO20" s="1166"/>
      <c r="AP20" s="1166"/>
      <c r="AQ20" s="1166"/>
      <c r="AR20" s="1166"/>
      <c r="AS20" s="1166"/>
      <c r="AT20" s="1166"/>
      <c r="AU20" s="1166"/>
      <c r="AV20" s="1166"/>
      <c r="AW20" s="1166"/>
      <c r="AX20" s="1166"/>
      <c r="AY20" s="1166"/>
      <c r="AZ20" s="1166"/>
      <c r="BA20" s="1166"/>
      <c r="BB20" s="1166"/>
      <c r="BC20" s="1166"/>
      <c r="BD20" s="1166"/>
      <c r="BE20" s="1166"/>
      <c r="BF20" s="1166"/>
      <c r="BG20" s="1166"/>
      <c r="BH20" s="1166"/>
      <c r="BI20" s="1166"/>
      <c r="BJ20" s="1166"/>
      <c r="BK20" s="1166"/>
      <c r="BL20" s="1166"/>
      <c r="BM20" s="1166"/>
      <c r="BN20" s="1166"/>
      <c r="BO20" s="1166"/>
      <c r="BP20" s="1166"/>
      <c r="BQ20" s="1166"/>
      <c r="BR20" s="1166"/>
      <c r="BS20" s="1166"/>
      <c r="BT20" s="1166"/>
      <c r="BU20" s="1166"/>
      <c r="BV20" s="1166"/>
      <c r="BW20" s="1166"/>
      <c r="BX20" s="1166"/>
      <c r="BY20" s="1166"/>
      <c r="BZ20" s="1166"/>
      <c r="CA20" s="1166"/>
      <c r="CB20" s="1166"/>
      <c r="CC20" s="1166"/>
      <c r="CD20" s="1166"/>
      <c r="CE20" s="1166"/>
      <c r="CF20" s="1166"/>
      <c r="CG20" s="1166"/>
      <c r="CH20" s="1166"/>
      <c r="CI20" s="1166"/>
      <c r="CJ20" s="1166"/>
      <c r="CK20" s="1166"/>
      <c r="CL20" s="1166"/>
      <c r="CM20" s="1166"/>
      <c r="CN20" s="1166"/>
      <c r="CO20" s="1166"/>
      <c r="CP20" s="1166"/>
      <c r="CQ20" s="1166"/>
      <c r="CR20" s="1166"/>
      <c r="CS20" s="1166"/>
      <c r="CT20" s="1166"/>
      <c r="CU20" s="1166"/>
      <c r="CV20" s="1166"/>
      <c r="CW20" s="1166"/>
      <c r="CX20" s="1166"/>
      <c r="CY20" s="1166"/>
      <c r="CZ20" s="1166"/>
      <c r="DA20" s="1166"/>
      <c r="DB20" s="1166"/>
      <c r="DC20" s="1166"/>
      <c r="DD20" s="1166"/>
      <c r="DE20" s="1166"/>
      <c r="DF20" s="1166"/>
      <c r="DG20" s="1166"/>
      <c r="DH20" s="1166"/>
      <c r="DI20" s="1166"/>
      <c r="DJ20" s="1166"/>
      <c r="DK20" s="1166"/>
      <c r="DL20" s="1166"/>
      <c r="DM20" s="1166"/>
      <c r="DN20" s="1166"/>
      <c r="DO20" s="1166"/>
      <c r="DP20" s="1166"/>
      <c r="DQ20" s="1166"/>
      <c r="DR20" s="1166"/>
      <c r="DS20" s="1166"/>
      <c r="DT20" s="1166"/>
      <c r="DU20" s="1166"/>
      <c r="DV20" s="1166"/>
      <c r="DW20" s="1166"/>
      <c r="DX20" s="1166"/>
      <c r="DY20" s="1166"/>
      <c r="DZ20" s="1166"/>
      <c r="EA20" s="1166"/>
      <c r="EB20" s="1166"/>
      <c r="EC20" s="1166"/>
      <c r="ED20" s="1166"/>
      <c r="EE20" s="1166"/>
      <c r="EF20" s="1166"/>
      <c r="EG20" s="1166"/>
      <c r="EH20" s="1166"/>
      <c r="EI20" s="1166"/>
      <c r="EJ20" s="1166"/>
      <c r="EK20" s="1166"/>
      <c r="EL20" s="1166"/>
      <c r="EM20" s="1166"/>
      <c r="EN20" s="1166"/>
      <c r="EO20" s="1166"/>
      <c r="EP20" s="1166"/>
      <c r="EQ20" s="1166"/>
      <c r="ER20" s="1166"/>
      <c r="ES20" s="1166"/>
      <c r="ET20" s="1166"/>
      <c r="EU20" s="1166"/>
      <c r="EV20" s="1166"/>
      <c r="EW20" s="1166"/>
      <c r="EX20" s="1166"/>
      <c r="EY20" s="1166"/>
      <c r="EZ20" s="1166"/>
      <c r="FA20" s="1166"/>
      <c r="FB20" s="1166"/>
      <c r="FC20" s="1166"/>
      <c r="FD20" s="1166"/>
      <c r="FE20" s="1166"/>
      <c r="FF20" s="1166"/>
      <c r="FG20" s="1166"/>
      <c r="FH20" s="1166"/>
      <c r="FI20" s="1166"/>
      <c r="FJ20" s="1166"/>
      <c r="FK20" s="1166"/>
      <c r="FL20" s="1166"/>
      <c r="FM20" s="1166"/>
      <c r="FN20" s="1166"/>
      <c r="FO20" s="1166"/>
      <c r="FP20" s="1166"/>
      <c r="FQ20" s="1166"/>
      <c r="FR20" s="1166"/>
      <c r="FS20" s="1166"/>
      <c r="FT20" s="1166"/>
      <c r="FU20" s="1166"/>
      <c r="FV20" s="1166"/>
      <c r="FW20" s="1166"/>
      <c r="FX20" s="1166"/>
      <c r="FY20" s="1166"/>
      <c r="FZ20" s="1166"/>
      <c r="GA20" s="1166"/>
      <c r="GB20" s="1166"/>
      <c r="GC20" s="1166"/>
      <c r="GD20" s="1166"/>
      <c r="GE20" s="1166"/>
      <c r="GF20" s="1166"/>
      <c r="GG20" s="1166"/>
      <c r="GH20" s="1166"/>
      <c r="GI20" s="1166"/>
      <c r="GJ20" s="1166"/>
      <c r="GK20" s="1166"/>
      <c r="GL20" s="1166"/>
      <c r="GM20" s="1166"/>
      <c r="GN20" s="1166"/>
      <c r="GO20" s="1166"/>
      <c r="GP20" s="1166"/>
      <c r="GQ20" s="1166"/>
      <c r="GR20" s="1166"/>
      <c r="GS20" s="1166"/>
      <c r="GT20" s="1166"/>
      <c r="GU20" s="1166"/>
      <c r="GV20" s="1166"/>
      <c r="GW20" s="1166"/>
      <c r="GX20" s="1166"/>
      <c r="GY20" s="1166"/>
      <c r="GZ20" s="1166"/>
      <c r="HA20" s="1166"/>
      <c r="HB20" s="1166"/>
      <c r="HC20" s="1166"/>
      <c r="HD20" s="1166"/>
      <c r="HE20" s="1166"/>
      <c r="HF20" s="1166"/>
      <c r="HG20" s="1166"/>
      <c r="HH20" s="1166"/>
      <c r="HI20" s="1166"/>
      <c r="HJ20" s="1166"/>
      <c r="HK20" s="1166"/>
      <c r="HL20" s="1166"/>
      <c r="HM20" s="1166"/>
      <c r="HN20" s="1166"/>
      <c r="HO20" s="1166"/>
      <c r="HP20" s="1166"/>
      <c r="HQ20" s="1166"/>
      <c r="HR20" s="1166"/>
      <c r="HS20" s="1166"/>
      <c r="HT20" s="1166"/>
      <c r="HU20" s="1166"/>
      <c r="HV20" s="1166"/>
      <c r="HW20" s="1166"/>
      <c r="HX20" s="1166"/>
      <c r="HY20" s="1166"/>
      <c r="HZ20" s="1166"/>
      <c r="IA20" s="1166"/>
      <c r="IB20" s="1166"/>
      <c r="IC20" s="1166"/>
      <c r="ID20" s="1166"/>
      <c r="IE20" s="1166"/>
      <c r="IF20" s="1166"/>
      <c r="IG20" s="1166"/>
      <c r="IH20" s="1166"/>
      <c r="II20" s="1166"/>
      <c r="IJ20" s="1166"/>
      <c r="IK20" s="1166"/>
      <c r="IL20" s="1166"/>
      <c r="IM20" s="1166"/>
      <c r="IN20" s="1166"/>
      <c r="IO20" s="1166"/>
      <c r="IP20" s="1166"/>
    </row>
    <row r="21" spans="1:250" ht="24.75" customHeight="1">
      <c r="A21" s="1173">
        <v>11</v>
      </c>
      <c r="B21" s="1174" t="s">
        <v>26</v>
      </c>
      <c r="C21" s="1156" t="s">
        <v>27</v>
      </c>
      <c r="D21" s="1175">
        <v>10</v>
      </c>
      <c r="E21" s="1158">
        <v>0.40760360060716633</v>
      </c>
      <c r="F21" s="1159">
        <v>0.86505190311418689</v>
      </c>
      <c r="G21" s="1174" t="s">
        <v>1584</v>
      </c>
      <c r="H21" s="1176" t="s">
        <v>1585</v>
      </c>
      <c r="I21" s="1175">
        <v>7</v>
      </c>
      <c r="J21" s="1158">
        <v>0.54851647841450524</v>
      </c>
      <c r="K21" s="1159">
        <v>1.0920436817472698</v>
      </c>
      <c r="L21" s="1174" t="s">
        <v>26</v>
      </c>
      <c r="M21" s="1176" t="s">
        <v>27</v>
      </c>
      <c r="N21" s="1175">
        <v>3</v>
      </c>
      <c r="O21" s="1158">
        <v>0.25484318861496547</v>
      </c>
      <c r="P21" s="1158">
        <v>0.58252427184466016</v>
      </c>
      <c r="Q21" s="1166"/>
      <c r="R21" s="1166"/>
      <c r="S21" s="1166"/>
      <c r="T21" s="1166"/>
      <c r="U21" s="1166"/>
      <c r="V21" s="1166"/>
      <c r="W21" s="1166"/>
      <c r="X21" s="1166"/>
      <c r="Y21" s="1166"/>
      <c r="Z21" s="1166"/>
      <c r="AA21" s="1166"/>
      <c r="AB21" s="1166"/>
      <c r="AC21" s="1166"/>
      <c r="AD21" s="1166"/>
      <c r="AE21" s="1166"/>
      <c r="AF21" s="1166"/>
      <c r="AG21" s="1166"/>
      <c r="AH21" s="1166"/>
      <c r="AI21" s="1166"/>
      <c r="AJ21" s="1166"/>
      <c r="AK21" s="1166"/>
      <c r="AL21" s="1166"/>
      <c r="AM21" s="1166"/>
      <c r="AN21" s="1166"/>
      <c r="AO21" s="1166"/>
      <c r="AP21" s="1166"/>
      <c r="AQ21" s="1166"/>
      <c r="AR21" s="1166"/>
      <c r="AS21" s="1166"/>
      <c r="AT21" s="1166"/>
      <c r="AU21" s="1166"/>
      <c r="AV21" s="1166"/>
      <c r="AW21" s="1166"/>
      <c r="AX21" s="1166"/>
      <c r="AY21" s="1166"/>
      <c r="AZ21" s="1166"/>
      <c r="BA21" s="1166"/>
      <c r="BB21" s="1166"/>
      <c r="BC21" s="1166"/>
      <c r="BD21" s="1166"/>
      <c r="BE21" s="1166"/>
      <c r="BF21" s="1166"/>
      <c r="BG21" s="1166"/>
      <c r="BH21" s="1166"/>
      <c r="BI21" s="1166"/>
      <c r="BJ21" s="1166"/>
      <c r="BK21" s="1166"/>
      <c r="BL21" s="1166"/>
      <c r="BM21" s="1166"/>
      <c r="BN21" s="1166"/>
      <c r="BO21" s="1166"/>
      <c r="BP21" s="1166"/>
      <c r="BQ21" s="1166"/>
      <c r="BR21" s="1166"/>
      <c r="BS21" s="1166"/>
      <c r="BT21" s="1166"/>
      <c r="BU21" s="1166"/>
      <c r="BV21" s="1166"/>
      <c r="BW21" s="1166"/>
      <c r="BX21" s="1166"/>
      <c r="BY21" s="1166"/>
      <c r="BZ21" s="1166"/>
      <c r="CA21" s="1166"/>
      <c r="CB21" s="1166"/>
      <c r="CC21" s="1166"/>
      <c r="CD21" s="1166"/>
      <c r="CE21" s="1166"/>
      <c r="CF21" s="1166"/>
      <c r="CG21" s="1166"/>
      <c r="CH21" s="1166"/>
      <c r="CI21" s="1166"/>
      <c r="CJ21" s="1166"/>
      <c r="CK21" s="1166"/>
      <c r="CL21" s="1166"/>
      <c r="CM21" s="1166"/>
      <c r="CN21" s="1166"/>
      <c r="CO21" s="1166"/>
      <c r="CP21" s="1166"/>
      <c r="CQ21" s="1166"/>
      <c r="CR21" s="1166"/>
      <c r="CS21" s="1166"/>
      <c r="CT21" s="1166"/>
      <c r="CU21" s="1166"/>
      <c r="CV21" s="1166"/>
      <c r="CW21" s="1166"/>
      <c r="CX21" s="1166"/>
      <c r="CY21" s="1166"/>
      <c r="CZ21" s="1166"/>
      <c r="DA21" s="1166"/>
      <c r="DB21" s="1166"/>
      <c r="DC21" s="1166"/>
      <c r="DD21" s="1166"/>
      <c r="DE21" s="1166"/>
      <c r="DF21" s="1166"/>
      <c r="DG21" s="1166"/>
      <c r="DH21" s="1166"/>
      <c r="DI21" s="1166"/>
      <c r="DJ21" s="1166"/>
      <c r="DK21" s="1166"/>
      <c r="DL21" s="1166"/>
      <c r="DM21" s="1166"/>
      <c r="DN21" s="1166"/>
      <c r="DO21" s="1166"/>
      <c r="DP21" s="1166"/>
      <c r="DQ21" s="1166"/>
      <c r="DR21" s="1166"/>
      <c r="DS21" s="1166"/>
      <c r="DT21" s="1166"/>
      <c r="DU21" s="1166"/>
      <c r="DV21" s="1166"/>
      <c r="DW21" s="1166"/>
      <c r="DX21" s="1166"/>
      <c r="DY21" s="1166"/>
      <c r="DZ21" s="1166"/>
      <c r="EA21" s="1166"/>
      <c r="EB21" s="1166"/>
      <c r="EC21" s="1166"/>
      <c r="ED21" s="1166"/>
      <c r="EE21" s="1166"/>
      <c r="EF21" s="1166"/>
      <c r="EG21" s="1166"/>
      <c r="EH21" s="1166"/>
      <c r="EI21" s="1166"/>
      <c r="EJ21" s="1166"/>
      <c r="EK21" s="1166"/>
      <c r="EL21" s="1166"/>
      <c r="EM21" s="1166"/>
      <c r="EN21" s="1166"/>
      <c r="EO21" s="1166"/>
      <c r="EP21" s="1166"/>
      <c r="EQ21" s="1166"/>
      <c r="ER21" s="1166"/>
      <c r="ES21" s="1166"/>
      <c r="ET21" s="1166"/>
      <c r="EU21" s="1166"/>
      <c r="EV21" s="1166"/>
      <c r="EW21" s="1166"/>
      <c r="EX21" s="1166"/>
      <c r="EY21" s="1166"/>
      <c r="EZ21" s="1166"/>
      <c r="FA21" s="1166"/>
      <c r="FB21" s="1166"/>
      <c r="FC21" s="1166"/>
      <c r="FD21" s="1166"/>
      <c r="FE21" s="1166"/>
      <c r="FF21" s="1166"/>
      <c r="FG21" s="1166"/>
      <c r="FH21" s="1166"/>
      <c r="FI21" s="1166"/>
      <c r="FJ21" s="1166"/>
      <c r="FK21" s="1166"/>
      <c r="FL21" s="1166"/>
      <c r="FM21" s="1166"/>
      <c r="FN21" s="1166"/>
      <c r="FO21" s="1166"/>
      <c r="FP21" s="1166"/>
      <c r="FQ21" s="1166"/>
      <c r="FR21" s="1166"/>
      <c r="FS21" s="1166"/>
      <c r="FT21" s="1166"/>
      <c r="FU21" s="1166"/>
      <c r="FV21" s="1166"/>
      <c r="FW21" s="1166"/>
      <c r="FX21" s="1166"/>
      <c r="FY21" s="1166"/>
      <c r="FZ21" s="1166"/>
      <c r="GA21" s="1166"/>
      <c r="GB21" s="1166"/>
      <c r="GC21" s="1166"/>
      <c r="GD21" s="1166"/>
      <c r="GE21" s="1166"/>
      <c r="GF21" s="1166"/>
      <c r="GG21" s="1166"/>
      <c r="GH21" s="1166"/>
      <c r="GI21" s="1166"/>
      <c r="GJ21" s="1166"/>
      <c r="GK21" s="1166"/>
      <c r="GL21" s="1166"/>
      <c r="GM21" s="1166"/>
      <c r="GN21" s="1166"/>
      <c r="GO21" s="1166"/>
      <c r="GP21" s="1166"/>
      <c r="GQ21" s="1166"/>
      <c r="GR21" s="1166"/>
      <c r="GS21" s="1166"/>
      <c r="GT21" s="1166"/>
      <c r="GU21" s="1166"/>
      <c r="GV21" s="1166"/>
      <c r="GW21" s="1166"/>
      <c r="GX21" s="1166"/>
      <c r="GY21" s="1166"/>
      <c r="GZ21" s="1166"/>
      <c r="HA21" s="1166"/>
      <c r="HB21" s="1166"/>
      <c r="HC21" s="1166"/>
      <c r="HD21" s="1166"/>
      <c r="HE21" s="1166"/>
      <c r="HF21" s="1166"/>
      <c r="HG21" s="1166"/>
      <c r="HH21" s="1166"/>
      <c r="HI21" s="1166"/>
      <c r="HJ21" s="1166"/>
      <c r="HK21" s="1166"/>
      <c r="HL21" s="1166"/>
      <c r="HM21" s="1166"/>
      <c r="HN21" s="1166"/>
      <c r="HO21" s="1166"/>
      <c r="HP21" s="1166"/>
      <c r="HQ21" s="1166"/>
      <c r="HR21" s="1166"/>
      <c r="HS21" s="1166"/>
      <c r="HT21" s="1166"/>
      <c r="HU21" s="1166"/>
      <c r="HV21" s="1166"/>
      <c r="HW21" s="1166"/>
      <c r="HX21" s="1166"/>
      <c r="HY21" s="1166"/>
      <c r="HZ21" s="1166"/>
      <c r="IA21" s="1166"/>
      <c r="IB21" s="1166"/>
      <c r="IC21" s="1166"/>
      <c r="ID21" s="1166"/>
      <c r="IE21" s="1166"/>
      <c r="IF21" s="1166"/>
      <c r="IG21" s="1166"/>
      <c r="IH21" s="1166"/>
      <c r="II21" s="1166"/>
      <c r="IJ21" s="1166"/>
      <c r="IK21" s="1166"/>
      <c r="IL21" s="1166"/>
      <c r="IM21" s="1166"/>
      <c r="IN21" s="1166"/>
      <c r="IO21" s="1166"/>
      <c r="IP21" s="1166"/>
    </row>
    <row r="22" spans="1:250" ht="24.75" customHeight="1">
      <c r="A22" s="1177">
        <v>12</v>
      </c>
      <c r="B22" s="1163" t="s">
        <v>34</v>
      </c>
      <c r="C22" s="1156" t="s">
        <v>35</v>
      </c>
      <c r="D22" s="1157">
        <v>8</v>
      </c>
      <c r="E22" s="1158">
        <v>0.32608288048573303</v>
      </c>
      <c r="F22" s="1159">
        <v>0.69204152249134954</v>
      </c>
      <c r="G22" s="1163" t="s">
        <v>34</v>
      </c>
      <c r="H22" s="1156" t="s">
        <v>35</v>
      </c>
      <c r="I22" s="1157">
        <v>5</v>
      </c>
      <c r="J22" s="1158">
        <v>0.39179748458178948</v>
      </c>
      <c r="K22" s="1159">
        <v>0.78003120124804992</v>
      </c>
      <c r="L22" s="1163" t="s">
        <v>34</v>
      </c>
      <c r="M22" s="1156" t="s">
        <v>35</v>
      </c>
      <c r="N22" s="1157">
        <v>3</v>
      </c>
      <c r="O22" s="1158">
        <v>0.25484318861496547</v>
      </c>
      <c r="P22" s="1158">
        <v>0.58252427184466016</v>
      </c>
      <c r="Q22" s="1166"/>
      <c r="R22" s="1166"/>
      <c r="S22" s="1166"/>
      <c r="T22" s="1166"/>
      <c r="U22" s="1166"/>
      <c r="V22" s="1166"/>
      <c r="W22" s="1166"/>
      <c r="X22" s="1166"/>
      <c r="Y22" s="1166"/>
      <c r="Z22" s="1166"/>
      <c r="AA22" s="1166"/>
      <c r="AB22" s="1166"/>
      <c r="AC22" s="1166"/>
      <c r="AD22" s="1166"/>
      <c r="AE22" s="1166"/>
      <c r="AF22" s="1166"/>
      <c r="AG22" s="1166"/>
      <c r="AH22" s="1166"/>
      <c r="AI22" s="1166"/>
      <c r="AJ22" s="1166"/>
      <c r="AK22" s="1166"/>
      <c r="AL22" s="1166"/>
      <c r="AM22" s="1166"/>
      <c r="AN22" s="1166"/>
      <c r="AO22" s="1166"/>
      <c r="AP22" s="1166"/>
      <c r="AQ22" s="1166"/>
      <c r="AR22" s="1166"/>
      <c r="AS22" s="1166"/>
      <c r="AT22" s="1166"/>
      <c r="AU22" s="1166"/>
      <c r="AV22" s="1166"/>
      <c r="AW22" s="1166"/>
      <c r="AX22" s="1166"/>
      <c r="AY22" s="1166"/>
      <c r="AZ22" s="1166"/>
      <c r="BA22" s="1166"/>
      <c r="BB22" s="1166"/>
      <c r="BC22" s="1166"/>
      <c r="BD22" s="1166"/>
      <c r="BE22" s="1166"/>
      <c r="BF22" s="1166"/>
      <c r="BG22" s="1166"/>
      <c r="BH22" s="1166"/>
      <c r="BI22" s="1166"/>
      <c r="BJ22" s="1166"/>
      <c r="BK22" s="1166"/>
      <c r="BL22" s="1166"/>
      <c r="BM22" s="1166"/>
      <c r="BN22" s="1166"/>
      <c r="BO22" s="1166"/>
      <c r="BP22" s="1166"/>
      <c r="BQ22" s="1166"/>
      <c r="BR22" s="1166"/>
      <c r="BS22" s="1166"/>
      <c r="BT22" s="1166"/>
      <c r="BU22" s="1166"/>
      <c r="BV22" s="1166"/>
      <c r="BW22" s="1166"/>
      <c r="BX22" s="1166"/>
      <c r="BY22" s="1166"/>
      <c r="BZ22" s="1166"/>
      <c r="CA22" s="1166"/>
      <c r="CB22" s="1166"/>
      <c r="CC22" s="1166"/>
      <c r="CD22" s="1166"/>
      <c r="CE22" s="1166"/>
      <c r="CF22" s="1166"/>
      <c r="CG22" s="1166"/>
      <c r="CH22" s="1166"/>
      <c r="CI22" s="1166"/>
      <c r="CJ22" s="1166"/>
      <c r="CK22" s="1166"/>
      <c r="CL22" s="1166"/>
      <c r="CM22" s="1166"/>
      <c r="CN22" s="1166"/>
      <c r="CO22" s="1166"/>
      <c r="CP22" s="1166"/>
      <c r="CQ22" s="1166"/>
      <c r="CR22" s="1166"/>
      <c r="CS22" s="1166"/>
      <c r="CT22" s="1166"/>
      <c r="CU22" s="1166"/>
      <c r="CV22" s="1166"/>
      <c r="CW22" s="1166"/>
      <c r="CX22" s="1166"/>
      <c r="CY22" s="1166"/>
      <c r="CZ22" s="1166"/>
      <c r="DA22" s="1166"/>
      <c r="DB22" s="1166"/>
      <c r="DC22" s="1166"/>
      <c r="DD22" s="1166"/>
      <c r="DE22" s="1166"/>
      <c r="DF22" s="1166"/>
      <c r="DG22" s="1166"/>
      <c r="DH22" s="1166"/>
      <c r="DI22" s="1166"/>
      <c r="DJ22" s="1166"/>
      <c r="DK22" s="1166"/>
      <c r="DL22" s="1166"/>
      <c r="DM22" s="1166"/>
      <c r="DN22" s="1166"/>
      <c r="DO22" s="1166"/>
      <c r="DP22" s="1166"/>
      <c r="DQ22" s="1166"/>
      <c r="DR22" s="1166"/>
      <c r="DS22" s="1166"/>
      <c r="DT22" s="1166"/>
      <c r="DU22" s="1166"/>
      <c r="DV22" s="1166"/>
      <c r="DW22" s="1166"/>
      <c r="DX22" s="1166"/>
      <c r="DY22" s="1166"/>
      <c r="DZ22" s="1166"/>
      <c r="EA22" s="1166"/>
      <c r="EB22" s="1166"/>
      <c r="EC22" s="1166"/>
      <c r="ED22" s="1166"/>
      <c r="EE22" s="1166"/>
      <c r="EF22" s="1166"/>
      <c r="EG22" s="1166"/>
      <c r="EH22" s="1166"/>
      <c r="EI22" s="1166"/>
      <c r="EJ22" s="1166"/>
      <c r="EK22" s="1166"/>
      <c r="EL22" s="1166"/>
      <c r="EM22" s="1166"/>
      <c r="EN22" s="1166"/>
      <c r="EO22" s="1166"/>
      <c r="EP22" s="1166"/>
      <c r="EQ22" s="1166"/>
      <c r="ER22" s="1166"/>
      <c r="ES22" s="1166"/>
      <c r="ET22" s="1166"/>
      <c r="EU22" s="1166"/>
      <c r="EV22" s="1166"/>
      <c r="EW22" s="1166"/>
      <c r="EX22" s="1166"/>
      <c r="EY22" s="1166"/>
      <c r="EZ22" s="1166"/>
      <c r="FA22" s="1166"/>
      <c r="FB22" s="1166"/>
      <c r="FC22" s="1166"/>
      <c r="FD22" s="1166"/>
      <c r="FE22" s="1166"/>
      <c r="FF22" s="1166"/>
      <c r="FG22" s="1166"/>
      <c r="FH22" s="1166"/>
      <c r="FI22" s="1166"/>
      <c r="FJ22" s="1166"/>
      <c r="FK22" s="1166"/>
      <c r="FL22" s="1166"/>
      <c r="FM22" s="1166"/>
      <c r="FN22" s="1166"/>
      <c r="FO22" s="1166"/>
      <c r="FP22" s="1166"/>
      <c r="FQ22" s="1166"/>
      <c r="FR22" s="1166"/>
      <c r="FS22" s="1166"/>
      <c r="FT22" s="1166"/>
      <c r="FU22" s="1166"/>
      <c r="FV22" s="1166"/>
      <c r="FW22" s="1166"/>
      <c r="FX22" s="1166"/>
      <c r="FY22" s="1166"/>
      <c r="FZ22" s="1166"/>
      <c r="GA22" s="1166"/>
      <c r="GB22" s="1166"/>
      <c r="GC22" s="1166"/>
      <c r="GD22" s="1166"/>
      <c r="GE22" s="1166"/>
      <c r="GF22" s="1166"/>
      <c r="GG22" s="1166"/>
      <c r="GH22" s="1166"/>
      <c r="GI22" s="1166"/>
      <c r="GJ22" s="1166"/>
      <c r="GK22" s="1166"/>
      <c r="GL22" s="1166"/>
      <c r="GM22" s="1166"/>
      <c r="GN22" s="1166"/>
      <c r="GO22" s="1166"/>
      <c r="GP22" s="1166"/>
      <c r="GQ22" s="1166"/>
      <c r="GR22" s="1166"/>
      <c r="GS22" s="1166"/>
      <c r="GT22" s="1166"/>
      <c r="GU22" s="1166"/>
      <c r="GV22" s="1166"/>
      <c r="GW22" s="1166"/>
      <c r="GX22" s="1166"/>
      <c r="GY22" s="1166"/>
      <c r="GZ22" s="1166"/>
      <c r="HA22" s="1166"/>
      <c r="HB22" s="1166"/>
      <c r="HC22" s="1166"/>
      <c r="HD22" s="1166"/>
      <c r="HE22" s="1166"/>
      <c r="HF22" s="1166"/>
      <c r="HG22" s="1166"/>
      <c r="HH22" s="1166"/>
      <c r="HI22" s="1166"/>
      <c r="HJ22" s="1166"/>
      <c r="HK22" s="1166"/>
      <c r="HL22" s="1166"/>
      <c r="HM22" s="1166"/>
      <c r="HN22" s="1166"/>
      <c r="HO22" s="1166"/>
      <c r="HP22" s="1166"/>
      <c r="HQ22" s="1166"/>
      <c r="HR22" s="1166"/>
      <c r="HS22" s="1166"/>
      <c r="HT22" s="1166"/>
      <c r="HU22" s="1166"/>
      <c r="HV22" s="1166"/>
      <c r="HW22" s="1166"/>
      <c r="HX22" s="1166"/>
      <c r="HY22" s="1166"/>
      <c r="HZ22" s="1166"/>
      <c r="IA22" s="1166"/>
      <c r="IB22" s="1166"/>
      <c r="IC22" s="1166"/>
      <c r="ID22" s="1166"/>
      <c r="IE22" s="1166"/>
      <c r="IF22" s="1166"/>
      <c r="IG22" s="1166"/>
      <c r="IH22" s="1166"/>
      <c r="II22" s="1166"/>
      <c r="IJ22" s="1166"/>
      <c r="IK22" s="1166"/>
      <c r="IL22" s="1166"/>
      <c r="IM22" s="1166"/>
      <c r="IN22" s="1166"/>
      <c r="IO22" s="1166"/>
      <c r="IP22" s="1166"/>
    </row>
    <row r="23" spans="1:250" ht="24.75" customHeight="1">
      <c r="A23" s="1177">
        <v>13</v>
      </c>
      <c r="B23" s="1163" t="s">
        <v>457</v>
      </c>
      <c r="C23" s="1156" t="s">
        <v>1576</v>
      </c>
      <c r="D23" s="1157">
        <v>5</v>
      </c>
      <c r="E23" s="1158">
        <v>0.20380180030358316</v>
      </c>
      <c r="F23" s="1159">
        <v>0.43252595155709345</v>
      </c>
      <c r="G23" s="1163" t="s">
        <v>457</v>
      </c>
      <c r="H23" s="1156" t="s">
        <v>1576</v>
      </c>
      <c r="I23" s="1157">
        <v>4</v>
      </c>
      <c r="J23" s="1158">
        <v>0.31343798766543157</v>
      </c>
      <c r="K23" s="1159">
        <v>0.62402496099843996</v>
      </c>
      <c r="L23" s="1163" t="s">
        <v>1579</v>
      </c>
      <c r="M23" s="1156" t="s">
        <v>1580</v>
      </c>
      <c r="N23" s="1157">
        <v>3</v>
      </c>
      <c r="O23" s="1158">
        <v>0.25484318861496547</v>
      </c>
      <c r="P23" s="1158">
        <v>0.58252427184466016</v>
      </c>
      <c r="Q23" s="1166"/>
      <c r="R23" s="1166"/>
      <c r="S23" s="1166"/>
      <c r="T23" s="1166"/>
      <c r="U23" s="1166"/>
      <c r="V23" s="1166"/>
      <c r="W23" s="1166"/>
      <c r="X23" s="1166"/>
      <c r="Y23" s="1166"/>
      <c r="Z23" s="1166"/>
      <c r="AA23" s="1166"/>
      <c r="AB23" s="1166"/>
      <c r="AC23" s="1166"/>
      <c r="AD23" s="1166"/>
      <c r="AE23" s="1166"/>
      <c r="AF23" s="1166"/>
      <c r="AG23" s="1166"/>
      <c r="AH23" s="1166"/>
      <c r="AI23" s="1166"/>
      <c r="AJ23" s="1166"/>
      <c r="AK23" s="1166"/>
      <c r="AL23" s="1166"/>
      <c r="AM23" s="1166"/>
      <c r="AN23" s="1166"/>
      <c r="AO23" s="1166"/>
      <c r="AP23" s="1166"/>
      <c r="AQ23" s="1166"/>
      <c r="AR23" s="1166"/>
      <c r="AS23" s="1166"/>
      <c r="AT23" s="1166"/>
      <c r="AU23" s="1166"/>
      <c r="AV23" s="1166"/>
      <c r="AW23" s="1166"/>
      <c r="AX23" s="1166"/>
      <c r="AY23" s="1166"/>
      <c r="AZ23" s="1166"/>
      <c r="BA23" s="1166"/>
      <c r="BB23" s="1166"/>
      <c r="BC23" s="1166"/>
      <c r="BD23" s="1166"/>
      <c r="BE23" s="1166"/>
      <c r="BF23" s="1166"/>
      <c r="BG23" s="1166"/>
      <c r="BH23" s="1166"/>
      <c r="BI23" s="1166"/>
      <c r="BJ23" s="1166"/>
      <c r="BK23" s="1166"/>
      <c r="BL23" s="1166"/>
      <c r="BM23" s="1166"/>
      <c r="BN23" s="1166"/>
      <c r="BO23" s="1166"/>
      <c r="BP23" s="1166"/>
      <c r="BQ23" s="1166"/>
      <c r="BR23" s="1166"/>
      <c r="BS23" s="1166"/>
      <c r="BT23" s="1166"/>
      <c r="BU23" s="1166"/>
      <c r="BV23" s="1166"/>
      <c r="BW23" s="1166"/>
      <c r="BX23" s="1166"/>
      <c r="BY23" s="1166"/>
      <c r="BZ23" s="1166"/>
      <c r="CA23" s="1166"/>
      <c r="CB23" s="1166"/>
      <c r="CC23" s="1166"/>
      <c r="CD23" s="1166"/>
      <c r="CE23" s="1166"/>
      <c r="CF23" s="1166"/>
      <c r="CG23" s="1166"/>
      <c r="CH23" s="1166"/>
      <c r="CI23" s="1166"/>
      <c r="CJ23" s="1166"/>
      <c r="CK23" s="1166"/>
      <c r="CL23" s="1166"/>
      <c r="CM23" s="1166"/>
      <c r="CN23" s="1166"/>
      <c r="CO23" s="1166"/>
      <c r="CP23" s="1166"/>
      <c r="CQ23" s="1166"/>
      <c r="CR23" s="1166"/>
      <c r="CS23" s="1166"/>
      <c r="CT23" s="1166"/>
      <c r="CU23" s="1166"/>
      <c r="CV23" s="1166"/>
      <c r="CW23" s="1166"/>
      <c r="CX23" s="1166"/>
      <c r="CY23" s="1166"/>
      <c r="CZ23" s="1166"/>
      <c r="DA23" s="1166"/>
      <c r="DB23" s="1166"/>
      <c r="DC23" s="1166"/>
      <c r="DD23" s="1166"/>
      <c r="DE23" s="1166"/>
      <c r="DF23" s="1166"/>
      <c r="DG23" s="1166"/>
      <c r="DH23" s="1166"/>
      <c r="DI23" s="1166"/>
      <c r="DJ23" s="1166"/>
      <c r="DK23" s="1166"/>
      <c r="DL23" s="1166"/>
      <c r="DM23" s="1166"/>
      <c r="DN23" s="1166"/>
      <c r="DO23" s="1166"/>
      <c r="DP23" s="1166"/>
      <c r="DQ23" s="1166"/>
      <c r="DR23" s="1166"/>
      <c r="DS23" s="1166"/>
      <c r="DT23" s="1166"/>
      <c r="DU23" s="1166"/>
      <c r="DV23" s="1166"/>
      <c r="DW23" s="1166"/>
      <c r="DX23" s="1166"/>
      <c r="DY23" s="1166"/>
      <c r="DZ23" s="1166"/>
      <c r="EA23" s="1166"/>
      <c r="EB23" s="1166"/>
      <c r="EC23" s="1166"/>
      <c r="ED23" s="1166"/>
      <c r="EE23" s="1166"/>
      <c r="EF23" s="1166"/>
      <c r="EG23" s="1166"/>
      <c r="EH23" s="1166"/>
      <c r="EI23" s="1166"/>
      <c r="EJ23" s="1166"/>
      <c r="EK23" s="1166"/>
      <c r="EL23" s="1166"/>
      <c r="EM23" s="1166"/>
      <c r="EN23" s="1166"/>
      <c r="EO23" s="1166"/>
      <c r="EP23" s="1166"/>
      <c r="EQ23" s="1166"/>
      <c r="ER23" s="1166"/>
      <c r="ES23" s="1166"/>
      <c r="ET23" s="1166"/>
      <c r="EU23" s="1166"/>
      <c r="EV23" s="1166"/>
      <c r="EW23" s="1166"/>
      <c r="EX23" s="1166"/>
      <c r="EY23" s="1166"/>
      <c r="EZ23" s="1166"/>
      <c r="FA23" s="1166"/>
      <c r="FB23" s="1166"/>
      <c r="FC23" s="1166"/>
      <c r="FD23" s="1166"/>
      <c r="FE23" s="1166"/>
      <c r="FF23" s="1166"/>
      <c r="FG23" s="1166"/>
      <c r="FH23" s="1166"/>
      <c r="FI23" s="1166"/>
      <c r="FJ23" s="1166"/>
      <c r="FK23" s="1166"/>
      <c r="FL23" s="1166"/>
      <c r="FM23" s="1166"/>
      <c r="FN23" s="1166"/>
      <c r="FO23" s="1166"/>
      <c r="FP23" s="1166"/>
      <c r="FQ23" s="1166"/>
      <c r="FR23" s="1166"/>
      <c r="FS23" s="1166"/>
      <c r="FT23" s="1166"/>
      <c r="FU23" s="1166"/>
      <c r="FV23" s="1166"/>
      <c r="FW23" s="1166"/>
      <c r="FX23" s="1166"/>
      <c r="FY23" s="1166"/>
      <c r="FZ23" s="1166"/>
      <c r="GA23" s="1166"/>
      <c r="GB23" s="1166"/>
      <c r="GC23" s="1166"/>
      <c r="GD23" s="1166"/>
      <c r="GE23" s="1166"/>
      <c r="GF23" s="1166"/>
      <c r="GG23" s="1166"/>
      <c r="GH23" s="1166"/>
      <c r="GI23" s="1166"/>
      <c r="GJ23" s="1166"/>
      <c r="GK23" s="1166"/>
      <c r="GL23" s="1166"/>
      <c r="GM23" s="1166"/>
      <c r="GN23" s="1166"/>
      <c r="GO23" s="1166"/>
      <c r="GP23" s="1166"/>
      <c r="GQ23" s="1166"/>
      <c r="GR23" s="1166"/>
      <c r="GS23" s="1166"/>
      <c r="GT23" s="1166"/>
      <c r="GU23" s="1166"/>
      <c r="GV23" s="1166"/>
      <c r="GW23" s="1166"/>
      <c r="GX23" s="1166"/>
      <c r="GY23" s="1166"/>
      <c r="GZ23" s="1166"/>
      <c r="HA23" s="1166"/>
      <c r="HB23" s="1166"/>
      <c r="HC23" s="1166"/>
      <c r="HD23" s="1166"/>
      <c r="HE23" s="1166"/>
      <c r="HF23" s="1166"/>
      <c r="HG23" s="1166"/>
      <c r="HH23" s="1166"/>
      <c r="HI23" s="1166"/>
      <c r="HJ23" s="1166"/>
      <c r="HK23" s="1166"/>
      <c r="HL23" s="1166"/>
      <c r="HM23" s="1166"/>
      <c r="HN23" s="1166"/>
      <c r="HO23" s="1166"/>
      <c r="HP23" s="1166"/>
      <c r="HQ23" s="1166"/>
      <c r="HR23" s="1166"/>
      <c r="HS23" s="1166"/>
      <c r="HT23" s="1166"/>
      <c r="HU23" s="1166"/>
      <c r="HV23" s="1166"/>
      <c r="HW23" s="1166"/>
      <c r="HX23" s="1166"/>
      <c r="HY23" s="1166"/>
      <c r="HZ23" s="1166"/>
      <c r="IA23" s="1166"/>
      <c r="IB23" s="1166"/>
      <c r="IC23" s="1166"/>
      <c r="ID23" s="1166"/>
      <c r="IE23" s="1166"/>
      <c r="IF23" s="1166"/>
      <c r="IG23" s="1166"/>
      <c r="IH23" s="1166"/>
      <c r="II23" s="1166"/>
      <c r="IJ23" s="1166"/>
      <c r="IK23" s="1166"/>
      <c r="IL23" s="1166"/>
      <c r="IM23" s="1166"/>
      <c r="IN23" s="1166"/>
      <c r="IO23" s="1166"/>
      <c r="IP23" s="1166"/>
    </row>
    <row r="24" spans="1:250" ht="24.75" customHeight="1">
      <c r="A24" s="1177">
        <v>14</v>
      </c>
      <c r="B24" s="1163" t="s">
        <v>40</v>
      </c>
      <c r="C24" s="1156" t="s">
        <v>41</v>
      </c>
      <c r="D24" s="1157">
        <v>4</v>
      </c>
      <c r="E24" s="1158">
        <v>0.16304144024286651</v>
      </c>
      <c r="F24" s="1159">
        <v>0.34602076124567477</v>
      </c>
      <c r="G24" s="1163" t="s">
        <v>40</v>
      </c>
      <c r="H24" s="1156" t="s">
        <v>41</v>
      </c>
      <c r="I24" s="1157">
        <v>2</v>
      </c>
      <c r="J24" s="1158">
        <v>0.15671899383271579</v>
      </c>
      <c r="K24" s="1159">
        <v>0.31201248049921998</v>
      </c>
      <c r="L24" s="1163" t="s">
        <v>40</v>
      </c>
      <c r="M24" s="1156" t="s">
        <v>41</v>
      </c>
      <c r="N24" s="1157">
        <v>2</v>
      </c>
      <c r="O24" s="1158">
        <v>0.16989545907664366</v>
      </c>
      <c r="P24" s="1158">
        <v>0.38834951456310679</v>
      </c>
      <c r="Q24" s="1166"/>
      <c r="R24" s="1166"/>
      <c r="S24" s="1166"/>
      <c r="T24" s="1166"/>
      <c r="U24" s="1166"/>
      <c r="V24" s="1166"/>
      <c r="W24" s="1166"/>
      <c r="X24" s="1166"/>
      <c r="Y24" s="1166"/>
      <c r="Z24" s="1166"/>
      <c r="AA24" s="1166"/>
      <c r="AB24" s="1166"/>
      <c r="AC24" s="1166"/>
      <c r="AD24" s="1166"/>
      <c r="AE24" s="1166"/>
      <c r="AF24" s="1166"/>
      <c r="AG24" s="1166"/>
      <c r="AH24" s="1166"/>
      <c r="AI24" s="1166"/>
      <c r="AJ24" s="1166"/>
      <c r="AK24" s="1166"/>
      <c r="AL24" s="1166"/>
      <c r="AM24" s="1166"/>
      <c r="AN24" s="1166"/>
      <c r="AO24" s="1166"/>
      <c r="AP24" s="1166"/>
      <c r="AQ24" s="1166"/>
      <c r="AR24" s="1166"/>
      <c r="AS24" s="1166"/>
      <c r="AT24" s="1166"/>
      <c r="AU24" s="1166"/>
      <c r="AV24" s="1166"/>
      <c r="AW24" s="1166"/>
      <c r="AX24" s="1166"/>
      <c r="AY24" s="1166"/>
      <c r="AZ24" s="1166"/>
      <c r="BA24" s="1166"/>
      <c r="BB24" s="1166"/>
      <c r="BC24" s="1166"/>
      <c r="BD24" s="1166"/>
      <c r="BE24" s="1166"/>
      <c r="BF24" s="1166"/>
      <c r="BG24" s="1166"/>
      <c r="BH24" s="1166"/>
      <c r="BI24" s="1166"/>
      <c r="BJ24" s="1166"/>
      <c r="BK24" s="1166"/>
      <c r="BL24" s="1166"/>
      <c r="BM24" s="1166"/>
      <c r="BN24" s="1166"/>
      <c r="BO24" s="1166"/>
      <c r="BP24" s="1166"/>
      <c r="BQ24" s="1166"/>
      <c r="BR24" s="1166"/>
      <c r="BS24" s="1166"/>
      <c r="BT24" s="1166"/>
      <c r="BU24" s="1166"/>
      <c r="BV24" s="1166"/>
      <c r="BW24" s="1166"/>
      <c r="BX24" s="1166"/>
      <c r="BY24" s="1166"/>
      <c r="BZ24" s="1166"/>
      <c r="CA24" s="1166"/>
      <c r="CB24" s="1166"/>
      <c r="CC24" s="1166"/>
      <c r="CD24" s="1166"/>
      <c r="CE24" s="1166"/>
      <c r="CF24" s="1166"/>
      <c r="CG24" s="1166"/>
      <c r="CH24" s="1166"/>
      <c r="CI24" s="1166"/>
      <c r="CJ24" s="1166"/>
      <c r="CK24" s="1166"/>
      <c r="CL24" s="1166"/>
      <c r="CM24" s="1166"/>
      <c r="CN24" s="1166"/>
      <c r="CO24" s="1166"/>
      <c r="CP24" s="1166"/>
      <c r="CQ24" s="1166"/>
      <c r="CR24" s="1166"/>
      <c r="CS24" s="1166"/>
      <c r="CT24" s="1166"/>
      <c r="CU24" s="1166"/>
      <c r="CV24" s="1166"/>
      <c r="CW24" s="1166"/>
      <c r="CX24" s="1166"/>
      <c r="CY24" s="1166"/>
      <c r="CZ24" s="1166"/>
      <c r="DA24" s="1166"/>
      <c r="DB24" s="1166"/>
      <c r="DC24" s="1166"/>
      <c r="DD24" s="1166"/>
      <c r="DE24" s="1166"/>
      <c r="DF24" s="1166"/>
      <c r="DG24" s="1166"/>
      <c r="DH24" s="1166"/>
      <c r="DI24" s="1166"/>
      <c r="DJ24" s="1166"/>
      <c r="DK24" s="1166"/>
      <c r="DL24" s="1166"/>
      <c r="DM24" s="1166"/>
      <c r="DN24" s="1166"/>
      <c r="DO24" s="1166"/>
      <c r="DP24" s="1166"/>
      <c r="DQ24" s="1166"/>
      <c r="DR24" s="1166"/>
      <c r="DS24" s="1166"/>
      <c r="DT24" s="1166"/>
      <c r="DU24" s="1166"/>
      <c r="DV24" s="1166"/>
      <c r="DW24" s="1166"/>
      <c r="DX24" s="1166"/>
      <c r="DY24" s="1166"/>
      <c r="DZ24" s="1166"/>
      <c r="EA24" s="1166"/>
      <c r="EB24" s="1166"/>
      <c r="EC24" s="1166"/>
      <c r="ED24" s="1166"/>
      <c r="EE24" s="1166"/>
      <c r="EF24" s="1166"/>
      <c r="EG24" s="1166"/>
      <c r="EH24" s="1166"/>
      <c r="EI24" s="1166"/>
      <c r="EJ24" s="1166"/>
      <c r="EK24" s="1166"/>
      <c r="EL24" s="1166"/>
      <c r="EM24" s="1166"/>
      <c r="EN24" s="1166"/>
      <c r="EO24" s="1166"/>
      <c r="EP24" s="1166"/>
      <c r="EQ24" s="1166"/>
      <c r="ER24" s="1166"/>
      <c r="ES24" s="1166"/>
      <c r="ET24" s="1166"/>
      <c r="EU24" s="1166"/>
      <c r="EV24" s="1166"/>
      <c r="EW24" s="1166"/>
      <c r="EX24" s="1166"/>
      <c r="EY24" s="1166"/>
      <c r="EZ24" s="1166"/>
      <c r="FA24" s="1166"/>
      <c r="FB24" s="1166"/>
      <c r="FC24" s="1166"/>
      <c r="FD24" s="1166"/>
      <c r="FE24" s="1166"/>
      <c r="FF24" s="1166"/>
      <c r="FG24" s="1166"/>
      <c r="FH24" s="1166"/>
      <c r="FI24" s="1166"/>
      <c r="FJ24" s="1166"/>
      <c r="FK24" s="1166"/>
      <c r="FL24" s="1166"/>
      <c r="FM24" s="1166"/>
      <c r="FN24" s="1166"/>
      <c r="FO24" s="1166"/>
      <c r="FP24" s="1166"/>
      <c r="FQ24" s="1166"/>
      <c r="FR24" s="1166"/>
      <c r="FS24" s="1166"/>
      <c r="FT24" s="1166"/>
      <c r="FU24" s="1166"/>
      <c r="FV24" s="1166"/>
      <c r="FW24" s="1166"/>
      <c r="FX24" s="1166"/>
      <c r="FY24" s="1166"/>
      <c r="FZ24" s="1166"/>
      <c r="GA24" s="1166"/>
      <c r="GB24" s="1166"/>
      <c r="GC24" s="1166"/>
      <c r="GD24" s="1166"/>
      <c r="GE24" s="1166"/>
      <c r="GF24" s="1166"/>
      <c r="GG24" s="1166"/>
      <c r="GH24" s="1166"/>
      <c r="GI24" s="1166"/>
      <c r="GJ24" s="1166"/>
      <c r="GK24" s="1166"/>
      <c r="GL24" s="1166"/>
      <c r="GM24" s="1166"/>
      <c r="GN24" s="1166"/>
      <c r="GO24" s="1166"/>
      <c r="GP24" s="1166"/>
      <c r="GQ24" s="1166"/>
      <c r="GR24" s="1166"/>
      <c r="GS24" s="1166"/>
      <c r="GT24" s="1166"/>
      <c r="GU24" s="1166"/>
      <c r="GV24" s="1166"/>
      <c r="GW24" s="1166"/>
      <c r="GX24" s="1166"/>
      <c r="GY24" s="1166"/>
      <c r="GZ24" s="1166"/>
      <c r="HA24" s="1166"/>
      <c r="HB24" s="1166"/>
      <c r="HC24" s="1166"/>
      <c r="HD24" s="1166"/>
      <c r="HE24" s="1166"/>
      <c r="HF24" s="1166"/>
      <c r="HG24" s="1166"/>
      <c r="HH24" s="1166"/>
      <c r="HI24" s="1166"/>
      <c r="HJ24" s="1166"/>
      <c r="HK24" s="1166"/>
      <c r="HL24" s="1166"/>
      <c r="HM24" s="1166"/>
      <c r="HN24" s="1166"/>
      <c r="HO24" s="1166"/>
      <c r="HP24" s="1166"/>
      <c r="HQ24" s="1166"/>
      <c r="HR24" s="1166"/>
      <c r="HS24" s="1166"/>
      <c r="HT24" s="1166"/>
      <c r="HU24" s="1166"/>
      <c r="HV24" s="1166"/>
      <c r="HW24" s="1166"/>
      <c r="HX24" s="1166"/>
      <c r="HY24" s="1166"/>
      <c r="HZ24" s="1166"/>
      <c r="IA24" s="1166"/>
      <c r="IB24" s="1166"/>
      <c r="IC24" s="1166"/>
      <c r="ID24" s="1166"/>
      <c r="IE24" s="1166"/>
      <c r="IF24" s="1166"/>
      <c r="IG24" s="1166"/>
      <c r="IH24" s="1166"/>
      <c r="II24" s="1166"/>
      <c r="IJ24" s="1166"/>
      <c r="IK24" s="1166"/>
      <c r="IL24" s="1166"/>
      <c r="IM24" s="1166"/>
      <c r="IN24" s="1166"/>
      <c r="IO24" s="1166"/>
      <c r="IP24" s="1166"/>
    </row>
    <row r="25" spans="1:250" ht="24.75" customHeight="1">
      <c r="A25" s="1178">
        <v>15</v>
      </c>
      <c r="B25" s="1168" t="s">
        <v>1579</v>
      </c>
      <c r="C25" s="1179" t="s">
        <v>1580</v>
      </c>
      <c r="D25" s="1180">
        <v>4</v>
      </c>
      <c r="E25" s="1171">
        <v>0.16304144024286651</v>
      </c>
      <c r="F25" s="1172">
        <v>0.34602076124567477</v>
      </c>
      <c r="G25" s="1168" t="s">
        <v>451</v>
      </c>
      <c r="H25" s="1179" t="s">
        <v>452</v>
      </c>
      <c r="I25" s="1181">
        <v>1</v>
      </c>
      <c r="J25" s="1171">
        <v>7.8359496916357893E-2</v>
      </c>
      <c r="K25" s="1172">
        <v>0.15600624024960999</v>
      </c>
      <c r="L25" s="1168" t="s">
        <v>451</v>
      </c>
      <c r="M25" s="1179" t="s">
        <v>452</v>
      </c>
      <c r="N25" s="1181">
        <v>2</v>
      </c>
      <c r="O25" s="1171">
        <v>0.16989545907664366</v>
      </c>
      <c r="P25" s="1171">
        <v>0.38834951456310679</v>
      </c>
      <c r="Q25" s="1182"/>
      <c r="R25" s="1182"/>
      <c r="S25" s="1182"/>
      <c r="T25" s="1182"/>
      <c r="U25" s="1182"/>
      <c r="V25" s="1182"/>
      <c r="W25" s="1182"/>
      <c r="X25" s="1182"/>
      <c r="Y25" s="1182"/>
      <c r="Z25" s="1182"/>
      <c r="AA25" s="1182"/>
      <c r="AB25" s="1182"/>
      <c r="AC25" s="1182"/>
      <c r="AD25" s="1182"/>
      <c r="AE25" s="1182"/>
      <c r="AF25" s="1182"/>
      <c r="AG25" s="1182"/>
      <c r="AH25" s="1182"/>
      <c r="AI25" s="1182"/>
      <c r="AJ25" s="1182"/>
      <c r="AK25" s="1182"/>
      <c r="AL25" s="1182"/>
      <c r="AM25" s="1182"/>
      <c r="AN25" s="1182"/>
      <c r="AO25" s="1182"/>
      <c r="AP25" s="1182"/>
      <c r="AQ25" s="1182"/>
      <c r="AR25" s="1182"/>
      <c r="AS25" s="1182"/>
      <c r="AT25" s="1182"/>
      <c r="AU25" s="1182"/>
      <c r="AV25" s="1182"/>
      <c r="AW25" s="1182"/>
      <c r="AX25" s="1182"/>
      <c r="AY25" s="1182"/>
      <c r="AZ25" s="1182"/>
      <c r="BA25" s="1182"/>
      <c r="BB25" s="1182"/>
      <c r="BC25" s="1182"/>
      <c r="BD25" s="1182"/>
      <c r="BE25" s="1182"/>
      <c r="BF25" s="1182"/>
      <c r="BG25" s="1182"/>
      <c r="BH25" s="1182"/>
      <c r="BI25" s="1182"/>
      <c r="BJ25" s="1182"/>
      <c r="BK25" s="1182"/>
      <c r="BL25" s="1182"/>
      <c r="BM25" s="1182"/>
      <c r="BN25" s="1182"/>
      <c r="BO25" s="1182"/>
      <c r="BP25" s="1182"/>
      <c r="BQ25" s="1182"/>
      <c r="BR25" s="1182"/>
      <c r="BS25" s="1182"/>
      <c r="BT25" s="1182"/>
      <c r="BU25" s="1182"/>
      <c r="BV25" s="1182"/>
      <c r="BW25" s="1182"/>
      <c r="BX25" s="1182"/>
      <c r="BY25" s="1182"/>
      <c r="BZ25" s="1182"/>
      <c r="CA25" s="1182"/>
      <c r="CB25" s="1182"/>
      <c r="CC25" s="1182"/>
      <c r="CD25" s="1182"/>
      <c r="CE25" s="1182"/>
      <c r="CF25" s="1182"/>
      <c r="CG25" s="1182"/>
      <c r="CH25" s="1182"/>
      <c r="CI25" s="1182"/>
      <c r="CJ25" s="1182"/>
      <c r="CK25" s="1182"/>
      <c r="CL25" s="1182"/>
      <c r="CM25" s="1182"/>
      <c r="CN25" s="1182"/>
      <c r="CO25" s="1182"/>
      <c r="CP25" s="1182"/>
      <c r="CQ25" s="1182"/>
      <c r="CR25" s="1182"/>
      <c r="CS25" s="1182"/>
      <c r="CT25" s="1182"/>
      <c r="CU25" s="1182"/>
      <c r="CV25" s="1182"/>
      <c r="CW25" s="1182"/>
      <c r="CX25" s="1182"/>
      <c r="CY25" s="1182"/>
      <c r="CZ25" s="1182"/>
      <c r="DA25" s="1182"/>
      <c r="DB25" s="1182"/>
      <c r="DC25" s="1182"/>
      <c r="DD25" s="1182"/>
      <c r="DE25" s="1182"/>
      <c r="DF25" s="1182"/>
      <c r="DG25" s="1182"/>
      <c r="DH25" s="1182"/>
      <c r="DI25" s="1182"/>
      <c r="DJ25" s="1182"/>
      <c r="DK25" s="1182"/>
      <c r="DL25" s="1182"/>
      <c r="DM25" s="1182"/>
      <c r="DN25" s="1182"/>
      <c r="DO25" s="1182"/>
      <c r="DP25" s="1182"/>
      <c r="DQ25" s="1182"/>
      <c r="DR25" s="1182"/>
      <c r="DS25" s="1182"/>
      <c r="DT25" s="1182"/>
      <c r="DU25" s="1182"/>
      <c r="DV25" s="1182"/>
      <c r="DW25" s="1182"/>
      <c r="DX25" s="1182"/>
      <c r="DY25" s="1182"/>
      <c r="DZ25" s="1182"/>
      <c r="EA25" s="1182"/>
      <c r="EB25" s="1182"/>
      <c r="EC25" s="1182"/>
      <c r="ED25" s="1182"/>
      <c r="EE25" s="1182"/>
      <c r="EF25" s="1182"/>
      <c r="EG25" s="1182"/>
      <c r="EH25" s="1182"/>
      <c r="EI25" s="1182"/>
      <c r="EJ25" s="1182"/>
      <c r="EK25" s="1182"/>
      <c r="EL25" s="1182"/>
      <c r="EM25" s="1182"/>
      <c r="EN25" s="1182"/>
      <c r="EO25" s="1182"/>
      <c r="EP25" s="1182"/>
      <c r="EQ25" s="1182"/>
      <c r="ER25" s="1182"/>
      <c r="ES25" s="1182"/>
      <c r="ET25" s="1182"/>
      <c r="EU25" s="1182"/>
      <c r="EV25" s="1182"/>
      <c r="EW25" s="1182"/>
      <c r="EX25" s="1182"/>
      <c r="EY25" s="1182"/>
      <c r="EZ25" s="1182"/>
      <c r="FA25" s="1182"/>
      <c r="FB25" s="1182"/>
      <c r="FC25" s="1182"/>
      <c r="FD25" s="1182"/>
      <c r="FE25" s="1182"/>
      <c r="FF25" s="1182"/>
      <c r="FG25" s="1182"/>
      <c r="FH25" s="1182"/>
      <c r="FI25" s="1182"/>
      <c r="FJ25" s="1182"/>
      <c r="FK25" s="1182"/>
      <c r="FL25" s="1182"/>
      <c r="FM25" s="1182"/>
      <c r="FN25" s="1182"/>
      <c r="FO25" s="1182"/>
      <c r="FP25" s="1182"/>
      <c r="FQ25" s="1182"/>
      <c r="FR25" s="1182"/>
      <c r="FS25" s="1182"/>
      <c r="FT25" s="1182"/>
      <c r="FU25" s="1182"/>
      <c r="FV25" s="1182"/>
      <c r="FW25" s="1182"/>
      <c r="FX25" s="1182"/>
      <c r="FY25" s="1182"/>
      <c r="FZ25" s="1182"/>
      <c r="GA25" s="1182"/>
      <c r="GB25" s="1182"/>
      <c r="GC25" s="1182"/>
      <c r="GD25" s="1182"/>
      <c r="GE25" s="1182"/>
      <c r="GF25" s="1182"/>
      <c r="GG25" s="1182"/>
      <c r="GH25" s="1182"/>
      <c r="GI25" s="1182"/>
      <c r="GJ25" s="1182"/>
      <c r="GK25" s="1182"/>
      <c r="GL25" s="1182"/>
      <c r="GM25" s="1182"/>
      <c r="GN25" s="1182"/>
      <c r="GO25" s="1182"/>
      <c r="GP25" s="1182"/>
      <c r="GQ25" s="1182"/>
      <c r="GR25" s="1182"/>
      <c r="GS25" s="1182"/>
      <c r="GT25" s="1182"/>
      <c r="GU25" s="1182"/>
      <c r="GV25" s="1182"/>
      <c r="GW25" s="1182"/>
      <c r="GX25" s="1182"/>
      <c r="GY25" s="1182"/>
      <c r="GZ25" s="1182"/>
      <c r="HA25" s="1182"/>
      <c r="HB25" s="1182"/>
      <c r="HC25" s="1182"/>
      <c r="HD25" s="1182"/>
      <c r="HE25" s="1182"/>
      <c r="HF25" s="1182"/>
      <c r="HG25" s="1182"/>
      <c r="HH25" s="1182"/>
      <c r="HI25" s="1182"/>
      <c r="HJ25" s="1182"/>
      <c r="HK25" s="1182"/>
      <c r="HL25" s="1182"/>
      <c r="HM25" s="1182"/>
      <c r="HN25" s="1182"/>
      <c r="HO25" s="1182"/>
      <c r="HP25" s="1182"/>
      <c r="HQ25" s="1182"/>
      <c r="HR25" s="1182"/>
      <c r="HS25" s="1182"/>
      <c r="HT25" s="1182"/>
      <c r="HU25" s="1182"/>
      <c r="HV25" s="1182"/>
      <c r="HW25" s="1182"/>
      <c r="HX25" s="1182"/>
      <c r="HY25" s="1182"/>
      <c r="HZ25" s="1182"/>
      <c r="IA25" s="1182"/>
      <c r="IB25" s="1182"/>
      <c r="IC25" s="1182"/>
      <c r="ID25" s="1182"/>
      <c r="IE25" s="1182"/>
      <c r="IF25" s="1182"/>
      <c r="IG25" s="1182"/>
      <c r="IH25" s="1182"/>
      <c r="II25" s="1182"/>
      <c r="IJ25" s="1182"/>
      <c r="IK25" s="1182"/>
      <c r="IL25" s="1182"/>
      <c r="IM25" s="1182"/>
      <c r="IN25" s="1182"/>
      <c r="IO25" s="1182"/>
      <c r="IP25" s="1182"/>
    </row>
    <row r="26" spans="1:250" ht="24.75" customHeight="1">
      <c r="A26" s="1138" t="s">
        <v>1604</v>
      </c>
      <c r="B26" s="1138"/>
      <c r="C26" s="1183"/>
      <c r="D26" s="1183"/>
      <c r="E26" s="1183"/>
      <c r="F26" s="1183"/>
      <c r="G26" s="1184"/>
      <c r="H26" s="1183"/>
      <c r="I26" s="1183"/>
      <c r="J26" s="1183"/>
      <c r="K26" s="1183"/>
      <c r="L26" s="1184"/>
      <c r="M26" s="1183"/>
      <c r="N26" s="1183"/>
      <c r="O26" s="1183"/>
      <c r="P26" s="1183"/>
      <c r="Q26" s="1183"/>
      <c r="R26" s="1183"/>
      <c r="S26" s="1183"/>
      <c r="T26" s="1183"/>
      <c r="U26" s="1183"/>
      <c r="V26" s="1183"/>
      <c r="W26" s="1183"/>
      <c r="X26" s="1183"/>
      <c r="Y26" s="1183"/>
      <c r="Z26" s="1183"/>
      <c r="AA26" s="1183"/>
      <c r="AB26" s="1183"/>
      <c r="AC26" s="1183"/>
      <c r="AD26" s="1183"/>
      <c r="AE26" s="1183"/>
      <c r="AF26" s="1183"/>
      <c r="AG26" s="1183"/>
      <c r="AH26" s="1183"/>
      <c r="AI26" s="1183"/>
      <c r="AJ26" s="1183"/>
      <c r="AK26" s="1183"/>
      <c r="AL26" s="1183"/>
      <c r="AM26" s="1183"/>
      <c r="AN26" s="1183"/>
      <c r="AO26" s="1183"/>
      <c r="AP26" s="1183"/>
      <c r="AQ26" s="1183"/>
      <c r="AR26" s="1183"/>
      <c r="AS26" s="1183"/>
      <c r="AT26" s="1183"/>
      <c r="AU26" s="1183"/>
      <c r="AV26" s="1183"/>
      <c r="AW26" s="1183"/>
      <c r="AX26" s="1183"/>
      <c r="AY26" s="1183"/>
      <c r="AZ26" s="1183"/>
      <c r="BA26" s="1183"/>
      <c r="BB26" s="1183"/>
      <c r="BC26" s="1183"/>
      <c r="BD26" s="1183"/>
      <c r="BE26" s="1183"/>
      <c r="BF26" s="1183"/>
      <c r="BG26" s="1183"/>
      <c r="BH26" s="1183"/>
      <c r="BI26" s="1183"/>
      <c r="BJ26" s="1183"/>
      <c r="BK26" s="1183"/>
      <c r="BL26" s="1183"/>
      <c r="BM26" s="1183"/>
      <c r="BN26" s="1183"/>
      <c r="BO26" s="1183"/>
      <c r="BP26" s="1183"/>
      <c r="BQ26" s="1183"/>
      <c r="BR26" s="1183"/>
      <c r="BS26" s="1183"/>
      <c r="BT26" s="1183"/>
      <c r="BU26" s="1183"/>
      <c r="BV26" s="1183"/>
      <c r="BW26" s="1183"/>
      <c r="BX26" s="1183"/>
      <c r="BY26" s="1183"/>
      <c r="BZ26" s="1183"/>
      <c r="CA26" s="1183"/>
      <c r="CB26" s="1183"/>
      <c r="CC26" s="1183"/>
      <c r="CD26" s="1183"/>
      <c r="CE26" s="1183"/>
      <c r="CF26" s="1183"/>
      <c r="CG26" s="1183"/>
      <c r="CH26" s="1183"/>
      <c r="CI26" s="1183"/>
      <c r="CJ26" s="1183"/>
      <c r="CK26" s="1183"/>
      <c r="CL26" s="1183"/>
      <c r="CM26" s="1183"/>
      <c r="CN26" s="1183"/>
      <c r="CO26" s="1183"/>
      <c r="CP26" s="1183"/>
      <c r="CQ26" s="1183"/>
      <c r="CR26" s="1183"/>
      <c r="CS26" s="1183"/>
      <c r="CT26" s="1183"/>
      <c r="CU26" s="1183"/>
      <c r="CV26" s="1183"/>
      <c r="CW26" s="1183"/>
      <c r="CX26" s="1183"/>
      <c r="CY26" s="1183"/>
      <c r="CZ26" s="1183"/>
      <c r="DA26" s="1183"/>
      <c r="DB26" s="1183"/>
      <c r="DC26" s="1183"/>
      <c r="DD26" s="1183"/>
      <c r="DE26" s="1183"/>
      <c r="DF26" s="1183"/>
      <c r="DG26" s="1183"/>
      <c r="DH26" s="1183"/>
      <c r="DI26" s="1183"/>
      <c r="DJ26" s="1183"/>
      <c r="DK26" s="1183"/>
      <c r="DL26" s="1183"/>
      <c r="DM26" s="1183"/>
      <c r="DN26" s="1183"/>
      <c r="DO26" s="1183"/>
      <c r="DP26" s="1183"/>
      <c r="DQ26" s="1183"/>
      <c r="DR26" s="1183"/>
      <c r="DS26" s="1183"/>
      <c r="DT26" s="1183"/>
      <c r="DU26" s="1183"/>
      <c r="DV26" s="1183"/>
      <c r="DW26" s="1183"/>
      <c r="DX26" s="1183"/>
      <c r="DY26" s="1183"/>
      <c r="DZ26" s="1183"/>
      <c r="EA26" s="1183"/>
      <c r="EB26" s="1183"/>
      <c r="EC26" s="1183"/>
      <c r="ED26" s="1183"/>
      <c r="EE26" s="1183"/>
      <c r="EF26" s="1183"/>
      <c r="EG26" s="1183"/>
      <c r="EH26" s="1183"/>
      <c r="EI26" s="1183"/>
      <c r="EJ26" s="1183"/>
      <c r="EK26" s="1183"/>
      <c r="EL26" s="1183"/>
      <c r="EM26" s="1183"/>
      <c r="EN26" s="1183"/>
      <c r="EO26" s="1183"/>
      <c r="EP26" s="1183"/>
      <c r="EQ26" s="1183"/>
      <c r="ER26" s="1183"/>
      <c r="ES26" s="1183"/>
      <c r="ET26" s="1183"/>
      <c r="EU26" s="1183"/>
      <c r="EV26" s="1183"/>
      <c r="EW26" s="1183"/>
      <c r="EX26" s="1183"/>
      <c r="EY26" s="1183"/>
      <c r="EZ26" s="1183"/>
      <c r="FA26" s="1183"/>
      <c r="FB26" s="1183"/>
      <c r="FC26" s="1183"/>
      <c r="FD26" s="1183"/>
      <c r="FE26" s="1183"/>
      <c r="FF26" s="1183"/>
      <c r="FG26" s="1183"/>
      <c r="FH26" s="1183"/>
      <c r="FI26" s="1183"/>
      <c r="FJ26" s="1183"/>
      <c r="FK26" s="1183"/>
      <c r="FL26" s="1183"/>
      <c r="FM26" s="1183"/>
      <c r="FN26" s="1183"/>
      <c r="FO26" s="1183"/>
      <c r="FP26" s="1183"/>
      <c r="FQ26" s="1183"/>
      <c r="FR26" s="1183"/>
      <c r="FS26" s="1183"/>
      <c r="FT26" s="1183"/>
      <c r="FU26" s="1183"/>
      <c r="FV26" s="1183"/>
      <c r="FW26" s="1183"/>
      <c r="FX26" s="1183"/>
      <c r="FY26" s="1183"/>
      <c r="FZ26" s="1183"/>
      <c r="GA26" s="1183"/>
      <c r="GB26" s="1183"/>
      <c r="GC26" s="1183"/>
      <c r="GD26" s="1183"/>
      <c r="GE26" s="1183"/>
      <c r="GF26" s="1183"/>
      <c r="GG26" s="1183"/>
      <c r="GH26" s="1183"/>
      <c r="GI26" s="1183"/>
      <c r="GJ26" s="1183"/>
      <c r="GK26" s="1183"/>
      <c r="GL26" s="1183"/>
      <c r="GM26" s="1183"/>
      <c r="GN26" s="1183"/>
      <c r="GO26" s="1183"/>
      <c r="GP26" s="1183"/>
      <c r="GQ26" s="1183"/>
      <c r="GR26" s="1183"/>
      <c r="GS26" s="1183"/>
      <c r="GT26" s="1183"/>
      <c r="GU26" s="1183"/>
      <c r="GV26" s="1183"/>
      <c r="GW26" s="1183"/>
      <c r="GX26" s="1183"/>
      <c r="GY26" s="1183"/>
      <c r="GZ26" s="1183"/>
      <c r="HA26" s="1183"/>
      <c r="HB26" s="1183"/>
      <c r="HC26" s="1183"/>
      <c r="HD26" s="1183"/>
      <c r="HE26" s="1183"/>
      <c r="HF26" s="1183"/>
      <c r="HG26" s="1183"/>
      <c r="HH26" s="1183"/>
      <c r="HI26" s="1183"/>
      <c r="HJ26" s="1183"/>
      <c r="HK26" s="1183"/>
      <c r="HL26" s="1183"/>
      <c r="HM26" s="1183"/>
      <c r="HN26" s="1183"/>
      <c r="HO26" s="1183"/>
      <c r="HP26" s="1183"/>
      <c r="HQ26" s="1183"/>
      <c r="HR26" s="1183"/>
      <c r="HS26" s="1183"/>
      <c r="HT26" s="1183"/>
      <c r="HU26" s="1183"/>
      <c r="HV26" s="1183"/>
      <c r="HW26" s="1183"/>
      <c r="HX26" s="1183"/>
      <c r="HY26" s="1183"/>
      <c r="HZ26" s="1183"/>
      <c r="IA26" s="1183"/>
      <c r="IB26" s="1183"/>
      <c r="IC26" s="1183"/>
      <c r="ID26" s="1183"/>
      <c r="IE26" s="1183"/>
      <c r="IF26" s="1183"/>
      <c r="IG26" s="1183"/>
      <c r="IH26" s="1183"/>
      <c r="II26" s="1183"/>
      <c r="IJ26" s="1183"/>
      <c r="IK26" s="1183"/>
      <c r="IL26" s="1183"/>
      <c r="IM26" s="1183"/>
      <c r="IN26" s="1183"/>
      <c r="IO26" s="1183"/>
      <c r="IP26" s="1183"/>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F08DB9-D4F0-48CE-BA9B-5D23C52E2819}">
  <dimension ref="A1:Q80"/>
  <sheetViews>
    <sheetView view="pageBreakPreview" topLeftCell="A16" zoomScaleNormal="85" zoomScaleSheetLayoutView="100" workbookViewId="0">
      <selection sqref="A1:P2"/>
    </sheetView>
  </sheetViews>
  <sheetFormatPr defaultRowHeight="16.5"/>
  <cols>
    <col min="1" max="1" width="3" style="697" customWidth="1"/>
    <col min="2" max="2" width="13.125" style="12" customWidth="1"/>
    <col min="3" max="3" width="19.875" style="13" customWidth="1"/>
    <col min="4" max="4" width="5.625" style="697" bestFit="1" customWidth="1"/>
    <col min="5" max="5" width="7.5" style="697" bestFit="1" customWidth="1"/>
    <col min="6" max="6" width="7.875" style="697" customWidth="1"/>
    <col min="7" max="7" width="13.125" style="14" customWidth="1"/>
    <col min="8" max="8" width="19.875" style="15" customWidth="1"/>
    <col min="9" max="9" width="5.625" style="697" bestFit="1" customWidth="1"/>
    <col min="10" max="10" width="7.5" style="697" bestFit="1" customWidth="1"/>
    <col min="11" max="11" width="7.875" style="697" customWidth="1"/>
    <col min="12" max="12" width="13.125" style="14" customWidth="1"/>
    <col min="13" max="13" width="19.875" style="15" customWidth="1"/>
    <col min="14" max="14" width="5.625" style="697" bestFit="1" customWidth="1"/>
    <col min="15" max="15" width="7.5" style="697" bestFit="1" customWidth="1"/>
    <col min="16" max="16" width="7.875" style="697" customWidth="1"/>
    <col min="17" max="16384" width="9" style="697"/>
  </cols>
  <sheetData>
    <row r="1" spans="1:16" s="74" customFormat="1" ht="25.5" customHeight="1">
      <c r="A1" s="1250" t="s">
        <v>1586</v>
      </c>
      <c r="B1" s="1250"/>
      <c r="C1" s="1250"/>
      <c r="D1" s="1250"/>
      <c r="E1" s="1250"/>
      <c r="F1" s="1250"/>
      <c r="G1" s="1250"/>
      <c r="H1" s="1250"/>
      <c r="I1" s="1250"/>
      <c r="J1" s="1250"/>
      <c r="K1" s="1250"/>
      <c r="L1" s="1250"/>
      <c r="M1" s="1250"/>
      <c r="N1" s="1250"/>
      <c r="O1" s="1250"/>
      <c r="P1" s="1250"/>
    </row>
    <row r="2" spans="1:16" s="74" customFormat="1" ht="10.5" customHeight="1">
      <c r="A2" s="1250"/>
      <c r="B2" s="1250"/>
      <c r="C2" s="1250"/>
      <c r="D2" s="1250"/>
      <c r="E2" s="1250"/>
      <c r="F2" s="1250"/>
      <c r="G2" s="1250"/>
      <c r="H2" s="1250"/>
      <c r="I2" s="1250"/>
      <c r="J2" s="1250"/>
      <c r="K2" s="1250"/>
      <c r="L2" s="1250"/>
      <c r="M2" s="1250"/>
      <c r="N2" s="1250"/>
      <c r="O2" s="1250"/>
      <c r="P2" s="1250"/>
    </row>
    <row r="3" spans="1:16" s="74" customFormat="1">
      <c r="A3" s="791" t="s">
        <v>1605</v>
      </c>
      <c r="B3" s="9"/>
      <c r="C3" s="10"/>
      <c r="D3" s="7"/>
      <c r="E3" s="7"/>
      <c r="F3" s="7"/>
      <c r="G3" s="9"/>
      <c r="H3" s="6"/>
      <c r="I3" s="7"/>
      <c r="J3" s="7"/>
      <c r="K3" s="7"/>
      <c r="L3" s="9"/>
      <c r="M3" s="6"/>
      <c r="N3" s="7"/>
      <c r="O3" s="7"/>
      <c r="P3" s="11"/>
    </row>
    <row r="4" spans="1:16">
      <c r="P4" s="398" t="s">
        <v>1562</v>
      </c>
    </row>
    <row r="5" spans="1:16" s="25" customFormat="1" ht="14.25">
      <c r="A5" s="16" t="s">
        <v>0</v>
      </c>
      <c r="B5" s="17"/>
      <c r="C5" s="877" t="s">
        <v>1</v>
      </c>
      <c r="D5" s="17"/>
      <c r="E5" s="18"/>
      <c r="F5" s="19"/>
      <c r="G5" s="17"/>
      <c r="H5" s="877" t="s">
        <v>2</v>
      </c>
      <c r="I5" s="17"/>
      <c r="J5" s="20"/>
      <c r="K5" s="21"/>
      <c r="L5" s="22"/>
      <c r="M5" s="877" t="s">
        <v>3</v>
      </c>
      <c r="N5" s="17"/>
      <c r="O5" s="20"/>
      <c r="P5" s="1113"/>
    </row>
    <row r="6" spans="1:16" s="25" customFormat="1" ht="14.25">
      <c r="A6" s="26"/>
      <c r="B6" s="27" t="s">
        <v>5</v>
      </c>
      <c r="C6" s="28"/>
      <c r="D6" s="16" t="s">
        <v>6</v>
      </c>
      <c r="E6" s="1114" t="s">
        <v>1563</v>
      </c>
      <c r="F6" s="16" t="s">
        <v>1564</v>
      </c>
      <c r="G6" s="27" t="s">
        <v>5</v>
      </c>
      <c r="H6" s="28"/>
      <c r="I6" s="16" t="s">
        <v>6</v>
      </c>
      <c r="J6" s="1114" t="s">
        <v>1563</v>
      </c>
      <c r="K6" s="16" t="s">
        <v>1564</v>
      </c>
      <c r="L6" s="27" t="s">
        <v>5</v>
      </c>
      <c r="M6" s="28"/>
      <c r="N6" s="16" t="s">
        <v>6</v>
      </c>
      <c r="O6" s="966" t="s">
        <v>1563</v>
      </c>
      <c r="P6" s="965" t="s">
        <v>1564</v>
      </c>
    </row>
    <row r="7" spans="1:16" s="25" customFormat="1" ht="14.25">
      <c r="A7" s="26"/>
      <c r="B7" s="30" t="s">
        <v>1565</v>
      </c>
      <c r="C7" s="31" t="s">
        <v>8</v>
      </c>
      <c r="D7" s="32"/>
      <c r="E7" s="33" t="s">
        <v>12</v>
      </c>
      <c r="F7" s="32" t="s">
        <v>1566</v>
      </c>
      <c r="G7" s="30" t="s">
        <v>1565</v>
      </c>
      <c r="H7" s="31" t="s">
        <v>8</v>
      </c>
      <c r="I7" s="32"/>
      <c r="J7" s="33" t="s">
        <v>12</v>
      </c>
      <c r="K7" s="32" t="s">
        <v>1566</v>
      </c>
      <c r="L7" s="30" t="s">
        <v>1565</v>
      </c>
      <c r="M7" s="31" t="s">
        <v>8</v>
      </c>
      <c r="N7" s="32"/>
      <c r="O7" s="33" t="s">
        <v>12</v>
      </c>
      <c r="P7" s="34" t="s">
        <v>1566</v>
      </c>
    </row>
    <row r="8" spans="1:16" s="25" customFormat="1" ht="14.25">
      <c r="A8" s="35" t="s">
        <v>9</v>
      </c>
      <c r="B8" s="36" t="s">
        <v>10</v>
      </c>
      <c r="C8" s="37"/>
      <c r="D8" s="35" t="s">
        <v>11</v>
      </c>
      <c r="E8" s="1115" t="s">
        <v>1563</v>
      </c>
      <c r="F8" s="35" t="s">
        <v>13</v>
      </c>
      <c r="G8" s="36" t="s">
        <v>10</v>
      </c>
      <c r="H8" s="37"/>
      <c r="I8" s="35" t="s">
        <v>11</v>
      </c>
      <c r="J8" s="1115" t="s">
        <v>1563</v>
      </c>
      <c r="K8" s="35" t="s">
        <v>13</v>
      </c>
      <c r="L8" s="36" t="s">
        <v>10</v>
      </c>
      <c r="M8" s="37"/>
      <c r="N8" s="35" t="s">
        <v>11</v>
      </c>
      <c r="O8" s="1115" t="s">
        <v>1563</v>
      </c>
      <c r="P8" s="36" t="s">
        <v>13</v>
      </c>
    </row>
    <row r="9" spans="1:16" s="79" customFormat="1" ht="28.9" customHeight="1">
      <c r="A9" s="41"/>
      <c r="B9" s="42" t="s">
        <v>20</v>
      </c>
      <c r="C9" s="1156" t="s">
        <v>1692</v>
      </c>
      <c r="D9" s="44">
        <v>201</v>
      </c>
      <c r="E9" s="421">
        <v>19.255981449113197</v>
      </c>
      <c r="F9" s="851">
        <v>100</v>
      </c>
      <c r="G9" s="42" t="s">
        <v>20</v>
      </c>
      <c r="H9" s="1156" t="s">
        <v>1692</v>
      </c>
      <c r="I9" s="44">
        <v>115</v>
      </c>
      <c r="J9" s="421">
        <v>21.263849237459876</v>
      </c>
      <c r="K9" s="851">
        <v>100</v>
      </c>
      <c r="L9" s="42" t="s">
        <v>20</v>
      </c>
      <c r="M9" s="1156" t="s">
        <v>1692</v>
      </c>
      <c r="N9" s="44">
        <v>86</v>
      </c>
      <c r="O9" s="421">
        <v>17.097160579116615</v>
      </c>
      <c r="P9" s="421">
        <v>100</v>
      </c>
    </row>
    <row r="10" spans="1:16" s="80" customFormat="1" ht="28.9" customHeight="1">
      <c r="A10" s="48">
        <v>1</v>
      </c>
      <c r="B10" s="1186" t="s">
        <v>32</v>
      </c>
      <c r="C10" s="43" t="s">
        <v>33</v>
      </c>
      <c r="D10" s="44">
        <v>40</v>
      </c>
      <c r="E10" s="421">
        <v>3.8320361092762574</v>
      </c>
      <c r="F10" s="851">
        <v>19.900497512437813</v>
      </c>
      <c r="G10" s="50" t="s">
        <v>32</v>
      </c>
      <c r="H10" s="43" t="s">
        <v>33</v>
      </c>
      <c r="I10" s="44">
        <v>28</v>
      </c>
      <c r="J10" s="421">
        <v>5.1772850317293608</v>
      </c>
      <c r="K10" s="851">
        <v>24.347826086956523</v>
      </c>
      <c r="L10" s="50" t="s">
        <v>22</v>
      </c>
      <c r="M10" s="43" t="s">
        <v>23</v>
      </c>
      <c r="N10" s="44">
        <v>14</v>
      </c>
      <c r="O10" s="421">
        <v>2.7832586989259607</v>
      </c>
      <c r="P10" s="421">
        <v>16.279069767441861</v>
      </c>
    </row>
    <row r="11" spans="1:16" s="80" customFormat="1" ht="28.9" customHeight="1">
      <c r="A11" s="48">
        <v>2</v>
      </c>
      <c r="B11" s="1186" t="s">
        <v>22</v>
      </c>
      <c r="C11" s="43" t="s">
        <v>23</v>
      </c>
      <c r="D11" s="44">
        <v>24</v>
      </c>
      <c r="E11" s="421">
        <v>2.2992216655657547</v>
      </c>
      <c r="F11" s="851">
        <v>11.940298507462686</v>
      </c>
      <c r="G11" s="50" t="s">
        <v>1569</v>
      </c>
      <c r="H11" s="43" t="s">
        <v>1570</v>
      </c>
      <c r="I11" s="44">
        <v>12</v>
      </c>
      <c r="J11" s="421">
        <v>2.2188364421697262</v>
      </c>
      <c r="K11" s="851">
        <v>10.434782608695652</v>
      </c>
      <c r="L11" s="50" t="s">
        <v>32</v>
      </c>
      <c r="M11" s="43" t="s">
        <v>33</v>
      </c>
      <c r="N11" s="44">
        <v>12</v>
      </c>
      <c r="O11" s="421">
        <v>2.385650313365109</v>
      </c>
      <c r="P11" s="421">
        <v>13.953488372093023</v>
      </c>
    </row>
    <row r="12" spans="1:16" s="80" customFormat="1" ht="28.9" customHeight="1">
      <c r="A12" s="48">
        <v>3</v>
      </c>
      <c r="B12" s="1186" t="s">
        <v>1569</v>
      </c>
      <c r="C12" s="43" t="s">
        <v>1570</v>
      </c>
      <c r="D12" s="44">
        <v>20</v>
      </c>
      <c r="E12" s="421">
        <v>1.9160180546381287</v>
      </c>
      <c r="F12" s="851">
        <v>9.9502487562189064</v>
      </c>
      <c r="G12" s="50" t="s">
        <v>22</v>
      </c>
      <c r="H12" s="43" t="s">
        <v>23</v>
      </c>
      <c r="I12" s="44">
        <v>10</v>
      </c>
      <c r="J12" s="421">
        <v>1.849030368474772</v>
      </c>
      <c r="K12" s="851">
        <v>8.695652173913043</v>
      </c>
      <c r="L12" s="50" t="s">
        <v>1569</v>
      </c>
      <c r="M12" s="43" t="s">
        <v>1570</v>
      </c>
      <c r="N12" s="44">
        <v>8</v>
      </c>
      <c r="O12" s="421">
        <v>1.5904335422434059</v>
      </c>
      <c r="P12" s="421">
        <v>9.3023255813953494</v>
      </c>
    </row>
    <row r="13" spans="1:16" s="80" customFormat="1" ht="28.9" customHeight="1">
      <c r="A13" s="866">
        <v>4</v>
      </c>
      <c r="B13" s="1186" t="s">
        <v>1584</v>
      </c>
      <c r="C13" s="43" t="s">
        <v>1585</v>
      </c>
      <c r="D13" s="44">
        <v>12</v>
      </c>
      <c r="E13" s="421">
        <v>1.1496108327828773</v>
      </c>
      <c r="F13" s="851">
        <v>5.9701492537313428</v>
      </c>
      <c r="G13" s="50" t="s">
        <v>1573</v>
      </c>
      <c r="H13" s="43" t="s">
        <v>1574</v>
      </c>
      <c r="I13" s="44">
        <v>6</v>
      </c>
      <c r="J13" s="421">
        <v>1.1094182210848631</v>
      </c>
      <c r="K13" s="851">
        <v>5.2173913043478262</v>
      </c>
      <c r="L13" s="50" t="s">
        <v>1584</v>
      </c>
      <c r="M13" s="43" t="s">
        <v>1585</v>
      </c>
      <c r="N13" s="44">
        <v>7</v>
      </c>
      <c r="O13" s="421">
        <v>1.3916293494629803</v>
      </c>
      <c r="P13" s="421">
        <v>8.1395348837209305</v>
      </c>
    </row>
    <row r="14" spans="1:16" s="80" customFormat="1" ht="28.9" customHeight="1">
      <c r="A14" s="866">
        <v>5</v>
      </c>
      <c r="B14" s="1186" t="s">
        <v>1573</v>
      </c>
      <c r="C14" s="43" t="s">
        <v>1574</v>
      </c>
      <c r="D14" s="44">
        <v>11</v>
      </c>
      <c r="E14" s="421">
        <v>1.0538099300509709</v>
      </c>
      <c r="F14" s="851">
        <v>5.4726368159203984</v>
      </c>
      <c r="G14" s="50" t="s">
        <v>24</v>
      </c>
      <c r="H14" s="43" t="s">
        <v>25</v>
      </c>
      <c r="I14" s="44">
        <v>5</v>
      </c>
      <c r="J14" s="421">
        <v>0.92451518423738599</v>
      </c>
      <c r="K14" s="851">
        <v>4.3478260869565215</v>
      </c>
      <c r="L14" s="50" t="s">
        <v>24</v>
      </c>
      <c r="M14" s="43" t="s">
        <v>25</v>
      </c>
      <c r="N14" s="44">
        <v>5</v>
      </c>
      <c r="O14" s="421">
        <v>0.9940209639021288</v>
      </c>
      <c r="P14" s="421">
        <v>5.8139534883720927</v>
      </c>
    </row>
    <row r="15" spans="1:16" s="80" customFormat="1" ht="28.9" customHeight="1">
      <c r="A15" s="866">
        <v>6</v>
      </c>
      <c r="B15" s="1186" t="s">
        <v>24</v>
      </c>
      <c r="C15" s="43" t="s">
        <v>25</v>
      </c>
      <c r="D15" s="44">
        <v>10</v>
      </c>
      <c r="E15" s="421">
        <v>0.95800902731906434</v>
      </c>
      <c r="F15" s="851">
        <v>4.9751243781094532</v>
      </c>
      <c r="G15" s="50" t="s">
        <v>1584</v>
      </c>
      <c r="H15" s="43" t="s">
        <v>1585</v>
      </c>
      <c r="I15" s="44">
        <v>5</v>
      </c>
      <c r="J15" s="421">
        <v>0.92451518423738599</v>
      </c>
      <c r="K15" s="851">
        <v>4.3478260869565215</v>
      </c>
      <c r="L15" s="50" t="s">
        <v>1573</v>
      </c>
      <c r="M15" s="43" t="s">
        <v>1574</v>
      </c>
      <c r="N15" s="44">
        <v>5</v>
      </c>
      <c r="O15" s="421">
        <v>0.9940209639021288</v>
      </c>
      <c r="P15" s="421">
        <v>5.8139534883720927</v>
      </c>
    </row>
    <row r="16" spans="1:16" s="80" customFormat="1" ht="28.9" customHeight="1">
      <c r="A16" s="866">
        <v>7</v>
      </c>
      <c r="B16" s="1186" t="s">
        <v>28</v>
      </c>
      <c r="C16" s="43" t="s">
        <v>29</v>
      </c>
      <c r="D16" s="44">
        <v>5</v>
      </c>
      <c r="E16" s="421">
        <v>0.47900451365953217</v>
      </c>
      <c r="F16" s="851">
        <v>2.4875621890547266</v>
      </c>
      <c r="G16" s="50" t="s">
        <v>26</v>
      </c>
      <c r="H16" s="43" t="s">
        <v>27</v>
      </c>
      <c r="I16" s="44">
        <v>3</v>
      </c>
      <c r="J16" s="421">
        <v>0.55470911054243155</v>
      </c>
      <c r="K16" s="851">
        <v>2.6086956521739131</v>
      </c>
      <c r="L16" s="50" t="s">
        <v>28</v>
      </c>
      <c r="M16" s="43" t="s">
        <v>29</v>
      </c>
      <c r="N16" s="44">
        <v>4</v>
      </c>
      <c r="O16" s="421">
        <v>0.79521677112170297</v>
      </c>
      <c r="P16" s="421">
        <v>4.6511627906976747</v>
      </c>
    </row>
    <row r="17" spans="1:17" s="80" customFormat="1" ht="28.9" customHeight="1">
      <c r="A17" s="866">
        <v>8</v>
      </c>
      <c r="B17" s="1186" t="s">
        <v>26</v>
      </c>
      <c r="C17" s="43" t="s">
        <v>27</v>
      </c>
      <c r="D17" s="44">
        <v>4</v>
      </c>
      <c r="E17" s="421">
        <v>0.38320361092762578</v>
      </c>
      <c r="F17" s="851">
        <v>1.9900497512437811</v>
      </c>
      <c r="G17" s="50" t="s">
        <v>447</v>
      </c>
      <c r="H17" s="43" t="s">
        <v>448</v>
      </c>
      <c r="I17" s="44">
        <v>3</v>
      </c>
      <c r="J17" s="421">
        <v>0.55470911054243155</v>
      </c>
      <c r="K17" s="851">
        <v>2.6086956521739131</v>
      </c>
      <c r="L17" s="50" t="s">
        <v>26</v>
      </c>
      <c r="M17" s="43" t="s">
        <v>27</v>
      </c>
      <c r="N17" s="44">
        <v>1</v>
      </c>
      <c r="O17" s="421">
        <v>0.19880419278042574</v>
      </c>
      <c r="P17" s="421">
        <v>1.1627906976744187</v>
      </c>
    </row>
    <row r="18" spans="1:17" s="80" customFormat="1" ht="28.9" customHeight="1">
      <c r="A18" s="866">
        <v>9</v>
      </c>
      <c r="B18" s="1186" t="s">
        <v>447</v>
      </c>
      <c r="C18" s="51" t="s">
        <v>448</v>
      </c>
      <c r="D18" s="44">
        <v>4</v>
      </c>
      <c r="E18" s="421">
        <v>0.38320361092762578</v>
      </c>
      <c r="F18" s="851">
        <v>1.9900497512437811</v>
      </c>
      <c r="G18" s="50" t="s">
        <v>28</v>
      </c>
      <c r="H18" s="43" t="s">
        <v>29</v>
      </c>
      <c r="I18" s="44">
        <v>1</v>
      </c>
      <c r="J18" s="421">
        <v>0.18490303684747716</v>
      </c>
      <c r="K18" s="851">
        <v>0.86956521739130432</v>
      </c>
      <c r="L18" s="50" t="s">
        <v>447</v>
      </c>
      <c r="M18" s="43" t="s">
        <v>448</v>
      </c>
      <c r="N18" s="44">
        <v>1</v>
      </c>
      <c r="O18" s="421">
        <v>0.19880419278042574</v>
      </c>
      <c r="P18" s="421">
        <v>1.1627906976744187</v>
      </c>
      <c r="Q18" s="697"/>
    </row>
    <row r="19" spans="1:17" s="80" customFormat="1" ht="28.9" customHeight="1">
      <c r="A19" s="866">
        <v>10</v>
      </c>
      <c r="B19" s="1186" t="s">
        <v>457</v>
      </c>
      <c r="C19" s="43" t="s">
        <v>1576</v>
      </c>
      <c r="D19" s="44">
        <v>2</v>
      </c>
      <c r="E19" s="421">
        <v>0.19160180546381289</v>
      </c>
      <c r="F19" s="851">
        <v>0.99502487562189057</v>
      </c>
      <c r="G19" s="50" t="s">
        <v>40</v>
      </c>
      <c r="H19" s="43" t="s">
        <v>41</v>
      </c>
      <c r="I19" s="44">
        <v>1</v>
      </c>
      <c r="J19" s="421">
        <v>0.18490303684747716</v>
      </c>
      <c r="K19" s="851">
        <v>0.86956521739130432</v>
      </c>
      <c r="L19" s="50" t="s">
        <v>451</v>
      </c>
      <c r="M19" s="43" t="s">
        <v>452</v>
      </c>
      <c r="N19" s="44">
        <v>1</v>
      </c>
      <c r="O19" s="421">
        <v>0.19880419278042574</v>
      </c>
      <c r="P19" s="421">
        <v>1.1627906976744187</v>
      </c>
    </row>
    <row r="20" spans="1:17" s="80" customFormat="1" ht="28.9" customHeight="1">
      <c r="A20" s="48"/>
      <c r="B20" s="868"/>
      <c r="C20" s="869" t="s">
        <v>1575</v>
      </c>
      <c r="D20" s="52">
        <v>69</v>
      </c>
      <c r="E20" s="423">
        <v>6.6102622885015441</v>
      </c>
      <c r="F20" s="852">
        <v>34.328358208955223</v>
      </c>
      <c r="G20" s="868"/>
      <c r="H20" s="869" t="s">
        <v>1575</v>
      </c>
      <c r="I20" s="52">
        <v>41</v>
      </c>
      <c r="J20" s="423">
        <v>7.5810245107465652</v>
      </c>
      <c r="K20" s="852">
        <v>35.652173913043477</v>
      </c>
      <c r="L20" s="50"/>
      <c r="M20" s="51" t="s">
        <v>1575</v>
      </c>
      <c r="N20" s="52">
        <v>28</v>
      </c>
      <c r="O20" s="423">
        <v>5.5665173978519213</v>
      </c>
      <c r="P20" s="423">
        <v>32.558139534883722</v>
      </c>
    </row>
    <row r="21" spans="1:17" s="80" customFormat="1" ht="28.9" customHeight="1">
      <c r="A21" s="54">
        <v>11</v>
      </c>
      <c r="B21" s="958" t="s">
        <v>40</v>
      </c>
      <c r="C21" s="43" t="s">
        <v>41</v>
      </c>
      <c r="D21" s="57">
        <v>1</v>
      </c>
      <c r="E21" s="421">
        <v>9.5800902731906445E-2</v>
      </c>
      <c r="F21" s="851">
        <v>0.49751243781094528</v>
      </c>
      <c r="G21" s="958" t="s">
        <v>457</v>
      </c>
      <c r="H21" s="43" t="s">
        <v>1576</v>
      </c>
      <c r="I21" s="57">
        <v>1</v>
      </c>
      <c r="J21" s="421">
        <v>0.18490303684747716</v>
      </c>
      <c r="K21" s="851">
        <v>0.86956521739130432</v>
      </c>
      <c r="L21" s="876" t="s">
        <v>457</v>
      </c>
      <c r="M21" s="873" t="s">
        <v>1576</v>
      </c>
      <c r="N21" s="57">
        <v>1</v>
      </c>
      <c r="O21" s="421">
        <v>0.19880419278042574</v>
      </c>
      <c r="P21" s="421">
        <v>1.1627906976744187</v>
      </c>
      <c r="Q21" s="697"/>
    </row>
    <row r="22" spans="1:17" s="80" customFormat="1" ht="28.9" customHeight="1">
      <c r="A22" s="48">
        <v>12</v>
      </c>
      <c r="B22" s="1186" t="s">
        <v>451</v>
      </c>
      <c r="C22" s="43" t="s">
        <v>452</v>
      </c>
      <c r="D22" s="44">
        <v>1</v>
      </c>
      <c r="E22" s="421">
        <v>9.5800902731906445E-2</v>
      </c>
      <c r="F22" s="851">
        <v>0.49751243781094528</v>
      </c>
      <c r="G22" s="1186"/>
      <c r="H22" s="43"/>
      <c r="I22" s="44"/>
      <c r="J22" s="421"/>
      <c r="K22" s="851"/>
      <c r="L22" s="875" t="s">
        <v>1602</v>
      </c>
      <c r="M22" s="43" t="s">
        <v>1603</v>
      </c>
      <c r="N22" s="44">
        <v>1</v>
      </c>
      <c r="O22" s="421">
        <v>0.19880419278042574</v>
      </c>
      <c r="P22" s="421">
        <v>1.1627906976744187</v>
      </c>
    </row>
    <row r="23" spans="1:17" s="80" customFormat="1" ht="28.9" customHeight="1">
      <c r="A23" s="48">
        <v>13</v>
      </c>
      <c r="B23" s="1186" t="s">
        <v>1602</v>
      </c>
      <c r="C23" s="43" t="s">
        <v>1603</v>
      </c>
      <c r="D23" s="44">
        <v>1</v>
      </c>
      <c r="E23" s="421">
        <v>9.5800902731906445E-2</v>
      </c>
      <c r="F23" s="851">
        <v>0.49751243781094528</v>
      </c>
      <c r="G23" s="1186"/>
      <c r="H23" s="43"/>
      <c r="I23" s="44"/>
      <c r="J23" s="421"/>
      <c r="K23" s="851"/>
      <c r="L23" s="867" t="s">
        <v>1596</v>
      </c>
      <c r="M23" s="43" t="s">
        <v>1597</v>
      </c>
      <c r="N23" s="44">
        <v>1</v>
      </c>
      <c r="O23" s="421">
        <v>0.19880419278042574</v>
      </c>
      <c r="P23" s="421">
        <v>1.1627906976744187</v>
      </c>
      <c r="Q23" s="697"/>
    </row>
    <row r="24" spans="1:17" s="80" customFormat="1" ht="28.9" customHeight="1">
      <c r="A24" s="48">
        <v>14</v>
      </c>
      <c r="B24" s="1186" t="s">
        <v>1596</v>
      </c>
      <c r="C24" s="43" t="s">
        <v>1597</v>
      </c>
      <c r="D24" s="44">
        <v>1</v>
      </c>
      <c r="E24" s="421">
        <v>9.5800902731906445E-2</v>
      </c>
      <c r="F24" s="851">
        <v>0.49751243781094528</v>
      </c>
      <c r="G24" s="1186"/>
      <c r="H24" s="43"/>
      <c r="I24" s="44"/>
      <c r="J24" s="421"/>
      <c r="K24" s="851"/>
      <c r="L24" s="867" t="s">
        <v>1587</v>
      </c>
      <c r="M24" s="43" t="s">
        <v>1588</v>
      </c>
      <c r="N24" s="44">
        <v>1</v>
      </c>
      <c r="O24" s="421">
        <v>0.19880419278042574</v>
      </c>
      <c r="P24" s="421">
        <v>1.1627906976744187</v>
      </c>
    </row>
    <row r="25" spans="1:17" s="81" customFormat="1" ht="28.9" customHeight="1">
      <c r="A25" s="60">
        <v>15</v>
      </c>
      <c r="B25" s="868" t="s">
        <v>1587</v>
      </c>
      <c r="C25" s="62" t="s">
        <v>1588</v>
      </c>
      <c r="D25" s="63">
        <v>1</v>
      </c>
      <c r="E25" s="423">
        <v>9.5800902731906445E-2</v>
      </c>
      <c r="F25" s="852">
        <v>0.49751243781094528</v>
      </c>
      <c r="G25" s="868"/>
      <c r="H25" s="62"/>
      <c r="I25" s="65"/>
      <c r="J25" s="423"/>
      <c r="K25" s="852"/>
      <c r="L25" s="61"/>
      <c r="M25" s="62"/>
      <c r="N25" s="65"/>
      <c r="O25" s="423"/>
      <c r="P25" s="423"/>
    </row>
    <row r="26" spans="1:17" s="69" customFormat="1" ht="15.75" customHeight="1">
      <c r="A26" s="25" t="s">
        <v>1606</v>
      </c>
      <c r="B26" s="25"/>
      <c r="G26" s="68"/>
      <c r="L26" s="68"/>
    </row>
    <row r="27" spans="1:17" s="493" customFormat="1">
      <c r="A27" s="697"/>
      <c r="B27" s="14"/>
      <c r="C27" s="15"/>
      <c r="D27" s="697"/>
      <c r="E27" s="697"/>
      <c r="F27" s="697"/>
      <c r="G27" s="14"/>
      <c r="H27" s="15"/>
      <c r="I27" s="697"/>
      <c r="J27" s="697"/>
      <c r="K27" s="697"/>
      <c r="L27" s="14"/>
      <c r="M27" s="15"/>
      <c r="N27" s="697"/>
      <c r="O27" s="697"/>
      <c r="P27" s="697"/>
      <c r="Q27" s="697"/>
    </row>
    <row r="28" spans="1:17" s="493" customFormat="1">
      <c r="A28" s="697"/>
      <c r="B28" s="14"/>
      <c r="C28" s="15"/>
      <c r="D28" s="697"/>
      <c r="E28" s="697"/>
      <c r="F28" s="697"/>
      <c r="G28" s="14"/>
      <c r="H28" s="15"/>
      <c r="I28" s="697"/>
      <c r="J28" s="697"/>
      <c r="K28" s="697"/>
      <c r="L28" s="14"/>
      <c r="M28" s="15"/>
      <c r="N28" s="697"/>
      <c r="O28" s="697"/>
      <c r="P28" s="697"/>
      <c r="Q28" s="697"/>
    </row>
    <row r="29" spans="1:17" s="493" customFormat="1">
      <c r="A29" s="697"/>
      <c r="B29" s="14"/>
      <c r="C29" s="697"/>
      <c r="D29" s="697"/>
      <c r="E29" s="697"/>
      <c r="F29" s="697"/>
      <c r="G29" s="14"/>
      <c r="H29" s="15"/>
      <c r="I29" s="697"/>
      <c r="J29" s="697"/>
      <c r="K29" s="697"/>
      <c r="L29" s="14"/>
      <c r="M29" s="15"/>
      <c r="N29" s="697"/>
      <c r="O29" s="697"/>
      <c r="P29" s="697"/>
      <c r="Q29" s="697"/>
    </row>
    <row r="30" spans="1:17" s="493" customFormat="1">
      <c r="A30" s="697"/>
      <c r="B30" s="14"/>
      <c r="C30" s="697"/>
      <c r="D30" s="697"/>
      <c r="E30" s="697"/>
      <c r="F30" s="697"/>
      <c r="G30" s="14"/>
      <c r="H30" s="15"/>
      <c r="I30" s="697"/>
      <c r="J30" s="697"/>
      <c r="K30" s="697"/>
      <c r="L30" s="14"/>
      <c r="M30" s="15"/>
      <c r="N30" s="697"/>
      <c r="O30" s="697"/>
      <c r="P30" s="697"/>
      <c r="Q30" s="697"/>
    </row>
    <row r="31" spans="1:17" s="493" customFormat="1">
      <c r="A31" s="697"/>
      <c r="B31" s="14"/>
      <c r="C31" s="15"/>
      <c r="D31" s="697"/>
      <c r="E31" s="697"/>
      <c r="F31" s="697"/>
      <c r="G31" s="14"/>
      <c r="H31" s="15"/>
      <c r="I31" s="697"/>
      <c r="J31" s="697"/>
      <c r="K31" s="697"/>
      <c r="L31" s="14"/>
      <c r="M31" s="15"/>
      <c r="N31" s="697"/>
      <c r="O31" s="697"/>
      <c r="P31" s="697"/>
      <c r="Q31" s="697"/>
    </row>
    <row r="32" spans="1:17" s="493" customFormat="1">
      <c r="A32" s="697"/>
      <c r="B32" s="14"/>
      <c r="C32" s="15"/>
      <c r="D32" s="697"/>
      <c r="E32" s="697"/>
      <c r="F32" s="697"/>
      <c r="G32" s="14"/>
      <c r="H32" s="15"/>
      <c r="I32" s="697"/>
      <c r="J32" s="697"/>
      <c r="K32" s="697"/>
      <c r="L32" s="14"/>
      <c r="M32" s="15"/>
      <c r="N32" s="697"/>
      <c r="O32" s="697"/>
      <c r="P32" s="697"/>
      <c r="Q32" s="697"/>
    </row>
    <row r="33" spans="1:17" s="493" customFormat="1">
      <c r="A33" s="697"/>
      <c r="B33" s="14"/>
      <c r="C33" s="15"/>
      <c r="D33" s="697"/>
      <c r="E33" s="697"/>
      <c r="F33" s="697"/>
      <c r="G33" s="14"/>
      <c r="H33" s="15"/>
      <c r="I33" s="697"/>
      <c r="J33" s="697"/>
      <c r="K33" s="697"/>
      <c r="L33" s="14"/>
      <c r="M33" s="15"/>
      <c r="N33" s="697"/>
      <c r="O33" s="697"/>
      <c r="P33" s="697"/>
      <c r="Q33" s="697"/>
    </row>
    <row r="34" spans="1:17" s="493" customFormat="1">
      <c r="A34" s="697"/>
      <c r="B34" s="14"/>
      <c r="C34" s="15"/>
      <c r="D34" s="697"/>
      <c r="E34" s="697"/>
      <c r="F34" s="697"/>
      <c r="G34" s="14"/>
      <c r="H34" s="15"/>
      <c r="I34" s="697"/>
      <c r="J34" s="697"/>
      <c r="K34" s="697"/>
      <c r="L34" s="14"/>
      <c r="M34" s="15"/>
      <c r="N34" s="697"/>
      <c r="O34" s="697"/>
      <c r="P34" s="697"/>
      <c r="Q34" s="697"/>
    </row>
    <row r="35" spans="1:17" s="493" customFormat="1">
      <c r="A35" s="697"/>
      <c r="B35" s="14"/>
      <c r="C35" s="15"/>
      <c r="D35" s="697"/>
      <c r="E35" s="697"/>
      <c r="F35" s="697"/>
      <c r="G35" s="14"/>
      <c r="H35" s="15"/>
      <c r="I35" s="697"/>
      <c r="J35" s="697"/>
      <c r="K35" s="697"/>
      <c r="L35" s="14"/>
      <c r="M35" s="15"/>
      <c r="N35" s="697"/>
      <c r="O35" s="697"/>
      <c r="P35" s="697"/>
      <c r="Q35" s="697"/>
    </row>
    <row r="36" spans="1:17" s="493" customFormat="1">
      <c r="A36" s="697"/>
      <c r="B36" s="14"/>
      <c r="C36" s="15"/>
      <c r="D36" s="697"/>
      <c r="E36" s="697"/>
      <c r="F36" s="697"/>
      <c r="G36" s="14"/>
      <c r="H36" s="15"/>
      <c r="I36" s="697"/>
      <c r="J36" s="697"/>
      <c r="K36" s="697"/>
      <c r="L36" s="14"/>
      <c r="M36" s="15"/>
      <c r="N36" s="697"/>
      <c r="O36" s="697"/>
      <c r="P36" s="697"/>
      <c r="Q36" s="697"/>
    </row>
    <row r="37" spans="1:17" s="493" customFormat="1">
      <c r="A37" s="697"/>
      <c r="B37" s="14"/>
      <c r="C37" s="15"/>
      <c r="D37" s="697"/>
      <c r="E37" s="697"/>
      <c r="F37" s="697"/>
      <c r="G37" s="14"/>
      <c r="H37" s="15"/>
      <c r="I37" s="697"/>
      <c r="J37" s="697"/>
      <c r="K37" s="697"/>
      <c r="L37" s="14"/>
      <c r="M37" s="15"/>
      <c r="N37" s="697"/>
      <c r="O37" s="697"/>
      <c r="P37" s="697"/>
      <c r="Q37" s="697"/>
    </row>
    <row r="38" spans="1:17" s="493" customFormat="1">
      <c r="A38" s="697"/>
      <c r="B38" s="14"/>
      <c r="C38" s="15"/>
      <c r="D38" s="697"/>
      <c r="E38" s="697"/>
      <c r="F38" s="697"/>
      <c r="G38" s="14"/>
      <c r="H38" s="15"/>
      <c r="I38" s="697"/>
      <c r="J38" s="697"/>
      <c r="K38" s="697"/>
      <c r="L38" s="14"/>
      <c r="M38" s="15"/>
      <c r="N38" s="697"/>
      <c r="O38" s="697"/>
      <c r="P38" s="697"/>
      <c r="Q38" s="697"/>
    </row>
    <row r="39" spans="1:17" s="493" customFormat="1">
      <c r="A39" s="697"/>
      <c r="B39" s="14"/>
      <c r="C39" s="15"/>
      <c r="D39" s="697"/>
      <c r="E39" s="697"/>
      <c r="F39" s="697"/>
      <c r="G39" s="14"/>
      <c r="H39" s="15"/>
      <c r="I39" s="697"/>
      <c r="J39" s="697"/>
      <c r="K39" s="697"/>
      <c r="L39" s="14"/>
      <c r="M39" s="15"/>
      <c r="N39" s="697"/>
      <c r="O39" s="697"/>
      <c r="P39" s="697"/>
      <c r="Q39" s="697"/>
    </row>
    <row r="40" spans="1:17" s="493" customFormat="1">
      <c r="A40" s="697"/>
      <c r="B40" s="14"/>
      <c r="C40" s="15"/>
      <c r="D40" s="697"/>
      <c r="E40" s="697"/>
      <c r="F40" s="697"/>
      <c r="G40" s="14"/>
      <c r="H40" s="15"/>
      <c r="I40" s="697"/>
      <c r="J40" s="697"/>
      <c r="K40" s="697"/>
      <c r="L40" s="14"/>
      <c r="M40" s="15"/>
      <c r="N40" s="697"/>
      <c r="O40" s="697"/>
      <c r="P40" s="697"/>
      <c r="Q40" s="697"/>
    </row>
    <row r="41" spans="1:17" s="493" customFormat="1">
      <c r="A41" s="697"/>
      <c r="B41" s="14"/>
      <c r="C41" s="15"/>
      <c r="D41" s="697"/>
      <c r="E41" s="697"/>
      <c r="F41" s="697"/>
      <c r="G41" s="14"/>
      <c r="H41" s="15"/>
      <c r="I41" s="697"/>
      <c r="J41" s="697"/>
      <c r="K41" s="697"/>
      <c r="L41" s="14"/>
      <c r="M41" s="15"/>
      <c r="N41" s="697"/>
      <c r="O41" s="697"/>
      <c r="P41" s="697"/>
      <c r="Q41" s="697"/>
    </row>
    <row r="42" spans="1:17" s="493" customFormat="1">
      <c r="A42" s="697"/>
      <c r="B42" s="14"/>
      <c r="C42" s="15"/>
      <c r="D42" s="697"/>
      <c r="E42" s="697"/>
      <c r="F42" s="697"/>
      <c r="G42" s="14"/>
      <c r="H42" s="15"/>
      <c r="I42" s="697"/>
      <c r="J42" s="697"/>
      <c r="K42" s="697"/>
      <c r="L42" s="14"/>
      <c r="M42" s="15"/>
      <c r="N42" s="697"/>
      <c r="O42" s="697"/>
      <c r="P42" s="697"/>
      <c r="Q42" s="697"/>
    </row>
    <row r="43" spans="1:17" s="493" customFormat="1">
      <c r="A43" s="697"/>
      <c r="B43" s="14"/>
      <c r="C43" s="15"/>
      <c r="D43" s="697"/>
      <c r="E43" s="697"/>
      <c r="F43" s="697"/>
      <c r="G43" s="14"/>
      <c r="H43" s="15"/>
      <c r="I43" s="697"/>
      <c r="J43" s="697"/>
      <c r="K43" s="697"/>
      <c r="L43" s="14"/>
      <c r="M43" s="15"/>
      <c r="N43" s="697"/>
      <c r="O43" s="697"/>
      <c r="P43" s="697"/>
      <c r="Q43" s="697"/>
    </row>
    <row r="44" spans="1:17" s="493" customFormat="1">
      <c r="A44" s="697"/>
      <c r="B44" s="14"/>
      <c r="C44" s="15"/>
      <c r="D44" s="697"/>
      <c r="E44" s="697"/>
      <c r="F44" s="697"/>
      <c r="G44" s="14"/>
      <c r="H44" s="15"/>
      <c r="I44" s="697"/>
      <c r="J44" s="697"/>
      <c r="K44" s="697"/>
      <c r="L44" s="14"/>
      <c r="M44" s="15"/>
      <c r="N44" s="697"/>
      <c r="O44" s="697"/>
      <c r="P44" s="697"/>
      <c r="Q44" s="697"/>
    </row>
    <row r="45" spans="1:17" s="493" customFormat="1">
      <c r="A45" s="697"/>
      <c r="B45" s="14"/>
      <c r="C45" s="15"/>
      <c r="D45" s="697"/>
      <c r="E45" s="697"/>
      <c r="F45" s="697"/>
      <c r="G45" s="14"/>
      <c r="H45" s="15"/>
      <c r="I45" s="697"/>
      <c r="J45" s="697"/>
      <c r="K45" s="697"/>
      <c r="L45" s="14"/>
      <c r="M45" s="15"/>
      <c r="N45" s="697"/>
      <c r="O45" s="697"/>
      <c r="P45" s="697"/>
      <c r="Q45" s="697"/>
    </row>
    <row r="46" spans="1:17" s="493" customFormat="1">
      <c r="A46" s="697"/>
      <c r="B46" s="14"/>
      <c r="C46" s="15"/>
      <c r="D46" s="697"/>
      <c r="E46" s="697"/>
      <c r="F46" s="697"/>
      <c r="G46" s="14"/>
      <c r="H46" s="15"/>
      <c r="I46" s="697"/>
      <c r="J46" s="697"/>
      <c r="K46" s="697"/>
      <c r="L46" s="14"/>
      <c r="M46" s="15"/>
      <c r="N46" s="697"/>
      <c r="O46" s="697"/>
      <c r="P46" s="697"/>
      <c r="Q46" s="697"/>
    </row>
    <row r="47" spans="1:17" s="493" customFormat="1">
      <c r="A47" s="697"/>
      <c r="B47" s="14"/>
      <c r="C47" s="15"/>
      <c r="D47" s="697"/>
      <c r="E47" s="697"/>
      <c r="F47" s="697"/>
      <c r="G47" s="14"/>
      <c r="H47" s="15"/>
      <c r="I47" s="697"/>
      <c r="J47" s="697"/>
      <c r="K47" s="697"/>
      <c r="L47" s="14"/>
      <c r="M47" s="15"/>
      <c r="N47" s="697"/>
      <c r="O47" s="697"/>
      <c r="P47" s="697"/>
      <c r="Q47" s="697"/>
    </row>
    <row r="48" spans="1:17" s="493" customFormat="1">
      <c r="A48" s="697"/>
      <c r="B48" s="14"/>
      <c r="C48" s="15"/>
      <c r="D48" s="697"/>
      <c r="E48" s="697"/>
      <c r="F48" s="697"/>
      <c r="G48" s="14"/>
      <c r="H48" s="15"/>
      <c r="I48" s="697"/>
      <c r="J48" s="697"/>
      <c r="K48" s="697"/>
      <c r="L48" s="14"/>
      <c r="M48" s="15"/>
      <c r="N48" s="697"/>
      <c r="O48" s="697"/>
      <c r="P48" s="697"/>
      <c r="Q48" s="697"/>
    </row>
    <row r="49" spans="1:17" s="493" customFormat="1">
      <c r="A49" s="697"/>
      <c r="B49" s="14"/>
      <c r="C49" s="15"/>
      <c r="D49" s="697"/>
      <c r="E49" s="697"/>
      <c r="F49" s="697"/>
      <c r="G49" s="14"/>
      <c r="H49" s="15"/>
      <c r="I49" s="697"/>
      <c r="J49" s="697"/>
      <c r="K49" s="697"/>
      <c r="L49" s="14"/>
      <c r="M49" s="15"/>
      <c r="N49" s="697"/>
      <c r="O49" s="697"/>
      <c r="P49" s="697"/>
      <c r="Q49" s="697"/>
    </row>
    <row r="50" spans="1:17" s="493" customFormat="1">
      <c r="A50" s="697"/>
      <c r="B50" s="14"/>
      <c r="C50" s="15"/>
      <c r="D50" s="697"/>
      <c r="E50" s="697"/>
      <c r="F50" s="697"/>
      <c r="G50" s="14"/>
      <c r="H50" s="15"/>
      <c r="I50" s="697"/>
      <c r="J50" s="697"/>
      <c r="K50" s="697"/>
      <c r="L50" s="14"/>
      <c r="M50" s="15"/>
      <c r="N50" s="697"/>
      <c r="O50" s="697"/>
      <c r="P50" s="697"/>
      <c r="Q50" s="697"/>
    </row>
    <row r="51" spans="1:17" s="493" customFormat="1">
      <c r="A51" s="697"/>
      <c r="B51" s="14"/>
      <c r="C51" s="15"/>
      <c r="D51" s="697"/>
      <c r="E51" s="697"/>
      <c r="F51" s="697"/>
      <c r="G51" s="14"/>
      <c r="H51" s="15"/>
      <c r="I51" s="697"/>
      <c r="J51" s="697"/>
      <c r="K51" s="697"/>
      <c r="L51" s="14"/>
      <c r="M51" s="15"/>
      <c r="N51" s="697"/>
      <c r="O51" s="697"/>
      <c r="P51" s="697"/>
      <c r="Q51" s="697"/>
    </row>
    <row r="52" spans="1:17" s="493" customFormat="1">
      <c r="A52" s="697"/>
      <c r="B52" s="14"/>
      <c r="C52" s="15"/>
      <c r="D52" s="697"/>
      <c r="E52" s="697"/>
      <c r="F52" s="697"/>
      <c r="G52" s="14"/>
      <c r="H52" s="15"/>
      <c r="I52" s="697"/>
      <c r="J52" s="697"/>
      <c r="K52" s="697"/>
      <c r="L52" s="14"/>
      <c r="M52" s="15"/>
      <c r="N52" s="697"/>
      <c r="O52" s="697"/>
      <c r="P52" s="697"/>
      <c r="Q52" s="697"/>
    </row>
    <row r="53" spans="1:17" s="493" customFormat="1">
      <c r="A53" s="697"/>
      <c r="B53" s="14"/>
      <c r="C53" s="15"/>
      <c r="D53" s="697"/>
      <c r="E53" s="697"/>
      <c r="F53" s="697"/>
      <c r="G53" s="14"/>
      <c r="H53" s="15"/>
      <c r="I53" s="697"/>
      <c r="J53" s="697"/>
      <c r="K53" s="697"/>
      <c r="L53" s="14"/>
      <c r="M53" s="15"/>
      <c r="N53" s="697"/>
      <c r="O53" s="697"/>
      <c r="P53" s="697"/>
      <c r="Q53" s="697"/>
    </row>
    <row r="54" spans="1:17" s="493" customFormat="1">
      <c r="A54" s="697"/>
      <c r="B54" s="14"/>
      <c r="C54" s="15"/>
      <c r="D54" s="697"/>
      <c r="E54" s="697"/>
      <c r="F54" s="697"/>
      <c r="G54" s="14"/>
      <c r="H54" s="15"/>
      <c r="I54" s="697"/>
      <c r="J54" s="697"/>
      <c r="K54" s="697"/>
      <c r="L54" s="14"/>
      <c r="M54" s="15"/>
      <c r="N54" s="697"/>
      <c r="O54" s="697"/>
      <c r="P54" s="697"/>
      <c r="Q54" s="697"/>
    </row>
    <row r="55" spans="1:17" s="493" customFormat="1">
      <c r="A55" s="697"/>
      <c r="B55" s="14"/>
      <c r="C55" s="15"/>
      <c r="D55" s="697"/>
      <c r="E55" s="697"/>
      <c r="F55" s="697"/>
      <c r="G55" s="14"/>
      <c r="H55" s="15"/>
      <c r="I55" s="697"/>
      <c r="J55" s="697"/>
      <c r="K55" s="697"/>
      <c r="L55" s="14"/>
      <c r="M55" s="15"/>
      <c r="N55" s="697"/>
      <c r="O55" s="697"/>
      <c r="P55" s="697"/>
      <c r="Q55" s="697"/>
    </row>
    <row r="56" spans="1:17" s="493" customFormat="1">
      <c r="A56" s="697"/>
      <c r="B56" s="14"/>
      <c r="C56" s="15"/>
      <c r="D56" s="697"/>
      <c r="E56" s="697"/>
      <c r="F56" s="697"/>
      <c r="G56" s="14"/>
      <c r="H56" s="15"/>
      <c r="I56" s="697"/>
      <c r="J56" s="697"/>
      <c r="K56" s="697"/>
      <c r="L56" s="14"/>
      <c r="M56" s="15"/>
      <c r="N56" s="697"/>
      <c r="O56" s="697"/>
      <c r="P56" s="697"/>
      <c r="Q56" s="697"/>
    </row>
    <row r="57" spans="1:17" s="493" customFormat="1">
      <c r="A57" s="697"/>
      <c r="B57" s="14"/>
      <c r="C57" s="15"/>
      <c r="D57" s="697"/>
      <c r="E57" s="697"/>
      <c r="F57" s="697"/>
      <c r="G57" s="14"/>
      <c r="H57" s="15"/>
      <c r="I57" s="697"/>
      <c r="J57" s="697"/>
      <c r="K57" s="697"/>
      <c r="L57" s="14"/>
      <c r="M57" s="15"/>
      <c r="N57" s="697"/>
      <c r="O57" s="697"/>
      <c r="P57" s="697"/>
      <c r="Q57" s="697"/>
    </row>
    <row r="58" spans="1:17" s="493" customFormat="1">
      <c r="A58" s="697"/>
      <c r="B58" s="14"/>
      <c r="C58" s="15"/>
      <c r="D58" s="697"/>
      <c r="E58" s="697"/>
      <c r="F58" s="697"/>
      <c r="G58" s="14"/>
      <c r="H58" s="15"/>
      <c r="I58" s="697"/>
      <c r="J58" s="697"/>
      <c r="K58" s="697"/>
      <c r="L58" s="14"/>
      <c r="M58" s="15"/>
      <c r="N58" s="697"/>
      <c r="O58" s="697"/>
      <c r="P58" s="697"/>
      <c r="Q58" s="697"/>
    </row>
    <row r="59" spans="1:17" s="493" customFormat="1">
      <c r="A59" s="697"/>
      <c r="B59" s="14"/>
      <c r="C59" s="15"/>
      <c r="D59" s="697"/>
      <c r="E59" s="697"/>
      <c r="F59" s="697"/>
      <c r="G59" s="14"/>
      <c r="H59" s="15"/>
      <c r="I59" s="697"/>
      <c r="J59" s="697"/>
      <c r="K59" s="697"/>
      <c r="L59" s="14"/>
      <c r="M59" s="15"/>
      <c r="N59" s="697"/>
      <c r="O59" s="697"/>
      <c r="P59" s="697"/>
      <c r="Q59" s="697"/>
    </row>
    <row r="60" spans="1:17" s="493" customFormat="1">
      <c r="A60" s="697"/>
      <c r="B60" s="14"/>
      <c r="C60" s="15"/>
      <c r="D60" s="697"/>
      <c r="E60" s="697"/>
      <c r="F60" s="697"/>
      <c r="G60" s="14"/>
      <c r="H60" s="15"/>
      <c r="I60" s="697"/>
      <c r="J60" s="697"/>
      <c r="K60" s="697"/>
      <c r="L60" s="14"/>
      <c r="M60" s="15"/>
      <c r="N60" s="697"/>
      <c r="O60" s="697"/>
      <c r="P60" s="697"/>
      <c r="Q60" s="697"/>
    </row>
    <row r="61" spans="1:17" s="493" customFormat="1">
      <c r="A61" s="697"/>
      <c r="B61" s="14"/>
      <c r="C61" s="15"/>
      <c r="D61" s="697"/>
      <c r="E61" s="697"/>
      <c r="F61" s="697"/>
      <c r="G61" s="14"/>
      <c r="H61" s="15"/>
      <c r="I61" s="697"/>
      <c r="J61" s="697"/>
      <c r="K61" s="697"/>
      <c r="L61" s="14"/>
      <c r="M61" s="15"/>
      <c r="N61" s="697"/>
      <c r="O61" s="697"/>
      <c r="P61" s="697"/>
      <c r="Q61" s="697"/>
    </row>
    <row r="62" spans="1:17" s="493" customFormat="1">
      <c r="A62" s="697"/>
      <c r="B62" s="14"/>
      <c r="C62" s="15"/>
      <c r="D62" s="697"/>
      <c r="E62" s="697"/>
      <c r="F62" s="697"/>
      <c r="G62" s="14"/>
      <c r="H62" s="15"/>
      <c r="I62" s="697"/>
      <c r="J62" s="697"/>
      <c r="K62" s="697"/>
      <c r="L62" s="14"/>
      <c r="M62" s="15"/>
      <c r="N62" s="697"/>
      <c r="O62" s="697"/>
      <c r="P62" s="697"/>
      <c r="Q62" s="697"/>
    </row>
    <row r="63" spans="1:17" s="493" customFormat="1">
      <c r="A63" s="697"/>
      <c r="B63" s="14"/>
      <c r="C63" s="15"/>
      <c r="D63" s="697"/>
      <c r="E63" s="697"/>
      <c r="F63" s="697"/>
      <c r="G63" s="14"/>
      <c r="H63" s="15"/>
      <c r="I63" s="697"/>
      <c r="J63" s="697"/>
      <c r="K63" s="697"/>
      <c r="L63" s="14"/>
      <c r="M63" s="15"/>
      <c r="N63" s="697"/>
      <c r="O63" s="697"/>
      <c r="P63" s="697"/>
      <c r="Q63" s="697"/>
    </row>
    <row r="64" spans="1:17" s="493" customFormat="1">
      <c r="A64" s="697"/>
      <c r="B64" s="14"/>
      <c r="C64" s="15"/>
      <c r="D64" s="697"/>
      <c r="E64" s="697"/>
      <c r="F64" s="697"/>
      <c r="G64" s="14"/>
      <c r="H64" s="15"/>
      <c r="I64" s="697"/>
      <c r="J64" s="697"/>
      <c r="K64" s="697"/>
      <c r="L64" s="14"/>
      <c r="M64" s="15"/>
      <c r="N64" s="697"/>
      <c r="O64" s="697"/>
      <c r="P64" s="697"/>
      <c r="Q64" s="697"/>
    </row>
    <row r="65" spans="1:17" s="493" customFormat="1">
      <c r="A65" s="697"/>
      <c r="B65" s="14"/>
      <c r="C65" s="15"/>
      <c r="D65" s="697"/>
      <c r="E65" s="697"/>
      <c r="F65" s="697"/>
      <c r="G65" s="14"/>
      <c r="H65" s="15"/>
      <c r="I65" s="697"/>
      <c r="J65" s="697"/>
      <c r="K65" s="697"/>
      <c r="L65" s="14"/>
      <c r="M65" s="15"/>
      <c r="N65" s="697"/>
      <c r="O65" s="697"/>
      <c r="P65" s="697"/>
      <c r="Q65" s="697"/>
    </row>
    <row r="66" spans="1:17" s="493" customFormat="1">
      <c r="A66" s="697"/>
      <c r="B66" s="14"/>
      <c r="C66" s="15"/>
      <c r="D66" s="697"/>
      <c r="E66" s="697"/>
      <c r="F66" s="697"/>
      <c r="G66" s="14"/>
      <c r="H66" s="15"/>
      <c r="I66" s="697"/>
      <c r="J66" s="697"/>
      <c r="K66" s="697"/>
      <c r="L66" s="14"/>
      <c r="M66" s="15"/>
      <c r="N66" s="697"/>
      <c r="O66" s="697"/>
      <c r="P66" s="697"/>
      <c r="Q66" s="697"/>
    </row>
    <row r="67" spans="1:17" s="493" customFormat="1">
      <c r="A67" s="697"/>
      <c r="B67" s="14"/>
      <c r="C67" s="15"/>
      <c r="D67" s="697"/>
      <c r="E67" s="697"/>
      <c r="F67" s="697"/>
      <c r="G67" s="14"/>
      <c r="H67" s="15"/>
      <c r="I67" s="697"/>
      <c r="J67" s="697"/>
      <c r="K67" s="697"/>
      <c r="L67" s="14"/>
      <c r="M67" s="15"/>
      <c r="N67" s="697"/>
      <c r="O67" s="697"/>
      <c r="P67" s="697"/>
      <c r="Q67" s="697"/>
    </row>
    <row r="68" spans="1:17" s="493" customFormat="1">
      <c r="A68" s="697"/>
      <c r="B68" s="14"/>
      <c r="C68" s="15"/>
      <c r="D68" s="697"/>
      <c r="E68" s="697"/>
      <c r="F68" s="697"/>
      <c r="G68" s="14"/>
      <c r="H68" s="15"/>
      <c r="I68" s="697"/>
      <c r="J68" s="697"/>
      <c r="K68" s="697"/>
      <c r="L68" s="14"/>
      <c r="M68" s="15"/>
      <c r="N68" s="697"/>
      <c r="O68" s="697"/>
      <c r="P68" s="697"/>
      <c r="Q68" s="697"/>
    </row>
    <row r="69" spans="1:17" s="493" customFormat="1">
      <c r="A69" s="697"/>
      <c r="B69" s="14"/>
      <c r="C69" s="15"/>
      <c r="D69" s="697"/>
      <c r="E69" s="697"/>
      <c r="F69" s="697"/>
      <c r="G69" s="14"/>
      <c r="H69" s="15"/>
      <c r="I69" s="697"/>
      <c r="J69" s="697"/>
      <c r="K69" s="697"/>
      <c r="L69" s="14"/>
      <c r="M69" s="15"/>
      <c r="N69" s="697"/>
      <c r="O69" s="697"/>
      <c r="P69" s="697"/>
      <c r="Q69" s="697"/>
    </row>
    <row r="70" spans="1:17" s="493" customFormat="1">
      <c r="A70" s="697"/>
      <c r="B70" s="14"/>
      <c r="C70" s="15"/>
      <c r="D70" s="697"/>
      <c r="E70" s="697"/>
      <c r="F70" s="697"/>
      <c r="G70" s="14"/>
      <c r="H70" s="15"/>
      <c r="I70" s="697"/>
      <c r="J70" s="697"/>
      <c r="K70" s="697"/>
      <c r="L70" s="14"/>
      <c r="M70" s="15"/>
      <c r="N70" s="697"/>
      <c r="O70" s="697"/>
      <c r="P70" s="697"/>
      <c r="Q70" s="697"/>
    </row>
    <row r="71" spans="1:17" s="493" customFormat="1">
      <c r="A71" s="697"/>
      <c r="B71" s="14"/>
      <c r="C71" s="15"/>
      <c r="D71" s="697"/>
      <c r="E71" s="697"/>
      <c r="F71" s="697"/>
      <c r="G71" s="14"/>
      <c r="H71" s="15"/>
      <c r="I71" s="697"/>
      <c r="J71" s="697"/>
      <c r="K71" s="697"/>
      <c r="L71" s="14"/>
      <c r="M71" s="15"/>
      <c r="N71" s="697"/>
      <c r="O71" s="697"/>
      <c r="P71" s="697"/>
      <c r="Q71" s="697"/>
    </row>
    <row r="72" spans="1:17" s="493" customFormat="1">
      <c r="A72" s="697"/>
      <c r="B72" s="14"/>
      <c r="C72" s="15"/>
      <c r="D72" s="697"/>
      <c r="E72" s="697"/>
      <c r="F72" s="697"/>
      <c r="G72" s="14"/>
      <c r="H72" s="15"/>
      <c r="I72" s="697"/>
      <c r="J72" s="697"/>
      <c r="K72" s="697"/>
      <c r="L72" s="14"/>
      <c r="M72" s="15"/>
      <c r="N72" s="697"/>
      <c r="O72" s="697"/>
      <c r="P72" s="697"/>
      <c r="Q72" s="697"/>
    </row>
    <row r="73" spans="1:17" s="493" customFormat="1">
      <c r="A73" s="697"/>
      <c r="B73" s="14"/>
      <c r="C73" s="15"/>
      <c r="D73" s="697"/>
      <c r="E73" s="697"/>
      <c r="F73" s="697"/>
      <c r="G73" s="14"/>
      <c r="H73" s="15"/>
      <c r="I73" s="697"/>
      <c r="J73" s="697"/>
      <c r="K73" s="697"/>
      <c r="L73" s="14"/>
      <c r="M73" s="15"/>
      <c r="N73" s="697"/>
      <c r="O73" s="697"/>
      <c r="P73" s="697"/>
      <c r="Q73" s="697"/>
    </row>
    <row r="74" spans="1:17" s="493" customFormat="1">
      <c r="A74" s="697"/>
      <c r="B74" s="14"/>
      <c r="C74" s="15"/>
      <c r="D74" s="697"/>
      <c r="E74" s="697"/>
      <c r="F74" s="697"/>
      <c r="G74" s="14"/>
      <c r="H74" s="15"/>
      <c r="I74" s="697"/>
      <c r="J74" s="697"/>
      <c r="K74" s="697"/>
      <c r="L74" s="14"/>
      <c r="M74" s="15"/>
      <c r="N74" s="697"/>
      <c r="O74" s="697"/>
      <c r="P74" s="697"/>
      <c r="Q74" s="697"/>
    </row>
    <row r="75" spans="1:17" s="493" customFormat="1">
      <c r="A75" s="697"/>
      <c r="B75" s="14"/>
      <c r="C75" s="15"/>
      <c r="D75" s="697"/>
      <c r="E75" s="697"/>
      <c r="F75" s="697"/>
      <c r="G75" s="14"/>
      <c r="H75" s="15"/>
      <c r="I75" s="697"/>
      <c r="J75" s="697"/>
      <c r="K75" s="697"/>
      <c r="L75" s="14"/>
      <c r="M75" s="15"/>
      <c r="N75" s="697"/>
      <c r="O75" s="697"/>
      <c r="P75" s="697"/>
      <c r="Q75" s="697"/>
    </row>
    <row r="76" spans="1:17" s="493" customFormat="1">
      <c r="A76" s="697"/>
      <c r="B76" s="14"/>
      <c r="C76" s="15"/>
      <c r="D76" s="697"/>
      <c r="E76" s="697"/>
      <c r="F76" s="697"/>
      <c r="G76" s="14"/>
      <c r="H76" s="15"/>
      <c r="I76" s="697"/>
      <c r="J76" s="697"/>
      <c r="K76" s="697"/>
      <c r="L76" s="14"/>
      <c r="M76" s="15"/>
      <c r="N76" s="697"/>
      <c r="O76" s="697"/>
      <c r="P76" s="697"/>
      <c r="Q76" s="697"/>
    </row>
    <row r="77" spans="1:17" s="493" customFormat="1">
      <c r="A77" s="697"/>
      <c r="B77" s="14"/>
      <c r="C77" s="15"/>
      <c r="D77" s="697"/>
      <c r="E77" s="697"/>
      <c r="F77" s="697"/>
      <c r="G77" s="14"/>
      <c r="H77" s="15"/>
      <c r="I77" s="697"/>
      <c r="J77" s="697"/>
      <c r="K77" s="697"/>
      <c r="L77" s="14"/>
      <c r="M77" s="15"/>
      <c r="N77" s="697"/>
      <c r="O77" s="697"/>
      <c r="P77" s="697"/>
      <c r="Q77" s="697"/>
    </row>
    <row r="78" spans="1:17" s="493" customFormat="1">
      <c r="A78" s="697"/>
      <c r="B78" s="14"/>
      <c r="C78" s="15"/>
      <c r="D78" s="697"/>
      <c r="E78" s="697"/>
      <c r="F78" s="697"/>
      <c r="G78" s="14"/>
      <c r="H78" s="15"/>
      <c r="I78" s="697"/>
      <c r="J78" s="697"/>
      <c r="K78" s="697"/>
      <c r="L78" s="14"/>
      <c r="M78" s="15"/>
      <c r="N78" s="697"/>
      <c r="O78" s="697"/>
      <c r="P78" s="697"/>
      <c r="Q78" s="697"/>
    </row>
    <row r="79" spans="1:17" s="493" customFormat="1">
      <c r="A79" s="697"/>
      <c r="B79" s="14"/>
      <c r="C79" s="15"/>
      <c r="D79" s="697"/>
      <c r="E79" s="697"/>
      <c r="F79" s="697"/>
      <c r="G79" s="14"/>
      <c r="H79" s="15"/>
      <c r="I79" s="697"/>
      <c r="J79" s="697"/>
      <c r="K79" s="697"/>
      <c r="L79" s="14"/>
      <c r="M79" s="15"/>
      <c r="N79" s="697"/>
      <c r="O79" s="697"/>
      <c r="P79" s="697"/>
      <c r="Q79" s="697"/>
    </row>
    <row r="80" spans="1:17" s="493" customFormat="1">
      <c r="A80" s="697"/>
      <c r="B80" s="14"/>
      <c r="C80" s="15"/>
      <c r="D80" s="697"/>
      <c r="E80" s="697"/>
      <c r="F80" s="697"/>
      <c r="G80" s="14"/>
      <c r="H80" s="15"/>
      <c r="I80" s="697"/>
      <c r="J80" s="697"/>
      <c r="K80" s="697"/>
      <c r="L80" s="14"/>
      <c r="M80" s="15"/>
      <c r="N80" s="697"/>
      <c r="O80" s="697"/>
      <c r="P80" s="697"/>
      <c r="Q80" s="697"/>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45AF8-40CE-4AAE-B92B-A173694C097F}">
  <dimension ref="A1:P27"/>
  <sheetViews>
    <sheetView view="pageBreakPreview" topLeftCell="A13" zoomScaleNormal="85" zoomScaleSheetLayoutView="100" workbookViewId="0">
      <selection activeCell="M9" sqref="M9"/>
    </sheetView>
  </sheetViews>
  <sheetFormatPr defaultRowHeight="16.5"/>
  <cols>
    <col min="1" max="1" width="3" style="697" customWidth="1"/>
    <col min="2" max="2" width="13.125" style="12" customWidth="1"/>
    <col min="3" max="3" width="20.75" style="13" customWidth="1"/>
    <col min="4" max="4" width="5" style="697" bestFit="1" customWidth="1"/>
    <col min="5" max="5" width="6.75" style="697" bestFit="1" customWidth="1"/>
    <col min="6" max="6" width="7.875" style="697" customWidth="1"/>
    <col min="7" max="7" width="13.125" style="14" customWidth="1"/>
    <col min="8" max="8" width="19.875" style="15" customWidth="1"/>
    <col min="9" max="9" width="5" style="697" bestFit="1" customWidth="1"/>
    <col min="10" max="10" width="6.75" style="697" bestFit="1" customWidth="1"/>
    <col min="11" max="11" width="7.875" style="697" customWidth="1"/>
    <col min="12" max="12" width="13.125" style="14" customWidth="1"/>
    <col min="13" max="13" width="21.625" style="15" customWidth="1"/>
    <col min="14" max="14" width="5" style="697" bestFit="1" customWidth="1"/>
    <col min="15" max="15" width="6.75" style="697" bestFit="1" customWidth="1"/>
    <col min="16" max="16" width="7.875" style="697" customWidth="1"/>
    <col min="17" max="16384" width="9" style="697"/>
  </cols>
  <sheetData>
    <row r="1" spans="1:16" s="74" customFormat="1" ht="25.5" customHeight="1">
      <c r="A1" s="1250" t="s">
        <v>1589</v>
      </c>
      <c r="B1" s="1250"/>
      <c r="C1" s="1250"/>
      <c r="D1" s="1250"/>
      <c r="E1" s="1250"/>
      <c r="F1" s="1250"/>
      <c r="G1" s="1250"/>
      <c r="H1" s="1250"/>
      <c r="I1" s="1250"/>
      <c r="J1" s="1250"/>
      <c r="K1" s="1250"/>
      <c r="L1" s="1250"/>
      <c r="M1" s="1250"/>
      <c r="N1" s="1250"/>
      <c r="O1" s="1250"/>
      <c r="P1" s="1250"/>
    </row>
    <row r="2" spans="1:16" s="74" customFormat="1" ht="10.5" customHeight="1">
      <c r="A2" s="1250"/>
      <c r="B2" s="1250"/>
      <c r="C2" s="1250"/>
      <c r="D2" s="1250"/>
      <c r="E2" s="1250"/>
      <c r="F2" s="1250"/>
      <c r="G2" s="1250"/>
      <c r="H2" s="1250"/>
      <c r="I2" s="1250"/>
      <c r="J2" s="1250"/>
      <c r="K2" s="1250"/>
      <c r="L2" s="1250"/>
      <c r="M2" s="1250"/>
      <c r="N2" s="1250"/>
      <c r="O2" s="1250"/>
      <c r="P2" s="1250"/>
    </row>
    <row r="3" spans="1:16" s="74" customFormat="1">
      <c r="A3" s="791" t="s">
        <v>1605</v>
      </c>
      <c r="B3" s="9"/>
      <c r="C3" s="10"/>
      <c r="D3" s="7"/>
      <c r="E3" s="7"/>
      <c r="F3" s="7"/>
      <c r="G3" s="9"/>
      <c r="H3" s="6"/>
      <c r="I3" s="7"/>
      <c r="J3" s="7"/>
      <c r="K3" s="7"/>
      <c r="L3" s="9"/>
      <c r="M3" s="6"/>
      <c r="N3" s="7"/>
      <c r="O3" s="7"/>
      <c r="P3" s="11"/>
    </row>
    <row r="4" spans="1:16">
      <c r="P4" s="398" t="s">
        <v>1562</v>
      </c>
    </row>
    <row r="5" spans="1:16" s="25" customFormat="1" ht="14.25">
      <c r="A5" s="16" t="s">
        <v>0</v>
      </c>
      <c r="B5" s="17"/>
      <c r="C5" s="877" t="s">
        <v>1</v>
      </c>
      <c r="D5" s="17"/>
      <c r="E5" s="18"/>
      <c r="F5" s="19"/>
      <c r="G5" s="17"/>
      <c r="H5" s="877" t="s">
        <v>2</v>
      </c>
      <c r="I5" s="17"/>
      <c r="J5" s="20"/>
      <c r="K5" s="21"/>
      <c r="L5" s="22"/>
      <c r="M5" s="877" t="s">
        <v>3</v>
      </c>
      <c r="N5" s="17"/>
      <c r="O5" s="20"/>
      <c r="P5" s="1113"/>
    </row>
    <row r="6" spans="1:16" s="25" customFormat="1" ht="14.25">
      <c r="A6" s="26"/>
      <c r="B6" s="27" t="s">
        <v>5</v>
      </c>
      <c r="C6" s="28"/>
      <c r="D6" s="16" t="s">
        <v>6</v>
      </c>
      <c r="E6" s="1114" t="s">
        <v>1563</v>
      </c>
      <c r="F6" s="16" t="s">
        <v>1564</v>
      </c>
      <c r="G6" s="27" t="s">
        <v>5</v>
      </c>
      <c r="H6" s="28"/>
      <c r="I6" s="16" t="s">
        <v>6</v>
      </c>
      <c r="J6" s="1114" t="s">
        <v>1563</v>
      </c>
      <c r="K6" s="16" t="s">
        <v>1564</v>
      </c>
      <c r="L6" s="27" t="s">
        <v>5</v>
      </c>
      <c r="M6" s="28"/>
      <c r="N6" s="16" t="s">
        <v>6</v>
      </c>
      <c r="O6" s="966" t="s">
        <v>1563</v>
      </c>
      <c r="P6" s="965" t="s">
        <v>1564</v>
      </c>
    </row>
    <row r="7" spans="1:16" s="25" customFormat="1" ht="14.25">
      <c r="A7" s="26"/>
      <c r="B7" s="30" t="s">
        <v>1565</v>
      </c>
      <c r="C7" s="31" t="s">
        <v>8</v>
      </c>
      <c r="D7" s="32"/>
      <c r="E7" s="33" t="s">
        <v>12</v>
      </c>
      <c r="F7" s="32" t="s">
        <v>1566</v>
      </c>
      <c r="G7" s="30" t="s">
        <v>1565</v>
      </c>
      <c r="H7" s="31" t="s">
        <v>8</v>
      </c>
      <c r="I7" s="32"/>
      <c r="J7" s="33" t="s">
        <v>12</v>
      </c>
      <c r="K7" s="32" t="s">
        <v>1566</v>
      </c>
      <c r="L7" s="30" t="s">
        <v>1565</v>
      </c>
      <c r="M7" s="31" t="s">
        <v>8</v>
      </c>
      <c r="N7" s="32"/>
      <c r="O7" s="33" t="s">
        <v>12</v>
      </c>
      <c r="P7" s="34" t="s">
        <v>1566</v>
      </c>
    </row>
    <row r="8" spans="1:16" s="25" customFormat="1" ht="14.25">
      <c r="A8" s="35" t="s">
        <v>9</v>
      </c>
      <c r="B8" s="36" t="s">
        <v>10</v>
      </c>
      <c r="C8" s="37"/>
      <c r="D8" s="35" t="s">
        <v>11</v>
      </c>
      <c r="E8" s="1115" t="s">
        <v>1563</v>
      </c>
      <c r="F8" s="35" t="s">
        <v>13</v>
      </c>
      <c r="G8" s="36" t="s">
        <v>10</v>
      </c>
      <c r="H8" s="37"/>
      <c r="I8" s="35" t="s">
        <v>11</v>
      </c>
      <c r="J8" s="1115" t="s">
        <v>1563</v>
      </c>
      <c r="K8" s="35" t="s">
        <v>13</v>
      </c>
      <c r="L8" s="36" t="s">
        <v>10</v>
      </c>
      <c r="M8" s="37"/>
      <c r="N8" s="35" t="s">
        <v>11</v>
      </c>
      <c r="O8" s="1115" t="s">
        <v>1563</v>
      </c>
      <c r="P8" s="36" t="s">
        <v>13</v>
      </c>
    </row>
    <row r="9" spans="1:16" s="79" customFormat="1" ht="28.9" customHeight="1">
      <c r="A9" s="41"/>
      <c r="B9" s="42" t="s">
        <v>20</v>
      </c>
      <c r="C9" s="1156" t="s">
        <v>1692</v>
      </c>
      <c r="D9" s="44">
        <v>144</v>
      </c>
      <c r="E9" s="421">
        <v>11.897537416309293</v>
      </c>
      <c r="F9" s="851">
        <v>100</v>
      </c>
      <c r="G9" s="42" t="s">
        <v>20</v>
      </c>
      <c r="H9" s="1156" t="s">
        <v>1692</v>
      </c>
      <c r="I9" s="44">
        <v>87</v>
      </c>
      <c r="J9" s="421">
        <v>13.766988186499965</v>
      </c>
      <c r="K9" s="851">
        <v>100</v>
      </c>
      <c r="L9" s="42" t="s">
        <v>20</v>
      </c>
      <c r="M9" s="1156" t="s">
        <v>1692</v>
      </c>
      <c r="N9" s="44">
        <v>57</v>
      </c>
      <c r="O9" s="421">
        <v>9.8549762443204223</v>
      </c>
      <c r="P9" s="421">
        <v>100</v>
      </c>
    </row>
    <row r="10" spans="1:16" s="80" customFormat="1" ht="28.9" customHeight="1">
      <c r="A10" s="48">
        <v>1</v>
      </c>
      <c r="B10" s="50" t="s">
        <v>32</v>
      </c>
      <c r="C10" s="43" t="s">
        <v>33</v>
      </c>
      <c r="D10" s="44">
        <v>37</v>
      </c>
      <c r="E10" s="421">
        <v>3.0570061416905823</v>
      </c>
      <c r="F10" s="851">
        <v>25.694444444444443</v>
      </c>
      <c r="G10" s="50" t="s">
        <v>32</v>
      </c>
      <c r="H10" s="43" t="s">
        <v>33</v>
      </c>
      <c r="I10" s="44">
        <v>24</v>
      </c>
      <c r="J10" s="421">
        <v>3.7977898445517146</v>
      </c>
      <c r="K10" s="851">
        <v>27.586206896551722</v>
      </c>
      <c r="L10" s="50" t="s">
        <v>32</v>
      </c>
      <c r="M10" s="43" t="s">
        <v>33</v>
      </c>
      <c r="N10" s="44">
        <v>13</v>
      </c>
      <c r="O10" s="421">
        <v>2.2476261609853592</v>
      </c>
      <c r="P10" s="421">
        <v>22.807017543859647</v>
      </c>
    </row>
    <row r="11" spans="1:16" s="80" customFormat="1" ht="28.9" customHeight="1">
      <c r="A11" s="48">
        <v>2</v>
      </c>
      <c r="B11" s="50" t="s">
        <v>22</v>
      </c>
      <c r="C11" s="43" t="s">
        <v>23</v>
      </c>
      <c r="D11" s="44">
        <v>28</v>
      </c>
      <c r="E11" s="421">
        <v>2.3134100531712516</v>
      </c>
      <c r="F11" s="851">
        <v>19.444444444444446</v>
      </c>
      <c r="G11" s="50" t="s">
        <v>22</v>
      </c>
      <c r="H11" s="43" t="s">
        <v>23</v>
      </c>
      <c r="I11" s="44">
        <v>18</v>
      </c>
      <c r="J11" s="421">
        <v>2.8483423834137858</v>
      </c>
      <c r="K11" s="851">
        <v>20.689655172413794</v>
      </c>
      <c r="L11" s="50" t="s">
        <v>22</v>
      </c>
      <c r="M11" s="43" t="s">
        <v>23</v>
      </c>
      <c r="N11" s="44">
        <v>10</v>
      </c>
      <c r="O11" s="421">
        <v>1.7289432007579686</v>
      </c>
      <c r="P11" s="421">
        <v>17.543859649122805</v>
      </c>
    </row>
    <row r="12" spans="1:16" s="80" customFormat="1" ht="28.9" customHeight="1">
      <c r="A12" s="48">
        <v>3</v>
      </c>
      <c r="B12" s="50" t="s">
        <v>1569</v>
      </c>
      <c r="C12" s="43" t="s">
        <v>1570</v>
      </c>
      <c r="D12" s="44">
        <v>9</v>
      </c>
      <c r="E12" s="421">
        <v>0.74359608851933079</v>
      </c>
      <c r="F12" s="851">
        <v>6.25</v>
      </c>
      <c r="G12" s="50" t="s">
        <v>26</v>
      </c>
      <c r="H12" s="43" t="s">
        <v>27</v>
      </c>
      <c r="I12" s="44">
        <v>4</v>
      </c>
      <c r="J12" s="421">
        <v>0.6329649740919524</v>
      </c>
      <c r="K12" s="851">
        <v>4.5977011494252871</v>
      </c>
      <c r="L12" s="50" t="s">
        <v>1569</v>
      </c>
      <c r="M12" s="43" t="s">
        <v>1570</v>
      </c>
      <c r="N12" s="44">
        <v>5</v>
      </c>
      <c r="O12" s="421">
        <v>0.8644716003789843</v>
      </c>
      <c r="P12" s="421">
        <v>8.7719298245614024</v>
      </c>
    </row>
    <row r="13" spans="1:16" s="80" customFormat="1" ht="28.9" customHeight="1">
      <c r="A13" s="48">
        <v>4</v>
      </c>
      <c r="B13" s="50" t="s">
        <v>28</v>
      </c>
      <c r="C13" s="43" t="s">
        <v>29</v>
      </c>
      <c r="D13" s="44">
        <v>6</v>
      </c>
      <c r="E13" s="421">
        <v>0.49573072567955384</v>
      </c>
      <c r="F13" s="851">
        <v>4.1666666666666661</v>
      </c>
      <c r="G13" s="50" t="s">
        <v>1569</v>
      </c>
      <c r="H13" s="43" t="s">
        <v>1570</v>
      </c>
      <c r="I13" s="44">
        <v>4</v>
      </c>
      <c r="J13" s="421">
        <v>0.6329649740919524</v>
      </c>
      <c r="K13" s="851">
        <v>4.5977011494252871</v>
      </c>
      <c r="L13" s="50" t="s">
        <v>28</v>
      </c>
      <c r="M13" s="43" t="s">
        <v>29</v>
      </c>
      <c r="N13" s="44">
        <v>4</v>
      </c>
      <c r="O13" s="421">
        <v>0.69157728030318755</v>
      </c>
      <c r="P13" s="421">
        <v>7.0175438596491224</v>
      </c>
    </row>
    <row r="14" spans="1:16" s="80" customFormat="1" ht="28.9" customHeight="1">
      <c r="A14" s="48">
        <v>5</v>
      </c>
      <c r="B14" s="50" t="s">
        <v>1584</v>
      </c>
      <c r="C14" s="43" t="s">
        <v>1585</v>
      </c>
      <c r="D14" s="44">
        <v>6</v>
      </c>
      <c r="E14" s="421">
        <v>0.49573072567955384</v>
      </c>
      <c r="F14" s="851">
        <v>4.1666666666666661</v>
      </c>
      <c r="G14" s="50" t="s">
        <v>24</v>
      </c>
      <c r="H14" s="43" t="s">
        <v>25</v>
      </c>
      <c r="I14" s="44">
        <v>3</v>
      </c>
      <c r="J14" s="421">
        <v>0.47472373056896433</v>
      </c>
      <c r="K14" s="851">
        <v>3.4482758620689653</v>
      </c>
      <c r="L14" s="50" t="s">
        <v>1584</v>
      </c>
      <c r="M14" s="43" t="s">
        <v>1585</v>
      </c>
      <c r="N14" s="44">
        <v>4</v>
      </c>
      <c r="O14" s="421">
        <v>0.69157728030318755</v>
      </c>
      <c r="P14" s="421">
        <v>7.0175438596491224</v>
      </c>
    </row>
    <row r="15" spans="1:16" s="80" customFormat="1" ht="28.9" customHeight="1">
      <c r="A15" s="866">
        <v>6</v>
      </c>
      <c r="B15" s="1186" t="s">
        <v>24</v>
      </c>
      <c r="C15" s="43" t="s">
        <v>25</v>
      </c>
      <c r="D15" s="44">
        <v>5</v>
      </c>
      <c r="E15" s="421">
        <v>0.4131089380662949</v>
      </c>
      <c r="F15" s="851">
        <v>3.4722222222222223</v>
      </c>
      <c r="G15" s="50" t="s">
        <v>1573</v>
      </c>
      <c r="H15" s="43" t="s">
        <v>1574</v>
      </c>
      <c r="I15" s="44">
        <v>3</v>
      </c>
      <c r="J15" s="421">
        <v>0.47472373056896433</v>
      </c>
      <c r="K15" s="851">
        <v>3.4482758620689653</v>
      </c>
      <c r="L15" s="50" t="s">
        <v>24</v>
      </c>
      <c r="M15" s="43" t="s">
        <v>25</v>
      </c>
      <c r="N15" s="44">
        <v>2</v>
      </c>
      <c r="O15" s="421">
        <v>0.34578864015159377</v>
      </c>
      <c r="P15" s="421">
        <v>3.5087719298245612</v>
      </c>
    </row>
    <row r="16" spans="1:16" s="80" customFormat="1" ht="28.9" customHeight="1">
      <c r="A16" s="866">
        <v>7</v>
      </c>
      <c r="B16" s="1186" t="s">
        <v>26</v>
      </c>
      <c r="C16" s="43" t="s">
        <v>27</v>
      </c>
      <c r="D16" s="44">
        <v>4</v>
      </c>
      <c r="E16" s="421">
        <v>0.33048715045303589</v>
      </c>
      <c r="F16" s="851">
        <v>2.7777777777777777</v>
      </c>
      <c r="G16" s="50" t="s">
        <v>28</v>
      </c>
      <c r="H16" s="43" t="s">
        <v>29</v>
      </c>
      <c r="I16" s="44">
        <v>2</v>
      </c>
      <c r="J16" s="421">
        <v>0.3164824870459762</v>
      </c>
      <c r="K16" s="851">
        <v>2.2988505747126435</v>
      </c>
      <c r="L16" s="50" t="s">
        <v>1596</v>
      </c>
      <c r="M16" s="43" t="s">
        <v>1597</v>
      </c>
      <c r="N16" s="44">
        <v>1</v>
      </c>
      <c r="O16" s="421">
        <v>0.17289432007579689</v>
      </c>
      <c r="P16" s="421">
        <v>1.7543859649122806</v>
      </c>
    </row>
    <row r="17" spans="1:16" s="80" customFormat="1" ht="28.9" customHeight="1">
      <c r="A17" s="866">
        <v>8</v>
      </c>
      <c r="B17" s="1186" t="s">
        <v>1573</v>
      </c>
      <c r="C17" s="43" t="s">
        <v>1574</v>
      </c>
      <c r="D17" s="44">
        <v>4</v>
      </c>
      <c r="E17" s="421">
        <v>0.33048715045303589</v>
      </c>
      <c r="F17" s="851">
        <v>2.7777777777777777</v>
      </c>
      <c r="G17" s="50" t="s">
        <v>447</v>
      </c>
      <c r="H17" s="43" t="s">
        <v>448</v>
      </c>
      <c r="I17" s="44">
        <v>2</v>
      </c>
      <c r="J17" s="421">
        <v>0.3164824870459762</v>
      </c>
      <c r="K17" s="851">
        <v>2.2988505747126435</v>
      </c>
      <c r="L17" s="50" t="s">
        <v>1582</v>
      </c>
      <c r="M17" s="43" t="s">
        <v>1583</v>
      </c>
      <c r="N17" s="44">
        <v>1</v>
      </c>
      <c r="O17" s="421">
        <v>0.17289432007579689</v>
      </c>
      <c r="P17" s="421">
        <v>1.7543859649122806</v>
      </c>
    </row>
    <row r="18" spans="1:16" s="80" customFormat="1" ht="28.9" customHeight="1">
      <c r="A18" s="866">
        <v>9</v>
      </c>
      <c r="B18" s="1186" t="s">
        <v>447</v>
      </c>
      <c r="C18" s="51" t="s">
        <v>448</v>
      </c>
      <c r="D18" s="44">
        <v>2</v>
      </c>
      <c r="E18" s="421">
        <v>0.16524357522651795</v>
      </c>
      <c r="F18" s="851">
        <v>1.3888888888888888</v>
      </c>
      <c r="G18" s="50" t="s">
        <v>457</v>
      </c>
      <c r="H18" s="43" t="s">
        <v>1576</v>
      </c>
      <c r="I18" s="44">
        <v>2</v>
      </c>
      <c r="J18" s="421">
        <v>0.3164824870459762</v>
      </c>
      <c r="K18" s="851">
        <v>2.2988505747126435</v>
      </c>
      <c r="L18" s="50" t="s">
        <v>1573</v>
      </c>
      <c r="M18" s="43" t="s">
        <v>1574</v>
      </c>
      <c r="N18" s="44">
        <v>1</v>
      </c>
      <c r="O18" s="421">
        <v>0.17289432007579689</v>
      </c>
      <c r="P18" s="421">
        <v>1.7543859649122806</v>
      </c>
    </row>
    <row r="19" spans="1:16" s="80" customFormat="1" ht="28.9" customHeight="1">
      <c r="A19" s="48">
        <v>10</v>
      </c>
      <c r="B19" s="50" t="s">
        <v>457</v>
      </c>
      <c r="C19" s="43" t="s">
        <v>1576</v>
      </c>
      <c r="D19" s="44">
        <v>2</v>
      </c>
      <c r="E19" s="421">
        <v>0.16524357522651795</v>
      </c>
      <c r="F19" s="851">
        <v>1.3888888888888888</v>
      </c>
      <c r="G19" s="50" t="s">
        <v>1584</v>
      </c>
      <c r="H19" s="51" t="s">
        <v>1585</v>
      </c>
      <c r="I19" s="44">
        <v>2</v>
      </c>
      <c r="J19" s="421">
        <v>0.3164824870459762</v>
      </c>
      <c r="K19" s="851">
        <v>2.2988505747126435</v>
      </c>
      <c r="L19" s="50"/>
      <c r="M19" s="43"/>
      <c r="N19" s="44"/>
      <c r="O19" s="421"/>
      <c r="P19" s="421"/>
    </row>
    <row r="20" spans="1:16" s="80" customFormat="1" ht="28.9" customHeight="1">
      <c r="A20" s="48"/>
      <c r="B20" s="868"/>
      <c r="C20" s="869" t="s">
        <v>1575</v>
      </c>
      <c r="D20" s="1187">
        <v>41</v>
      </c>
      <c r="E20" s="423">
        <v>3.3874932921436183</v>
      </c>
      <c r="F20" s="852">
        <v>28.472222222222221</v>
      </c>
      <c r="G20" s="1188"/>
      <c r="H20" s="869" t="s">
        <v>1575</v>
      </c>
      <c r="I20" s="1187">
        <v>23</v>
      </c>
      <c r="J20" s="423">
        <v>3.6395486010287263</v>
      </c>
      <c r="K20" s="852">
        <v>26.436781609195403</v>
      </c>
      <c r="L20" s="1188"/>
      <c r="M20" s="51" t="s">
        <v>1575</v>
      </c>
      <c r="N20" s="52">
        <v>16</v>
      </c>
      <c r="O20" s="423">
        <v>2.7663091212127502</v>
      </c>
      <c r="P20" s="423">
        <v>28.07017543859649</v>
      </c>
    </row>
    <row r="21" spans="1:16" s="80" customFormat="1" ht="28.9" customHeight="1">
      <c r="A21" s="54">
        <v>11</v>
      </c>
      <c r="B21" s="50" t="s">
        <v>1596</v>
      </c>
      <c r="C21" s="43" t="s">
        <v>1597</v>
      </c>
      <c r="D21" s="52">
        <v>1</v>
      </c>
      <c r="E21" s="421">
        <v>8.2621787613258973E-2</v>
      </c>
      <c r="F21" s="851">
        <v>0.69444444444444442</v>
      </c>
      <c r="G21" s="50"/>
      <c r="H21" s="43"/>
      <c r="I21" s="52"/>
      <c r="J21" s="421"/>
      <c r="K21" s="851"/>
      <c r="L21" s="875"/>
      <c r="M21" s="873"/>
      <c r="N21" s="57"/>
      <c r="O21" s="421"/>
      <c r="P21" s="421"/>
    </row>
    <row r="22" spans="1:16" s="80" customFormat="1" ht="28.9" customHeight="1">
      <c r="A22" s="48">
        <v>12</v>
      </c>
      <c r="B22" s="50" t="s">
        <v>1582</v>
      </c>
      <c r="C22" s="43" t="s">
        <v>1583</v>
      </c>
      <c r="D22" s="44">
        <v>1</v>
      </c>
      <c r="E22" s="421">
        <v>8.2621787613258973E-2</v>
      </c>
      <c r="F22" s="851">
        <v>0.69444444444444442</v>
      </c>
      <c r="G22" s="50"/>
      <c r="H22" s="43"/>
      <c r="I22" s="44"/>
      <c r="J22" s="421"/>
      <c r="K22" s="851"/>
      <c r="L22" s="875"/>
      <c r="M22" s="43"/>
      <c r="N22" s="44"/>
      <c r="O22" s="421"/>
      <c r="P22" s="421"/>
    </row>
    <row r="23" spans="1:16" s="80" customFormat="1" ht="28.9" customHeight="1">
      <c r="A23" s="48">
        <v>13</v>
      </c>
      <c r="B23" s="50"/>
      <c r="C23" s="43"/>
      <c r="D23" s="44"/>
      <c r="E23" s="421"/>
      <c r="F23" s="851"/>
      <c r="G23" s="49"/>
      <c r="H23" s="43"/>
      <c r="I23" s="44"/>
      <c r="J23" s="421"/>
      <c r="K23" s="851"/>
      <c r="L23" s="867"/>
      <c r="M23" s="43"/>
      <c r="N23" s="44"/>
      <c r="O23" s="421"/>
      <c r="P23" s="421"/>
    </row>
    <row r="24" spans="1:16" s="80" customFormat="1" ht="28.9" customHeight="1">
      <c r="A24" s="48">
        <v>14</v>
      </c>
      <c r="B24" s="50"/>
      <c r="C24" s="43"/>
      <c r="D24" s="44"/>
      <c r="E24" s="421"/>
      <c r="F24" s="851"/>
      <c r="G24" s="768"/>
      <c r="H24" s="43"/>
      <c r="I24" s="44"/>
      <c r="J24" s="421"/>
      <c r="K24" s="851"/>
      <c r="L24" s="867"/>
      <c r="M24" s="43"/>
      <c r="N24" s="44"/>
      <c r="O24" s="421"/>
      <c r="P24" s="421"/>
    </row>
    <row r="25" spans="1:16" s="81" customFormat="1" ht="28.9" customHeight="1">
      <c r="A25" s="60">
        <v>15</v>
      </c>
      <c r="B25" s="868"/>
      <c r="C25" s="62"/>
      <c r="D25" s="63"/>
      <c r="E25" s="423"/>
      <c r="F25" s="852"/>
      <c r="G25" s="61"/>
      <c r="H25" s="62"/>
      <c r="I25" s="65"/>
      <c r="J25" s="423"/>
      <c r="K25" s="852"/>
      <c r="L25" s="61"/>
      <c r="M25" s="62"/>
      <c r="N25" s="65"/>
      <c r="O25" s="423"/>
      <c r="P25" s="423"/>
    </row>
    <row r="26" spans="1:16" s="69" customFormat="1" ht="15.75" customHeight="1">
      <c r="A26" s="25" t="s">
        <v>1598</v>
      </c>
      <c r="B26" s="25"/>
      <c r="G26" s="68"/>
      <c r="L26" s="68"/>
    </row>
    <row r="27" spans="1:16" s="493" customFormat="1">
      <c r="A27" s="697"/>
      <c r="B27" s="14"/>
      <c r="C27" s="15"/>
      <c r="D27" s="697"/>
      <c r="E27" s="697"/>
      <c r="F27" s="697"/>
      <c r="G27" s="14"/>
      <c r="H27" s="15"/>
      <c r="I27" s="697"/>
      <c r="J27" s="697"/>
      <c r="K27" s="697"/>
      <c r="L27" s="14"/>
      <c r="M27" s="15"/>
      <c r="N27" s="697"/>
      <c r="O27" s="697"/>
      <c r="P27" s="697"/>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1DDCB-588F-4084-BA0C-4C8C3ABC65E2}">
  <dimension ref="A1:P26"/>
  <sheetViews>
    <sheetView view="pageBreakPreview" topLeftCell="A16" zoomScaleNormal="100" zoomScaleSheetLayoutView="100" workbookViewId="0">
      <selection activeCell="M9" sqref="M9"/>
    </sheetView>
  </sheetViews>
  <sheetFormatPr defaultRowHeight="16.5"/>
  <cols>
    <col min="1" max="1" width="3" style="697" customWidth="1"/>
    <col min="2" max="2" width="13.125" style="12" customWidth="1"/>
    <col min="3" max="3" width="19.875" style="13" customWidth="1"/>
    <col min="4" max="4" width="5" style="697" bestFit="1" customWidth="1"/>
    <col min="5" max="5" width="6.75" style="697" bestFit="1" customWidth="1"/>
    <col min="6" max="6" width="7.875" style="697" customWidth="1"/>
    <col min="7" max="7" width="13.125" style="14" customWidth="1"/>
    <col min="8" max="8" width="19.875" style="15" customWidth="1"/>
    <col min="9" max="9" width="5" style="697" bestFit="1" customWidth="1"/>
    <col min="10" max="10" width="6.75" style="697" bestFit="1" customWidth="1"/>
    <col min="11" max="11" width="7.875" style="697" customWidth="1"/>
    <col min="12" max="12" width="13.125" style="14" customWidth="1"/>
    <col min="13" max="13" width="19.875" style="15" customWidth="1"/>
    <col min="14" max="14" width="5" style="697" bestFit="1" customWidth="1"/>
    <col min="15" max="15" width="6.75" style="697" bestFit="1" customWidth="1"/>
    <col min="16" max="16" width="7.875" style="697" customWidth="1"/>
    <col min="17" max="16384" width="9" style="697"/>
  </cols>
  <sheetData>
    <row r="1" spans="1:16" s="74" customFormat="1" ht="25.5" customHeight="1">
      <c r="A1" s="1250" t="s">
        <v>1592</v>
      </c>
      <c r="B1" s="1250"/>
      <c r="C1" s="1250"/>
      <c r="D1" s="1250"/>
      <c r="E1" s="1250"/>
      <c r="F1" s="1250"/>
      <c r="G1" s="1250"/>
      <c r="H1" s="1250"/>
      <c r="I1" s="1250"/>
      <c r="J1" s="1250"/>
      <c r="K1" s="1250"/>
      <c r="L1" s="1250"/>
      <c r="M1" s="1250"/>
      <c r="N1" s="1250"/>
      <c r="O1" s="1250"/>
      <c r="P1" s="1250"/>
    </row>
    <row r="2" spans="1:16" s="74" customFormat="1" ht="10.5" customHeight="1">
      <c r="A2" s="1250"/>
      <c r="B2" s="1250"/>
      <c r="C2" s="1250"/>
      <c r="D2" s="1250"/>
      <c r="E2" s="1250"/>
      <c r="F2" s="1250"/>
      <c r="G2" s="1250"/>
      <c r="H2" s="1250"/>
      <c r="I2" s="1250"/>
      <c r="J2" s="1250"/>
      <c r="K2" s="1250"/>
      <c r="L2" s="1250"/>
      <c r="M2" s="1250"/>
      <c r="N2" s="1250"/>
      <c r="O2" s="1250"/>
      <c r="P2" s="1250"/>
    </row>
    <row r="3" spans="1:16" s="74" customFormat="1">
      <c r="A3" s="791" t="s">
        <v>1605</v>
      </c>
      <c r="B3" s="9"/>
      <c r="C3" s="10"/>
      <c r="D3" s="7"/>
      <c r="E3" s="7"/>
      <c r="F3" s="7"/>
      <c r="G3" s="9"/>
      <c r="H3" s="6"/>
      <c r="I3" s="7"/>
      <c r="J3" s="7"/>
      <c r="K3" s="7"/>
      <c r="L3" s="9"/>
      <c r="M3" s="6"/>
      <c r="N3" s="7"/>
      <c r="O3" s="7"/>
      <c r="P3" s="11"/>
    </row>
    <row r="4" spans="1:16">
      <c r="P4" s="398" t="s">
        <v>1562</v>
      </c>
    </row>
    <row r="5" spans="1:16" s="25" customFormat="1" ht="14.25">
      <c r="A5" s="16" t="s">
        <v>0</v>
      </c>
      <c r="B5" s="17"/>
      <c r="C5" s="877" t="s">
        <v>1</v>
      </c>
      <c r="D5" s="17"/>
      <c r="E5" s="18"/>
      <c r="F5" s="19"/>
      <c r="G5" s="17"/>
      <c r="H5" s="877" t="s">
        <v>2</v>
      </c>
      <c r="I5" s="17"/>
      <c r="J5" s="20"/>
      <c r="K5" s="21"/>
      <c r="L5" s="22"/>
      <c r="M5" s="877" t="s">
        <v>3</v>
      </c>
      <c r="N5" s="17"/>
      <c r="O5" s="20"/>
      <c r="P5" s="1113"/>
    </row>
    <row r="6" spans="1:16" s="25" customFormat="1" ht="14.25">
      <c r="A6" s="26"/>
      <c r="B6" s="27" t="s">
        <v>5</v>
      </c>
      <c r="C6" s="28"/>
      <c r="D6" s="16" t="s">
        <v>6</v>
      </c>
      <c r="E6" s="1114" t="s">
        <v>1563</v>
      </c>
      <c r="F6" s="16" t="s">
        <v>1564</v>
      </c>
      <c r="G6" s="27" t="s">
        <v>5</v>
      </c>
      <c r="H6" s="28"/>
      <c r="I6" s="16" t="s">
        <v>6</v>
      </c>
      <c r="J6" s="1114" t="s">
        <v>1563</v>
      </c>
      <c r="K6" s="16" t="s">
        <v>1564</v>
      </c>
      <c r="L6" s="27" t="s">
        <v>5</v>
      </c>
      <c r="M6" s="28"/>
      <c r="N6" s="16" t="s">
        <v>6</v>
      </c>
      <c r="O6" s="966" t="s">
        <v>1563</v>
      </c>
      <c r="P6" s="965" t="s">
        <v>1564</v>
      </c>
    </row>
    <row r="7" spans="1:16" s="25" customFormat="1" ht="14.25">
      <c r="A7" s="26"/>
      <c r="B7" s="30" t="s">
        <v>1565</v>
      </c>
      <c r="C7" s="31" t="s">
        <v>8</v>
      </c>
      <c r="D7" s="32"/>
      <c r="E7" s="33" t="s">
        <v>12</v>
      </c>
      <c r="F7" s="32" t="s">
        <v>1566</v>
      </c>
      <c r="G7" s="30" t="s">
        <v>1565</v>
      </c>
      <c r="H7" s="31" t="s">
        <v>8</v>
      </c>
      <c r="I7" s="32"/>
      <c r="J7" s="33" t="s">
        <v>12</v>
      </c>
      <c r="K7" s="32" t="s">
        <v>1566</v>
      </c>
      <c r="L7" s="30" t="s">
        <v>1565</v>
      </c>
      <c r="M7" s="31" t="s">
        <v>8</v>
      </c>
      <c r="N7" s="32"/>
      <c r="O7" s="33" t="s">
        <v>12</v>
      </c>
      <c r="P7" s="34" t="s">
        <v>1566</v>
      </c>
    </row>
    <row r="8" spans="1:16" s="25" customFormat="1" ht="14.25">
      <c r="A8" s="35" t="s">
        <v>9</v>
      </c>
      <c r="B8" s="36" t="s">
        <v>10</v>
      </c>
      <c r="C8" s="37"/>
      <c r="D8" s="35" t="s">
        <v>11</v>
      </c>
      <c r="E8" s="1115" t="s">
        <v>1563</v>
      </c>
      <c r="F8" s="35" t="s">
        <v>13</v>
      </c>
      <c r="G8" s="36" t="s">
        <v>10</v>
      </c>
      <c r="H8" s="37"/>
      <c r="I8" s="35" t="s">
        <v>11</v>
      </c>
      <c r="J8" s="1115" t="s">
        <v>1563</v>
      </c>
      <c r="K8" s="35" t="s">
        <v>13</v>
      </c>
      <c r="L8" s="36" t="s">
        <v>10</v>
      </c>
      <c r="M8" s="37"/>
      <c r="N8" s="35" t="s">
        <v>11</v>
      </c>
      <c r="O8" s="1115" t="s">
        <v>1563</v>
      </c>
      <c r="P8" s="36" t="s">
        <v>13</v>
      </c>
    </row>
    <row r="9" spans="1:16" s="79" customFormat="1" ht="28.9" customHeight="1">
      <c r="A9" s="41"/>
      <c r="B9" s="42" t="s">
        <v>20</v>
      </c>
      <c r="C9" s="1156" t="s">
        <v>1692</v>
      </c>
      <c r="D9" s="44">
        <v>316</v>
      </c>
      <c r="E9" s="421">
        <v>20.231568225041624</v>
      </c>
      <c r="F9" s="851">
        <v>100</v>
      </c>
      <c r="G9" s="42" t="s">
        <v>20</v>
      </c>
      <c r="H9" s="1156" t="s">
        <v>1692</v>
      </c>
      <c r="I9" s="44">
        <v>214</v>
      </c>
      <c r="J9" s="421">
        <v>26.240926034922506</v>
      </c>
      <c r="K9" s="851">
        <v>100</v>
      </c>
      <c r="L9" s="42" t="s">
        <v>20</v>
      </c>
      <c r="M9" s="1156" t="s">
        <v>1692</v>
      </c>
      <c r="N9" s="44">
        <v>102</v>
      </c>
      <c r="O9" s="421">
        <v>13.665677244838694</v>
      </c>
      <c r="P9" s="421">
        <v>100</v>
      </c>
    </row>
    <row r="10" spans="1:16" s="80" customFormat="1" ht="28.9" customHeight="1">
      <c r="A10" s="48">
        <v>1</v>
      </c>
      <c r="B10" s="50" t="s">
        <v>32</v>
      </c>
      <c r="C10" s="43" t="s">
        <v>33</v>
      </c>
      <c r="D10" s="44">
        <v>116</v>
      </c>
      <c r="E10" s="421">
        <v>7.426778209192495</v>
      </c>
      <c r="F10" s="851">
        <v>36.708860759493675</v>
      </c>
      <c r="G10" s="50" t="s">
        <v>32</v>
      </c>
      <c r="H10" s="43" t="s">
        <v>33</v>
      </c>
      <c r="I10" s="44">
        <v>91</v>
      </c>
      <c r="J10" s="421">
        <v>11.158524622326858</v>
      </c>
      <c r="K10" s="851">
        <v>42.523364485981304</v>
      </c>
      <c r="L10" s="50" t="s">
        <v>22</v>
      </c>
      <c r="M10" s="43" t="s">
        <v>23</v>
      </c>
      <c r="N10" s="44">
        <v>25</v>
      </c>
      <c r="O10" s="421">
        <v>3.3494306972643861</v>
      </c>
      <c r="P10" s="421">
        <v>24.509803921568626</v>
      </c>
    </row>
    <row r="11" spans="1:16" s="80" customFormat="1" ht="28.9" customHeight="1">
      <c r="A11" s="48">
        <v>2</v>
      </c>
      <c r="B11" s="50" t="s">
        <v>22</v>
      </c>
      <c r="C11" s="43" t="s">
        <v>23</v>
      </c>
      <c r="D11" s="44">
        <v>55</v>
      </c>
      <c r="E11" s="421">
        <v>3.5213172543585101</v>
      </c>
      <c r="F11" s="851">
        <v>17.405063291139243</v>
      </c>
      <c r="G11" s="50" t="s">
        <v>22</v>
      </c>
      <c r="H11" s="43" t="s">
        <v>23</v>
      </c>
      <c r="I11" s="44">
        <v>30</v>
      </c>
      <c r="J11" s="421">
        <v>3.6786344908769864</v>
      </c>
      <c r="K11" s="851">
        <v>14.018691588785046</v>
      </c>
      <c r="L11" s="50" t="s">
        <v>32</v>
      </c>
      <c r="M11" s="43" t="s">
        <v>33</v>
      </c>
      <c r="N11" s="44">
        <v>25</v>
      </c>
      <c r="O11" s="421">
        <v>3.3494306972643861</v>
      </c>
      <c r="P11" s="421">
        <v>24.509803921568626</v>
      </c>
    </row>
    <row r="12" spans="1:16" s="80" customFormat="1" ht="28.9" customHeight="1">
      <c r="A12" s="48">
        <v>3</v>
      </c>
      <c r="B12" s="50" t="s">
        <v>449</v>
      </c>
      <c r="C12" s="43" t="s">
        <v>450</v>
      </c>
      <c r="D12" s="44">
        <v>29</v>
      </c>
      <c r="E12" s="421">
        <v>1.8566945522981237</v>
      </c>
      <c r="F12" s="851">
        <v>9.1772151898734187</v>
      </c>
      <c r="G12" s="50" t="s">
        <v>449</v>
      </c>
      <c r="H12" s="43" t="s">
        <v>450</v>
      </c>
      <c r="I12" s="44">
        <v>22</v>
      </c>
      <c r="J12" s="421">
        <v>2.69766529330979</v>
      </c>
      <c r="K12" s="851">
        <v>10.2803738317757</v>
      </c>
      <c r="L12" s="50" t="s">
        <v>449</v>
      </c>
      <c r="M12" s="43" t="s">
        <v>450</v>
      </c>
      <c r="N12" s="44">
        <v>7</v>
      </c>
      <c r="O12" s="421">
        <v>0.93784059523402818</v>
      </c>
      <c r="P12" s="421">
        <v>6.8627450980392162</v>
      </c>
    </row>
    <row r="13" spans="1:16" s="80" customFormat="1" ht="28.9" customHeight="1">
      <c r="A13" s="48">
        <v>4</v>
      </c>
      <c r="B13" s="50" t="s">
        <v>24</v>
      </c>
      <c r="C13" s="43" t="s">
        <v>25</v>
      </c>
      <c r="D13" s="44">
        <v>15</v>
      </c>
      <c r="E13" s="421">
        <v>0.9603592511886847</v>
      </c>
      <c r="F13" s="851">
        <v>4.7468354430379751</v>
      </c>
      <c r="G13" s="50" t="s">
        <v>24</v>
      </c>
      <c r="H13" s="43" t="s">
        <v>25</v>
      </c>
      <c r="I13" s="44">
        <v>13</v>
      </c>
      <c r="J13" s="421">
        <v>1.5940749460466943</v>
      </c>
      <c r="K13" s="851">
        <v>6.0747663551401869</v>
      </c>
      <c r="L13" s="50" t="s">
        <v>451</v>
      </c>
      <c r="M13" s="43" t="s">
        <v>452</v>
      </c>
      <c r="N13" s="44">
        <v>5</v>
      </c>
      <c r="O13" s="421">
        <v>0.66988613945287723</v>
      </c>
      <c r="P13" s="421">
        <v>4.9019607843137258</v>
      </c>
    </row>
    <row r="14" spans="1:16" s="80" customFormat="1" ht="28.9" customHeight="1">
      <c r="A14" s="48">
        <v>5</v>
      </c>
      <c r="B14" s="1186" t="s">
        <v>1569</v>
      </c>
      <c r="C14" s="43" t="s">
        <v>1570</v>
      </c>
      <c r="D14" s="44">
        <v>7</v>
      </c>
      <c r="E14" s="421">
        <v>0.44816765055471947</v>
      </c>
      <c r="F14" s="851">
        <v>2.2151898734177213</v>
      </c>
      <c r="G14" s="50" t="s">
        <v>28</v>
      </c>
      <c r="H14" s="43" t="s">
        <v>29</v>
      </c>
      <c r="I14" s="44">
        <v>5</v>
      </c>
      <c r="J14" s="421">
        <v>0.61310574847949773</v>
      </c>
      <c r="K14" s="851">
        <v>2.3364485981308412</v>
      </c>
      <c r="L14" s="50" t="s">
        <v>1569</v>
      </c>
      <c r="M14" s="43" t="s">
        <v>1570</v>
      </c>
      <c r="N14" s="44">
        <v>4</v>
      </c>
      <c r="O14" s="421">
        <v>0.5359089115623018</v>
      </c>
      <c r="P14" s="421">
        <v>3.9215686274509802</v>
      </c>
    </row>
    <row r="15" spans="1:16" s="80" customFormat="1" ht="28.9" customHeight="1">
      <c r="A15" s="866">
        <v>6</v>
      </c>
      <c r="B15" s="1186" t="s">
        <v>451</v>
      </c>
      <c r="C15" s="43" t="s">
        <v>452</v>
      </c>
      <c r="D15" s="44">
        <v>7</v>
      </c>
      <c r="E15" s="421">
        <v>0.44816765055471947</v>
      </c>
      <c r="F15" s="851">
        <v>2.2151898734177213</v>
      </c>
      <c r="G15" s="50" t="s">
        <v>26</v>
      </c>
      <c r="H15" s="43" t="s">
        <v>27</v>
      </c>
      <c r="I15" s="44">
        <v>3</v>
      </c>
      <c r="J15" s="421">
        <v>0.36786344908769864</v>
      </c>
      <c r="K15" s="851">
        <v>1.4018691588785046</v>
      </c>
      <c r="L15" s="50" t="s">
        <v>24</v>
      </c>
      <c r="M15" s="43" t="s">
        <v>25</v>
      </c>
      <c r="N15" s="44">
        <v>2</v>
      </c>
      <c r="O15" s="421">
        <v>0.2679544557811509</v>
      </c>
      <c r="P15" s="421">
        <v>1.9607843137254901</v>
      </c>
    </row>
    <row r="16" spans="1:16" s="80" customFormat="1" ht="28.9" customHeight="1">
      <c r="A16" s="866">
        <v>7</v>
      </c>
      <c r="B16" s="1186" t="s">
        <v>28</v>
      </c>
      <c r="C16" s="43" t="s">
        <v>29</v>
      </c>
      <c r="D16" s="44">
        <v>6</v>
      </c>
      <c r="E16" s="421">
        <v>0.38414370047547386</v>
      </c>
      <c r="F16" s="851">
        <v>1.89873417721519</v>
      </c>
      <c r="G16" s="50" t="s">
        <v>1569</v>
      </c>
      <c r="H16" s="43" t="s">
        <v>1570</v>
      </c>
      <c r="I16" s="44">
        <v>3</v>
      </c>
      <c r="J16" s="421">
        <v>0.36786344908769864</v>
      </c>
      <c r="K16" s="851">
        <v>1.4018691588785046</v>
      </c>
      <c r="L16" s="50" t="s">
        <v>34</v>
      </c>
      <c r="M16" s="43" t="s">
        <v>35</v>
      </c>
      <c r="N16" s="44">
        <v>2</v>
      </c>
      <c r="O16" s="421">
        <v>0.2679544557811509</v>
      </c>
      <c r="P16" s="421">
        <v>1.9607843137254901</v>
      </c>
    </row>
    <row r="17" spans="1:16" s="80" customFormat="1" ht="28.9" customHeight="1">
      <c r="A17" s="866">
        <v>8</v>
      </c>
      <c r="B17" s="1186" t="s">
        <v>26</v>
      </c>
      <c r="C17" s="43" t="s">
        <v>27</v>
      </c>
      <c r="D17" s="44">
        <v>3</v>
      </c>
      <c r="E17" s="421">
        <v>0.19207185023773693</v>
      </c>
      <c r="F17" s="851">
        <v>0.949367088607595</v>
      </c>
      <c r="G17" s="50" t="s">
        <v>451</v>
      </c>
      <c r="H17" s="43" t="s">
        <v>452</v>
      </c>
      <c r="I17" s="44">
        <v>2</v>
      </c>
      <c r="J17" s="421">
        <v>0.24524229939179909</v>
      </c>
      <c r="K17" s="851">
        <v>0.93457943925233633</v>
      </c>
      <c r="L17" s="50" t="s">
        <v>28</v>
      </c>
      <c r="M17" s="43" t="s">
        <v>29</v>
      </c>
      <c r="N17" s="44">
        <v>1</v>
      </c>
      <c r="O17" s="421">
        <v>0.13397722789057545</v>
      </c>
      <c r="P17" s="421">
        <v>0.98039215686274506</v>
      </c>
    </row>
    <row r="18" spans="1:16" s="80" customFormat="1" ht="28.9" customHeight="1">
      <c r="A18" s="866">
        <v>9</v>
      </c>
      <c r="B18" s="1186" t="s">
        <v>34</v>
      </c>
      <c r="C18" s="51" t="s">
        <v>35</v>
      </c>
      <c r="D18" s="44">
        <v>2</v>
      </c>
      <c r="E18" s="421">
        <v>0.1280479001584913</v>
      </c>
      <c r="F18" s="851">
        <v>0.63291139240506333</v>
      </c>
      <c r="G18" s="50" t="s">
        <v>1577</v>
      </c>
      <c r="H18" s="43" t="s">
        <v>1578</v>
      </c>
      <c r="I18" s="44">
        <v>2</v>
      </c>
      <c r="J18" s="421">
        <v>0.24524229939179909</v>
      </c>
      <c r="K18" s="851">
        <v>0.93457943925233633</v>
      </c>
      <c r="L18" s="50" t="s">
        <v>40</v>
      </c>
      <c r="M18" s="43" t="s">
        <v>41</v>
      </c>
      <c r="N18" s="44">
        <v>1</v>
      </c>
      <c r="O18" s="421">
        <v>0.13397722789057545</v>
      </c>
      <c r="P18" s="421">
        <v>0.98039215686274506</v>
      </c>
    </row>
    <row r="19" spans="1:16" s="80" customFormat="1" ht="28.9" customHeight="1">
      <c r="A19" s="48">
        <v>10</v>
      </c>
      <c r="B19" s="50" t="s">
        <v>40</v>
      </c>
      <c r="C19" s="43" t="s">
        <v>41</v>
      </c>
      <c r="D19" s="44">
        <v>2</v>
      </c>
      <c r="E19" s="421">
        <v>0.1280479001584913</v>
      </c>
      <c r="F19" s="851">
        <v>0.63291139240506333</v>
      </c>
      <c r="G19" s="50" t="s">
        <v>30</v>
      </c>
      <c r="H19" s="51" t="s">
        <v>31</v>
      </c>
      <c r="I19" s="44">
        <v>1</v>
      </c>
      <c r="J19" s="421">
        <v>0.12262114969589955</v>
      </c>
      <c r="K19" s="851">
        <v>0.46728971962616817</v>
      </c>
      <c r="L19" s="50" t="s">
        <v>457</v>
      </c>
      <c r="M19" s="43" t="s">
        <v>1576</v>
      </c>
      <c r="N19" s="44">
        <v>1</v>
      </c>
      <c r="O19" s="421">
        <v>0.13397722789057545</v>
      </c>
      <c r="P19" s="421">
        <v>0.98039215686274506</v>
      </c>
    </row>
    <row r="20" spans="1:16" s="80" customFormat="1" ht="28.9" customHeight="1">
      <c r="A20" s="48"/>
      <c r="B20" s="868"/>
      <c r="C20" s="869" t="s">
        <v>1575</v>
      </c>
      <c r="D20" s="52">
        <v>74</v>
      </c>
      <c r="E20" s="423">
        <v>4.7377723058641781</v>
      </c>
      <c r="F20" s="852">
        <v>23.417721518987342</v>
      </c>
      <c r="G20" s="1186"/>
      <c r="H20" s="51" t="s">
        <v>1575</v>
      </c>
      <c r="I20" s="52">
        <v>42</v>
      </c>
      <c r="J20" s="423">
        <v>5.1500882872277813</v>
      </c>
      <c r="K20" s="852">
        <v>19.626168224299064</v>
      </c>
      <c r="L20" s="868"/>
      <c r="M20" s="51" t="s">
        <v>1575</v>
      </c>
      <c r="N20" s="52">
        <v>29</v>
      </c>
      <c r="O20" s="423">
        <v>3.8853396088266878</v>
      </c>
      <c r="P20" s="423">
        <v>28.431372549019606</v>
      </c>
    </row>
    <row r="21" spans="1:16" s="80" customFormat="1" ht="28.9" customHeight="1">
      <c r="A21" s="54">
        <v>11</v>
      </c>
      <c r="B21" s="958" t="s">
        <v>457</v>
      </c>
      <c r="C21" s="43" t="s">
        <v>1576</v>
      </c>
      <c r="D21" s="57">
        <v>2</v>
      </c>
      <c r="E21" s="421">
        <v>0.1280479001584913</v>
      </c>
      <c r="F21" s="845">
        <v>0.63291139240506333</v>
      </c>
      <c r="G21" s="958" t="s">
        <v>40</v>
      </c>
      <c r="H21" s="873" t="s">
        <v>41</v>
      </c>
      <c r="I21" s="57">
        <v>1</v>
      </c>
      <c r="J21" s="421">
        <v>0.12262114969589955</v>
      </c>
      <c r="K21" s="851">
        <v>0.46728971962616817</v>
      </c>
      <c r="L21" s="958" t="s">
        <v>1593</v>
      </c>
      <c r="M21" s="873" t="s">
        <v>1594</v>
      </c>
      <c r="N21" s="57">
        <v>1</v>
      </c>
      <c r="O21" s="421">
        <v>0.13397722789057545</v>
      </c>
      <c r="P21" s="421">
        <v>0.98039215686274506</v>
      </c>
    </row>
    <row r="22" spans="1:16" s="80" customFormat="1" ht="28.9" customHeight="1">
      <c r="A22" s="48">
        <v>12</v>
      </c>
      <c r="B22" s="1186" t="s">
        <v>1577</v>
      </c>
      <c r="C22" s="43" t="s">
        <v>1578</v>
      </c>
      <c r="D22" s="44">
        <v>2</v>
      </c>
      <c r="E22" s="421">
        <v>0.1280479001584913</v>
      </c>
      <c r="F22" s="845">
        <v>0.63291139240506333</v>
      </c>
      <c r="G22" s="1186" t="s">
        <v>457</v>
      </c>
      <c r="H22" s="43" t="s">
        <v>1576</v>
      </c>
      <c r="I22" s="44">
        <v>1</v>
      </c>
      <c r="J22" s="421">
        <v>0.12262114969589955</v>
      </c>
      <c r="K22" s="851">
        <v>0.46728971962616817</v>
      </c>
      <c r="L22" s="1186" t="s">
        <v>1590</v>
      </c>
      <c r="M22" s="43" t="s">
        <v>1591</v>
      </c>
      <c r="N22" s="44">
        <v>1</v>
      </c>
      <c r="O22" s="421">
        <v>0.13397722789057545</v>
      </c>
      <c r="P22" s="421">
        <v>0.98039215686274506</v>
      </c>
    </row>
    <row r="23" spans="1:16" s="80" customFormat="1" ht="28.9" customHeight="1">
      <c r="A23" s="48">
        <v>13</v>
      </c>
      <c r="B23" s="1186" t="s">
        <v>1573</v>
      </c>
      <c r="C23" s="43" t="s">
        <v>1574</v>
      </c>
      <c r="D23" s="44">
        <v>2</v>
      </c>
      <c r="E23" s="421">
        <v>0.1280479001584913</v>
      </c>
      <c r="F23" s="845">
        <v>0.63291139240506333</v>
      </c>
      <c r="G23" s="1186" t="s">
        <v>1573</v>
      </c>
      <c r="H23" s="43" t="s">
        <v>1574</v>
      </c>
      <c r="I23" s="44">
        <v>1</v>
      </c>
      <c r="J23" s="421">
        <v>0.12262114969589955</v>
      </c>
      <c r="K23" s="851">
        <v>0.46728971962616817</v>
      </c>
      <c r="L23" s="1186" t="s">
        <v>1573</v>
      </c>
      <c r="M23" s="43" t="s">
        <v>1574</v>
      </c>
      <c r="N23" s="44">
        <v>1</v>
      </c>
      <c r="O23" s="421">
        <v>0.13397722789057545</v>
      </c>
      <c r="P23" s="421">
        <v>0.98039215686274506</v>
      </c>
    </row>
    <row r="24" spans="1:16" s="80" customFormat="1" ht="28.9" customHeight="1">
      <c r="A24" s="48">
        <v>14</v>
      </c>
      <c r="B24" s="1186" t="s">
        <v>1584</v>
      </c>
      <c r="C24" s="43" t="s">
        <v>1585</v>
      </c>
      <c r="D24" s="44">
        <v>2</v>
      </c>
      <c r="E24" s="421">
        <v>0.1280479001584913</v>
      </c>
      <c r="F24" s="845">
        <v>0.63291139240506333</v>
      </c>
      <c r="G24" s="1186" t="s">
        <v>1584</v>
      </c>
      <c r="H24" s="43" t="s">
        <v>1585</v>
      </c>
      <c r="I24" s="44">
        <v>1</v>
      </c>
      <c r="J24" s="421">
        <v>0.12262114969589955</v>
      </c>
      <c r="K24" s="851">
        <v>0.46728971962616817</v>
      </c>
      <c r="L24" s="1186" t="s">
        <v>1599</v>
      </c>
      <c r="M24" s="43" t="s">
        <v>1600</v>
      </c>
      <c r="N24" s="44">
        <v>1</v>
      </c>
      <c r="O24" s="421">
        <v>0.13397722789057545</v>
      </c>
      <c r="P24" s="421">
        <v>0.98039215686274506</v>
      </c>
    </row>
    <row r="25" spans="1:16" s="81" customFormat="1" ht="28.9" customHeight="1">
      <c r="A25" s="60">
        <v>15</v>
      </c>
      <c r="B25" s="868" t="s">
        <v>30</v>
      </c>
      <c r="C25" s="62" t="s">
        <v>31</v>
      </c>
      <c r="D25" s="63">
        <v>1</v>
      </c>
      <c r="E25" s="423">
        <v>6.4023950079245648E-2</v>
      </c>
      <c r="F25" s="850">
        <v>0.31645569620253167</v>
      </c>
      <c r="G25" s="868"/>
      <c r="H25" s="62"/>
      <c r="I25" s="65"/>
      <c r="J25" s="423"/>
      <c r="K25" s="852"/>
      <c r="L25" s="868" t="s">
        <v>1584</v>
      </c>
      <c r="M25" s="62" t="s">
        <v>1585</v>
      </c>
      <c r="N25" s="65">
        <v>1</v>
      </c>
      <c r="O25" s="423">
        <v>0.13397722789057545</v>
      </c>
      <c r="P25" s="423">
        <v>0.98039215686274506</v>
      </c>
    </row>
    <row r="26" spans="1:16" s="69" customFormat="1" ht="15.75" customHeight="1">
      <c r="A26" s="25" t="s">
        <v>1601</v>
      </c>
      <c r="B26" s="25"/>
      <c r="G26" s="68"/>
      <c r="L26" s="68"/>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7A199-6637-4324-BC30-EA59F8AE7D3B}">
  <sheetPr codeName="工作表9"/>
  <dimension ref="A1:W38"/>
  <sheetViews>
    <sheetView showZeros="0" view="pageBreakPreview" topLeftCell="A19" zoomScaleNormal="90" zoomScaleSheetLayoutView="100" workbookViewId="0">
      <selection activeCell="J34" sqref="J34"/>
    </sheetView>
  </sheetViews>
  <sheetFormatPr defaultRowHeight="16.5"/>
  <cols>
    <col min="1" max="1" width="3.375" style="496" customWidth="1"/>
    <col min="2" max="2" width="9.375" style="12" customWidth="1"/>
    <col min="3" max="3" width="18" style="496" customWidth="1"/>
    <col min="4" max="4" width="7.25" style="496" customWidth="1"/>
    <col min="5" max="5" width="6.25" style="496" customWidth="1"/>
    <col min="6" max="6" width="6.625" style="496" customWidth="1"/>
    <col min="7" max="7" width="2.375" style="621" customWidth="1"/>
    <col min="8" max="8" width="7.75" style="85" customWidth="1"/>
    <col min="9" max="9" width="9.375" style="12" customWidth="1"/>
    <col min="10" max="10" width="18" style="496" customWidth="1"/>
    <col min="11" max="11" width="7.125" style="80" customWidth="1"/>
    <col min="12" max="12" width="6.375" style="80" customWidth="1"/>
    <col min="13" max="13" width="6.75" style="80" customWidth="1"/>
    <col min="14" max="14" width="7.375" style="182" customWidth="1"/>
    <col min="15" max="15" width="9.375" style="12" customWidth="1"/>
    <col min="16" max="16" width="18" style="496" customWidth="1"/>
    <col min="17" max="17" width="7.125" style="80" customWidth="1"/>
    <col min="18" max="18" width="6.625" style="80" customWidth="1"/>
    <col min="19" max="19" width="6.375" style="80" customWidth="1"/>
    <col min="20" max="20" width="7.625" style="182" customWidth="1"/>
    <col min="21" max="21" width="9" style="496" customWidth="1"/>
    <col min="22" max="23" width="9.375" style="496" bestFit="1" customWidth="1"/>
    <col min="24" max="24" width="9.375" style="493" bestFit="1" customWidth="1"/>
    <col min="25" max="16384" width="9" style="493"/>
  </cols>
  <sheetData>
    <row r="1" spans="1:23" s="8" customFormat="1" ht="25.5">
      <c r="A1" s="1250" t="s">
        <v>1611</v>
      </c>
      <c r="B1" s="1250"/>
      <c r="C1" s="1250"/>
      <c r="D1" s="1250"/>
      <c r="E1" s="1250"/>
      <c r="F1" s="1250"/>
      <c r="G1" s="1250"/>
      <c r="H1" s="1250"/>
      <c r="I1" s="1250"/>
      <c r="J1" s="1250"/>
      <c r="K1" s="1250"/>
      <c r="L1" s="1250"/>
      <c r="M1" s="1250"/>
      <c r="N1" s="1250"/>
      <c r="O1" s="1250"/>
      <c r="P1" s="1250"/>
      <c r="Q1" s="1250"/>
      <c r="R1" s="1250"/>
      <c r="S1" s="1250"/>
      <c r="T1" s="1250"/>
      <c r="U1" s="74"/>
      <c r="V1" s="74"/>
      <c r="W1" s="74"/>
    </row>
    <row r="2" spans="1:23" s="8" customFormat="1" ht="10.5" customHeight="1">
      <c r="A2" s="5"/>
      <c r="B2" s="9"/>
      <c r="C2" s="521"/>
      <c r="D2" s="521"/>
      <c r="E2" s="521"/>
      <c r="F2" s="7"/>
      <c r="G2" s="73"/>
      <c r="H2" s="83"/>
      <c r="I2" s="9"/>
      <c r="J2" s="7"/>
      <c r="K2" s="7"/>
      <c r="L2" s="7"/>
      <c r="M2" s="7"/>
      <c r="N2" s="83"/>
      <c r="O2" s="9"/>
      <c r="P2" s="7"/>
      <c r="Q2" s="7"/>
      <c r="R2" s="7"/>
      <c r="S2" s="7"/>
      <c r="T2" s="83"/>
      <c r="U2" s="74"/>
      <c r="V2" s="74"/>
      <c r="W2" s="74"/>
    </row>
    <row r="3" spans="1:23" s="74" customFormat="1">
      <c r="A3" s="812"/>
      <c r="B3" s="9"/>
      <c r="C3" s="10"/>
      <c r="D3" s="7"/>
      <c r="E3" s="7"/>
      <c r="F3" s="7"/>
      <c r="G3" s="7"/>
      <c r="H3" s="7"/>
      <c r="I3" s="413"/>
      <c r="J3" s="1251" t="s">
        <v>1016</v>
      </c>
      <c r="K3" s="1251"/>
      <c r="L3" s="1251"/>
      <c r="M3" s="7"/>
      <c r="N3" s="7"/>
      <c r="O3" s="414"/>
      <c r="P3" s="7"/>
      <c r="Q3" s="7"/>
      <c r="R3" s="7"/>
      <c r="S3" s="11"/>
    </row>
    <row r="4" spans="1:23" s="8" customFormat="1" ht="16.5" customHeight="1">
      <c r="A4" s="6"/>
      <c r="B4" s="9"/>
      <c r="C4" s="521"/>
      <c r="D4" s="7"/>
      <c r="E4" s="7"/>
      <c r="F4" s="7"/>
      <c r="G4" s="73"/>
      <c r="H4" s="83"/>
      <c r="I4" s="415"/>
      <c r="J4" s="521"/>
      <c r="K4" s="7"/>
      <c r="L4" s="7"/>
      <c r="M4" s="7"/>
      <c r="N4" s="83"/>
      <c r="O4" s="9"/>
      <c r="P4" s="7"/>
      <c r="Q4" s="7"/>
      <c r="R4" s="7"/>
      <c r="S4" s="7"/>
      <c r="T4" s="398" t="s">
        <v>402</v>
      </c>
      <c r="U4" s="74"/>
      <c r="V4" s="74"/>
      <c r="W4" s="74"/>
    </row>
    <row r="5" spans="1:23" s="416" customFormat="1" ht="15" customHeight="1">
      <c r="A5" s="75" t="s">
        <v>0</v>
      </c>
      <c r="B5" s="17"/>
      <c r="C5" s="17" t="s">
        <v>14</v>
      </c>
      <c r="D5" s="17"/>
      <c r="E5" s="17"/>
      <c r="F5" s="17"/>
      <c r="G5" s="76"/>
      <c r="H5" s="84"/>
      <c r="I5" s="17"/>
      <c r="J5" s="17" t="s">
        <v>15</v>
      </c>
      <c r="K5" s="17"/>
      <c r="L5" s="17"/>
      <c r="M5" s="17"/>
      <c r="N5" s="84"/>
      <c r="O5" s="17"/>
      <c r="P5" s="17" t="s">
        <v>16</v>
      </c>
      <c r="Q5" s="17"/>
      <c r="R5" s="17"/>
      <c r="S5" s="17"/>
      <c r="T5" s="633"/>
      <c r="U5" s="13"/>
      <c r="V5" s="13"/>
      <c r="W5" s="13"/>
    </row>
    <row r="6" spans="1:23" s="416" customFormat="1" ht="15" customHeight="1">
      <c r="A6" s="26"/>
      <c r="B6" s="27" t="s">
        <v>5</v>
      </c>
      <c r="C6" s="28"/>
      <c r="D6" s="16" t="s">
        <v>17</v>
      </c>
      <c r="E6" s="1259" t="s">
        <v>217</v>
      </c>
      <c r="F6" s="1260"/>
      <c r="G6" s="634"/>
      <c r="H6" s="16" t="s">
        <v>444</v>
      </c>
      <c r="I6" s="23" t="s">
        <v>5</v>
      </c>
      <c r="J6" s="28"/>
      <c r="K6" s="16" t="s">
        <v>17</v>
      </c>
      <c r="L6" s="1245" t="s">
        <v>217</v>
      </c>
      <c r="M6" s="1246"/>
      <c r="N6" s="16" t="s">
        <v>444</v>
      </c>
      <c r="O6" s="23" t="s">
        <v>5</v>
      </c>
      <c r="P6" s="28"/>
      <c r="Q6" s="16" t="s">
        <v>17</v>
      </c>
      <c r="R6" s="1245" t="s">
        <v>217</v>
      </c>
      <c r="S6" s="1246"/>
      <c r="T6" s="16" t="s">
        <v>444</v>
      </c>
      <c r="U6" s="13"/>
      <c r="V6" s="13"/>
      <c r="W6" s="13"/>
    </row>
    <row r="7" spans="1:23" s="416" customFormat="1" ht="15" customHeight="1">
      <c r="A7" s="77"/>
      <c r="B7" s="30" t="s">
        <v>7</v>
      </c>
      <c r="C7" s="31" t="s">
        <v>18</v>
      </c>
      <c r="D7" s="78"/>
      <c r="E7" s="1247" t="s">
        <v>182</v>
      </c>
      <c r="F7" s="474" t="s">
        <v>181</v>
      </c>
      <c r="G7" s="635"/>
      <c r="H7" s="636" t="s">
        <v>389</v>
      </c>
      <c r="I7" s="30" t="s">
        <v>7</v>
      </c>
      <c r="J7" s="31" t="s">
        <v>18</v>
      </c>
      <c r="K7" s="78"/>
      <c r="L7" s="1247" t="s">
        <v>182</v>
      </c>
      <c r="M7" s="33" t="s">
        <v>181</v>
      </c>
      <c r="N7" s="636" t="s">
        <v>389</v>
      </c>
      <c r="O7" s="30" t="s">
        <v>7</v>
      </c>
      <c r="P7" s="31" t="s">
        <v>18</v>
      </c>
      <c r="Q7" s="78"/>
      <c r="R7" s="1247" t="s">
        <v>182</v>
      </c>
      <c r="S7" s="33" t="s">
        <v>181</v>
      </c>
      <c r="T7" s="637" t="s">
        <v>389</v>
      </c>
      <c r="U7" s="13"/>
      <c r="V7" s="13"/>
      <c r="W7" s="13"/>
    </row>
    <row r="8" spans="1:23" s="416" customFormat="1" ht="15" customHeight="1">
      <c r="A8" s="638" t="s">
        <v>9</v>
      </c>
      <c r="B8" s="36" t="s">
        <v>10</v>
      </c>
      <c r="C8" s="37"/>
      <c r="D8" s="35" t="s">
        <v>19</v>
      </c>
      <c r="E8" s="1248"/>
      <c r="F8" s="475" t="s">
        <v>182</v>
      </c>
      <c r="G8" s="639"/>
      <c r="H8" s="640" t="s">
        <v>13</v>
      </c>
      <c r="I8" s="36" t="s">
        <v>10</v>
      </c>
      <c r="J8" s="37"/>
      <c r="K8" s="35" t="s">
        <v>19</v>
      </c>
      <c r="L8" s="1248"/>
      <c r="M8" s="38" t="s">
        <v>182</v>
      </c>
      <c r="N8" s="640" t="s">
        <v>13</v>
      </c>
      <c r="O8" s="36" t="s">
        <v>10</v>
      </c>
      <c r="P8" s="37"/>
      <c r="Q8" s="35" t="s">
        <v>19</v>
      </c>
      <c r="R8" s="1248"/>
      <c r="S8" s="38" t="s">
        <v>182</v>
      </c>
      <c r="T8" s="641" t="s">
        <v>13</v>
      </c>
      <c r="U8" s="13"/>
      <c r="V8" s="13"/>
      <c r="W8" s="13"/>
    </row>
    <row r="9" spans="1:23" s="80" customFormat="1" ht="24" customHeight="1">
      <c r="A9" s="41"/>
      <c r="B9" s="763" t="s">
        <v>955</v>
      </c>
      <c r="C9" s="598" t="s">
        <v>956</v>
      </c>
      <c r="D9" s="599">
        <v>47760</v>
      </c>
      <c r="E9" s="600">
        <v>203.09620000000001</v>
      </c>
      <c r="F9" s="601">
        <v>126.75700000000001</v>
      </c>
      <c r="G9" s="602" t="s">
        <v>459</v>
      </c>
      <c r="H9" s="603">
        <v>100</v>
      </c>
      <c r="I9" s="763" t="s">
        <v>957</v>
      </c>
      <c r="J9" s="598" t="s">
        <v>956</v>
      </c>
      <c r="K9" s="599">
        <v>29215</v>
      </c>
      <c r="L9" s="600">
        <v>249.36709999999999</v>
      </c>
      <c r="M9" s="601">
        <v>164.64279999999999</v>
      </c>
      <c r="N9" s="604">
        <v>100</v>
      </c>
      <c r="O9" s="763" t="s">
        <v>989</v>
      </c>
      <c r="P9" s="598" t="s">
        <v>990</v>
      </c>
      <c r="Q9" s="599">
        <v>18545</v>
      </c>
      <c r="R9" s="600">
        <v>157.15719999999999</v>
      </c>
      <c r="S9" s="601">
        <v>92.845129999999997</v>
      </c>
      <c r="T9" s="604">
        <v>100</v>
      </c>
    </row>
    <row r="10" spans="1:23" s="80" customFormat="1" ht="24" customHeight="1">
      <c r="A10" s="48">
        <v>1</v>
      </c>
      <c r="B10" s="763" t="s">
        <v>553</v>
      </c>
      <c r="C10" s="598" t="s">
        <v>554</v>
      </c>
      <c r="D10" s="599">
        <v>9372</v>
      </c>
      <c r="E10" s="600">
        <v>39.853810000000003</v>
      </c>
      <c r="F10" s="601">
        <v>24.351769999999998</v>
      </c>
      <c r="G10" s="602" t="s">
        <v>459</v>
      </c>
      <c r="H10" s="603">
        <v>19.62312</v>
      </c>
      <c r="I10" s="763" t="s">
        <v>958</v>
      </c>
      <c r="J10" s="598" t="s">
        <v>959</v>
      </c>
      <c r="K10" s="599">
        <v>5961</v>
      </c>
      <c r="L10" s="600">
        <v>50.88062</v>
      </c>
      <c r="M10" s="601">
        <v>33.159739999999999</v>
      </c>
      <c r="N10" s="604">
        <v>20.4039</v>
      </c>
      <c r="O10" s="763" t="s">
        <v>991</v>
      </c>
      <c r="P10" s="598" t="s">
        <v>992</v>
      </c>
      <c r="Q10" s="599">
        <v>3411</v>
      </c>
      <c r="R10" s="600">
        <v>28.906079999999999</v>
      </c>
      <c r="S10" s="601">
        <v>16.724440000000001</v>
      </c>
      <c r="T10" s="604">
        <v>18.3931</v>
      </c>
    </row>
    <row r="11" spans="1:23" s="80" customFormat="1" ht="24" customHeight="1">
      <c r="A11" s="48">
        <v>2</v>
      </c>
      <c r="B11" s="763" t="s">
        <v>555</v>
      </c>
      <c r="C11" s="598" t="s">
        <v>556</v>
      </c>
      <c r="D11" s="599">
        <v>8353</v>
      </c>
      <c r="E11" s="600">
        <v>35.520580000000002</v>
      </c>
      <c r="F11" s="601">
        <v>22.223369999999999</v>
      </c>
      <c r="G11" s="602" t="s">
        <v>459</v>
      </c>
      <c r="H11" s="603">
        <v>17.489529999999998</v>
      </c>
      <c r="I11" s="763" t="s">
        <v>960</v>
      </c>
      <c r="J11" s="598" t="s">
        <v>961</v>
      </c>
      <c r="K11" s="599">
        <v>5619</v>
      </c>
      <c r="L11" s="600">
        <v>47.961449999999999</v>
      </c>
      <c r="M11" s="601">
        <v>32.070349999999998</v>
      </c>
      <c r="N11" s="604">
        <v>19.233270000000001</v>
      </c>
      <c r="O11" s="763" t="s">
        <v>993</v>
      </c>
      <c r="P11" s="598" t="s">
        <v>994</v>
      </c>
      <c r="Q11" s="599">
        <v>2734</v>
      </c>
      <c r="R11" s="600">
        <v>23.16893</v>
      </c>
      <c r="S11" s="601">
        <v>13.174329999999999</v>
      </c>
      <c r="T11" s="604">
        <v>14.742520000000001</v>
      </c>
    </row>
    <row r="12" spans="1:23" s="80" customFormat="1" ht="24" customHeight="1">
      <c r="A12" s="48">
        <v>3</v>
      </c>
      <c r="B12" s="764" t="s">
        <v>557</v>
      </c>
      <c r="C12" s="598" t="s">
        <v>558</v>
      </c>
      <c r="D12" s="599">
        <v>5722</v>
      </c>
      <c r="E12" s="600">
        <v>24.332429999999999</v>
      </c>
      <c r="F12" s="601">
        <v>14.641</v>
      </c>
      <c r="G12" s="602" t="s">
        <v>459</v>
      </c>
      <c r="H12" s="603">
        <v>11.980740000000001</v>
      </c>
      <c r="I12" s="764" t="s">
        <v>962</v>
      </c>
      <c r="J12" s="598" t="s">
        <v>963</v>
      </c>
      <c r="K12" s="599">
        <v>3288</v>
      </c>
      <c r="L12" s="600">
        <v>28.065000000000001</v>
      </c>
      <c r="M12" s="601">
        <v>18.09479</v>
      </c>
      <c r="N12" s="604">
        <v>11.254490000000001</v>
      </c>
      <c r="O12" s="764" t="s">
        <v>995</v>
      </c>
      <c r="P12" s="598" t="s">
        <v>996</v>
      </c>
      <c r="Q12" s="599">
        <v>2434</v>
      </c>
      <c r="R12" s="600">
        <v>20.626619999999999</v>
      </c>
      <c r="S12" s="601">
        <v>11.586650000000001</v>
      </c>
      <c r="T12" s="604">
        <v>13.124829999999999</v>
      </c>
    </row>
    <row r="13" spans="1:23" s="80" customFormat="1" ht="36.4" customHeight="1">
      <c r="A13" s="48">
        <v>4</v>
      </c>
      <c r="B13" s="764" t="s">
        <v>559</v>
      </c>
      <c r="C13" s="598" t="s">
        <v>560</v>
      </c>
      <c r="D13" s="599">
        <v>2176</v>
      </c>
      <c r="E13" s="600">
        <v>18.44023</v>
      </c>
      <c r="F13" s="601">
        <v>11.80897</v>
      </c>
      <c r="G13" s="602" t="s">
        <v>248</v>
      </c>
      <c r="H13" s="603">
        <v>4.556114</v>
      </c>
      <c r="I13" s="764" t="s">
        <v>964</v>
      </c>
      <c r="J13" s="598" t="s">
        <v>965</v>
      </c>
      <c r="K13" s="599">
        <v>2700</v>
      </c>
      <c r="L13" s="600">
        <v>23.04608</v>
      </c>
      <c r="M13" s="601">
        <v>15.86469</v>
      </c>
      <c r="N13" s="604">
        <v>9.2418279999999999</v>
      </c>
      <c r="O13" s="764" t="s">
        <v>997</v>
      </c>
      <c r="P13" s="598" t="s">
        <v>998</v>
      </c>
      <c r="Q13" s="599">
        <v>2176</v>
      </c>
      <c r="R13" s="600">
        <v>18.44023</v>
      </c>
      <c r="S13" s="601">
        <v>11.80897</v>
      </c>
      <c r="T13" s="604">
        <v>11.73362</v>
      </c>
      <c r="U13" s="496"/>
      <c r="V13" s="493"/>
    </row>
    <row r="14" spans="1:23" s="80" customFormat="1" ht="36.4" customHeight="1">
      <c r="A14" s="48">
        <v>5</v>
      </c>
      <c r="B14" s="764" t="s">
        <v>561</v>
      </c>
      <c r="C14" s="598" t="s">
        <v>562</v>
      </c>
      <c r="D14" s="599">
        <v>2936</v>
      </c>
      <c r="E14" s="600">
        <v>12.485150000000001</v>
      </c>
      <c r="F14" s="601">
        <v>8.2862910000000003</v>
      </c>
      <c r="G14" s="602" t="s">
        <v>459</v>
      </c>
      <c r="H14" s="603">
        <v>6.1474039999999999</v>
      </c>
      <c r="I14" s="764" t="s">
        <v>966</v>
      </c>
      <c r="J14" s="598" t="s">
        <v>967</v>
      </c>
      <c r="K14" s="599">
        <v>1620</v>
      </c>
      <c r="L14" s="600">
        <v>13.82765</v>
      </c>
      <c r="M14" s="601">
        <v>9.3493069999999996</v>
      </c>
      <c r="N14" s="604">
        <v>5.5450970000000002</v>
      </c>
      <c r="O14" s="764" t="s">
        <v>999</v>
      </c>
      <c r="P14" s="598" t="s">
        <v>1000</v>
      </c>
      <c r="Q14" s="599">
        <v>894</v>
      </c>
      <c r="R14" s="600">
        <v>7.5760870000000002</v>
      </c>
      <c r="S14" s="601">
        <v>4.269571</v>
      </c>
      <c r="T14" s="604">
        <v>4.8207060000000004</v>
      </c>
    </row>
    <row r="15" spans="1:23" s="80" customFormat="1" ht="24" customHeight="1">
      <c r="A15" s="48">
        <v>6</v>
      </c>
      <c r="B15" s="764" t="s">
        <v>563</v>
      </c>
      <c r="C15" s="598" t="s">
        <v>564</v>
      </c>
      <c r="D15" s="599">
        <v>1347</v>
      </c>
      <c r="E15" s="600">
        <v>11.49743</v>
      </c>
      <c r="F15" s="601">
        <v>6.7931379999999999</v>
      </c>
      <c r="G15" s="602" t="s">
        <v>246</v>
      </c>
      <c r="H15" s="603">
        <v>2.8203520000000002</v>
      </c>
      <c r="I15" s="764" t="s">
        <v>968</v>
      </c>
      <c r="J15" s="598" t="s">
        <v>969</v>
      </c>
      <c r="K15" s="599">
        <v>1421</v>
      </c>
      <c r="L15" s="600">
        <v>12.12907</v>
      </c>
      <c r="M15" s="601">
        <v>7.6321019999999997</v>
      </c>
      <c r="N15" s="604">
        <v>4.8639400000000004</v>
      </c>
      <c r="O15" s="764" t="s">
        <v>1001</v>
      </c>
      <c r="P15" s="598" t="s">
        <v>1002</v>
      </c>
      <c r="Q15" s="599">
        <v>889</v>
      </c>
      <c r="R15" s="600">
        <v>7.5337149999999999</v>
      </c>
      <c r="S15" s="601">
        <v>4.3264959999999997</v>
      </c>
      <c r="T15" s="604">
        <v>4.7937450000000004</v>
      </c>
    </row>
    <row r="16" spans="1:23" s="80" customFormat="1" ht="24" customHeight="1">
      <c r="A16" s="48">
        <v>7</v>
      </c>
      <c r="B16" s="764" t="s">
        <v>565</v>
      </c>
      <c r="C16" s="598" t="s">
        <v>566</v>
      </c>
      <c r="D16" s="599">
        <v>2315</v>
      </c>
      <c r="E16" s="600">
        <v>9.8443839999999998</v>
      </c>
      <c r="F16" s="601">
        <v>5.8373629999999999</v>
      </c>
      <c r="G16" s="602" t="s">
        <v>459</v>
      </c>
      <c r="H16" s="603">
        <v>4.8471520000000003</v>
      </c>
      <c r="I16" s="764" t="s">
        <v>970</v>
      </c>
      <c r="J16" s="598" t="s">
        <v>971</v>
      </c>
      <c r="K16" s="599">
        <v>1347</v>
      </c>
      <c r="L16" s="600">
        <v>11.49743</v>
      </c>
      <c r="M16" s="601">
        <v>6.7931379999999999</v>
      </c>
      <c r="N16" s="604">
        <v>4.6106449999999999</v>
      </c>
      <c r="O16" s="764" t="s">
        <v>1003</v>
      </c>
      <c r="P16" s="598" t="s">
        <v>1004</v>
      </c>
      <c r="Q16" s="599">
        <v>656</v>
      </c>
      <c r="R16" s="600">
        <v>5.5591869999999997</v>
      </c>
      <c r="S16" s="601">
        <v>3.560578</v>
      </c>
      <c r="T16" s="604">
        <v>3.5373420000000002</v>
      </c>
    </row>
    <row r="17" spans="1:23" s="80" customFormat="1" ht="24" customHeight="1">
      <c r="A17" s="48">
        <v>8</v>
      </c>
      <c r="B17" s="764" t="s">
        <v>567</v>
      </c>
      <c r="C17" s="598" t="s">
        <v>568</v>
      </c>
      <c r="D17" s="599">
        <v>1996</v>
      </c>
      <c r="E17" s="600">
        <v>8.4878579999999992</v>
      </c>
      <c r="F17" s="601">
        <v>5.2631759999999996</v>
      </c>
      <c r="G17" s="602" t="s">
        <v>459</v>
      </c>
      <c r="H17" s="603">
        <v>4.1792290000000003</v>
      </c>
      <c r="I17" s="764" t="s">
        <v>972</v>
      </c>
      <c r="J17" s="598" t="s">
        <v>973</v>
      </c>
      <c r="K17" s="599">
        <v>1107</v>
      </c>
      <c r="L17" s="600">
        <v>9.448893</v>
      </c>
      <c r="M17" s="601">
        <v>6.2677800000000001</v>
      </c>
      <c r="N17" s="604">
        <v>3.7891499999999998</v>
      </c>
      <c r="O17" s="764" t="s">
        <v>1005</v>
      </c>
      <c r="P17" s="598" t="s">
        <v>1006</v>
      </c>
      <c r="Q17" s="599">
        <v>634</v>
      </c>
      <c r="R17" s="600">
        <v>5.3727510000000001</v>
      </c>
      <c r="S17" s="601">
        <v>3.3003960000000001</v>
      </c>
      <c r="T17" s="604">
        <v>3.4187110000000001</v>
      </c>
    </row>
    <row r="18" spans="1:23" s="80" customFormat="1" ht="24" customHeight="1">
      <c r="A18" s="48">
        <v>9</v>
      </c>
      <c r="B18" s="764" t="s">
        <v>569</v>
      </c>
      <c r="C18" s="598" t="s">
        <v>570</v>
      </c>
      <c r="D18" s="599">
        <v>1731</v>
      </c>
      <c r="E18" s="600">
        <v>7.3609629999999999</v>
      </c>
      <c r="F18" s="601">
        <v>4.7986800000000001</v>
      </c>
      <c r="G18" s="602" t="s">
        <v>459</v>
      </c>
      <c r="H18" s="603">
        <v>3.6243720000000001</v>
      </c>
      <c r="I18" s="764" t="s">
        <v>974</v>
      </c>
      <c r="J18" s="598" t="s">
        <v>975</v>
      </c>
      <c r="K18" s="599">
        <v>691</v>
      </c>
      <c r="L18" s="600">
        <v>5.8980889999999997</v>
      </c>
      <c r="M18" s="601">
        <v>3.866384</v>
      </c>
      <c r="N18" s="604">
        <v>2.3652229999999999</v>
      </c>
      <c r="O18" s="764" t="s">
        <v>1007</v>
      </c>
      <c r="P18" s="598" t="s">
        <v>1008</v>
      </c>
      <c r="Q18" s="599">
        <v>480</v>
      </c>
      <c r="R18" s="600">
        <v>4.067698</v>
      </c>
      <c r="S18" s="601">
        <v>2.3882140000000001</v>
      </c>
      <c r="T18" s="604">
        <v>2.5882990000000001</v>
      </c>
      <c r="U18" s="496"/>
    </row>
    <row r="19" spans="1:23" s="80" customFormat="1" ht="24" customHeight="1">
      <c r="A19" s="48">
        <v>10</v>
      </c>
      <c r="B19" s="764" t="s">
        <v>571</v>
      </c>
      <c r="C19" s="598" t="s">
        <v>572</v>
      </c>
      <c r="D19" s="599">
        <v>656</v>
      </c>
      <c r="E19" s="600">
        <v>5.5591869999999997</v>
      </c>
      <c r="F19" s="601">
        <v>3.560578</v>
      </c>
      <c r="G19" s="602" t="s">
        <v>248</v>
      </c>
      <c r="H19" s="603">
        <v>1.373534</v>
      </c>
      <c r="I19" s="764" t="s">
        <v>976</v>
      </c>
      <c r="J19" s="598" t="s">
        <v>977</v>
      </c>
      <c r="K19" s="599">
        <v>625</v>
      </c>
      <c r="L19" s="600">
        <v>5.3347410000000002</v>
      </c>
      <c r="M19" s="601">
        <v>3.737984</v>
      </c>
      <c r="N19" s="604">
        <v>2.1393119999999999</v>
      </c>
      <c r="O19" s="764" t="s">
        <v>1009</v>
      </c>
      <c r="P19" s="598" t="s">
        <v>1010</v>
      </c>
      <c r="Q19" s="599">
        <v>469</v>
      </c>
      <c r="R19" s="600">
        <v>3.9744799999999998</v>
      </c>
      <c r="S19" s="601">
        <v>2.6985749999999999</v>
      </c>
      <c r="T19" s="604">
        <v>2.5289839999999999</v>
      </c>
    </row>
    <row r="20" spans="1:23" s="80" customFormat="1" ht="24" customHeight="1">
      <c r="A20" s="48"/>
      <c r="B20" s="765"/>
      <c r="C20" s="607" t="s">
        <v>552</v>
      </c>
      <c r="D20" s="608">
        <v>11156</v>
      </c>
      <c r="E20" s="609">
        <v>47.440151777868167</v>
      </c>
      <c r="F20" s="610">
        <v>30.281659731205401</v>
      </c>
      <c r="G20" s="611"/>
      <c r="H20" s="612">
        <v>23.358458961474035</v>
      </c>
      <c r="I20" s="765"/>
      <c r="J20" s="607" t="s">
        <v>988</v>
      </c>
      <c r="K20" s="608">
        <v>4836</v>
      </c>
      <c r="L20" s="609">
        <v>41.27808949023224</v>
      </c>
      <c r="M20" s="610">
        <v>27.806533006228999</v>
      </c>
      <c r="N20" s="613">
        <v>16.553140510011978</v>
      </c>
      <c r="O20" s="765"/>
      <c r="P20" s="607" t="s">
        <v>988</v>
      </c>
      <c r="Q20" s="608">
        <v>3768</v>
      </c>
      <c r="R20" s="609">
        <v>31.931428105580316</v>
      </c>
      <c r="S20" s="610">
        <v>19.006917597168702</v>
      </c>
      <c r="T20" s="613">
        <v>20.318145052574817</v>
      </c>
    </row>
    <row r="21" spans="1:23" s="80" customFormat="1" ht="24" customHeight="1">
      <c r="A21" s="54">
        <v>11</v>
      </c>
      <c r="B21" s="764" t="s">
        <v>573</v>
      </c>
      <c r="C21" s="614" t="s">
        <v>574</v>
      </c>
      <c r="D21" s="599">
        <v>634</v>
      </c>
      <c r="E21" s="600">
        <v>5.3727510000000001</v>
      </c>
      <c r="F21" s="601">
        <v>3.3003960000000001</v>
      </c>
      <c r="G21" s="602" t="s">
        <v>248</v>
      </c>
      <c r="H21" s="603">
        <v>1.3274710000000001</v>
      </c>
      <c r="I21" s="764" t="s">
        <v>978</v>
      </c>
      <c r="J21" s="614" t="s">
        <v>979</v>
      </c>
      <c r="K21" s="599">
        <v>594</v>
      </c>
      <c r="L21" s="600">
        <v>5.070138</v>
      </c>
      <c r="M21" s="601">
        <v>3.1245759999999998</v>
      </c>
      <c r="N21" s="604">
        <v>2.0332020000000002</v>
      </c>
      <c r="O21" s="764" t="s">
        <v>1011</v>
      </c>
      <c r="P21" s="614" t="s">
        <v>1012</v>
      </c>
      <c r="Q21" s="599">
        <v>321</v>
      </c>
      <c r="R21" s="600">
        <v>2.7202730000000002</v>
      </c>
      <c r="S21" s="601">
        <v>1.69147</v>
      </c>
      <c r="T21" s="604">
        <v>1.730925</v>
      </c>
      <c r="U21" s="496"/>
    </row>
    <row r="22" spans="1:23" s="80" customFormat="1" ht="24" customHeight="1">
      <c r="A22" s="48">
        <v>12</v>
      </c>
      <c r="B22" s="764" t="s">
        <v>575</v>
      </c>
      <c r="C22" s="598" t="s">
        <v>576</v>
      </c>
      <c r="D22" s="599">
        <v>1171</v>
      </c>
      <c r="E22" s="600">
        <v>4.9795999999999996</v>
      </c>
      <c r="F22" s="601">
        <v>3.0811679999999999</v>
      </c>
      <c r="G22" s="602" t="s">
        <v>459</v>
      </c>
      <c r="H22" s="603">
        <v>2.4518430000000002</v>
      </c>
      <c r="I22" s="764" t="s">
        <v>980</v>
      </c>
      <c r="J22" s="598" t="s">
        <v>981</v>
      </c>
      <c r="K22" s="599">
        <v>532</v>
      </c>
      <c r="L22" s="600">
        <v>4.5409309999999996</v>
      </c>
      <c r="M22" s="601">
        <v>3.1910820000000002</v>
      </c>
      <c r="N22" s="604">
        <v>1.8209820000000001</v>
      </c>
      <c r="O22" s="764" t="s">
        <v>1013</v>
      </c>
      <c r="P22" s="598" t="s">
        <v>1014</v>
      </c>
      <c r="Q22" s="599">
        <v>300</v>
      </c>
      <c r="R22" s="600">
        <v>2.5423110000000002</v>
      </c>
      <c r="S22" s="601">
        <v>1.3480890000000001</v>
      </c>
      <c r="T22" s="604">
        <v>1.6176870000000001</v>
      </c>
    </row>
    <row r="23" spans="1:23" s="80" customFormat="1" ht="24" customHeight="1">
      <c r="A23" s="48">
        <v>13</v>
      </c>
      <c r="B23" s="764" t="s">
        <v>577</v>
      </c>
      <c r="C23" s="598" t="s">
        <v>578</v>
      </c>
      <c r="D23" s="599">
        <v>1094</v>
      </c>
      <c r="E23" s="600">
        <v>4.6521629999999998</v>
      </c>
      <c r="F23" s="601">
        <v>3.1871649999999998</v>
      </c>
      <c r="G23" s="602" t="s">
        <v>459</v>
      </c>
      <c r="H23" s="603">
        <v>2.2906200000000001</v>
      </c>
      <c r="I23" s="764" t="s">
        <v>982</v>
      </c>
      <c r="J23" s="598" t="s">
        <v>983</v>
      </c>
      <c r="K23" s="599">
        <v>352</v>
      </c>
      <c r="L23" s="600">
        <v>3.0045259999999998</v>
      </c>
      <c r="M23" s="601">
        <v>2.0001660000000001</v>
      </c>
      <c r="N23" s="604">
        <v>1.204861</v>
      </c>
      <c r="O23" s="764" t="s">
        <v>986</v>
      </c>
      <c r="P23" s="598" t="s">
        <v>987</v>
      </c>
      <c r="Q23" s="599">
        <v>281</v>
      </c>
      <c r="R23" s="600">
        <v>2.3812980000000001</v>
      </c>
      <c r="S23" s="601">
        <v>1.352956</v>
      </c>
      <c r="T23" s="604">
        <v>1.5152330000000001</v>
      </c>
      <c r="U23" s="496"/>
    </row>
    <row r="24" spans="1:23" s="80" customFormat="1" ht="24" customHeight="1">
      <c r="A24" s="48">
        <v>14</v>
      </c>
      <c r="B24" s="764" t="s">
        <v>579</v>
      </c>
      <c r="C24" s="598" t="s">
        <v>580</v>
      </c>
      <c r="D24" s="599">
        <v>894</v>
      </c>
      <c r="E24" s="600">
        <v>3.8016760000000001</v>
      </c>
      <c r="F24" s="601">
        <v>2.177635</v>
      </c>
      <c r="G24" s="602" t="s">
        <v>459</v>
      </c>
      <c r="H24" s="603">
        <v>1.8718589999999999</v>
      </c>
      <c r="I24" s="764" t="s">
        <v>984</v>
      </c>
      <c r="J24" s="598" t="s">
        <v>985</v>
      </c>
      <c r="K24" s="599">
        <v>315</v>
      </c>
      <c r="L24" s="600">
        <v>2.6887089999999998</v>
      </c>
      <c r="M24" s="601">
        <v>2.0732119999999998</v>
      </c>
      <c r="N24" s="604">
        <v>1.0782130000000001</v>
      </c>
      <c r="O24" s="764" t="s">
        <v>1015</v>
      </c>
      <c r="P24" s="598" t="s">
        <v>983</v>
      </c>
      <c r="Q24" s="599">
        <v>248</v>
      </c>
      <c r="R24" s="600">
        <v>2.1016439999999998</v>
      </c>
      <c r="S24" s="601">
        <v>1.177074</v>
      </c>
      <c r="T24" s="604">
        <v>1.337288</v>
      </c>
    </row>
    <row r="25" spans="1:23" s="81" customFormat="1" ht="24" customHeight="1">
      <c r="A25" s="60">
        <v>15</v>
      </c>
      <c r="B25" s="766" t="s">
        <v>581</v>
      </c>
      <c r="C25" s="607" t="s">
        <v>582</v>
      </c>
      <c r="D25" s="608">
        <v>678</v>
      </c>
      <c r="E25" s="609">
        <v>2.8831500000000001</v>
      </c>
      <c r="F25" s="610">
        <v>1.9562600000000001</v>
      </c>
      <c r="G25" s="611" t="s">
        <v>459</v>
      </c>
      <c r="H25" s="616">
        <v>1.4195979999999999</v>
      </c>
      <c r="I25" s="766" t="s">
        <v>986</v>
      </c>
      <c r="J25" s="607" t="s">
        <v>987</v>
      </c>
      <c r="K25" s="608">
        <v>287</v>
      </c>
      <c r="L25" s="609">
        <v>2.449713</v>
      </c>
      <c r="M25" s="610">
        <v>1.5397890000000001</v>
      </c>
      <c r="N25" s="617">
        <v>0.98237200000000002</v>
      </c>
      <c r="O25" s="766" t="s">
        <v>984</v>
      </c>
      <c r="P25" s="607" t="s">
        <v>985</v>
      </c>
      <c r="Q25" s="608">
        <v>245</v>
      </c>
      <c r="R25" s="609">
        <v>2.0762209999999999</v>
      </c>
      <c r="S25" s="610">
        <v>1.512535</v>
      </c>
      <c r="T25" s="617">
        <v>1.3211109999999999</v>
      </c>
    </row>
    <row r="26" spans="1:23" s="68" customFormat="1" ht="12" customHeight="1">
      <c r="A26" s="618" t="s">
        <v>1693</v>
      </c>
      <c r="B26" s="25"/>
      <c r="C26" s="417"/>
      <c r="D26" s="417"/>
      <c r="E26" s="417"/>
      <c r="F26" s="417"/>
      <c r="G26" s="418"/>
      <c r="H26" s="419"/>
      <c r="I26" s="417"/>
      <c r="J26" s="417"/>
      <c r="K26" s="417"/>
      <c r="L26" s="417"/>
      <c r="N26" s="619"/>
      <c r="T26" s="620" t="s">
        <v>4</v>
      </c>
    </row>
    <row r="27" spans="1:23" s="68" customFormat="1" ht="12" customHeight="1">
      <c r="A27" s="618" t="s">
        <v>393</v>
      </c>
      <c r="B27" s="25"/>
      <c r="C27" s="417"/>
      <c r="D27" s="417"/>
      <c r="E27" s="417"/>
      <c r="F27" s="417"/>
      <c r="G27" s="418"/>
      <c r="H27" s="419"/>
      <c r="I27" s="417"/>
      <c r="J27" s="417"/>
      <c r="K27" s="417"/>
      <c r="L27" s="417"/>
      <c r="N27" s="619"/>
      <c r="T27" s="620"/>
    </row>
    <row r="28" spans="1:23" s="68" customFormat="1" ht="12" customHeight="1">
      <c r="A28" s="618" t="s">
        <v>394</v>
      </c>
      <c r="B28" s="25"/>
      <c r="C28" s="417"/>
      <c r="D28" s="417"/>
      <c r="E28" s="417"/>
      <c r="F28" s="417"/>
      <c r="G28" s="418"/>
      <c r="H28" s="419"/>
      <c r="I28" s="417"/>
      <c r="J28" s="417"/>
      <c r="K28" s="417"/>
      <c r="L28" s="417"/>
      <c r="N28" s="619"/>
      <c r="T28" s="620"/>
    </row>
    <row r="29" spans="1:23" s="68" customFormat="1" ht="12" customHeight="1">
      <c r="A29" s="962" t="s">
        <v>1698</v>
      </c>
      <c r="B29" s="25"/>
      <c r="C29" s="417"/>
      <c r="D29" s="417"/>
      <c r="E29" s="417"/>
      <c r="F29" s="417"/>
      <c r="G29" s="418"/>
      <c r="H29" s="419"/>
      <c r="I29" s="417"/>
      <c r="J29" s="417"/>
      <c r="K29" s="417"/>
      <c r="L29" s="417"/>
      <c r="N29" s="619"/>
      <c r="T29" s="620"/>
    </row>
    <row r="30" spans="1:23" s="82" customFormat="1">
      <c r="A30" s="496"/>
      <c r="B30" s="72"/>
      <c r="C30" s="71"/>
      <c r="D30" s="71"/>
      <c r="E30" s="71"/>
      <c r="F30" s="71"/>
      <c r="G30" s="183"/>
      <c r="H30" s="184"/>
      <c r="I30" s="12"/>
      <c r="J30" s="496"/>
      <c r="K30" s="80"/>
      <c r="L30" s="80"/>
      <c r="M30" s="80"/>
      <c r="N30" s="182"/>
      <c r="O30" s="12"/>
      <c r="P30" s="496"/>
      <c r="Q30" s="71"/>
      <c r="R30" s="71"/>
      <c r="S30" s="71"/>
      <c r="T30" s="184"/>
      <c r="U30" s="71"/>
      <c r="V30" s="71"/>
      <c r="W30" s="71"/>
    </row>
    <row r="31" spans="1:23">
      <c r="B31" s="14"/>
    </row>
    <row r="33" spans="2:23">
      <c r="B33" s="14"/>
      <c r="C33" s="80"/>
      <c r="D33" s="80"/>
      <c r="E33" s="80"/>
      <c r="F33" s="80"/>
      <c r="G33" s="185"/>
      <c r="J33" s="80"/>
      <c r="M33" s="496"/>
      <c r="N33" s="85"/>
      <c r="O33" s="14"/>
      <c r="P33" s="493"/>
      <c r="Q33" s="493"/>
      <c r="R33" s="493"/>
      <c r="S33" s="493"/>
      <c r="T33" s="186"/>
      <c r="U33" s="493"/>
      <c r="V33" s="493"/>
      <c r="W33" s="493"/>
    </row>
    <row r="38" spans="2:23">
      <c r="B38" s="420"/>
      <c r="C38" s="187"/>
      <c r="D38" s="622"/>
      <c r="E38" s="622"/>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9323A-D977-4062-BE10-36B94DA680DD}">
  <sheetPr codeName="工作表10"/>
  <dimension ref="A1:AM57"/>
  <sheetViews>
    <sheetView view="pageBreakPreview" zoomScaleNormal="90" zoomScaleSheetLayoutView="100" workbookViewId="0">
      <selection activeCell="A2" sqref="A2"/>
    </sheetView>
  </sheetViews>
  <sheetFormatPr defaultColWidth="10" defaultRowHeight="16.5"/>
  <cols>
    <col min="1" max="2" width="16" style="496" customWidth="1"/>
    <col min="3" max="4" width="16" style="497" customWidth="1"/>
    <col min="5" max="5" width="16" style="496" customWidth="1"/>
    <col min="6" max="6" width="16" style="498" customWidth="1"/>
    <col min="7" max="7" width="16" style="497" customWidth="1"/>
    <col min="8" max="8" width="16" style="496" customWidth="1"/>
    <col min="9" max="10" width="16" style="497" customWidth="1"/>
    <col min="11" max="16384" width="10" style="496"/>
  </cols>
  <sheetData>
    <row r="1" spans="1:39" s="74" customFormat="1" ht="22.5" customHeight="1">
      <c r="A1" s="1263" t="s">
        <v>1618</v>
      </c>
      <c r="B1" s="1263"/>
      <c r="C1" s="1263"/>
      <c r="D1" s="1263"/>
      <c r="E1" s="1263"/>
      <c r="F1" s="1263"/>
      <c r="G1" s="1263"/>
      <c r="H1" s="1263"/>
      <c r="I1" s="1263"/>
      <c r="J1" s="1263"/>
    </row>
    <row r="2" spans="1:39" s="74" customFormat="1" ht="7.9" customHeight="1">
      <c r="A2" s="396"/>
      <c r="B2" s="7"/>
      <c r="C2" s="7"/>
      <c r="D2" s="7"/>
      <c r="E2" s="397"/>
      <c r="F2" s="7"/>
      <c r="G2" s="7"/>
      <c r="H2" s="7"/>
      <c r="I2" s="397"/>
      <c r="J2" s="397"/>
    </row>
    <row r="3" spans="1:39" s="39" customFormat="1" ht="18" customHeight="1">
      <c r="A3" s="730"/>
      <c r="B3" s="729"/>
      <c r="C3" s="729"/>
      <c r="D3" s="729"/>
      <c r="E3" s="1264" t="s">
        <v>1039</v>
      </c>
      <c r="F3" s="1264"/>
      <c r="G3" s="729"/>
      <c r="H3" s="729"/>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row>
    <row r="4" spans="1:39" s="66" customFormat="1" ht="15" customHeight="1">
      <c r="A4" s="399"/>
      <c r="B4" s="400"/>
      <c r="C4" s="400"/>
      <c r="D4" s="400"/>
      <c r="E4" s="400"/>
      <c r="F4" s="400"/>
      <c r="G4" s="400"/>
      <c r="H4" s="400"/>
      <c r="J4" s="398" t="s">
        <v>49</v>
      </c>
      <c r="L4" s="494"/>
      <c r="M4" s="494"/>
      <c r="N4" s="494"/>
      <c r="O4" s="494"/>
      <c r="P4" s="494"/>
      <c r="Q4" s="494"/>
      <c r="R4" s="494"/>
      <c r="S4" s="494"/>
      <c r="T4" s="494"/>
      <c r="U4" s="494"/>
      <c r="V4" s="494"/>
      <c r="W4" s="494"/>
      <c r="X4" s="494"/>
      <c r="Y4" s="494"/>
      <c r="Z4" s="494"/>
      <c r="AA4" s="494"/>
      <c r="AB4" s="494"/>
      <c r="AC4" s="494"/>
      <c r="AD4" s="494"/>
      <c r="AE4" s="494"/>
      <c r="AF4" s="494"/>
      <c r="AG4" s="494"/>
      <c r="AH4" s="494"/>
      <c r="AI4" s="494"/>
      <c r="AJ4" s="494"/>
      <c r="AK4" s="494"/>
      <c r="AL4" s="494"/>
      <c r="AM4" s="494"/>
    </row>
    <row r="5" spans="1:39" s="402" customFormat="1" ht="15.75" customHeight="1">
      <c r="A5" s="1261" t="s">
        <v>48</v>
      </c>
      <c r="B5" s="431" t="s">
        <v>47</v>
      </c>
      <c r="C5" s="495"/>
      <c r="D5" s="431"/>
      <c r="E5" s="431" t="s">
        <v>46</v>
      </c>
      <c r="F5" s="495"/>
      <c r="G5" s="431"/>
      <c r="H5" s="403" t="s">
        <v>45</v>
      </c>
      <c r="I5" s="432"/>
      <c r="J5" s="401"/>
      <c r="K5" s="15"/>
      <c r="L5" s="15"/>
      <c r="M5" s="15"/>
    </row>
    <row r="6" spans="1:39" s="402" customFormat="1" ht="35.1" customHeight="1">
      <c r="A6" s="1262"/>
      <c r="B6" s="436" t="s">
        <v>439</v>
      </c>
      <c r="C6" s="435" t="s">
        <v>43</v>
      </c>
      <c r="D6" s="476" t="s">
        <v>221</v>
      </c>
      <c r="E6" s="436" t="s">
        <v>439</v>
      </c>
      <c r="F6" s="435" t="s">
        <v>43</v>
      </c>
      <c r="G6" s="476" t="s">
        <v>221</v>
      </c>
      <c r="H6" s="436" t="s">
        <v>439</v>
      </c>
      <c r="I6" s="437" t="s">
        <v>43</v>
      </c>
      <c r="J6" s="477" t="s">
        <v>221</v>
      </c>
      <c r="K6" s="15"/>
      <c r="L6" s="15"/>
      <c r="M6" s="15"/>
    </row>
    <row r="7" spans="1:39" s="80" customFormat="1" ht="21" customHeight="1">
      <c r="A7" s="384" t="s">
        <v>174</v>
      </c>
      <c r="B7" s="404">
        <v>172418</v>
      </c>
      <c r="C7" s="405">
        <v>733.19610595703125</v>
      </c>
      <c r="D7" s="433">
        <v>439.36004638671875</v>
      </c>
      <c r="E7" s="404">
        <v>102985</v>
      </c>
      <c r="F7" s="405">
        <v>879.0372314453125</v>
      </c>
      <c r="G7" s="433">
        <v>569.11181640625</v>
      </c>
      <c r="H7" s="404">
        <v>69433</v>
      </c>
      <c r="I7" s="405">
        <v>588.40093994140625</v>
      </c>
      <c r="J7" s="405">
        <v>321.23553466796875</v>
      </c>
      <c r="K7" s="697"/>
      <c r="L7" s="697"/>
      <c r="M7" s="697"/>
    </row>
    <row r="8" spans="1:39" s="80" customFormat="1" ht="21" customHeight="1">
      <c r="A8" s="384" t="s">
        <v>1017</v>
      </c>
      <c r="B8" s="404">
        <v>23190</v>
      </c>
      <c r="C8" s="405">
        <v>583.40708732690871</v>
      </c>
      <c r="D8" s="433">
        <v>402.33552993627632</v>
      </c>
      <c r="E8" s="404">
        <v>14174</v>
      </c>
      <c r="F8" s="405">
        <v>726.18359626364349</v>
      </c>
      <c r="G8" s="433">
        <v>523.99328060046662</v>
      </c>
      <c r="H8" s="404">
        <v>9016</v>
      </c>
      <c r="I8" s="405">
        <v>445.65755744464622</v>
      </c>
      <c r="J8" s="405">
        <v>295.88058917860036</v>
      </c>
      <c r="K8" s="697"/>
      <c r="L8" s="697"/>
      <c r="M8" s="697"/>
    </row>
    <row r="9" spans="1:39" s="80" customFormat="1" ht="21" customHeight="1">
      <c r="A9" s="384" t="s">
        <v>1018</v>
      </c>
      <c r="B9" s="404">
        <v>18039</v>
      </c>
      <c r="C9" s="405">
        <v>668.04752288393286</v>
      </c>
      <c r="D9" s="433">
        <v>332.75432600957083</v>
      </c>
      <c r="E9" s="404">
        <v>10369</v>
      </c>
      <c r="F9" s="405">
        <v>802.25240350765887</v>
      </c>
      <c r="G9" s="433">
        <v>424.60378647412949</v>
      </c>
      <c r="H9" s="404">
        <v>7670</v>
      </c>
      <c r="I9" s="405">
        <v>544.83293092413464</v>
      </c>
      <c r="J9" s="405">
        <v>255.47912887903303</v>
      </c>
      <c r="K9" s="496"/>
      <c r="L9" s="496"/>
      <c r="M9" s="496"/>
    </row>
    <row r="10" spans="1:39" s="80" customFormat="1" ht="21" customHeight="1">
      <c r="A10" s="384" t="s">
        <v>1019</v>
      </c>
      <c r="B10" s="404">
        <v>12681</v>
      </c>
      <c r="C10" s="405">
        <v>596.25587422062029</v>
      </c>
      <c r="D10" s="433">
        <v>427.72399028512041</v>
      </c>
      <c r="E10" s="404">
        <v>8005</v>
      </c>
      <c r="F10" s="405">
        <v>753.56602410375774</v>
      </c>
      <c r="G10" s="433">
        <v>547.59324803488073</v>
      </c>
      <c r="H10" s="404">
        <v>4676</v>
      </c>
      <c r="I10" s="405">
        <v>439.27180083589406</v>
      </c>
      <c r="J10" s="405">
        <v>316.330650770587</v>
      </c>
      <c r="K10" s="496"/>
      <c r="L10" s="496"/>
      <c r="M10" s="496"/>
    </row>
    <row r="11" spans="1:39" s="80" customFormat="1" ht="21" customHeight="1">
      <c r="A11" s="384" t="s">
        <v>1020</v>
      </c>
      <c r="B11" s="404">
        <v>16892</v>
      </c>
      <c r="C11" s="405">
        <v>612.95241164043512</v>
      </c>
      <c r="D11" s="433">
        <v>434.8032211304199</v>
      </c>
      <c r="E11" s="404">
        <v>10059</v>
      </c>
      <c r="F11" s="405">
        <v>738.72903941724201</v>
      </c>
      <c r="G11" s="433">
        <v>554.94890892880164</v>
      </c>
      <c r="H11" s="404">
        <v>6833</v>
      </c>
      <c r="I11" s="405">
        <v>490.10923274558002</v>
      </c>
      <c r="J11" s="405">
        <v>328.01456232091738</v>
      </c>
      <c r="K11" s="496"/>
      <c r="L11" s="496"/>
      <c r="M11" s="496"/>
    </row>
    <row r="12" spans="1:39" s="80" customFormat="1" ht="21" customHeight="1">
      <c r="A12" s="384" t="s">
        <v>1021</v>
      </c>
      <c r="B12" s="404">
        <v>15241</v>
      </c>
      <c r="C12" s="405">
        <v>808.20368366098614</v>
      </c>
      <c r="D12" s="433">
        <v>461.42895861920999</v>
      </c>
      <c r="E12" s="404">
        <v>8827</v>
      </c>
      <c r="F12" s="405">
        <v>935.61561217794826</v>
      </c>
      <c r="G12" s="433">
        <v>591.15478691671069</v>
      </c>
      <c r="H12" s="404">
        <v>6414</v>
      </c>
      <c r="I12" s="405">
        <v>680.6431621573438</v>
      </c>
      <c r="J12" s="405">
        <v>342.92979735310615</v>
      </c>
      <c r="K12" s="496"/>
      <c r="L12" s="496"/>
      <c r="M12" s="496"/>
    </row>
    <row r="13" spans="1:39" s="80" customFormat="1" ht="21" customHeight="1">
      <c r="A13" s="384" t="s">
        <v>1022</v>
      </c>
      <c r="B13" s="404">
        <v>21331</v>
      </c>
      <c r="C13" s="405">
        <v>767.53835577819007</v>
      </c>
      <c r="D13" s="433">
        <v>478.1549357739496</v>
      </c>
      <c r="E13" s="404">
        <v>12950</v>
      </c>
      <c r="F13" s="405">
        <v>938.39491716038071</v>
      </c>
      <c r="G13" s="433">
        <v>616.58319531338066</v>
      </c>
      <c r="H13" s="404">
        <v>8381</v>
      </c>
      <c r="I13" s="405">
        <v>599.01574444377343</v>
      </c>
      <c r="J13" s="405">
        <v>351.60305188542026</v>
      </c>
      <c r="K13" s="496"/>
      <c r="L13" s="496"/>
      <c r="M13" s="496"/>
    </row>
    <row r="14" spans="1:39" s="80" customFormat="1" ht="21" customHeight="1">
      <c r="A14" s="384" t="s">
        <v>1023</v>
      </c>
      <c r="B14" s="404">
        <v>3837</v>
      </c>
      <c r="C14" s="405">
        <v>838.08858139801566</v>
      </c>
      <c r="D14" s="433">
        <v>445.32105276314883</v>
      </c>
      <c r="E14" s="404">
        <v>2251</v>
      </c>
      <c r="F14" s="405">
        <v>970.38619301244341</v>
      </c>
      <c r="G14" s="433">
        <v>573.57833159751726</v>
      </c>
      <c r="H14" s="404">
        <v>1586</v>
      </c>
      <c r="I14" s="405">
        <v>702.21112380345176</v>
      </c>
      <c r="J14" s="405">
        <v>323.18514048044881</v>
      </c>
      <c r="K14" s="496"/>
      <c r="L14" s="496"/>
      <c r="M14" s="496"/>
    </row>
    <row r="15" spans="1:39" s="80" customFormat="1" ht="21" customHeight="1">
      <c r="A15" s="384" t="s">
        <v>1024</v>
      </c>
      <c r="B15" s="404">
        <v>3781</v>
      </c>
      <c r="C15" s="405">
        <v>694.0652010099833</v>
      </c>
      <c r="D15" s="433">
        <v>442.85938650310436</v>
      </c>
      <c r="E15" s="404">
        <v>2301</v>
      </c>
      <c r="F15" s="405">
        <v>825.54933473496135</v>
      </c>
      <c r="G15" s="433">
        <v>566.99350742865408</v>
      </c>
      <c r="H15" s="404">
        <v>1480</v>
      </c>
      <c r="I15" s="405">
        <v>556.311504371556</v>
      </c>
      <c r="J15" s="405">
        <v>319.04034692681006</v>
      </c>
      <c r="K15" s="496"/>
      <c r="L15" s="496"/>
      <c r="M15" s="496"/>
    </row>
    <row r="16" spans="1:39" s="80" customFormat="1" ht="21" customHeight="1">
      <c r="A16" s="384" t="s">
        <v>1025</v>
      </c>
      <c r="B16" s="404">
        <v>5079</v>
      </c>
      <c r="C16" s="405">
        <v>904.46006191785068</v>
      </c>
      <c r="D16" s="433">
        <v>474.32157890174938</v>
      </c>
      <c r="E16" s="404">
        <v>2965</v>
      </c>
      <c r="F16" s="405">
        <v>1023.8348052037742</v>
      </c>
      <c r="G16" s="433">
        <v>606.29523009243212</v>
      </c>
      <c r="H16" s="404">
        <v>2114</v>
      </c>
      <c r="I16" s="405">
        <v>777.34020216728629</v>
      </c>
      <c r="J16" s="405">
        <v>339.07225963817729</v>
      </c>
      <c r="K16" s="496"/>
      <c r="L16" s="496"/>
      <c r="M16" s="496"/>
    </row>
    <row r="17" spans="1:13" s="80" customFormat="1" ht="21" customHeight="1">
      <c r="A17" s="384" t="s">
        <v>1026</v>
      </c>
      <c r="B17" s="404">
        <v>10444</v>
      </c>
      <c r="C17" s="405">
        <v>810.80094929854533</v>
      </c>
      <c r="D17" s="433">
        <v>447.79330096906546</v>
      </c>
      <c r="E17" s="404">
        <v>6107</v>
      </c>
      <c r="F17" s="405">
        <v>928.60238270825892</v>
      </c>
      <c r="G17" s="433">
        <v>590.64163949824308</v>
      </c>
      <c r="H17" s="404">
        <v>4337</v>
      </c>
      <c r="I17" s="405">
        <v>687.91696142779642</v>
      </c>
      <c r="J17" s="405">
        <v>314.88483373516544</v>
      </c>
      <c r="K17" s="496"/>
      <c r="L17" s="496"/>
      <c r="M17" s="496"/>
    </row>
    <row r="18" spans="1:13" s="80" customFormat="1" ht="21" customHeight="1">
      <c r="A18" s="384" t="s">
        <v>1027</v>
      </c>
      <c r="B18" s="404">
        <v>4981</v>
      </c>
      <c r="C18" s="405">
        <v>981.8134869753502</v>
      </c>
      <c r="D18" s="433">
        <v>503.3264504031772</v>
      </c>
      <c r="E18" s="404">
        <v>2990</v>
      </c>
      <c r="F18" s="405">
        <v>1149.1845209841479</v>
      </c>
      <c r="G18" s="433">
        <v>661.89436221133406</v>
      </c>
      <c r="H18" s="404">
        <v>1991</v>
      </c>
      <c r="I18" s="405">
        <v>805.60973043837146</v>
      </c>
      <c r="J18" s="405">
        <v>348.12313231151529</v>
      </c>
      <c r="K18" s="496"/>
      <c r="L18" s="496"/>
      <c r="M18" s="496"/>
    </row>
    <row r="19" spans="1:13" s="80" customFormat="1" ht="21" customHeight="1">
      <c r="A19" s="384" t="s">
        <v>1028</v>
      </c>
      <c r="B19" s="404">
        <v>7249</v>
      </c>
      <c r="C19" s="405">
        <v>1039.6513173840772</v>
      </c>
      <c r="D19" s="433">
        <v>506.79424377773876</v>
      </c>
      <c r="E19" s="404">
        <v>4173</v>
      </c>
      <c r="F19" s="405">
        <v>1151.4710021357262</v>
      </c>
      <c r="G19" s="433">
        <v>663.36501460406487</v>
      </c>
      <c r="H19" s="404">
        <v>3076</v>
      </c>
      <c r="I19" s="405">
        <v>918.62850794541987</v>
      </c>
      <c r="J19" s="405">
        <v>350.26083181999496</v>
      </c>
      <c r="K19" s="496"/>
      <c r="L19" s="496"/>
      <c r="M19" s="496"/>
    </row>
    <row r="20" spans="1:13" s="80" customFormat="1" ht="21" customHeight="1">
      <c r="A20" s="384" t="s">
        <v>1029</v>
      </c>
      <c r="B20" s="404">
        <v>5757</v>
      </c>
      <c r="C20" s="405">
        <v>1112.2928941351038</v>
      </c>
      <c r="D20" s="433">
        <v>498.21825388943915</v>
      </c>
      <c r="E20" s="404">
        <v>3372</v>
      </c>
      <c r="F20" s="405">
        <v>1251.6936097551923</v>
      </c>
      <c r="G20" s="433">
        <v>660.3819229608996</v>
      </c>
      <c r="H20" s="404">
        <v>2385</v>
      </c>
      <c r="I20" s="405">
        <v>960.97862678773254</v>
      </c>
      <c r="J20" s="405">
        <v>336.10057101458085</v>
      </c>
      <c r="K20" s="496"/>
      <c r="L20" s="496"/>
      <c r="M20" s="496"/>
    </row>
    <row r="21" spans="1:13" s="80" customFormat="1" ht="21" customHeight="1">
      <c r="A21" s="384" t="s">
        <v>1030</v>
      </c>
      <c r="B21" s="404">
        <v>8505</v>
      </c>
      <c r="C21" s="405">
        <v>1014.2840532007191</v>
      </c>
      <c r="D21" s="433">
        <v>562.13972441149667</v>
      </c>
      <c r="E21" s="404">
        <v>5162</v>
      </c>
      <c r="F21" s="405">
        <v>1202.3217247097843</v>
      </c>
      <c r="G21" s="433">
        <v>727.56738710098614</v>
      </c>
      <c r="H21" s="404">
        <v>3343</v>
      </c>
      <c r="I21" s="405">
        <v>816.98687517794451</v>
      </c>
      <c r="J21" s="405">
        <v>399.0257949381317</v>
      </c>
      <c r="K21" s="496"/>
      <c r="L21" s="496"/>
      <c r="M21" s="496"/>
    </row>
    <row r="22" spans="1:13" s="80" customFormat="1" ht="21" customHeight="1">
      <c r="A22" s="384" t="s">
        <v>1031</v>
      </c>
      <c r="B22" s="404">
        <v>2570</v>
      </c>
      <c r="C22" s="405">
        <v>1159.6060046835448</v>
      </c>
      <c r="D22" s="433">
        <v>642.02749080499484</v>
      </c>
      <c r="E22" s="404">
        <v>1579</v>
      </c>
      <c r="F22" s="405">
        <v>1376.760732237912</v>
      </c>
      <c r="G22" s="433">
        <v>833.28919665149374</v>
      </c>
      <c r="H22" s="404">
        <v>991</v>
      </c>
      <c r="I22" s="405">
        <v>926.70952659263594</v>
      </c>
      <c r="J22" s="405">
        <v>447.33994643780454</v>
      </c>
      <c r="K22" s="496"/>
      <c r="L22" s="496"/>
      <c r="M22" s="496"/>
    </row>
    <row r="23" spans="1:13" s="80" customFormat="1" ht="21" customHeight="1">
      <c r="A23" s="384" t="s">
        <v>1032</v>
      </c>
      <c r="B23" s="404">
        <v>3390</v>
      </c>
      <c r="C23" s="405">
        <v>1022.8465911148122</v>
      </c>
      <c r="D23" s="433">
        <v>575.3896235662155</v>
      </c>
      <c r="E23" s="404">
        <v>2161</v>
      </c>
      <c r="F23" s="405">
        <v>1279.7962749104261</v>
      </c>
      <c r="G23" s="433">
        <v>767.14263153369609</v>
      </c>
      <c r="H23" s="404">
        <v>1229</v>
      </c>
      <c r="I23" s="405">
        <v>755.96808818192437</v>
      </c>
      <c r="J23" s="405">
        <v>389.44425626601236</v>
      </c>
      <c r="K23" s="496"/>
      <c r="L23" s="496"/>
      <c r="M23" s="496"/>
    </row>
    <row r="24" spans="1:13" s="80" customFormat="1" ht="21" customHeight="1">
      <c r="A24" s="384" t="s">
        <v>1033</v>
      </c>
      <c r="B24" s="404">
        <v>975</v>
      </c>
      <c r="C24" s="405">
        <v>948.59583493459559</v>
      </c>
      <c r="D24" s="433">
        <v>459.96635934440178</v>
      </c>
      <c r="E24" s="404">
        <v>589</v>
      </c>
      <c r="F24" s="405">
        <v>1112.149620943911</v>
      </c>
      <c r="G24" s="433">
        <v>624.16366458197001</v>
      </c>
      <c r="H24" s="404">
        <v>386</v>
      </c>
      <c r="I24" s="405">
        <v>774.74258876422539</v>
      </c>
      <c r="J24" s="405">
        <v>298.90275376877651</v>
      </c>
      <c r="K24" s="496"/>
      <c r="L24" s="496"/>
      <c r="M24" s="496"/>
    </row>
    <row r="25" spans="1:13" s="80" customFormat="1" ht="21" customHeight="1">
      <c r="A25" s="384" t="s">
        <v>1034</v>
      </c>
      <c r="B25" s="404">
        <v>2929</v>
      </c>
      <c r="C25" s="405">
        <v>787.14870230648808</v>
      </c>
      <c r="D25" s="433">
        <v>443.08736301780289</v>
      </c>
      <c r="E25" s="404">
        <v>1723</v>
      </c>
      <c r="F25" s="405">
        <v>922.70782346987414</v>
      </c>
      <c r="G25" s="433">
        <v>563.36115624728552</v>
      </c>
      <c r="H25" s="404">
        <v>1206</v>
      </c>
      <c r="I25" s="405">
        <v>650.59246531926772</v>
      </c>
      <c r="J25" s="405">
        <v>334.35400073982322</v>
      </c>
      <c r="K25" s="496"/>
      <c r="L25" s="496"/>
      <c r="M25" s="496"/>
    </row>
    <row r="26" spans="1:13" s="80" customFormat="1" ht="21" customHeight="1">
      <c r="A26" s="384" t="s">
        <v>1035</v>
      </c>
      <c r="B26" s="404">
        <v>2700</v>
      </c>
      <c r="C26" s="405">
        <v>619.69458237749268</v>
      </c>
      <c r="D26" s="433">
        <v>415.80107099037946</v>
      </c>
      <c r="E26" s="404">
        <v>1585</v>
      </c>
      <c r="F26" s="405">
        <v>735.49713341732388</v>
      </c>
      <c r="G26" s="433">
        <v>526.97433879188907</v>
      </c>
      <c r="H26" s="404">
        <v>1115</v>
      </c>
      <c r="I26" s="405">
        <v>506.3624556081345</v>
      </c>
      <c r="J26" s="405">
        <v>318.41458460463434</v>
      </c>
      <c r="K26" s="496"/>
      <c r="L26" s="496"/>
      <c r="M26" s="496"/>
    </row>
    <row r="27" spans="1:13" s="80" customFormat="1" ht="21" customHeight="1">
      <c r="A27" s="384" t="s">
        <v>1036</v>
      </c>
      <c r="B27" s="404">
        <v>2056</v>
      </c>
      <c r="C27" s="405">
        <v>761.14319561676291</v>
      </c>
      <c r="D27" s="433">
        <v>446.60986432628744</v>
      </c>
      <c r="E27" s="404">
        <v>1203</v>
      </c>
      <c r="F27" s="405">
        <v>913.72756031703227</v>
      </c>
      <c r="G27" s="433">
        <v>589.49951995365302</v>
      </c>
      <c r="H27" s="404">
        <v>853</v>
      </c>
      <c r="I27" s="405">
        <v>616.05572668214631</v>
      </c>
      <c r="J27" s="405">
        <v>324.29937401554741</v>
      </c>
      <c r="K27" s="496"/>
      <c r="L27" s="496"/>
      <c r="M27" s="496"/>
    </row>
    <row r="28" spans="1:13" s="80" customFormat="1" ht="21" customHeight="1">
      <c r="A28" s="384" t="s">
        <v>1037</v>
      </c>
      <c r="B28" s="404">
        <v>739</v>
      </c>
      <c r="C28" s="405">
        <v>551.67162474385339</v>
      </c>
      <c r="D28" s="433">
        <v>337.69190926070752</v>
      </c>
      <c r="E28" s="404">
        <v>411</v>
      </c>
      <c r="F28" s="405">
        <v>612.68755170948771</v>
      </c>
      <c r="G28" s="433">
        <v>427.78294784990464</v>
      </c>
      <c r="H28" s="404">
        <v>328</v>
      </c>
      <c r="I28" s="405">
        <v>490.46728971962619</v>
      </c>
      <c r="J28" s="405">
        <v>250.80844473696706</v>
      </c>
      <c r="K28" s="496"/>
      <c r="L28" s="496"/>
      <c r="M28" s="496"/>
    </row>
    <row r="29" spans="1:13" s="80" customFormat="1" ht="21" customHeight="1">
      <c r="A29" s="487" t="s">
        <v>1038</v>
      </c>
      <c r="B29" s="393">
        <v>52</v>
      </c>
      <c r="C29" s="395">
        <v>413.65046535677351</v>
      </c>
      <c r="D29" s="434">
        <v>266.78612566251059</v>
      </c>
      <c r="E29" s="394">
        <v>29</v>
      </c>
      <c r="F29" s="395">
        <v>404.20935256812322</v>
      </c>
      <c r="G29" s="434">
        <v>295.95186248607513</v>
      </c>
      <c r="H29" s="394">
        <v>23</v>
      </c>
      <c r="I29" s="395">
        <v>426.20216807189843</v>
      </c>
      <c r="J29" s="395">
        <v>229.25611904862396</v>
      </c>
      <c r="K29" s="496"/>
      <c r="L29" s="496"/>
      <c r="M29" s="496"/>
    </row>
    <row r="30" spans="1:13" s="409" customFormat="1" ht="14.25" customHeight="1">
      <c r="A30" s="25" t="s">
        <v>1699</v>
      </c>
      <c r="C30" s="410"/>
      <c r="D30" s="410"/>
      <c r="F30" s="411"/>
      <c r="G30" s="410"/>
      <c r="H30" s="412"/>
      <c r="I30" s="410"/>
      <c r="J30" s="410"/>
    </row>
    <row r="32" spans="1:13">
      <c r="C32" s="496"/>
      <c r="D32" s="496"/>
      <c r="F32" s="496"/>
      <c r="G32" s="496"/>
      <c r="I32" s="496"/>
      <c r="J32" s="496"/>
    </row>
    <row r="33" s="496" customFormat="1"/>
    <row r="34" s="496" customFormat="1"/>
    <row r="35" s="496" customFormat="1"/>
    <row r="36" s="496" customFormat="1"/>
    <row r="37" s="496" customFormat="1"/>
    <row r="38" s="496" customFormat="1"/>
    <row r="39" s="496" customFormat="1"/>
    <row r="40" s="496" customFormat="1"/>
    <row r="41" s="496" customFormat="1"/>
    <row r="42" s="496" customFormat="1"/>
    <row r="43" s="496" customFormat="1"/>
    <row r="44" s="496" customFormat="1"/>
    <row r="45" s="496" customFormat="1"/>
    <row r="46" s="496" customFormat="1"/>
    <row r="47" s="496" customFormat="1"/>
    <row r="48" s="496" customFormat="1"/>
    <row r="49" s="496" customFormat="1"/>
    <row r="50" s="496" customFormat="1"/>
    <row r="51" s="496" customFormat="1"/>
    <row r="52" s="496" customFormat="1"/>
    <row r="53" s="496" customFormat="1"/>
    <row r="54" s="496" customFormat="1"/>
    <row r="55" s="496" customFormat="1"/>
    <row r="56" s="496" customFormat="1"/>
    <row r="57" s="496" customFormat="1"/>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365EA-DB44-457A-87BA-82736D059B37}">
  <sheetPr codeName="工作表11"/>
  <dimension ref="A1:AM58"/>
  <sheetViews>
    <sheetView view="pageBreakPreview" topLeftCell="A13" zoomScaleNormal="90" zoomScaleSheetLayoutView="100" workbookViewId="0">
      <selection activeCell="A2" sqref="A2"/>
    </sheetView>
  </sheetViews>
  <sheetFormatPr defaultColWidth="10" defaultRowHeight="16.5"/>
  <cols>
    <col min="1" max="2" width="16" style="496" customWidth="1"/>
    <col min="3" max="4" width="16" style="497" customWidth="1"/>
    <col min="5" max="5" width="16" style="496" customWidth="1"/>
    <col min="6" max="6" width="16" style="498" customWidth="1"/>
    <col min="7" max="7" width="16" style="497" customWidth="1"/>
    <col min="8" max="8" width="16" style="496" customWidth="1"/>
    <col min="9" max="10" width="16" style="497" customWidth="1"/>
    <col min="11" max="16384" width="10" style="496"/>
  </cols>
  <sheetData>
    <row r="1" spans="1:39" s="74" customFormat="1" ht="22.5" customHeight="1">
      <c r="A1" s="1263" t="s">
        <v>1619</v>
      </c>
      <c r="B1" s="1263"/>
      <c r="C1" s="1263"/>
      <c r="D1" s="1263"/>
      <c r="E1" s="1263"/>
      <c r="F1" s="1263"/>
      <c r="G1" s="1263"/>
      <c r="H1" s="1263"/>
      <c r="I1" s="1263"/>
      <c r="J1" s="1263"/>
    </row>
    <row r="2" spans="1:39" s="74" customFormat="1" ht="7.9" customHeight="1">
      <c r="A2" s="396"/>
      <c r="B2" s="7"/>
      <c r="C2" s="7"/>
      <c r="D2" s="7"/>
      <c r="E2" s="397"/>
      <c r="F2" s="7"/>
      <c r="G2" s="7"/>
      <c r="H2" s="7"/>
      <c r="I2" s="397"/>
      <c r="J2" s="397"/>
    </row>
    <row r="3" spans="1:39" s="39" customFormat="1" ht="18" customHeight="1">
      <c r="A3" s="730"/>
      <c r="B3" s="730"/>
      <c r="C3" s="730"/>
      <c r="D3" s="730"/>
      <c r="E3" s="730"/>
      <c r="F3" s="731" t="s">
        <v>1062</v>
      </c>
      <c r="G3" s="730"/>
      <c r="H3" s="730"/>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row>
    <row r="4" spans="1:39" s="66" customFormat="1" ht="15" customHeight="1">
      <c r="A4" s="399"/>
      <c r="B4" s="400"/>
      <c r="C4" s="400"/>
      <c r="D4" s="400"/>
      <c r="E4" s="400"/>
      <c r="F4" s="400"/>
      <c r="G4" s="400"/>
      <c r="H4" s="400"/>
      <c r="J4" s="398" t="s">
        <v>49</v>
      </c>
      <c r="L4" s="494"/>
      <c r="M4" s="494"/>
      <c r="N4" s="494"/>
      <c r="O4" s="494"/>
      <c r="P4" s="494"/>
      <c r="Q4" s="494"/>
      <c r="R4" s="494"/>
      <c r="S4" s="494"/>
      <c r="T4" s="494"/>
      <c r="U4" s="494"/>
      <c r="V4" s="494"/>
      <c r="W4" s="494"/>
      <c r="X4" s="494"/>
      <c r="Y4" s="494"/>
      <c r="Z4" s="494"/>
      <c r="AA4" s="494"/>
      <c r="AB4" s="494"/>
      <c r="AC4" s="494"/>
      <c r="AD4" s="494"/>
      <c r="AE4" s="494"/>
      <c r="AF4" s="494"/>
      <c r="AG4" s="494"/>
      <c r="AH4" s="494"/>
      <c r="AI4" s="494"/>
      <c r="AJ4" s="494"/>
      <c r="AK4" s="494"/>
      <c r="AL4" s="494"/>
      <c r="AM4" s="494"/>
    </row>
    <row r="5" spans="1:39" s="402" customFormat="1" ht="15.75" customHeight="1">
      <c r="A5" s="1261" t="s">
        <v>48</v>
      </c>
      <c r="B5" s="431" t="s">
        <v>47</v>
      </c>
      <c r="C5" s="495"/>
      <c r="D5" s="431"/>
      <c r="E5" s="431" t="s">
        <v>46</v>
      </c>
      <c r="F5" s="495"/>
      <c r="G5" s="431"/>
      <c r="H5" s="403" t="s">
        <v>45</v>
      </c>
      <c r="I5" s="432"/>
      <c r="J5" s="401"/>
      <c r="K5" s="15"/>
      <c r="L5" s="15"/>
      <c r="M5" s="15"/>
    </row>
    <row r="6" spans="1:39" s="402" customFormat="1" ht="35.1" customHeight="1">
      <c r="A6" s="1262"/>
      <c r="B6" s="436" t="s">
        <v>439</v>
      </c>
      <c r="C6" s="435" t="s">
        <v>43</v>
      </c>
      <c r="D6" s="476" t="s">
        <v>144</v>
      </c>
      <c r="E6" s="436" t="s">
        <v>439</v>
      </c>
      <c r="F6" s="435" t="s">
        <v>43</v>
      </c>
      <c r="G6" s="476" t="s">
        <v>144</v>
      </c>
      <c r="H6" s="436" t="s">
        <v>439</v>
      </c>
      <c r="I6" s="437" t="s">
        <v>43</v>
      </c>
      <c r="J6" s="477" t="s">
        <v>144</v>
      </c>
      <c r="K6" s="15"/>
      <c r="L6" s="15"/>
      <c r="M6" s="15"/>
    </row>
    <row r="7" spans="1:39" s="80" customFormat="1" ht="21" customHeight="1">
      <c r="A7" s="384" t="s">
        <v>174</v>
      </c>
      <c r="B7" s="404">
        <v>47760</v>
      </c>
      <c r="C7" s="405">
        <v>203.09623718261719</v>
      </c>
      <c r="D7" s="433">
        <v>126.75704193115234</v>
      </c>
      <c r="E7" s="404">
        <v>29215</v>
      </c>
      <c r="F7" s="405">
        <v>249.36700439453125</v>
      </c>
      <c r="G7" s="433">
        <v>164.64279174804688</v>
      </c>
      <c r="H7" s="404">
        <v>18545</v>
      </c>
      <c r="I7" s="405">
        <v>157.15699768066406</v>
      </c>
      <c r="J7" s="405">
        <v>92.845130920410156</v>
      </c>
      <c r="K7" s="697"/>
      <c r="L7" s="697"/>
      <c r="M7" s="697"/>
    </row>
    <row r="8" spans="1:39" s="80" customFormat="1" ht="21" customHeight="1">
      <c r="A8" s="384" t="s">
        <v>1040</v>
      </c>
      <c r="B8" s="404">
        <v>6750</v>
      </c>
      <c r="C8" s="405">
        <v>169.81448208092428</v>
      </c>
      <c r="D8" s="433">
        <v>116.29445539815669</v>
      </c>
      <c r="E8" s="404">
        <v>4167</v>
      </c>
      <c r="F8" s="405">
        <v>213.48998487587147</v>
      </c>
      <c r="G8" s="433">
        <v>153.36993487168149</v>
      </c>
      <c r="H8" s="404">
        <v>2583</v>
      </c>
      <c r="I8" s="405">
        <v>127.67673811884663</v>
      </c>
      <c r="J8" s="405">
        <v>84.37296766228944</v>
      </c>
      <c r="K8" s="697"/>
      <c r="L8" s="697"/>
      <c r="M8" s="697"/>
    </row>
    <row r="9" spans="1:39" s="80" customFormat="1" ht="21" customHeight="1">
      <c r="A9" s="384" t="s">
        <v>1041</v>
      </c>
      <c r="B9" s="404">
        <v>5219</v>
      </c>
      <c r="C9" s="405">
        <v>193.2778991036779</v>
      </c>
      <c r="D9" s="433">
        <v>104.99679414523808</v>
      </c>
      <c r="E9" s="404">
        <v>2920</v>
      </c>
      <c r="F9" s="405">
        <v>225.92120920458714</v>
      </c>
      <c r="G9" s="433">
        <v>127.78235807597626</v>
      </c>
      <c r="H9" s="404">
        <v>2299</v>
      </c>
      <c r="I9" s="405">
        <v>163.30781071637361</v>
      </c>
      <c r="J9" s="405">
        <v>85.938575032503067</v>
      </c>
      <c r="K9" s="496"/>
      <c r="L9" s="496"/>
      <c r="M9" s="496"/>
    </row>
    <row r="10" spans="1:39" s="80" customFormat="1" ht="21" customHeight="1">
      <c r="A10" s="384" t="s">
        <v>1042</v>
      </c>
      <c r="B10" s="404">
        <v>3231</v>
      </c>
      <c r="C10" s="405">
        <v>151.92041081987415</v>
      </c>
      <c r="D10" s="433">
        <v>113.54173388729255</v>
      </c>
      <c r="E10" s="404">
        <v>1968</v>
      </c>
      <c r="F10" s="405">
        <v>185.26145352107372</v>
      </c>
      <c r="G10" s="433">
        <v>142.62441783918831</v>
      </c>
      <c r="H10" s="404">
        <v>1263</v>
      </c>
      <c r="I10" s="405">
        <v>118.64847828394657</v>
      </c>
      <c r="J10" s="405">
        <v>86.757339904281025</v>
      </c>
      <c r="K10" s="496"/>
      <c r="L10" s="496"/>
      <c r="M10" s="496"/>
    </row>
    <row r="11" spans="1:39" s="80" customFormat="1" ht="21" customHeight="1">
      <c r="A11" s="384" t="s">
        <v>1043</v>
      </c>
      <c r="B11" s="404">
        <v>4877</v>
      </c>
      <c r="C11" s="405">
        <v>176.96950696012325</v>
      </c>
      <c r="D11" s="433">
        <v>127.75067922128589</v>
      </c>
      <c r="E11" s="404">
        <v>2916</v>
      </c>
      <c r="F11" s="405">
        <v>214.14990346363234</v>
      </c>
      <c r="G11" s="433">
        <v>162.59190396361757</v>
      </c>
      <c r="H11" s="404">
        <v>1961</v>
      </c>
      <c r="I11" s="405">
        <v>140.65625719509475</v>
      </c>
      <c r="J11" s="405">
        <v>97.269222150076828</v>
      </c>
      <c r="K11" s="496"/>
      <c r="L11" s="496"/>
      <c r="M11" s="496"/>
    </row>
    <row r="12" spans="1:39" s="80" customFormat="1" ht="21" customHeight="1">
      <c r="A12" s="384" t="s">
        <v>1044</v>
      </c>
      <c r="B12" s="404">
        <v>4352</v>
      </c>
      <c r="C12" s="405">
        <v>230.77897981055125</v>
      </c>
      <c r="D12" s="433">
        <v>137.93079207455162</v>
      </c>
      <c r="E12" s="404">
        <v>2628</v>
      </c>
      <c r="F12" s="405">
        <v>278.55418928329533</v>
      </c>
      <c r="G12" s="433">
        <v>178.19891300908483</v>
      </c>
      <c r="H12" s="404">
        <v>1724</v>
      </c>
      <c r="I12" s="405">
        <v>182.94805294032753</v>
      </c>
      <c r="J12" s="405">
        <v>101.65833534993587</v>
      </c>
      <c r="K12" s="496"/>
      <c r="L12" s="496"/>
      <c r="M12" s="496"/>
    </row>
    <row r="13" spans="1:39" s="80" customFormat="1" ht="21" customHeight="1">
      <c r="A13" s="384" t="s">
        <v>1045</v>
      </c>
      <c r="B13" s="404">
        <v>6112</v>
      </c>
      <c r="C13" s="405">
        <v>219.92379309532123</v>
      </c>
      <c r="D13" s="433">
        <v>137.88040879072631</v>
      </c>
      <c r="E13" s="404">
        <v>3807</v>
      </c>
      <c r="F13" s="405">
        <v>275.8663667667621</v>
      </c>
      <c r="G13" s="433">
        <v>180.91417793849524</v>
      </c>
      <c r="H13" s="404">
        <v>2305</v>
      </c>
      <c r="I13" s="405">
        <v>164.74541116130504</v>
      </c>
      <c r="J13" s="405">
        <v>99.204372636990215</v>
      </c>
      <c r="K13" s="496"/>
      <c r="L13" s="496"/>
      <c r="M13" s="496"/>
    </row>
    <row r="14" spans="1:39" s="80" customFormat="1" ht="21" customHeight="1">
      <c r="A14" s="384" t="s">
        <v>1046</v>
      </c>
      <c r="B14" s="404">
        <v>1061</v>
      </c>
      <c r="C14" s="405">
        <v>231.74667314654536</v>
      </c>
      <c r="D14" s="433">
        <v>129.29686394983386</v>
      </c>
      <c r="E14" s="404">
        <v>636</v>
      </c>
      <c r="F14" s="405">
        <v>274.17397545798048</v>
      </c>
      <c r="G14" s="433">
        <v>164.80139381753247</v>
      </c>
      <c r="H14" s="404">
        <v>425</v>
      </c>
      <c r="I14" s="405">
        <v>188.17132888806242</v>
      </c>
      <c r="J14" s="405">
        <v>95.958751666701531</v>
      </c>
      <c r="K14" s="496"/>
      <c r="L14" s="496"/>
      <c r="M14" s="496"/>
    </row>
    <row r="15" spans="1:39" s="80" customFormat="1" ht="21" customHeight="1">
      <c r="A15" s="384" t="s">
        <v>1047</v>
      </c>
      <c r="B15" s="404">
        <v>836</v>
      </c>
      <c r="C15" s="405">
        <v>153.46165248461941</v>
      </c>
      <c r="D15" s="433">
        <v>103.57381148494331</v>
      </c>
      <c r="E15" s="404">
        <v>508</v>
      </c>
      <c r="F15" s="405">
        <v>182.25947937651472</v>
      </c>
      <c r="G15" s="433">
        <v>128.13068572240422</v>
      </c>
      <c r="H15" s="404">
        <v>328</v>
      </c>
      <c r="I15" s="405">
        <v>123.29065772558808</v>
      </c>
      <c r="J15" s="405">
        <v>79.615086048134771</v>
      </c>
      <c r="K15" s="496"/>
      <c r="L15" s="496"/>
      <c r="M15" s="496"/>
    </row>
    <row r="16" spans="1:39" s="80" customFormat="1" ht="21" customHeight="1">
      <c r="A16" s="384" t="s">
        <v>1048</v>
      </c>
      <c r="B16" s="404">
        <v>1288</v>
      </c>
      <c r="C16" s="405">
        <v>229.36494580629881</v>
      </c>
      <c r="D16" s="433">
        <v>129.96030340970009</v>
      </c>
      <c r="E16" s="404">
        <v>820</v>
      </c>
      <c r="F16" s="405">
        <v>283.15161560441646</v>
      </c>
      <c r="G16" s="433">
        <v>171.76175403448582</v>
      </c>
      <c r="H16" s="404">
        <v>468</v>
      </c>
      <c r="I16" s="405">
        <v>172.08855942019392</v>
      </c>
      <c r="J16" s="405">
        <v>87.675127101556654</v>
      </c>
      <c r="K16" s="496"/>
      <c r="L16" s="496"/>
      <c r="M16" s="496"/>
    </row>
    <row r="17" spans="1:13" s="80" customFormat="1" ht="21" customHeight="1">
      <c r="A17" s="384" t="s">
        <v>1049</v>
      </c>
      <c r="B17" s="404">
        <v>2904</v>
      </c>
      <c r="C17" s="405">
        <v>225.44675955218077</v>
      </c>
      <c r="D17" s="433">
        <v>134.02357454424356</v>
      </c>
      <c r="E17" s="404">
        <v>1867</v>
      </c>
      <c r="F17" s="405">
        <v>283.88744858626484</v>
      </c>
      <c r="G17" s="433">
        <v>183.25713368635709</v>
      </c>
      <c r="H17" s="404">
        <v>1037</v>
      </c>
      <c r="I17" s="405">
        <v>164.48464122679846</v>
      </c>
      <c r="J17" s="405">
        <v>88.929272879242987</v>
      </c>
      <c r="K17" s="496"/>
      <c r="L17" s="496"/>
      <c r="M17" s="496"/>
    </row>
    <row r="18" spans="1:13" s="80" customFormat="1" ht="21" customHeight="1">
      <c r="A18" s="384" t="s">
        <v>1050</v>
      </c>
      <c r="B18" s="404">
        <v>1215</v>
      </c>
      <c r="C18" s="405">
        <v>239.49074215519985</v>
      </c>
      <c r="D18" s="433">
        <v>129.11967808493304</v>
      </c>
      <c r="E18" s="404">
        <v>794</v>
      </c>
      <c r="F18" s="405">
        <v>305.16806343191081</v>
      </c>
      <c r="G18" s="433">
        <v>175.10823422932702</v>
      </c>
      <c r="H18" s="404">
        <v>421</v>
      </c>
      <c r="I18" s="405">
        <v>170.34741160952004</v>
      </c>
      <c r="J18" s="405">
        <v>86.14488622388977</v>
      </c>
      <c r="K18" s="496"/>
      <c r="L18" s="496"/>
      <c r="M18" s="496"/>
    </row>
    <row r="19" spans="1:13" s="80" customFormat="1" ht="21" customHeight="1">
      <c r="A19" s="384" t="s">
        <v>1051</v>
      </c>
      <c r="B19" s="404">
        <v>2026</v>
      </c>
      <c r="C19" s="405">
        <v>290.56884660230935</v>
      </c>
      <c r="D19" s="433">
        <v>151.85093609955325</v>
      </c>
      <c r="E19" s="404">
        <v>1279</v>
      </c>
      <c r="F19" s="405">
        <v>352.91910178087556</v>
      </c>
      <c r="G19" s="433">
        <v>202.57522680449449</v>
      </c>
      <c r="H19" s="404">
        <v>747</v>
      </c>
      <c r="I19" s="405">
        <v>223.08696210508083</v>
      </c>
      <c r="J19" s="405">
        <v>102.39474850408628</v>
      </c>
      <c r="K19" s="496"/>
      <c r="L19" s="496"/>
      <c r="M19" s="496"/>
    </row>
    <row r="20" spans="1:13" s="80" customFormat="1" ht="21" customHeight="1">
      <c r="A20" s="384" t="s">
        <v>1052</v>
      </c>
      <c r="B20" s="404">
        <v>1666</v>
      </c>
      <c r="C20" s="405">
        <v>321.88291846952978</v>
      </c>
      <c r="D20" s="433">
        <v>157.96600731675582</v>
      </c>
      <c r="E20" s="404">
        <v>1071</v>
      </c>
      <c r="F20" s="405">
        <v>397.55748993114202</v>
      </c>
      <c r="G20" s="433">
        <v>216.3220936885792</v>
      </c>
      <c r="H20" s="404">
        <v>595</v>
      </c>
      <c r="I20" s="405">
        <v>239.74099913572363</v>
      </c>
      <c r="J20" s="405">
        <v>101.05084244901727</v>
      </c>
      <c r="K20" s="496"/>
      <c r="L20" s="496"/>
      <c r="M20" s="496"/>
    </row>
    <row r="21" spans="1:13" s="80" customFormat="1" ht="21" customHeight="1">
      <c r="A21" s="384" t="s">
        <v>1053</v>
      </c>
      <c r="B21" s="404">
        <v>2148</v>
      </c>
      <c r="C21" s="405">
        <v>256.16486140801231</v>
      </c>
      <c r="D21" s="433">
        <v>146.08501908748332</v>
      </c>
      <c r="E21" s="404">
        <v>1360</v>
      </c>
      <c r="F21" s="405">
        <v>316.76821883093896</v>
      </c>
      <c r="G21" s="433">
        <v>190.7723449265865</v>
      </c>
      <c r="H21" s="404">
        <v>788</v>
      </c>
      <c r="I21" s="405">
        <v>192.57722334436741</v>
      </c>
      <c r="J21" s="405">
        <v>102.63134075650312</v>
      </c>
      <c r="K21" s="496"/>
      <c r="L21" s="496"/>
      <c r="M21" s="496"/>
    </row>
    <row r="22" spans="1:13" s="80" customFormat="1" ht="21" customHeight="1">
      <c r="A22" s="384" t="s">
        <v>1054</v>
      </c>
      <c r="B22" s="404">
        <v>672</v>
      </c>
      <c r="C22" s="405">
        <v>303.21215375382963</v>
      </c>
      <c r="D22" s="433">
        <v>175.59453551660113</v>
      </c>
      <c r="E22" s="404">
        <v>425</v>
      </c>
      <c r="F22" s="405">
        <v>370.56574490254121</v>
      </c>
      <c r="G22" s="433">
        <v>229.62646980158482</v>
      </c>
      <c r="H22" s="404">
        <v>247</v>
      </c>
      <c r="I22" s="405">
        <v>230.97603740502629</v>
      </c>
      <c r="J22" s="405">
        <v>120.98282121438965</v>
      </c>
      <c r="K22" s="496"/>
      <c r="L22" s="496"/>
      <c r="M22" s="496"/>
    </row>
    <row r="23" spans="1:13" s="80" customFormat="1" ht="21" customHeight="1">
      <c r="A23" s="384" t="s">
        <v>1055</v>
      </c>
      <c r="B23" s="404">
        <v>830</v>
      </c>
      <c r="C23" s="405">
        <v>250.43146626114873</v>
      </c>
      <c r="D23" s="433">
        <v>144.29347754416841</v>
      </c>
      <c r="E23" s="404">
        <v>522</v>
      </c>
      <c r="F23" s="405">
        <v>309.14097894643334</v>
      </c>
      <c r="G23" s="433">
        <v>187.30428890848097</v>
      </c>
      <c r="H23" s="404">
        <v>308</v>
      </c>
      <c r="I23" s="405">
        <v>189.45335326284192</v>
      </c>
      <c r="J23" s="405">
        <v>103.74304639815128</v>
      </c>
      <c r="K23" s="496"/>
      <c r="L23" s="496"/>
      <c r="M23" s="496"/>
    </row>
    <row r="24" spans="1:13" s="80" customFormat="1" ht="21" customHeight="1">
      <c r="A24" s="384" t="s">
        <v>1056</v>
      </c>
      <c r="B24" s="404">
        <v>250</v>
      </c>
      <c r="C24" s="405">
        <v>243.22970126528091</v>
      </c>
      <c r="D24" s="433">
        <v>136.36512140752677</v>
      </c>
      <c r="E24" s="404">
        <v>175</v>
      </c>
      <c r="F24" s="405">
        <v>330.43494679997355</v>
      </c>
      <c r="G24" s="433">
        <v>197.27930499316639</v>
      </c>
      <c r="H24" s="404">
        <v>75</v>
      </c>
      <c r="I24" s="405">
        <v>150.53288641791943</v>
      </c>
      <c r="J24" s="405">
        <v>76.282699050874228</v>
      </c>
      <c r="K24" s="496"/>
      <c r="L24" s="496"/>
      <c r="M24" s="496"/>
    </row>
    <row r="25" spans="1:13" s="80" customFormat="1" ht="21" customHeight="1">
      <c r="A25" s="384" t="s">
        <v>1057</v>
      </c>
      <c r="B25" s="404">
        <v>750</v>
      </c>
      <c r="C25" s="405">
        <v>201.55736658581978</v>
      </c>
      <c r="D25" s="433">
        <v>116.86003521128787</v>
      </c>
      <c r="E25" s="404">
        <v>461</v>
      </c>
      <c r="F25" s="405">
        <v>246.87655636657686</v>
      </c>
      <c r="G25" s="433">
        <v>152.48298882392629</v>
      </c>
      <c r="H25" s="404">
        <v>289</v>
      </c>
      <c r="I25" s="405">
        <v>155.90482792476649</v>
      </c>
      <c r="J25" s="405">
        <v>85.124095181620945</v>
      </c>
      <c r="K25" s="496"/>
      <c r="L25" s="496"/>
      <c r="M25" s="496"/>
    </row>
    <row r="26" spans="1:13" s="80" customFormat="1" ht="21" customHeight="1">
      <c r="A26" s="384" t="s">
        <v>1058</v>
      </c>
      <c r="B26" s="404">
        <v>738</v>
      </c>
      <c r="C26" s="405">
        <v>169.38318584984799</v>
      </c>
      <c r="D26" s="433">
        <v>120.68783208372368</v>
      </c>
      <c r="E26" s="404">
        <v>414</v>
      </c>
      <c r="F26" s="405">
        <v>192.11092317651236</v>
      </c>
      <c r="G26" s="433">
        <v>146.29726736220678</v>
      </c>
      <c r="H26" s="404">
        <v>324</v>
      </c>
      <c r="I26" s="405">
        <v>147.14030100182563</v>
      </c>
      <c r="J26" s="405">
        <v>99.439548754858194</v>
      </c>
      <c r="K26" s="496"/>
      <c r="L26" s="496"/>
      <c r="M26" s="496"/>
    </row>
    <row r="27" spans="1:13" s="80" customFormat="1" ht="21" customHeight="1">
      <c r="A27" s="384" t="s">
        <v>1059</v>
      </c>
      <c r="B27" s="404">
        <v>601</v>
      </c>
      <c r="C27" s="405">
        <v>222.49370650081445</v>
      </c>
      <c r="D27" s="433">
        <v>138.50609614489636</v>
      </c>
      <c r="E27" s="404">
        <v>338</v>
      </c>
      <c r="F27" s="405">
        <v>256.72478419547542</v>
      </c>
      <c r="G27" s="433">
        <v>171.46855722891897</v>
      </c>
      <c r="H27" s="404">
        <v>263</v>
      </c>
      <c r="I27" s="405">
        <v>189.94449720680478</v>
      </c>
      <c r="J27" s="405">
        <v>110.43184962669518</v>
      </c>
      <c r="K27" s="496"/>
      <c r="L27" s="496"/>
      <c r="M27" s="496"/>
    </row>
    <row r="28" spans="1:13" s="80" customFormat="1" ht="21" customHeight="1">
      <c r="A28" s="384" t="s">
        <v>1060</v>
      </c>
      <c r="B28" s="404">
        <v>221</v>
      </c>
      <c r="C28" s="405">
        <v>164.97892972718756</v>
      </c>
      <c r="D28" s="433">
        <v>103.91827658262403</v>
      </c>
      <c r="E28" s="404">
        <v>128</v>
      </c>
      <c r="F28" s="405">
        <v>190.81266817229789</v>
      </c>
      <c r="G28" s="433">
        <v>129.2530207160801</v>
      </c>
      <c r="H28" s="404">
        <v>93</v>
      </c>
      <c r="I28" s="405">
        <v>139.06542056074767</v>
      </c>
      <c r="J28" s="405">
        <v>78.445721571440288</v>
      </c>
      <c r="K28" s="496"/>
      <c r="L28" s="496"/>
      <c r="M28" s="496"/>
    </row>
    <row r="29" spans="1:13" s="80" customFormat="1" ht="21" customHeight="1">
      <c r="A29" s="487" t="s">
        <v>1061</v>
      </c>
      <c r="B29" s="393">
        <v>13</v>
      </c>
      <c r="C29" s="395">
        <v>103.41261633919338</v>
      </c>
      <c r="D29" s="434">
        <v>72.503926215403297</v>
      </c>
      <c r="E29" s="394">
        <v>11</v>
      </c>
      <c r="F29" s="395">
        <v>153.32078890515018</v>
      </c>
      <c r="G29" s="434">
        <v>120.17658517204534</v>
      </c>
      <c r="H29" s="394">
        <v>2</v>
      </c>
      <c r="I29" s="395">
        <v>37.061058093208558</v>
      </c>
      <c r="J29" s="395">
        <v>11.940298507462686</v>
      </c>
      <c r="K29" s="496"/>
      <c r="L29" s="496"/>
      <c r="M29" s="496"/>
    </row>
    <row r="30" spans="1:13" s="74" customFormat="1">
      <c r="A30" s="25" t="s">
        <v>1699</v>
      </c>
      <c r="C30" s="406"/>
      <c r="D30" s="406"/>
      <c r="F30" s="407"/>
      <c r="G30" s="406"/>
      <c r="H30" s="408"/>
      <c r="I30" s="406"/>
      <c r="J30" s="406"/>
    </row>
    <row r="32" spans="1:13">
      <c r="C32" s="496"/>
      <c r="D32" s="496"/>
      <c r="F32" s="496"/>
      <c r="G32" s="496"/>
      <c r="I32" s="496"/>
      <c r="J32" s="496"/>
    </row>
    <row r="33" s="496" customFormat="1"/>
    <row r="34" s="496" customFormat="1"/>
    <row r="35" s="496" customFormat="1"/>
    <row r="36" s="496" customFormat="1"/>
    <row r="37" s="496" customFormat="1"/>
    <row r="38" s="496" customFormat="1"/>
    <row r="39" s="496" customFormat="1"/>
    <row r="40" s="496" customFormat="1"/>
    <row r="41" s="496" customFormat="1"/>
    <row r="42" s="496" customFormat="1"/>
    <row r="43" s="496" customFormat="1"/>
    <row r="44" s="496" customFormat="1"/>
    <row r="45" s="496" customFormat="1"/>
    <row r="46" s="496" customFormat="1"/>
    <row r="47" s="496" customFormat="1"/>
    <row r="48" s="496" customFormat="1"/>
    <row r="49" s="496" customFormat="1"/>
    <row r="50" s="496" customFormat="1"/>
    <row r="51" s="496" customFormat="1"/>
    <row r="52" s="496" customFormat="1"/>
    <row r="53" s="496" customFormat="1"/>
    <row r="54" s="496" customFormat="1"/>
    <row r="55" s="496" customFormat="1"/>
    <row r="56" s="496" customFormat="1"/>
    <row r="57" s="496" customFormat="1"/>
    <row r="58" s="496" customFormat="1"/>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BE7D4-ED09-488F-AE69-699F7B168CEA}">
  <sheetPr codeName="工作表12"/>
  <dimension ref="A1:AM30"/>
  <sheetViews>
    <sheetView view="pageBreakPreview" zoomScaleNormal="90" zoomScaleSheetLayoutView="100" workbookViewId="0">
      <selection activeCell="A2" sqref="A2"/>
    </sheetView>
  </sheetViews>
  <sheetFormatPr defaultColWidth="10" defaultRowHeight="16.5"/>
  <cols>
    <col min="1" max="2" width="16" style="496" customWidth="1"/>
    <col min="3" max="4" width="16" style="497" customWidth="1"/>
    <col min="5" max="5" width="16" style="496" customWidth="1"/>
    <col min="6" max="6" width="16" style="498" customWidth="1"/>
    <col min="7" max="7" width="16" style="497" customWidth="1"/>
    <col min="8" max="8" width="16" style="496" customWidth="1"/>
    <col min="9" max="10" width="16" style="497" customWidth="1"/>
    <col min="11" max="16384" width="10" style="496"/>
  </cols>
  <sheetData>
    <row r="1" spans="1:39" s="74" customFormat="1" ht="22.5" customHeight="1">
      <c r="A1" s="1263" t="s">
        <v>1620</v>
      </c>
      <c r="B1" s="1263"/>
      <c r="C1" s="1263"/>
      <c r="D1" s="1263"/>
      <c r="E1" s="1263"/>
      <c r="F1" s="1263"/>
      <c r="G1" s="1263"/>
      <c r="H1" s="1263"/>
      <c r="I1" s="1263"/>
      <c r="J1" s="1263"/>
    </row>
    <row r="2" spans="1:39" s="74" customFormat="1" ht="7.9" customHeight="1">
      <c r="A2" s="396"/>
      <c r="B2" s="7"/>
      <c r="C2" s="7"/>
      <c r="D2" s="7"/>
      <c r="E2" s="397"/>
      <c r="F2" s="7"/>
      <c r="G2" s="7"/>
      <c r="H2" s="7"/>
      <c r="I2" s="397"/>
      <c r="J2" s="397"/>
    </row>
    <row r="3" spans="1:39" s="39" customFormat="1" ht="18" customHeight="1">
      <c r="A3" s="730"/>
      <c r="B3" s="729"/>
      <c r="C3" s="729"/>
      <c r="D3" s="729"/>
      <c r="E3" s="1264" t="s">
        <v>1085</v>
      </c>
      <c r="F3" s="1264"/>
      <c r="G3" s="729"/>
      <c r="H3" s="729"/>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row>
    <row r="4" spans="1:39" s="66" customFormat="1" ht="15" customHeight="1">
      <c r="A4" s="399"/>
      <c r="B4" s="400"/>
      <c r="C4" s="400"/>
      <c r="D4" s="400"/>
      <c r="E4" s="400"/>
      <c r="F4" s="400"/>
      <c r="G4" s="400"/>
      <c r="H4" s="400"/>
      <c r="J4" s="398" t="s">
        <v>49</v>
      </c>
      <c r="L4" s="494"/>
      <c r="M4" s="494"/>
      <c r="N4" s="494"/>
      <c r="O4" s="494"/>
      <c r="P4" s="494"/>
      <c r="Q4" s="494"/>
      <c r="R4" s="494"/>
      <c r="S4" s="494"/>
      <c r="T4" s="494"/>
      <c r="U4" s="494"/>
      <c r="V4" s="494"/>
      <c r="W4" s="494"/>
      <c r="X4" s="494"/>
      <c r="Y4" s="494"/>
      <c r="Z4" s="494"/>
      <c r="AA4" s="494"/>
      <c r="AB4" s="494"/>
      <c r="AC4" s="494"/>
      <c r="AD4" s="494"/>
      <c r="AE4" s="494"/>
      <c r="AF4" s="494"/>
      <c r="AG4" s="494"/>
      <c r="AH4" s="494"/>
      <c r="AI4" s="494"/>
      <c r="AJ4" s="494"/>
      <c r="AK4" s="494"/>
      <c r="AL4" s="494"/>
      <c r="AM4" s="494"/>
    </row>
    <row r="5" spans="1:39" s="402" customFormat="1" ht="15.75" customHeight="1">
      <c r="A5" s="1261" t="s">
        <v>48</v>
      </c>
      <c r="B5" s="431" t="s">
        <v>47</v>
      </c>
      <c r="C5" s="495"/>
      <c r="D5" s="431"/>
      <c r="E5" s="431" t="s">
        <v>46</v>
      </c>
      <c r="F5" s="495"/>
      <c r="G5" s="431"/>
      <c r="H5" s="403" t="s">
        <v>45</v>
      </c>
      <c r="I5" s="432"/>
      <c r="J5" s="401"/>
      <c r="K5" s="15"/>
      <c r="L5" s="15"/>
      <c r="M5" s="15"/>
    </row>
    <row r="6" spans="1:39" s="402" customFormat="1" ht="35.1" customHeight="1">
      <c r="A6" s="1262"/>
      <c r="B6" s="436" t="s">
        <v>439</v>
      </c>
      <c r="C6" s="435" t="s">
        <v>43</v>
      </c>
      <c r="D6" s="476" t="s">
        <v>144</v>
      </c>
      <c r="E6" s="436" t="s">
        <v>439</v>
      </c>
      <c r="F6" s="435" t="s">
        <v>43</v>
      </c>
      <c r="G6" s="476" t="s">
        <v>144</v>
      </c>
      <c r="H6" s="436" t="s">
        <v>439</v>
      </c>
      <c r="I6" s="437" t="s">
        <v>43</v>
      </c>
      <c r="J6" s="477" t="s">
        <v>144</v>
      </c>
      <c r="K6" s="15"/>
      <c r="L6" s="15"/>
      <c r="M6" s="15"/>
    </row>
    <row r="7" spans="1:39" s="80" customFormat="1" ht="21" customHeight="1">
      <c r="A7" s="384" t="s">
        <v>174</v>
      </c>
      <c r="B7" s="404">
        <v>20812</v>
      </c>
      <c r="C7" s="405">
        <v>88.501655578613281</v>
      </c>
      <c r="D7" s="433">
        <v>50.340808868408203</v>
      </c>
      <c r="E7" s="404">
        <v>12235</v>
      </c>
      <c r="F7" s="405">
        <v>104.43199920654297</v>
      </c>
      <c r="G7" s="433">
        <v>65.498512268066406</v>
      </c>
      <c r="H7" s="404">
        <v>8577</v>
      </c>
      <c r="I7" s="405">
        <v>72.683998107910156</v>
      </c>
      <c r="J7" s="405">
        <v>36.440822601318359</v>
      </c>
      <c r="K7" s="697"/>
      <c r="L7" s="697"/>
      <c r="M7" s="697"/>
    </row>
    <row r="8" spans="1:39" s="80" customFormat="1" ht="21" customHeight="1">
      <c r="A8" s="384" t="s">
        <v>1063</v>
      </c>
      <c r="B8" s="404">
        <v>3135</v>
      </c>
      <c r="C8" s="405">
        <v>78.869392788695947</v>
      </c>
      <c r="D8" s="433">
        <v>52.825844143980284</v>
      </c>
      <c r="E8" s="404">
        <v>1935</v>
      </c>
      <c r="F8" s="405">
        <v>99.136818030912238</v>
      </c>
      <c r="G8" s="433">
        <v>70.109420204167492</v>
      </c>
      <c r="H8" s="404">
        <v>1200</v>
      </c>
      <c r="I8" s="405">
        <v>59.315557778790534</v>
      </c>
      <c r="J8" s="405">
        <v>37.748976063230579</v>
      </c>
      <c r="K8" s="697"/>
      <c r="L8" s="697"/>
      <c r="M8" s="697"/>
    </row>
    <row r="9" spans="1:39" s="80" customFormat="1" ht="21" customHeight="1">
      <c r="A9" s="384" t="s">
        <v>1064</v>
      </c>
      <c r="B9" s="404">
        <v>2631</v>
      </c>
      <c r="C9" s="405">
        <v>97.435170059738752</v>
      </c>
      <c r="D9" s="433">
        <v>45.782692771893593</v>
      </c>
      <c r="E9" s="404">
        <v>1580</v>
      </c>
      <c r="F9" s="405">
        <v>122.2450378572766</v>
      </c>
      <c r="G9" s="433">
        <v>63.285745475802905</v>
      </c>
      <c r="H9" s="404">
        <v>1051</v>
      </c>
      <c r="I9" s="405">
        <v>74.657028735497462</v>
      </c>
      <c r="J9" s="405">
        <v>31.126865921421945</v>
      </c>
      <c r="K9" s="496"/>
      <c r="L9" s="496"/>
      <c r="M9" s="496"/>
    </row>
    <row r="10" spans="1:39" s="80" customFormat="1" ht="21" customHeight="1">
      <c r="A10" s="384" t="s">
        <v>1065</v>
      </c>
      <c r="B10" s="404">
        <v>1548</v>
      </c>
      <c r="C10" s="405">
        <v>72.78638067136032</v>
      </c>
      <c r="D10" s="433">
        <v>50.656654134296978</v>
      </c>
      <c r="E10" s="404">
        <v>995</v>
      </c>
      <c r="F10" s="405">
        <v>93.666232852372133</v>
      </c>
      <c r="G10" s="433">
        <v>66.642248875344521</v>
      </c>
      <c r="H10" s="404">
        <v>553</v>
      </c>
      <c r="I10" s="405">
        <v>51.949808781490461</v>
      </c>
      <c r="J10" s="405">
        <v>36.157391331335191</v>
      </c>
      <c r="K10" s="496"/>
      <c r="L10" s="496"/>
      <c r="M10" s="496"/>
    </row>
    <row r="11" spans="1:39" s="80" customFormat="1" ht="21" customHeight="1">
      <c r="A11" s="384" t="s">
        <v>1066</v>
      </c>
      <c r="B11" s="404">
        <v>1732</v>
      </c>
      <c r="C11" s="405">
        <v>62.848305526949659</v>
      </c>
      <c r="D11" s="433">
        <v>42.973177095528804</v>
      </c>
      <c r="E11" s="404">
        <v>996</v>
      </c>
      <c r="F11" s="405">
        <v>73.145851800335322</v>
      </c>
      <c r="G11" s="433">
        <v>53.488772742658313</v>
      </c>
      <c r="H11" s="404">
        <v>736</v>
      </c>
      <c r="I11" s="405">
        <v>52.790925698923886</v>
      </c>
      <c r="J11" s="405">
        <v>33.642538321345135</v>
      </c>
      <c r="K11" s="496"/>
      <c r="L11" s="496"/>
      <c r="M11" s="496"/>
    </row>
    <row r="12" spans="1:39" s="80" customFormat="1" ht="21" customHeight="1">
      <c r="A12" s="384" t="s">
        <v>1067</v>
      </c>
      <c r="B12" s="404">
        <v>1602</v>
      </c>
      <c r="C12" s="405">
        <v>84.9512696821009</v>
      </c>
      <c r="D12" s="433">
        <v>46.166800960612306</v>
      </c>
      <c r="E12" s="404">
        <v>917</v>
      </c>
      <c r="F12" s="405">
        <v>97.197180963767821</v>
      </c>
      <c r="G12" s="433">
        <v>59.450694295785119</v>
      </c>
      <c r="H12" s="404">
        <v>685</v>
      </c>
      <c r="I12" s="405">
        <v>72.691076719329672</v>
      </c>
      <c r="J12" s="405">
        <v>33.919039396754641</v>
      </c>
      <c r="K12" s="496"/>
      <c r="L12" s="496"/>
      <c r="M12" s="496"/>
    </row>
    <row r="13" spans="1:39" s="80" customFormat="1" ht="21" customHeight="1">
      <c r="A13" s="384" t="s">
        <v>1068</v>
      </c>
      <c r="B13" s="404">
        <v>2228</v>
      </c>
      <c r="C13" s="405">
        <v>80.168555467338962</v>
      </c>
      <c r="D13" s="433">
        <v>47.900788143932402</v>
      </c>
      <c r="E13" s="404">
        <v>1327</v>
      </c>
      <c r="F13" s="405">
        <v>96.158305410951755</v>
      </c>
      <c r="G13" s="433">
        <v>61.423055929734332</v>
      </c>
      <c r="H13" s="404">
        <v>901</v>
      </c>
      <c r="I13" s="405">
        <v>64.397230132900589</v>
      </c>
      <c r="J13" s="405">
        <v>35.54570153007657</v>
      </c>
      <c r="K13" s="496"/>
      <c r="L13" s="496"/>
      <c r="M13" s="496"/>
    </row>
    <row r="14" spans="1:39" s="80" customFormat="1" ht="21" customHeight="1">
      <c r="A14" s="384" t="s">
        <v>1069</v>
      </c>
      <c r="B14" s="404">
        <v>615</v>
      </c>
      <c r="C14" s="405">
        <v>134.33006973150367</v>
      </c>
      <c r="D14" s="433">
        <v>64.993952289765076</v>
      </c>
      <c r="E14" s="404">
        <v>354</v>
      </c>
      <c r="F14" s="405">
        <v>152.60626935868723</v>
      </c>
      <c r="G14" s="433">
        <v>84.21690163709367</v>
      </c>
      <c r="H14" s="404">
        <v>261</v>
      </c>
      <c r="I14" s="405">
        <v>115.55933374066892</v>
      </c>
      <c r="J14" s="405">
        <v>46.97052327725595</v>
      </c>
      <c r="K14" s="496"/>
      <c r="L14" s="496"/>
      <c r="M14" s="496"/>
    </row>
    <row r="15" spans="1:39" s="80" customFormat="1" ht="21" customHeight="1">
      <c r="A15" s="384" t="s">
        <v>1070</v>
      </c>
      <c r="B15" s="404">
        <v>442</v>
      </c>
      <c r="C15" s="405">
        <v>81.136423921293996</v>
      </c>
      <c r="D15" s="433">
        <v>50.157382089026228</v>
      </c>
      <c r="E15" s="404">
        <v>280</v>
      </c>
      <c r="F15" s="405">
        <v>100.4579807587089</v>
      </c>
      <c r="G15" s="433">
        <v>68.529691044344901</v>
      </c>
      <c r="H15" s="404">
        <v>162</v>
      </c>
      <c r="I15" s="405">
        <v>60.893556559589229</v>
      </c>
      <c r="J15" s="405">
        <v>31.724792728138581</v>
      </c>
      <c r="K15" s="496"/>
      <c r="L15" s="496"/>
      <c r="M15" s="496"/>
    </row>
    <row r="16" spans="1:39" s="80" customFormat="1" ht="21" customHeight="1">
      <c r="A16" s="384" t="s">
        <v>1071</v>
      </c>
      <c r="B16" s="404">
        <v>560</v>
      </c>
      <c r="C16" s="405">
        <v>99.723889480999489</v>
      </c>
      <c r="D16" s="433">
        <v>47.767995360666212</v>
      </c>
      <c r="E16" s="404">
        <v>308</v>
      </c>
      <c r="F16" s="405">
        <v>106.35450927580521</v>
      </c>
      <c r="G16" s="433">
        <v>59.720073533800374</v>
      </c>
      <c r="H16" s="404">
        <v>252</v>
      </c>
      <c r="I16" s="405">
        <v>92.663070457027501</v>
      </c>
      <c r="J16" s="405">
        <v>35.101197436602611</v>
      </c>
      <c r="K16" s="496"/>
      <c r="L16" s="496"/>
      <c r="M16" s="496"/>
    </row>
    <row r="17" spans="1:13" s="80" customFormat="1" ht="21" customHeight="1">
      <c r="A17" s="384" t="s">
        <v>1072</v>
      </c>
      <c r="B17" s="404">
        <v>1281</v>
      </c>
      <c r="C17" s="405">
        <v>99.448105711550809</v>
      </c>
      <c r="D17" s="433">
        <v>51.017299103616104</v>
      </c>
      <c r="E17" s="404">
        <v>662</v>
      </c>
      <c r="F17" s="405">
        <v>100.66068075206606</v>
      </c>
      <c r="G17" s="433">
        <v>62.310111718295992</v>
      </c>
      <c r="H17" s="404">
        <v>619</v>
      </c>
      <c r="I17" s="405">
        <v>98.183214001338712</v>
      </c>
      <c r="J17" s="405">
        <v>39.288684898563055</v>
      </c>
      <c r="K17" s="496"/>
      <c r="L17" s="496"/>
      <c r="M17" s="496"/>
    </row>
    <row r="18" spans="1:13" s="80" customFormat="1" ht="21" customHeight="1">
      <c r="A18" s="384" t="s">
        <v>1073</v>
      </c>
      <c r="B18" s="404">
        <v>621</v>
      </c>
      <c r="C18" s="405">
        <v>122.40637932376882</v>
      </c>
      <c r="D18" s="433">
        <v>57.805464375031526</v>
      </c>
      <c r="E18" s="404">
        <v>342</v>
      </c>
      <c r="F18" s="405">
        <v>131.44518601223362</v>
      </c>
      <c r="G18" s="433">
        <v>72.573948462902536</v>
      </c>
      <c r="H18" s="404">
        <v>279</v>
      </c>
      <c r="I18" s="405">
        <v>112.8905649383755</v>
      </c>
      <c r="J18" s="405">
        <v>42.780994660277095</v>
      </c>
      <c r="K18" s="496"/>
      <c r="L18" s="496"/>
      <c r="M18" s="496"/>
    </row>
    <row r="19" spans="1:13" s="80" customFormat="1" ht="21" customHeight="1">
      <c r="A19" s="384" t="s">
        <v>1074</v>
      </c>
      <c r="B19" s="404">
        <v>836</v>
      </c>
      <c r="C19" s="405">
        <v>119.89908971348994</v>
      </c>
      <c r="D19" s="433">
        <v>55.595881943038307</v>
      </c>
      <c r="E19" s="404">
        <v>443</v>
      </c>
      <c r="F19" s="405">
        <v>122.2385942837591</v>
      </c>
      <c r="G19" s="433">
        <v>68.731099216854346</v>
      </c>
      <c r="H19" s="404">
        <v>393</v>
      </c>
      <c r="I19" s="405">
        <v>117.36703628821522</v>
      </c>
      <c r="J19" s="405">
        <v>41.148476619852197</v>
      </c>
      <c r="K19" s="496"/>
      <c r="L19" s="496"/>
      <c r="M19" s="496"/>
    </row>
    <row r="20" spans="1:13" s="80" customFormat="1" ht="21" customHeight="1">
      <c r="A20" s="384" t="s">
        <v>1075</v>
      </c>
      <c r="B20" s="404">
        <v>691</v>
      </c>
      <c r="C20" s="405">
        <v>133.50606042163571</v>
      </c>
      <c r="D20" s="433">
        <v>55.437785179936363</v>
      </c>
      <c r="E20" s="404">
        <v>376</v>
      </c>
      <c r="F20" s="405">
        <v>139.57200393474267</v>
      </c>
      <c r="G20" s="433">
        <v>71.155252179583186</v>
      </c>
      <c r="H20" s="404">
        <v>315</v>
      </c>
      <c r="I20" s="405">
        <v>126.92170542479487</v>
      </c>
      <c r="J20" s="405">
        <v>38.339448891267445</v>
      </c>
      <c r="K20" s="496"/>
      <c r="L20" s="496"/>
      <c r="M20" s="496"/>
    </row>
    <row r="21" spans="1:13" s="80" customFormat="1" ht="21" customHeight="1">
      <c r="A21" s="384" t="s">
        <v>1076</v>
      </c>
      <c r="B21" s="404">
        <v>969</v>
      </c>
      <c r="C21" s="405">
        <v>115.56040535584913</v>
      </c>
      <c r="D21" s="433">
        <v>59.613622269695838</v>
      </c>
      <c r="E21" s="404">
        <v>561</v>
      </c>
      <c r="F21" s="405">
        <v>130.66689026776231</v>
      </c>
      <c r="G21" s="433">
        <v>75.709347855995901</v>
      </c>
      <c r="H21" s="404">
        <v>408</v>
      </c>
      <c r="I21" s="405">
        <v>99.710034421956735</v>
      </c>
      <c r="J21" s="405">
        <v>43.474752073467876</v>
      </c>
      <c r="K21" s="496"/>
      <c r="L21" s="496"/>
      <c r="M21" s="496"/>
    </row>
    <row r="22" spans="1:13" s="80" customFormat="1" ht="21" customHeight="1">
      <c r="A22" s="384" t="s">
        <v>1077</v>
      </c>
      <c r="B22" s="404">
        <v>386</v>
      </c>
      <c r="C22" s="405">
        <v>174.16650498359857</v>
      </c>
      <c r="D22" s="433">
        <v>89.162152933955269</v>
      </c>
      <c r="E22" s="404">
        <v>230</v>
      </c>
      <c r="F22" s="405">
        <v>200.5414619472576</v>
      </c>
      <c r="G22" s="433">
        <v>118.03816892080565</v>
      </c>
      <c r="H22" s="404">
        <v>156</v>
      </c>
      <c r="I22" s="405">
        <v>145.87960257159557</v>
      </c>
      <c r="J22" s="405">
        <v>60.279327758230885</v>
      </c>
      <c r="K22" s="496"/>
      <c r="L22" s="496"/>
      <c r="M22" s="496"/>
    </row>
    <row r="23" spans="1:13" s="80" customFormat="1" ht="21" customHeight="1">
      <c r="A23" s="384" t="s">
        <v>1078</v>
      </c>
      <c r="B23" s="404">
        <v>332</v>
      </c>
      <c r="C23" s="405">
        <v>100.17258650445949</v>
      </c>
      <c r="D23" s="433">
        <v>50.221238734693628</v>
      </c>
      <c r="E23" s="404">
        <v>202</v>
      </c>
      <c r="F23" s="405">
        <v>119.62926771490332</v>
      </c>
      <c r="G23" s="433">
        <v>65.285682314284969</v>
      </c>
      <c r="H23" s="404">
        <v>130</v>
      </c>
      <c r="I23" s="405">
        <v>79.964077675874833</v>
      </c>
      <c r="J23" s="405">
        <v>35.667568631236627</v>
      </c>
      <c r="K23" s="496"/>
      <c r="L23" s="496"/>
      <c r="M23" s="496"/>
    </row>
    <row r="24" spans="1:13" s="80" customFormat="1" ht="21" customHeight="1">
      <c r="A24" s="384" t="s">
        <v>1079</v>
      </c>
      <c r="B24" s="404">
        <v>133</v>
      </c>
      <c r="C24" s="405">
        <v>129.39820107312943</v>
      </c>
      <c r="D24" s="433">
        <v>56.14313537768296</v>
      </c>
      <c r="E24" s="404">
        <v>73</v>
      </c>
      <c r="F24" s="405">
        <v>137.83857780798897</v>
      </c>
      <c r="G24" s="433">
        <v>72.509297782611966</v>
      </c>
      <c r="H24" s="404">
        <v>60</v>
      </c>
      <c r="I24" s="405">
        <v>120.42630913433555</v>
      </c>
      <c r="J24" s="405">
        <v>40.40289361163714</v>
      </c>
      <c r="K24" s="496"/>
      <c r="L24" s="496"/>
      <c r="M24" s="496"/>
    </row>
    <row r="25" spans="1:13" s="80" customFormat="1" ht="21" customHeight="1">
      <c r="A25" s="384" t="s">
        <v>1080</v>
      </c>
      <c r="B25" s="404">
        <v>433</v>
      </c>
      <c r="C25" s="405">
        <v>116.36578630887995</v>
      </c>
      <c r="D25" s="433">
        <v>59.950028310666177</v>
      </c>
      <c r="E25" s="404">
        <v>261</v>
      </c>
      <c r="F25" s="405">
        <v>139.77175967825718</v>
      </c>
      <c r="G25" s="433">
        <v>79.805572740751856</v>
      </c>
      <c r="H25" s="404">
        <v>172</v>
      </c>
      <c r="I25" s="405">
        <v>92.787648453494242</v>
      </c>
      <c r="J25" s="405">
        <v>42.326172326666189</v>
      </c>
      <c r="K25" s="496"/>
      <c r="L25" s="496"/>
      <c r="M25" s="496"/>
    </row>
    <row r="26" spans="1:13" s="80" customFormat="1" ht="21" customHeight="1">
      <c r="A26" s="384" t="s">
        <v>1081</v>
      </c>
      <c r="B26" s="404">
        <v>302</v>
      </c>
      <c r="C26" s="405">
        <v>69.313986621482513</v>
      </c>
      <c r="D26" s="433">
        <v>44.542093237137742</v>
      </c>
      <c r="E26" s="404">
        <v>191</v>
      </c>
      <c r="F26" s="405">
        <v>88.630884847134922</v>
      </c>
      <c r="G26" s="433">
        <v>60.225133460648138</v>
      </c>
      <c r="H26" s="404">
        <v>111</v>
      </c>
      <c r="I26" s="405">
        <v>50.409177195069894</v>
      </c>
      <c r="J26" s="405">
        <v>30.7070860704378</v>
      </c>
      <c r="K26" s="496"/>
      <c r="L26" s="496"/>
      <c r="M26" s="496"/>
    </row>
    <row r="27" spans="1:13" s="80" customFormat="1" ht="21" customHeight="1">
      <c r="A27" s="384" t="s">
        <v>1082</v>
      </c>
      <c r="B27" s="404">
        <v>220</v>
      </c>
      <c r="C27" s="405">
        <v>81.445283577669187</v>
      </c>
      <c r="D27" s="433">
        <v>46.533763163899629</v>
      </c>
      <c r="E27" s="404">
        <v>132</v>
      </c>
      <c r="F27" s="405">
        <v>100.25938317693122</v>
      </c>
      <c r="G27" s="433">
        <v>65.24483162211942</v>
      </c>
      <c r="H27" s="404">
        <v>88</v>
      </c>
      <c r="I27" s="405">
        <v>63.555573209881445</v>
      </c>
      <c r="J27" s="405">
        <v>30.478219622403664</v>
      </c>
      <c r="K27" s="496"/>
      <c r="L27" s="496"/>
      <c r="M27" s="496"/>
    </row>
    <row r="28" spans="1:13" s="80" customFormat="1" ht="21" customHeight="1">
      <c r="A28" s="384" t="s">
        <v>1083</v>
      </c>
      <c r="B28" s="404">
        <v>106</v>
      </c>
      <c r="C28" s="405">
        <v>79.130165389510779</v>
      </c>
      <c r="D28" s="433">
        <v>49.625290471037921</v>
      </c>
      <c r="E28" s="404">
        <v>66</v>
      </c>
      <c r="F28" s="405">
        <v>98.3877820263411</v>
      </c>
      <c r="G28" s="433">
        <v>69.897173279499668</v>
      </c>
      <c r="H28" s="404">
        <v>40</v>
      </c>
      <c r="I28" s="405">
        <v>59.813084112149532</v>
      </c>
      <c r="J28" s="405">
        <v>31.172617242905922</v>
      </c>
      <c r="K28" s="496"/>
      <c r="L28" s="496"/>
      <c r="M28" s="496"/>
    </row>
    <row r="29" spans="1:13" s="80" customFormat="1" ht="21" customHeight="1">
      <c r="A29" s="487" t="s">
        <v>1084</v>
      </c>
      <c r="B29" s="393">
        <v>9</v>
      </c>
      <c r="C29" s="395">
        <v>71.593349773287727</v>
      </c>
      <c r="D29" s="434">
        <v>45.728157249135769</v>
      </c>
      <c r="E29" s="394">
        <v>4</v>
      </c>
      <c r="F29" s="395">
        <v>55.753014147327342</v>
      </c>
      <c r="G29" s="434">
        <v>40.204132437142142</v>
      </c>
      <c r="H29" s="394">
        <v>5</v>
      </c>
      <c r="I29" s="395">
        <v>92.652645233021403</v>
      </c>
      <c r="J29" s="395">
        <v>64.731255281745078</v>
      </c>
      <c r="K29" s="496"/>
      <c r="L29" s="496"/>
      <c r="M29" s="496"/>
    </row>
    <row r="30" spans="1:13" s="74" customFormat="1">
      <c r="A30" s="25" t="s">
        <v>1699</v>
      </c>
      <c r="C30" s="406"/>
      <c r="D30" s="406"/>
      <c r="F30" s="407"/>
      <c r="G30" s="406"/>
      <c r="H30" s="408"/>
      <c r="I30" s="406"/>
      <c r="J30" s="40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94990-B9D7-4DB4-B374-BFD1A127D726}">
  <sheetPr codeName="工作表13"/>
  <dimension ref="A1:AM30"/>
  <sheetViews>
    <sheetView view="pageBreakPreview" zoomScaleNormal="90" zoomScaleSheetLayoutView="100" workbookViewId="0">
      <selection activeCell="A2" sqref="A2"/>
    </sheetView>
  </sheetViews>
  <sheetFormatPr defaultColWidth="10" defaultRowHeight="16.5"/>
  <cols>
    <col min="1" max="2" width="16" style="496" customWidth="1"/>
    <col min="3" max="4" width="16" style="497" customWidth="1"/>
    <col min="5" max="5" width="16" style="496" customWidth="1"/>
    <col min="6" max="6" width="16" style="498" customWidth="1"/>
    <col min="7" max="7" width="16" style="497" customWidth="1"/>
    <col min="8" max="8" width="16" style="496" customWidth="1"/>
    <col min="9" max="10" width="16" style="497" customWidth="1"/>
    <col min="11" max="16384" width="10" style="496"/>
  </cols>
  <sheetData>
    <row r="1" spans="1:39" s="74" customFormat="1" ht="22.5" customHeight="1">
      <c r="A1" s="1263" t="s">
        <v>1621</v>
      </c>
      <c r="B1" s="1263"/>
      <c r="C1" s="1263"/>
      <c r="D1" s="1263"/>
      <c r="E1" s="1263"/>
      <c r="F1" s="1263"/>
      <c r="G1" s="1263"/>
      <c r="H1" s="1263"/>
      <c r="I1" s="1263"/>
      <c r="J1" s="1263"/>
    </row>
    <row r="2" spans="1:39" s="74" customFormat="1" ht="7.9" customHeight="1">
      <c r="A2" s="396"/>
      <c r="B2" s="7"/>
      <c r="C2" s="7"/>
      <c r="D2" s="7"/>
      <c r="E2" s="397"/>
      <c r="F2" s="7"/>
      <c r="G2" s="7"/>
      <c r="H2" s="7"/>
      <c r="I2" s="397"/>
      <c r="J2" s="397"/>
    </row>
    <row r="3" spans="1:39" s="39" customFormat="1" ht="18" customHeight="1">
      <c r="A3" s="730"/>
      <c r="B3" s="729"/>
      <c r="C3" s="729"/>
      <c r="D3" s="729"/>
      <c r="E3" s="1264" t="s">
        <v>1108</v>
      </c>
      <c r="F3" s="1264"/>
      <c r="G3" s="729"/>
      <c r="H3" s="729"/>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row>
    <row r="4" spans="1:39" s="66" customFormat="1" ht="15" customHeight="1">
      <c r="A4" s="399"/>
      <c r="B4" s="400"/>
      <c r="C4" s="400"/>
      <c r="D4" s="400"/>
      <c r="E4" s="400"/>
      <c r="F4" s="400"/>
      <c r="G4" s="400"/>
      <c r="H4" s="400"/>
      <c r="J4" s="398" t="s">
        <v>49</v>
      </c>
      <c r="L4" s="494"/>
      <c r="M4" s="494"/>
      <c r="N4" s="494"/>
      <c r="O4" s="494"/>
      <c r="P4" s="494"/>
      <c r="Q4" s="494"/>
      <c r="R4" s="494"/>
      <c r="S4" s="494"/>
      <c r="T4" s="494"/>
      <c r="U4" s="494"/>
      <c r="V4" s="494"/>
      <c r="W4" s="494"/>
      <c r="X4" s="494"/>
      <c r="Y4" s="494"/>
      <c r="Z4" s="494"/>
      <c r="AA4" s="494"/>
      <c r="AB4" s="494"/>
      <c r="AC4" s="494"/>
      <c r="AD4" s="494"/>
      <c r="AE4" s="494"/>
      <c r="AF4" s="494"/>
      <c r="AG4" s="494"/>
      <c r="AH4" s="494"/>
      <c r="AI4" s="494"/>
      <c r="AJ4" s="494"/>
      <c r="AK4" s="494"/>
      <c r="AL4" s="494"/>
      <c r="AM4" s="494"/>
    </row>
    <row r="5" spans="1:39" s="402" customFormat="1" ht="15.75" customHeight="1">
      <c r="A5" s="1261" t="s">
        <v>48</v>
      </c>
      <c r="B5" s="431" t="s">
        <v>47</v>
      </c>
      <c r="C5" s="495"/>
      <c r="D5" s="431"/>
      <c r="E5" s="431" t="s">
        <v>46</v>
      </c>
      <c r="F5" s="495"/>
      <c r="G5" s="431"/>
      <c r="H5" s="403" t="s">
        <v>45</v>
      </c>
      <c r="I5" s="432"/>
      <c r="J5" s="401"/>
      <c r="K5" s="15"/>
      <c r="L5" s="15"/>
      <c r="M5" s="15"/>
    </row>
    <row r="6" spans="1:39" s="402" customFormat="1" ht="35.1" customHeight="1">
      <c r="A6" s="1262"/>
      <c r="B6" s="436" t="s">
        <v>439</v>
      </c>
      <c r="C6" s="435" t="s">
        <v>43</v>
      </c>
      <c r="D6" s="476" t="s">
        <v>144</v>
      </c>
      <c r="E6" s="436" t="s">
        <v>439</v>
      </c>
      <c r="F6" s="435" t="s">
        <v>43</v>
      </c>
      <c r="G6" s="476" t="s">
        <v>144</v>
      </c>
      <c r="H6" s="436" t="s">
        <v>439</v>
      </c>
      <c r="I6" s="437" t="s">
        <v>43</v>
      </c>
      <c r="J6" s="477" t="s">
        <v>144</v>
      </c>
      <c r="K6" s="15"/>
      <c r="L6" s="15"/>
      <c r="M6" s="15"/>
    </row>
    <row r="7" spans="1:39" s="80" customFormat="1" ht="21" customHeight="1">
      <c r="A7" s="384" t="s">
        <v>174</v>
      </c>
      <c r="B7" s="404">
        <v>11846</v>
      </c>
      <c r="C7" s="405">
        <v>50.374332427978516</v>
      </c>
      <c r="D7" s="433">
        <v>28.592187881469727</v>
      </c>
      <c r="E7" s="404">
        <v>6916</v>
      </c>
      <c r="F7" s="405">
        <v>59.032001495361328</v>
      </c>
      <c r="G7" s="433">
        <v>36.905036926269531</v>
      </c>
      <c r="H7" s="404">
        <v>4930</v>
      </c>
      <c r="I7" s="405">
        <v>41.777999877929688</v>
      </c>
      <c r="J7" s="405">
        <v>21.192050933837891</v>
      </c>
      <c r="K7" s="697"/>
      <c r="L7" s="697"/>
      <c r="M7" s="697"/>
    </row>
    <row r="8" spans="1:39" s="80" customFormat="1" ht="21" customHeight="1">
      <c r="A8" s="384" t="s">
        <v>1086</v>
      </c>
      <c r="B8" s="404">
        <v>1513</v>
      </c>
      <c r="C8" s="405">
        <v>38.06360168717606</v>
      </c>
      <c r="D8" s="433">
        <v>25.579693077289779</v>
      </c>
      <c r="E8" s="404">
        <v>921</v>
      </c>
      <c r="F8" s="405">
        <v>47.186051372852802</v>
      </c>
      <c r="G8" s="433">
        <v>33.509593929574464</v>
      </c>
      <c r="H8" s="404">
        <v>592</v>
      </c>
      <c r="I8" s="405">
        <v>29.262341837536663</v>
      </c>
      <c r="J8" s="405">
        <v>18.688201370839668</v>
      </c>
      <c r="K8" s="697"/>
      <c r="L8" s="697"/>
      <c r="M8" s="697"/>
    </row>
    <row r="9" spans="1:39" s="80" customFormat="1" ht="21" customHeight="1">
      <c r="A9" s="384" t="s">
        <v>1087</v>
      </c>
      <c r="B9" s="404">
        <v>1206</v>
      </c>
      <c r="C9" s="405">
        <v>44.662415466379684</v>
      </c>
      <c r="D9" s="433">
        <v>20.756098016349732</v>
      </c>
      <c r="E9" s="404">
        <v>692</v>
      </c>
      <c r="F9" s="405">
        <v>53.540231770402158</v>
      </c>
      <c r="G9" s="433">
        <v>27.202962260426357</v>
      </c>
      <c r="H9" s="404">
        <v>514</v>
      </c>
      <c r="I9" s="405">
        <v>36.511620142764698</v>
      </c>
      <c r="J9" s="405">
        <v>15.424860366012021</v>
      </c>
      <c r="K9" s="496"/>
      <c r="L9" s="496"/>
      <c r="M9" s="496"/>
    </row>
    <row r="10" spans="1:39" s="80" customFormat="1" ht="21" customHeight="1">
      <c r="A10" s="384" t="s">
        <v>1088</v>
      </c>
      <c r="B10" s="404">
        <v>1024</v>
      </c>
      <c r="C10" s="405">
        <v>48.148096774853343</v>
      </c>
      <c r="D10" s="433">
        <v>33.098250806867995</v>
      </c>
      <c r="E10" s="404">
        <v>666</v>
      </c>
      <c r="F10" s="405">
        <v>62.695187014753607</v>
      </c>
      <c r="G10" s="433">
        <v>44.51755128495094</v>
      </c>
      <c r="H10" s="404">
        <v>358</v>
      </c>
      <c r="I10" s="405">
        <v>33.631160115322942</v>
      </c>
      <c r="J10" s="405">
        <v>23.074641517080632</v>
      </c>
      <c r="K10" s="496"/>
      <c r="L10" s="496"/>
      <c r="M10" s="496"/>
    </row>
    <row r="11" spans="1:39" s="80" customFormat="1" ht="21" customHeight="1">
      <c r="A11" s="384" t="s">
        <v>1089</v>
      </c>
      <c r="B11" s="404">
        <v>1101</v>
      </c>
      <c r="C11" s="405">
        <v>39.951492139244557</v>
      </c>
      <c r="D11" s="433">
        <v>27.38908116336777</v>
      </c>
      <c r="E11" s="404">
        <v>661</v>
      </c>
      <c r="F11" s="405">
        <v>48.543582369499646</v>
      </c>
      <c r="G11" s="433">
        <v>35.666220222291876</v>
      </c>
      <c r="H11" s="404">
        <v>440</v>
      </c>
      <c r="I11" s="405">
        <v>31.559792537400146</v>
      </c>
      <c r="J11" s="405">
        <v>20.139993105860629</v>
      </c>
      <c r="K11" s="496"/>
      <c r="L11" s="496"/>
      <c r="M11" s="496"/>
    </row>
    <row r="12" spans="1:39" s="80" customFormat="1" ht="21" customHeight="1">
      <c r="A12" s="384" t="s">
        <v>1090</v>
      </c>
      <c r="B12" s="404">
        <v>1057</v>
      </c>
      <c r="C12" s="405">
        <v>56.050868947553461</v>
      </c>
      <c r="D12" s="433">
        <v>30.23099571751241</v>
      </c>
      <c r="E12" s="404">
        <v>591</v>
      </c>
      <c r="F12" s="405">
        <v>62.642894165307283</v>
      </c>
      <c r="G12" s="433">
        <v>38.060983520446179</v>
      </c>
      <c r="H12" s="404">
        <v>466</v>
      </c>
      <c r="I12" s="405">
        <v>49.451155841179016</v>
      </c>
      <c r="J12" s="405">
        <v>23.208881991837142</v>
      </c>
      <c r="K12" s="496"/>
      <c r="L12" s="496"/>
      <c r="M12" s="496"/>
    </row>
    <row r="13" spans="1:39" s="80" customFormat="1" ht="21" customHeight="1">
      <c r="A13" s="384" t="s">
        <v>1091</v>
      </c>
      <c r="B13" s="404">
        <v>1312</v>
      </c>
      <c r="C13" s="405">
        <v>47.208772339833352</v>
      </c>
      <c r="D13" s="433">
        <v>28.264170195260817</v>
      </c>
      <c r="E13" s="404">
        <v>771</v>
      </c>
      <c r="F13" s="405">
        <v>55.868917461826527</v>
      </c>
      <c r="G13" s="433">
        <v>35.727265950512731</v>
      </c>
      <c r="H13" s="404">
        <v>541</v>
      </c>
      <c r="I13" s="405">
        <v>38.666927305104572</v>
      </c>
      <c r="J13" s="405">
        <v>21.613714889131025</v>
      </c>
      <c r="K13" s="496"/>
      <c r="L13" s="496"/>
      <c r="M13" s="496"/>
    </row>
    <row r="14" spans="1:39" s="80" customFormat="1" ht="21" customHeight="1">
      <c r="A14" s="384" t="s">
        <v>1092</v>
      </c>
      <c r="B14" s="404">
        <v>312</v>
      </c>
      <c r="C14" s="405">
        <v>68.147937815006742</v>
      </c>
      <c r="D14" s="433">
        <v>33.441224711542979</v>
      </c>
      <c r="E14" s="404">
        <v>179</v>
      </c>
      <c r="F14" s="405">
        <v>77.165316992104565</v>
      </c>
      <c r="G14" s="433">
        <v>42.962683403553768</v>
      </c>
      <c r="H14" s="404">
        <v>133</v>
      </c>
      <c r="I14" s="405">
        <v>58.886557040264236</v>
      </c>
      <c r="J14" s="405">
        <v>24.531356928616567</v>
      </c>
      <c r="K14" s="496"/>
      <c r="L14" s="496"/>
      <c r="M14" s="496"/>
    </row>
    <row r="15" spans="1:39" s="80" customFormat="1" ht="21" customHeight="1">
      <c r="A15" s="384" t="s">
        <v>1093</v>
      </c>
      <c r="B15" s="404">
        <v>316</v>
      </c>
      <c r="C15" s="405">
        <v>58.007036106626479</v>
      </c>
      <c r="D15" s="433">
        <v>34.38104722702915</v>
      </c>
      <c r="E15" s="404">
        <v>192</v>
      </c>
      <c r="F15" s="405">
        <v>68.885472520257537</v>
      </c>
      <c r="G15" s="433">
        <v>45.258388148568152</v>
      </c>
      <c r="H15" s="404">
        <v>124</v>
      </c>
      <c r="I15" s="405">
        <v>46.609882798697932</v>
      </c>
      <c r="J15" s="405">
        <v>23.556551961227889</v>
      </c>
      <c r="K15" s="496"/>
      <c r="L15" s="496"/>
      <c r="M15" s="496"/>
    </row>
    <row r="16" spans="1:39" s="80" customFormat="1" ht="21" customHeight="1">
      <c r="A16" s="384" t="s">
        <v>1094</v>
      </c>
      <c r="B16" s="404">
        <v>481</v>
      </c>
      <c r="C16" s="405">
        <v>85.655697929215634</v>
      </c>
      <c r="D16" s="433">
        <v>40.187263304425919</v>
      </c>
      <c r="E16" s="404">
        <v>264</v>
      </c>
      <c r="F16" s="405">
        <v>91.161007950690177</v>
      </c>
      <c r="G16" s="433">
        <v>48.979885525874224</v>
      </c>
      <c r="H16" s="404">
        <v>217</v>
      </c>
      <c r="I16" s="405">
        <v>79.793199560218127</v>
      </c>
      <c r="J16" s="405">
        <v>31.684083929614555</v>
      </c>
      <c r="K16" s="496"/>
      <c r="L16" s="496"/>
      <c r="M16" s="496"/>
    </row>
    <row r="17" spans="1:13" s="80" customFormat="1" ht="21" customHeight="1">
      <c r="A17" s="384" t="s">
        <v>1095</v>
      </c>
      <c r="B17" s="404">
        <v>606</v>
      </c>
      <c r="C17" s="405">
        <v>47.045708088368301</v>
      </c>
      <c r="D17" s="433">
        <v>24.466272389195392</v>
      </c>
      <c r="E17" s="404">
        <v>323</v>
      </c>
      <c r="F17" s="405">
        <v>49.113897104104737</v>
      </c>
      <c r="G17" s="433">
        <v>29.9040272356335</v>
      </c>
      <c r="H17" s="404">
        <v>283</v>
      </c>
      <c r="I17" s="405">
        <v>44.888286853600739</v>
      </c>
      <c r="J17" s="405">
        <v>19.282392973663171</v>
      </c>
      <c r="K17" s="496"/>
      <c r="L17" s="496"/>
      <c r="M17" s="496"/>
    </row>
    <row r="18" spans="1:13" s="80" customFormat="1" ht="21" customHeight="1">
      <c r="A18" s="384" t="s">
        <v>1096</v>
      </c>
      <c r="B18" s="404">
        <v>363</v>
      </c>
      <c r="C18" s="405">
        <v>71.551555063652302</v>
      </c>
      <c r="D18" s="433">
        <v>34.740020015713753</v>
      </c>
      <c r="E18" s="404">
        <v>205</v>
      </c>
      <c r="F18" s="405">
        <v>78.790243077508464</v>
      </c>
      <c r="G18" s="433">
        <v>43.486503013485653</v>
      </c>
      <c r="H18" s="404">
        <v>158</v>
      </c>
      <c r="I18" s="405">
        <v>63.93085756366785</v>
      </c>
      <c r="J18" s="405">
        <v>25.982105196946137</v>
      </c>
      <c r="K18" s="496"/>
      <c r="L18" s="496"/>
      <c r="M18" s="496"/>
    </row>
    <row r="19" spans="1:13" s="80" customFormat="1" ht="21" customHeight="1">
      <c r="A19" s="384" t="s">
        <v>1097</v>
      </c>
      <c r="B19" s="404">
        <v>501</v>
      </c>
      <c r="C19" s="405">
        <v>71.853401849830689</v>
      </c>
      <c r="D19" s="433">
        <v>30.302329645333742</v>
      </c>
      <c r="E19" s="404">
        <v>268</v>
      </c>
      <c r="F19" s="405">
        <v>73.950210537353129</v>
      </c>
      <c r="G19" s="433">
        <v>38.928276428620244</v>
      </c>
      <c r="H19" s="404">
        <v>233</v>
      </c>
      <c r="I19" s="405">
        <v>69.58401896985788</v>
      </c>
      <c r="J19" s="405">
        <v>21.828443374076905</v>
      </c>
      <c r="K19" s="496"/>
      <c r="L19" s="496"/>
      <c r="M19" s="496"/>
    </row>
    <row r="20" spans="1:13" s="80" customFormat="1" ht="21" customHeight="1">
      <c r="A20" s="384" t="s">
        <v>1098</v>
      </c>
      <c r="B20" s="404">
        <v>404</v>
      </c>
      <c r="C20" s="405">
        <v>78.055641693691499</v>
      </c>
      <c r="D20" s="433">
        <v>30.378699171040644</v>
      </c>
      <c r="E20" s="404">
        <v>226</v>
      </c>
      <c r="F20" s="405">
        <v>83.891683216095331</v>
      </c>
      <c r="G20" s="433">
        <v>39.891975568346318</v>
      </c>
      <c r="H20" s="404">
        <v>178</v>
      </c>
      <c r="I20" s="405">
        <v>71.720836716233279</v>
      </c>
      <c r="J20" s="405">
        <v>21.458678260564831</v>
      </c>
      <c r="K20" s="496"/>
      <c r="L20" s="496"/>
      <c r="M20" s="496"/>
    </row>
    <row r="21" spans="1:13" s="80" customFormat="1" ht="21" customHeight="1">
      <c r="A21" s="384" t="s">
        <v>1099</v>
      </c>
      <c r="B21" s="404">
        <v>596</v>
      </c>
      <c r="C21" s="405">
        <v>71.077401023824649</v>
      </c>
      <c r="D21" s="433">
        <v>37.435735237230404</v>
      </c>
      <c r="E21" s="404">
        <v>368</v>
      </c>
      <c r="F21" s="405">
        <v>85.713753330724657</v>
      </c>
      <c r="G21" s="433">
        <v>50.00921210380001</v>
      </c>
      <c r="H21" s="404">
        <v>228</v>
      </c>
      <c r="I21" s="405">
        <v>55.720313353446414</v>
      </c>
      <c r="J21" s="405">
        <v>25.225533716081436</v>
      </c>
      <c r="K21" s="496"/>
      <c r="L21" s="496"/>
      <c r="M21" s="496"/>
    </row>
    <row r="22" spans="1:13" s="80" customFormat="1" ht="21" customHeight="1">
      <c r="A22" s="384" t="s">
        <v>1100</v>
      </c>
      <c r="B22" s="404">
        <v>168</v>
      </c>
      <c r="C22" s="405">
        <v>75.803038438457406</v>
      </c>
      <c r="D22" s="433">
        <v>39.427424740202682</v>
      </c>
      <c r="E22" s="404">
        <v>96</v>
      </c>
      <c r="F22" s="405">
        <v>83.704262377985785</v>
      </c>
      <c r="G22" s="433">
        <v>48.690530002387788</v>
      </c>
      <c r="H22" s="404">
        <v>72</v>
      </c>
      <c r="I22" s="405">
        <v>67.329047340736409</v>
      </c>
      <c r="J22" s="405">
        <v>30.744205140609612</v>
      </c>
      <c r="K22" s="496"/>
      <c r="L22" s="496"/>
      <c r="M22" s="496"/>
    </row>
    <row r="23" spans="1:13" s="80" customFormat="1" ht="21" customHeight="1">
      <c r="A23" s="384" t="s">
        <v>1101</v>
      </c>
      <c r="B23" s="404">
        <v>255</v>
      </c>
      <c r="C23" s="405">
        <v>76.939787827220385</v>
      </c>
      <c r="D23" s="433">
        <v>39.295004027585357</v>
      </c>
      <c r="E23" s="404">
        <v>151</v>
      </c>
      <c r="F23" s="405">
        <v>89.425838737378228</v>
      </c>
      <c r="G23" s="433">
        <v>49.974257106900922</v>
      </c>
      <c r="H23" s="404">
        <v>104</v>
      </c>
      <c r="I23" s="405">
        <v>63.971262140699871</v>
      </c>
      <c r="J23" s="405">
        <v>29.275034378561131</v>
      </c>
      <c r="K23" s="496"/>
      <c r="L23" s="496"/>
      <c r="M23" s="496"/>
    </row>
    <row r="24" spans="1:13" s="80" customFormat="1" ht="21" customHeight="1">
      <c r="A24" s="384" t="s">
        <v>1102</v>
      </c>
      <c r="B24" s="404">
        <v>62</v>
      </c>
      <c r="C24" s="405">
        <v>60.320965913789664</v>
      </c>
      <c r="D24" s="433">
        <v>25.350268433147374</v>
      </c>
      <c r="E24" s="404">
        <v>26</v>
      </c>
      <c r="F24" s="405">
        <v>49.093192095996073</v>
      </c>
      <c r="G24" s="433">
        <v>27.915915741847094</v>
      </c>
      <c r="H24" s="404">
        <v>36</v>
      </c>
      <c r="I24" s="405">
        <v>72.255785480601332</v>
      </c>
      <c r="J24" s="405">
        <v>21.831830822476867</v>
      </c>
      <c r="K24" s="496"/>
      <c r="L24" s="496"/>
      <c r="M24" s="496"/>
    </row>
    <row r="25" spans="1:13" s="80" customFormat="1" ht="21" customHeight="1">
      <c r="A25" s="384" t="s">
        <v>1103</v>
      </c>
      <c r="B25" s="404">
        <v>168</v>
      </c>
      <c r="C25" s="405">
        <v>45.148850115223631</v>
      </c>
      <c r="D25" s="433">
        <v>24.252042358047106</v>
      </c>
      <c r="E25" s="404">
        <v>83</v>
      </c>
      <c r="F25" s="405">
        <v>44.448490625652667</v>
      </c>
      <c r="G25" s="433">
        <v>25.471253704524607</v>
      </c>
      <c r="H25" s="404">
        <v>85</v>
      </c>
      <c r="I25" s="405">
        <v>45.854361154343081</v>
      </c>
      <c r="J25" s="405">
        <v>23.132209559517424</v>
      </c>
      <c r="K25" s="496"/>
      <c r="L25" s="496"/>
      <c r="M25" s="496"/>
    </row>
    <row r="26" spans="1:13" s="80" customFormat="1" ht="21" customHeight="1">
      <c r="A26" s="384" t="s">
        <v>1104</v>
      </c>
      <c r="B26" s="404">
        <v>195</v>
      </c>
      <c r="C26" s="405">
        <v>44.755719838374475</v>
      </c>
      <c r="D26" s="433">
        <v>30.240458258021985</v>
      </c>
      <c r="E26" s="404">
        <v>114</v>
      </c>
      <c r="F26" s="405">
        <v>52.900109280488905</v>
      </c>
      <c r="G26" s="433">
        <v>40.425276942527013</v>
      </c>
      <c r="H26" s="404">
        <v>81</v>
      </c>
      <c r="I26" s="405">
        <v>36.785075250456408</v>
      </c>
      <c r="J26" s="405">
        <v>21.67397662087501</v>
      </c>
      <c r="K26" s="496"/>
      <c r="L26" s="496"/>
      <c r="M26" s="496"/>
    </row>
    <row r="27" spans="1:13" s="80" customFormat="1" ht="21" customHeight="1">
      <c r="A27" s="384" t="s">
        <v>1105</v>
      </c>
      <c r="B27" s="404">
        <v>155</v>
      </c>
      <c r="C27" s="405">
        <v>57.381904338812383</v>
      </c>
      <c r="D27" s="433">
        <v>31.862050604128804</v>
      </c>
      <c r="E27" s="404">
        <v>91</v>
      </c>
      <c r="F27" s="405">
        <v>69.118211129551071</v>
      </c>
      <c r="G27" s="433">
        <v>42.676833356524448</v>
      </c>
      <c r="H27" s="404">
        <v>64</v>
      </c>
      <c r="I27" s="405">
        <v>46.222235061731965</v>
      </c>
      <c r="J27" s="405">
        <v>22.880255309429387</v>
      </c>
      <c r="K27" s="496"/>
      <c r="L27" s="496"/>
      <c r="M27" s="496"/>
    </row>
    <row r="28" spans="1:13" s="80" customFormat="1" ht="21" customHeight="1">
      <c r="A28" s="384" t="s">
        <v>1106</v>
      </c>
      <c r="B28" s="404">
        <v>47</v>
      </c>
      <c r="C28" s="405">
        <v>35.086016729311382</v>
      </c>
      <c r="D28" s="433">
        <v>21.47198391006398</v>
      </c>
      <c r="E28" s="404">
        <v>26</v>
      </c>
      <c r="F28" s="405">
        <v>38.758823222498009</v>
      </c>
      <c r="G28" s="433">
        <v>27.154846100963894</v>
      </c>
      <c r="H28" s="404">
        <v>21</v>
      </c>
      <c r="I28" s="405">
        <v>31.401869158878505</v>
      </c>
      <c r="J28" s="405">
        <v>15.596719344478762</v>
      </c>
      <c r="K28" s="496"/>
      <c r="L28" s="496"/>
      <c r="M28" s="496"/>
    </row>
    <row r="29" spans="1:13" s="80" customFormat="1" ht="21" customHeight="1">
      <c r="A29" s="487" t="s">
        <v>1107</v>
      </c>
      <c r="B29" s="393">
        <v>4</v>
      </c>
      <c r="C29" s="395">
        <v>31.819266565905657</v>
      </c>
      <c r="D29" s="434">
        <v>18.398336873502959</v>
      </c>
      <c r="E29" s="394">
        <v>2</v>
      </c>
      <c r="F29" s="395">
        <v>27.876507073663671</v>
      </c>
      <c r="G29" s="434">
        <v>22.681704260651628</v>
      </c>
      <c r="H29" s="394">
        <v>2</v>
      </c>
      <c r="I29" s="395">
        <v>37.061058093208558</v>
      </c>
      <c r="J29" s="395">
        <v>11.940298507462686</v>
      </c>
      <c r="K29" s="496"/>
      <c r="L29" s="496"/>
      <c r="M29" s="496"/>
    </row>
    <row r="30" spans="1:13" s="74" customFormat="1">
      <c r="A30" s="25" t="s">
        <v>1699</v>
      </c>
      <c r="C30" s="406"/>
      <c r="D30" s="406"/>
      <c r="F30" s="407"/>
      <c r="G30" s="406"/>
      <c r="H30" s="408"/>
      <c r="I30" s="406"/>
      <c r="J30" s="40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C097D-46E8-4879-8850-00578B041B1F}">
  <sheetPr codeName="工作表14"/>
  <dimension ref="A1:AM30"/>
  <sheetViews>
    <sheetView view="pageBreakPreview" zoomScaleNormal="90" zoomScaleSheetLayoutView="100" workbookViewId="0">
      <selection sqref="A1:J1"/>
    </sheetView>
  </sheetViews>
  <sheetFormatPr defaultColWidth="10" defaultRowHeight="16.5"/>
  <cols>
    <col min="1" max="2" width="16" style="496" customWidth="1"/>
    <col min="3" max="4" width="16" style="497" customWidth="1"/>
    <col min="5" max="5" width="16" style="496" customWidth="1"/>
    <col min="6" max="6" width="16" style="498" customWidth="1"/>
    <col min="7" max="7" width="16" style="497" customWidth="1"/>
    <col min="8" max="8" width="16" style="496" customWidth="1"/>
    <col min="9" max="10" width="16" style="497" customWidth="1"/>
    <col min="11" max="16384" width="10" style="496"/>
  </cols>
  <sheetData>
    <row r="1" spans="1:39" s="74" customFormat="1" ht="22.5" customHeight="1">
      <c r="A1" s="1263" t="s">
        <v>1622</v>
      </c>
      <c r="B1" s="1263"/>
      <c r="C1" s="1263"/>
      <c r="D1" s="1263"/>
      <c r="E1" s="1263"/>
      <c r="F1" s="1263"/>
      <c r="G1" s="1263"/>
      <c r="H1" s="1263"/>
      <c r="I1" s="1263"/>
      <c r="J1" s="1263"/>
    </row>
    <row r="2" spans="1:39" s="74" customFormat="1" ht="7.9" customHeight="1">
      <c r="A2" s="396"/>
      <c r="B2" s="7"/>
      <c r="C2" s="7"/>
      <c r="D2" s="7"/>
      <c r="E2" s="397"/>
      <c r="F2" s="7"/>
      <c r="G2" s="7"/>
      <c r="H2" s="7"/>
      <c r="I2" s="397"/>
      <c r="J2" s="397"/>
    </row>
    <row r="3" spans="1:39" s="39" customFormat="1" ht="18" customHeight="1">
      <c r="A3" s="730"/>
      <c r="B3" s="729"/>
      <c r="C3" s="729"/>
      <c r="D3" s="729"/>
      <c r="E3" s="1264" t="s">
        <v>1131</v>
      </c>
      <c r="F3" s="1264"/>
      <c r="G3" s="729"/>
      <c r="H3" s="729"/>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row>
    <row r="4" spans="1:39" s="66" customFormat="1" ht="15" customHeight="1">
      <c r="A4" s="399"/>
      <c r="B4" s="400"/>
      <c r="C4" s="400"/>
      <c r="D4" s="400"/>
      <c r="E4" s="400"/>
      <c r="F4" s="400"/>
      <c r="G4" s="400"/>
      <c r="H4" s="400"/>
      <c r="J4" s="398" t="s">
        <v>49</v>
      </c>
      <c r="L4" s="494"/>
      <c r="M4" s="494"/>
      <c r="N4" s="494"/>
      <c r="O4" s="494"/>
      <c r="P4" s="494"/>
      <c r="Q4" s="494"/>
      <c r="R4" s="494"/>
      <c r="S4" s="494"/>
      <c r="T4" s="494"/>
      <c r="U4" s="494"/>
      <c r="V4" s="494"/>
      <c r="W4" s="494"/>
      <c r="X4" s="494"/>
      <c r="Y4" s="494"/>
      <c r="Z4" s="494"/>
      <c r="AA4" s="494"/>
      <c r="AB4" s="494"/>
      <c r="AC4" s="494"/>
      <c r="AD4" s="494"/>
      <c r="AE4" s="494"/>
      <c r="AF4" s="494"/>
      <c r="AG4" s="494"/>
      <c r="AH4" s="494"/>
      <c r="AI4" s="494"/>
      <c r="AJ4" s="494"/>
      <c r="AK4" s="494"/>
      <c r="AL4" s="494"/>
      <c r="AM4" s="494"/>
    </row>
    <row r="5" spans="1:39" s="402" customFormat="1" ht="15.75" customHeight="1">
      <c r="A5" s="1261" t="s">
        <v>48</v>
      </c>
      <c r="B5" s="431" t="s">
        <v>47</v>
      </c>
      <c r="C5" s="495"/>
      <c r="D5" s="431"/>
      <c r="E5" s="431" t="s">
        <v>46</v>
      </c>
      <c r="F5" s="495"/>
      <c r="G5" s="431"/>
      <c r="H5" s="403" t="s">
        <v>45</v>
      </c>
      <c r="I5" s="432"/>
      <c r="J5" s="401"/>
      <c r="K5" s="15"/>
      <c r="L5" s="15"/>
      <c r="M5" s="15"/>
    </row>
    <row r="6" spans="1:39" s="402" customFormat="1" ht="35.1" customHeight="1">
      <c r="A6" s="1262"/>
      <c r="B6" s="436" t="s">
        <v>439</v>
      </c>
      <c r="C6" s="435" t="s">
        <v>43</v>
      </c>
      <c r="D6" s="476" t="s">
        <v>144</v>
      </c>
      <c r="E6" s="436" t="s">
        <v>439</v>
      </c>
      <c r="F6" s="435" t="s">
        <v>43</v>
      </c>
      <c r="G6" s="476" t="s">
        <v>144</v>
      </c>
      <c r="H6" s="436" t="s">
        <v>439</v>
      </c>
      <c r="I6" s="437" t="s">
        <v>43</v>
      </c>
      <c r="J6" s="477" t="s">
        <v>144</v>
      </c>
      <c r="K6" s="15"/>
      <c r="L6" s="15"/>
      <c r="M6" s="15"/>
    </row>
    <row r="7" spans="1:39" s="80" customFormat="1" ht="21" customHeight="1">
      <c r="A7" s="384" t="s">
        <v>174</v>
      </c>
      <c r="B7" s="404">
        <v>12212</v>
      </c>
      <c r="C7" s="405">
        <v>51.930721282958984</v>
      </c>
      <c r="D7" s="433">
        <v>26.922468185424805</v>
      </c>
      <c r="E7" s="404">
        <v>7461</v>
      </c>
      <c r="F7" s="405">
        <v>63.683998107910156</v>
      </c>
      <c r="G7" s="433">
        <v>36.173820495605469</v>
      </c>
      <c r="H7" s="404">
        <v>4751</v>
      </c>
      <c r="I7" s="405">
        <v>40.261001586914063</v>
      </c>
      <c r="J7" s="405">
        <v>18.894582748413086</v>
      </c>
      <c r="K7" s="697"/>
      <c r="L7" s="697"/>
      <c r="M7" s="697"/>
    </row>
    <row r="8" spans="1:39" s="80" customFormat="1" ht="21" customHeight="1">
      <c r="A8" s="384" t="s">
        <v>1109</v>
      </c>
      <c r="B8" s="404">
        <v>1610</v>
      </c>
      <c r="C8" s="405">
        <v>40.503898688931571</v>
      </c>
      <c r="D8" s="433">
        <v>25.792146928573306</v>
      </c>
      <c r="E8" s="404">
        <v>1007</v>
      </c>
      <c r="F8" s="405">
        <v>51.592132174226684</v>
      </c>
      <c r="G8" s="433">
        <v>34.440503981716951</v>
      </c>
      <c r="H8" s="404">
        <v>603</v>
      </c>
      <c r="I8" s="405">
        <v>29.806067783842245</v>
      </c>
      <c r="J8" s="405">
        <v>18.299721166114459</v>
      </c>
      <c r="K8" s="697"/>
      <c r="L8" s="697"/>
      <c r="M8" s="697"/>
    </row>
    <row r="9" spans="1:39" s="80" customFormat="1" ht="21" customHeight="1">
      <c r="A9" s="384" t="s">
        <v>1110</v>
      </c>
      <c r="B9" s="404">
        <v>1274</v>
      </c>
      <c r="C9" s="405">
        <v>47.180694282062781</v>
      </c>
      <c r="D9" s="433">
        <v>19.363626835199469</v>
      </c>
      <c r="E9" s="404">
        <v>780</v>
      </c>
      <c r="F9" s="405">
        <v>60.348816157389713</v>
      </c>
      <c r="G9" s="433">
        <v>26.057886564602903</v>
      </c>
      <c r="H9" s="404">
        <v>494</v>
      </c>
      <c r="I9" s="405">
        <v>35.09093453409681</v>
      </c>
      <c r="J9" s="405">
        <v>13.783159025545807</v>
      </c>
      <c r="K9" s="496"/>
      <c r="L9" s="496"/>
      <c r="M9" s="496"/>
    </row>
    <row r="10" spans="1:39" s="80" customFormat="1" ht="21" customHeight="1">
      <c r="A10" s="384" t="s">
        <v>1111</v>
      </c>
      <c r="B10" s="404">
        <v>833</v>
      </c>
      <c r="C10" s="405">
        <v>39.167348255325031</v>
      </c>
      <c r="D10" s="433">
        <v>25.248848364547584</v>
      </c>
      <c r="E10" s="404">
        <v>551</v>
      </c>
      <c r="F10" s="405">
        <v>51.869441509203064</v>
      </c>
      <c r="G10" s="433">
        <v>33.397064640776364</v>
      </c>
      <c r="H10" s="404">
        <v>282</v>
      </c>
      <c r="I10" s="405">
        <v>26.491584224919187</v>
      </c>
      <c r="J10" s="405">
        <v>17.602410788246836</v>
      </c>
      <c r="K10" s="496"/>
      <c r="L10" s="496"/>
      <c r="M10" s="496"/>
    </row>
    <row r="11" spans="1:39" s="80" customFormat="1" ht="21" customHeight="1">
      <c r="A11" s="384" t="s">
        <v>1112</v>
      </c>
      <c r="B11" s="404">
        <v>1072</v>
      </c>
      <c r="C11" s="405">
        <v>38.899182173724036</v>
      </c>
      <c r="D11" s="433">
        <v>25.185732977292918</v>
      </c>
      <c r="E11" s="404">
        <v>665</v>
      </c>
      <c r="F11" s="405">
        <v>48.837340810464852</v>
      </c>
      <c r="G11" s="433">
        <v>33.586073484794618</v>
      </c>
      <c r="H11" s="404">
        <v>407</v>
      </c>
      <c r="I11" s="405">
        <v>29.192808097095135</v>
      </c>
      <c r="J11" s="405">
        <v>17.857661212412509</v>
      </c>
      <c r="K11" s="496"/>
      <c r="L11" s="496"/>
      <c r="M11" s="496"/>
    </row>
    <row r="12" spans="1:39" s="80" customFormat="1" ht="21" customHeight="1">
      <c r="A12" s="384" t="s">
        <v>1113</v>
      </c>
      <c r="B12" s="404">
        <v>1237</v>
      </c>
      <c r="C12" s="405">
        <v>65.595955428688399</v>
      </c>
      <c r="D12" s="433">
        <v>31.461758557854147</v>
      </c>
      <c r="E12" s="404">
        <v>734</v>
      </c>
      <c r="F12" s="405">
        <v>77.800142668926469</v>
      </c>
      <c r="G12" s="433">
        <v>42.690426258818412</v>
      </c>
      <c r="H12" s="404">
        <v>503</v>
      </c>
      <c r="I12" s="405">
        <v>53.377535167624565</v>
      </c>
      <c r="J12" s="405">
        <v>22.168063371082837</v>
      </c>
      <c r="K12" s="496"/>
      <c r="L12" s="496"/>
      <c r="M12" s="496"/>
    </row>
    <row r="13" spans="1:39" s="80" customFormat="1" ht="21" customHeight="1">
      <c r="A13" s="384" t="s">
        <v>1114</v>
      </c>
      <c r="B13" s="404">
        <v>1484</v>
      </c>
      <c r="C13" s="405">
        <v>53.39772725023834</v>
      </c>
      <c r="D13" s="433">
        <v>30.310924971112236</v>
      </c>
      <c r="E13" s="404">
        <v>924</v>
      </c>
      <c r="F13" s="405">
        <v>66.955745440632569</v>
      </c>
      <c r="G13" s="433">
        <v>39.964683046532926</v>
      </c>
      <c r="H13" s="404">
        <v>560</v>
      </c>
      <c r="I13" s="405">
        <v>40.024915509904915</v>
      </c>
      <c r="J13" s="405">
        <v>21.559862102667065</v>
      </c>
      <c r="K13" s="496"/>
      <c r="L13" s="496"/>
      <c r="M13" s="496"/>
    </row>
    <row r="14" spans="1:39" s="80" customFormat="1" ht="21" customHeight="1">
      <c r="A14" s="384" t="s">
        <v>1115</v>
      </c>
      <c r="B14" s="404">
        <v>237</v>
      </c>
      <c r="C14" s="405">
        <v>51.766221994091659</v>
      </c>
      <c r="D14" s="433">
        <v>23.165617946118456</v>
      </c>
      <c r="E14" s="404">
        <v>150</v>
      </c>
      <c r="F14" s="405">
        <v>64.663673457070871</v>
      </c>
      <c r="G14" s="433">
        <v>33.370123134693351</v>
      </c>
      <c r="H14" s="404">
        <v>87</v>
      </c>
      <c r="I14" s="405">
        <v>38.519777913556304</v>
      </c>
      <c r="J14" s="405">
        <v>14.2426578155555</v>
      </c>
      <c r="K14" s="496"/>
      <c r="L14" s="496"/>
      <c r="M14" s="496"/>
    </row>
    <row r="15" spans="1:39" s="80" customFormat="1" ht="21" customHeight="1">
      <c r="A15" s="384" t="s">
        <v>1116</v>
      </c>
      <c r="B15" s="404">
        <v>250</v>
      </c>
      <c r="C15" s="405">
        <v>45.891642489419681</v>
      </c>
      <c r="D15" s="433">
        <v>25.167115427354485</v>
      </c>
      <c r="E15" s="404">
        <v>161</v>
      </c>
      <c r="F15" s="405">
        <v>57.763338936257618</v>
      </c>
      <c r="G15" s="433">
        <v>34.407829077523488</v>
      </c>
      <c r="H15" s="404">
        <v>89</v>
      </c>
      <c r="I15" s="405">
        <v>33.453867492613838</v>
      </c>
      <c r="J15" s="405">
        <v>16.87279607514812</v>
      </c>
      <c r="K15" s="496"/>
      <c r="L15" s="496"/>
      <c r="M15" s="496"/>
    </row>
    <row r="16" spans="1:39" s="80" customFormat="1" ht="21" customHeight="1">
      <c r="A16" s="384" t="s">
        <v>1117</v>
      </c>
      <c r="B16" s="404">
        <v>260</v>
      </c>
      <c r="C16" s="405">
        <v>46.300377259035471</v>
      </c>
      <c r="D16" s="433">
        <v>19.404025889735188</v>
      </c>
      <c r="E16" s="404">
        <v>147</v>
      </c>
      <c r="F16" s="405">
        <v>50.760106699816127</v>
      </c>
      <c r="G16" s="433">
        <v>25.092233831651775</v>
      </c>
      <c r="H16" s="404">
        <v>113</v>
      </c>
      <c r="I16" s="405">
        <v>41.551297466841696</v>
      </c>
      <c r="J16" s="405">
        <v>14.120536492365344</v>
      </c>
      <c r="K16" s="496"/>
      <c r="L16" s="496"/>
      <c r="M16" s="496"/>
    </row>
    <row r="17" spans="1:13" s="80" customFormat="1" ht="21" customHeight="1">
      <c r="A17" s="384" t="s">
        <v>1118</v>
      </c>
      <c r="B17" s="404">
        <v>803</v>
      </c>
      <c r="C17" s="405">
        <v>62.339444876171193</v>
      </c>
      <c r="D17" s="433">
        <v>28.605375275144013</v>
      </c>
      <c r="E17" s="404">
        <v>456</v>
      </c>
      <c r="F17" s="405">
        <v>69.337266499912573</v>
      </c>
      <c r="G17" s="433">
        <v>39.064050291848531</v>
      </c>
      <c r="H17" s="404">
        <v>347</v>
      </c>
      <c r="I17" s="405">
        <v>55.039701548407976</v>
      </c>
      <c r="J17" s="405">
        <v>20.638118137142715</v>
      </c>
      <c r="K17" s="496"/>
      <c r="L17" s="496"/>
      <c r="M17" s="496"/>
    </row>
    <row r="18" spans="1:13" s="80" customFormat="1" ht="21" customHeight="1">
      <c r="A18" s="384" t="s">
        <v>1119</v>
      </c>
      <c r="B18" s="404">
        <v>370</v>
      </c>
      <c r="C18" s="405">
        <v>72.931337117221361</v>
      </c>
      <c r="D18" s="433">
        <v>30.802027355889152</v>
      </c>
      <c r="E18" s="404">
        <v>226</v>
      </c>
      <c r="F18" s="405">
        <v>86.861438709838595</v>
      </c>
      <c r="G18" s="433">
        <v>43.255728039505733</v>
      </c>
      <c r="H18" s="404">
        <v>144</v>
      </c>
      <c r="I18" s="405">
        <v>58.266098032709941</v>
      </c>
      <c r="J18" s="405">
        <v>19.883156574415509</v>
      </c>
      <c r="K18" s="496"/>
      <c r="L18" s="496"/>
      <c r="M18" s="496"/>
    </row>
    <row r="19" spans="1:13" s="80" customFormat="1" ht="21" customHeight="1">
      <c r="A19" s="384" t="s">
        <v>1120</v>
      </c>
      <c r="B19" s="404">
        <v>582</v>
      </c>
      <c r="C19" s="405">
        <v>83.470418915372179</v>
      </c>
      <c r="D19" s="433">
        <v>32.888107307370475</v>
      </c>
      <c r="E19" s="404">
        <v>298</v>
      </c>
      <c r="F19" s="405">
        <v>82.228219179594163</v>
      </c>
      <c r="G19" s="433">
        <v>41.594096868045</v>
      </c>
      <c r="H19" s="404">
        <v>284</v>
      </c>
      <c r="I19" s="405">
        <v>84.814855740084283</v>
      </c>
      <c r="J19" s="405">
        <v>25.238137043810095</v>
      </c>
      <c r="K19" s="496"/>
      <c r="L19" s="496"/>
      <c r="M19" s="496"/>
    </row>
    <row r="20" spans="1:13" s="80" customFormat="1" ht="21" customHeight="1">
      <c r="A20" s="384" t="s">
        <v>1121</v>
      </c>
      <c r="B20" s="404">
        <v>400</v>
      </c>
      <c r="C20" s="405">
        <v>77.282813558110391</v>
      </c>
      <c r="D20" s="433">
        <v>27.171931577410348</v>
      </c>
      <c r="E20" s="404">
        <v>231</v>
      </c>
      <c r="F20" s="405">
        <v>85.747693906716904</v>
      </c>
      <c r="G20" s="433">
        <v>38.601332096438405</v>
      </c>
      <c r="H20" s="404">
        <v>169</v>
      </c>
      <c r="I20" s="405">
        <v>68.09450227552486</v>
      </c>
      <c r="J20" s="405">
        <v>17.407038249057042</v>
      </c>
      <c r="K20" s="496"/>
      <c r="L20" s="496"/>
      <c r="M20" s="496"/>
    </row>
    <row r="21" spans="1:13" s="80" customFormat="1" ht="21" customHeight="1">
      <c r="A21" s="384" t="s">
        <v>1122</v>
      </c>
      <c r="B21" s="404">
        <v>686</v>
      </c>
      <c r="C21" s="405">
        <v>81.810565607959234</v>
      </c>
      <c r="D21" s="433">
        <v>39.212619413638123</v>
      </c>
      <c r="E21" s="404">
        <v>416</v>
      </c>
      <c r="F21" s="405">
        <v>96.893808112993085</v>
      </c>
      <c r="G21" s="433">
        <v>51.689320504313649</v>
      </c>
      <c r="H21" s="404">
        <v>270</v>
      </c>
      <c r="I21" s="405">
        <v>65.984581602765488</v>
      </c>
      <c r="J21" s="405">
        <v>28.033897848800159</v>
      </c>
      <c r="K21" s="496"/>
      <c r="L21" s="496"/>
      <c r="M21" s="496"/>
    </row>
    <row r="22" spans="1:13" s="80" customFormat="1" ht="21" customHeight="1">
      <c r="A22" s="384" t="s">
        <v>1123</v>
      </c>
      <c r="B22" s="404">
        <v>171</v>
      </c>
      <c r="C22" s="405">
        <v>77.156664124858438</v>
      </c>
      <c r="D22" s="433">
        <v>34.201333669061754</v>
      </c>
      <c r="E22" s="404">
        <v>111</v>
      </c>
      <c r="F22" s="405">
        <v>96.783053374546057</v>
      </c>
      <c r="G22" s="433">
        <v>47.418524623949949</v>
      </c>
      <c r="H22" s="404">
        <v>60</v>
      </c>
      <c r="I22" s="405">
        <v>56.107539450613679</v>
      </c>
      <c r="J22" s="405">
        <v>21.303746259080768</v>
      </c>
      <c r="K22" s="496"/>
      <c r="L22" s="496"/>
      <c r="M22" s="496"/>
    </row>
    <row r="23" spans="1:13" s="80" customFormat="1" ht="21" customHeight="1">
      <c r="A23" s="384" t="s">
        <v>1124</v>
      </c>
      <c r="B23" s="404">
        <v>218</v>
      </c>
      <c r="C23" s="405">
        <v>65.775975475819791</v>
      </c>
      <c r="D23" s="433">
        <v>30.230940647138379</v>
      </c>
      <c r="E23" s="404">
        <v>155</v>
      </c>
      <c r="F23" s="405">
        <v>91.794735127772356</v>
      </c>
      <c r="G23" s="433">
        <v>44.704713480045434</v>
      </c>
      <c r="H23" s="404">
        <v>63</v>
      </c>
      <c r="I23" s="405">
        <v>38.751822258308579</v>
      </c>
      <c r="J23" s="405">
        <v>16.466780281649065</v>
      </c>
      <c r="K23" s="496"/>
      <c r="L23" s="496"/>
      <c r="M23" s="496"/>
    </row>
    <row r="24" spans="1:13" s="80" customFormat="1" ht="21" customHeight="1">
      <c r="A24" s="384" t="s">
        <v>1125</v>
      </c>
      <c r="B24" s="404">
        <v>54</v>
      </c>
      <c r="C24" s="405">
        <v>52.537615473300676</v>
      </c>
      <c r="D24" s="433">
        <v>20.164048189682507</v>
      </c>
      <c r="E24" s="404">
        <v>30</v>
      </c>
      <c r="F24" s="405">
        <v>56.645990879995466</v>
      </c>
      <c r="G24" s="433">
        <v>25.661423521821167</v>
      </c>
      <c r="H24" s="404">
        <v>24</v>
      </c>
      <c r="I24" s="405">
        <v>48.170523653734222</v>
      </c>
      <c r="J24" s="405">
        <v>15.01975976684064</v>
      </c>
      <c r="K24" s="496"/>
      <c r="L24" s="496"/>
      <c r="M24" s="496"/>
    </row>
    <row r="25" spans="1:13" s="80" customFormat="1" ht="21" customHeight="1">
      <c r="A25" s="384" t="s">
        <v>1126</v>
      </c>
      <c r="B25" s="404">
        <v>287</v>
      </c>
      <c r="C25" s="405">
        <v>77.129285613507037</v>
      </c>
      <c r="D25" s="433">
        <v>38.141321484640194</v>
      </c>
      <c r="E25" s="404">
        <v>174</v>
      </c>
      <c r="F25" s="405">
        <v>93.181173118838132</v>
      </c>
      <c r="G25" s="433">
        <v>50.854544588308812</v>
      </c>
      <c r="H25" s="404">
        <v>113</v>
      </c>
      <c r="I25" s="405">
        <v>60.9593271816561</v>
      </c>
      <c r="J25" s="405">
        <v>27.310082312426317</v>
      </c>
      <c r="K25" s="496"/>
      <c r="L25" s="496"/>
      <c r="M25" s="496"/>
    </row>
    <row r="26" spans="1:13" s="80" customFormat="1" ht="21" customHeight="1">
      <c r="A26" s="384" t="s">
        <v>1127</v>
      </c>
      <c r="B26" s="404">
        <v>178</v>
      </c>
      <c r="C26" s="405">
        <v>40.853939134516182</v>
      </c>
      <c r="D26" s="433">
        <v>23.626062393473322</v>
      </c>
      <c r="E26" s="404">
        <v>124</v>
      </c>
      <c r="F26" s="405">
        <v>57.540469743689691</v>
      </c>
      <c r="G26" s="433">
        <v>35.928132654257652</v>
      </c>
      <c r="H26" s="404">
        <v>54</v>
      </c>
      <c r="I26" s="405">
        <v>24.52338350030427</v>
      </c>
      <c r="J26" s="405">
        <v>12.856721583868238</v>
      </c>
      <c r="K26" s="496"/>
      <c r="L26" s="496"/>
      <c r="M26" s="496"/>
    </row>
    <row r="27" spans="1:13" s="80" customFormat="1" ht="21" customHeight="1">
      <c r="A27" s="384" t="s">
        <v>1128</v>
      </c>
      <c r="B27" s="404">
        <v>141</v>
      </c>
      <c r="C27" s="405">
        <v>52.199022656597066</v>
      </c>
      <c r="D27" s="433">
        <v>25.813370816503717</v>
      </c>
      <c r="E27" s="404">
        <v>85</v>
      </c>
      <c r="F27" s="405">
        <v>64.56096643969056</v>
      </c>
      <c r="G27" s="433">
        <v>35.510492123736746</v>
      </c>
      <c r="H27" s="404">
        <v>56</v>
      </c>
      <c r="I27" s="405">
        <v>40.444455679015469</v>
      </c>
      <c r="J27" s="405">
        <v>17.894652759423867</v>
      </c>
      <c r="K27" s="496"/>
      <c r="L27" s="496"/>
      <c r="M27" s="496"/>
    </row>
    <row r="28" spans="1:13" s="80" customFormat="1" ht="21" customHeight="1">
      <c r="A28" s="384" t="s">
        <v>1129</v>
      </c>
      <c r="B28" s="404">
        <v>61</v>
      </c>
      <c r="C28" s="405">
        <v>45.537170648680728</v>
      </c>
      <c r="D28" s="433">
        <v>23.902665033292323</v>
      </c>
      <c r="E28" s="404">
        <v>33</v>
      </c>
      <c r="F28" s="405">
        <v>49.19389101317055</v>
      </c>
      <c r="G28" s="433">
        <v>33.141266692625457</v>
      </c>
      <c r="H28" s="404">
        <v>28</v>
      </c>
      <c r="I28" s="405">
        <v>41.86915887850467</v>
      </c>
      <c r="J28" s="405">
        <v>17.847629119853913</v>
      </c>
      <c r="K28" s="496"/>
      <c r="L28" s="496"/>
      <c r="M28" s="496"/>
    </row>
    <row r="29" spans="1:13" s="80" customFormat="1" ht="21" customHeight="1">
      <c r="A29" s="487" t="s">
        <v>1130</v>
      </c>
      <c r="B29" s="393">
        <v>4</v>
      </c>
      <c r="C29" s="395">
        <v>31.819266565905657</v>
      </c>
      <c r="D29" s="434">
        <v>20.63412391388438</v>
      </c>
      <c r="E29" s="394">
        <v>3</v>
      </c>
      <c r="F29" s="395">
        <v>41.814760610495505</v>
      </c>
      <c r="G29" s="434">
        <v>32.130523158289421</v>
      </c>
      <c r="H29" s="394">
        <v>1</v>
      </c>
      <c r="I29" s="395">
        <v>18.530529046604279</v>
      </c>
      <c r="J29" s="395">
        <v>5.9701492537313428</v>
      </c>
      <c r="K29" s="496"/>
      <c r="L29" s="496"/>
      <c r="M29" s="496"/>
    </row>
    <row r="30" spans="1:13" s="74" customFormat="1">
      <c r="A30" s="25" t="s">
        <v>1699</v>
      </c>
      <c r="C30" s="406"/>
      <c r="D30" s="406"/>
      <c r="F30" s="407"/>
      <c r="G30" s="406"/>
      <c r="H30" s="408"/>
      <c r="I30" s="406"/>
      <c r="J30" s="40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AF08C-8918-45A5-843C-BD7687471C87}">
  <sheetPr codeName="工作表15"/>
  <dimension ref="A1:AM30"/>
  <sheetViews>
    <sheetView view="pageBreakPreview" topLeftCell="B11" zoomScale="85" zoomScaleNormal="90" zoomScaleSheetLayoutView="85" workbookViewId="0">
      <selection activeCell="H27" sqref="H27"/>
    </sheetView>
  </sheetViews>
  <sheetFormatPr defaultColWidth="10" defaultRowHeight="16.5"/>
  <cols>
    <col min="1" max="2" width="16" style="496" customWidth="1"/>
    <col min="3" max="4" width="16" style="497" customWidth="1"/>
    <col min="5" max="5" width="16" style="496" customWidth="1"/>
    <col min="6" max="6" width="16" style="498" customWidth="1"/>
    <col min="7" max="7" width="16" style="497" customWidth="1"/>
    <col min="8" max="8" width="16" style="496" customWidth="1"/>
    <col min="9" max="10" width="16" style="497" customWidth="1"/>
    <col min="11" max="16384" width="10" style="496"/>
  </cols>
  <sheetData>
    <row r="1" spans="1:39" s="74" customFormat="1" ht="22.5" customHeight="1">
      <c r="A1" s="1263" t="s">
        <v>1623</v>
      </c>
      <c r="B1" s="1263"/>
      <c r="C1" s="1263"/>
      <c r="D1" s="1263"/>
      <c r="E1" s="1263"/>
      <c r="F1" s="1263"/>
      <c r="G1" s="1263"/>
      <c r="H1" s="1263"/>
      <c r="I1" s="1263"/>
      <c r="J1" s="1263"/>
    </row>
    <row r="2" spans="1:39" s="74" customFormat="1" ht="7.9" customHeight="1">
      <c r="A2" s="396"/>
      <c r="B2" s="7"/>
      <c r="C2" s="7"/>
      <c r="D2" s="7"/>
      <c r="E2" s="397"/>
      <c r="F2" s="7"/>
      <c r="G2" s="7"/>
      <c r="H2" s="7"/>
      <c r="I2" s="397"/>
      <c r="J2" s="397"/>
    </row>
    <row r="3" spans="1:39" s="39" customFormat="1" ht="18" customHeight="1">
      <c r="A3" s="730"/>
      <c r="B3" s="729"/>
      <c r="C3" s="729"/>
      <c r="D3" s="729"/>
      <c r="E3" s="1264" t="s">
        <v>1154</v>
      </c>
      <c r="F3" s="1264"/>
      <c r="G3" s="729"/>
      <c r="H3" s="729"/>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row>
    <row r="4" spans="1:39" s="66" customFormat="1" ht="15" customHeight="1">
      <c r="A4" s="399"/>
      <c r="B4" s="400"/>
      <c r="C4" s="400"/>
      <c r="D4" s="400"/>
      <c r="E4" s="400"/>
      <c r="F4" s="400"/>
      <c r="G4" s="400"/>
      <c r="H4" s="400"/>
      <c r="J4" s="398" t="s">
        <v>49</v>
      </c>
      <c r="L4" s="494"/>
      <c r="M4" s="494"/>
      <c r="N4" s="494"/>
      <c r="O4" s="494"/>
      <c r="P4" s="494"/>
      <c r="Q4" s="494"/>
      <c r="R4" s="494"/>
      <c r="S4" s="494"/>
      <c r="T4" s="494"/>
      <c r="U4" s="494"/>
      <c r="V4" s="494"/>
      <c r="W4" s="494"/>
      <c r="X4" s="494"/>
      <c r="Y4" s="494"/>
      <c r="Z4" s="494"/>
      <c r="AA4" s="494"/>
      <c r="AB4" s="494"/>
      <c r="AC4" s="494"/>
      <c r="AD4" s="494"/>
      <c r="AE4" s="494"/>
      <c r="AF4" s="494"/>
      <c r="AG4" s="494"/>
      <c r="AH4" s="494"/>
      <c r="AI4" s="494"/>
      <c r="AJ4" s="494"/>
      <c r="AK4" s="494"/>
      <c r="AL4" s="494"/>
      <c r="AM4" s="494"/>
    </row>
    <row r="5" spans="1:39" s="402" customFormat="1" ht="15.75" customHeight="1">
      <c r="A5" s="1261" t="s">
        <v>48</v>
      </c>
      <c r="B5" s="431" t="s">
        <v>47</v>
      </c>
      <c r="C5" s="495"/>
      <c r="D5" s="431"/>
      <c r="E5" s="431" t="s">
        <v>46</v>
      </c>
      <c r="F5" s="495"/>
      <c r="G5" s="431"/>
      <c r="H5" s="403" t="s">
        <v>45</v>
      </c>
      <c r="I5" s="432"/>
      <c r="J5" s="401"/>
      <c r="K5" s="15"/>
      <c r="L5" s="15"/>
      <c r="M5" s="15"/>
    </row>
    <row r="6" spans="1:39" s="402" customFormat="1" ht="35.1" customHeight="1">
      <c r="A6" s="1262"/>
      <c r="B6" s="436" t="s">
        <v>439</v>
      </c>
      <c r="C6" s="435" t="s">
        <v>43</v>
      </c>
      <c r="D6" s="476" t="s">
        <v>144</v>
      </c>
      <c r="E6" s="436" t="s">
        <v>439</v>
      </c>
      <c r="F6" s="435" t="s">
        <v>43</v>
      </c>
      <c r="G6" s="476" t="s">
        <v>144</v>
      </c>
      <c r="H6" s="436" t="s">
        <v>439</v>
      </c>
      <c r="I6" s="437" t="s">
        <v>43</v>
      </c>
      <c r="J6" s="477" t="s">
        <v>144</v>
      </c>
      <c r="K6" s="15"/>
      <c r="L6" s="15"/>
      <c r="M6" s="15"/>
    </row>
    <row r="7" spans="1:39" s="80" customFormat="1" ht="21" customHeight="1">
      <c r="A7" s="384" t="s">
        <v>174</v>
      </c>
      <c r="B7" s="404">
        <v>9960</v>
      </c>
      <c r="C7" s="405">
        <v>42.354240417480469</v>
      </c>
      <c r="D7" s="433">
        <v>24.513099670410156</v>
      </c>
      <c r="E7" s="404">
        <v>5018</v>
      </c>
      <c r="F7" s="405">
        <v>42.831001281738281</v>
      </c>
      <c r="G7" s="433">
        <v>27.288738250732422</v>
      </c>
      <c r="H7" s="404">
        <v>4942</v>
      </c>
      <c r="I7" s="405">
        <v>41.880001068115234</v>
      </c>
      <c r="J7" s="405">
        <v>21.860261917114258</v>
      </c>
      <c r="K7" s="697"/>
      <c r="L7" s="697"/>
      <c r="M7" s="697"/>
    </row>
    <row r="8" spans="1:39" s="80" customFormat="1" ht="21" customHeight="1">
      <c r="A8" s="384" t="s">
        <v>1132</v>
      </c>
      <c r="B8" s="404">
        <v>1282</v>
      </c>
      <c r="C8" s="405">
        <v>32.252172744851102</v>
      </c>
      <c r="D8" s="433">
        <v>22.01931751415939</v>
      </c>
      <c r="E8" s="404">
        <v>653</v>
      </c>
      <c r="F8" s="405">
        <v>33.455473991827233</v>
      </c>
      <c r="G8" s="433">
        <v>23.924837493530131</v>
      </c>
      <c r="H8" s="404">
        <v>629</v>
      </c>
      <c r="I8" s="405">
        <v>31.091238202382705</v>
      </c>
      <c r="J8" s="405">
        <v>20.352461006126827</v>
      </c>
      <c r="K8" s="697"/>
      <c r="L8" s="697"/>
      <c r="M8" s="697"/>
    </row>
    <row r="9" spans="1:39" s="80" customFormat="1" ht="21" customHeight="1">
      <c r="A9" s="384" t="s">
        <v>1133</v>
      </c>
      <c r="B9" s="404">
        <v>829</v>
      </c>
      <c r="C9" s="405">
        <v>30.700781444136613</v>
      </c>
      <c r="D9" s="433">
        <v>14.498421659105823</v>
      </c>
      <c r="E9" s="404">
        <v>398</v>
      </c>
      <c r="F9" s="405">
        <v>30.793370295693727</v>
      </c>
      <c r="G9" s="433">
        <v>15.920647729253014</v>
      </c>
      <c r="H9" s="404">
        <v>431</v>
      </c>
      <c r="I9" s="405">
        <v>30.615774866792965</v>
      </c>
      <c r="J9" s="405">
        <v>13.327826359705163</v>
      </c>
      <c r="K9" s="496"/>
      <c r="L9" s="496"/>
      <c r="M9" s="496"/>
    </row>
    <row r="10" spans="1:39" s="80" customFormat="1" ht="21" customHeight="1">
      <c r="A10" s="384" t="s">
        <v>1134</v>
      </c>
      <c r="B10" s="404">
        <v>687</v>
      </c>
      <c r="C10" s="405">
        <v>32.302482894847898</v>
      </c>
      <c r="D10" s="433">
        <v>23.060928232097137</v>
      </c>
      <c r="E10" s="404">
        <v>371</v>
      </c>
      <c r="F10" s="405">
        <v>34.924796370080465</v>
      </c>
      <c r="G10" s="433">
        <v>25.715595827251935</v>
      </c>
      <c r="H10" s="404">
        <v>316</v>
      </c>
      <c r="I10" s="405">
        <v>29.685605017994551</v>
      </c>
      <c r="J10" s="405">
        <v>20.995731339617947</v>
      </c>
      <c r="K10" s="496"/>
      <c r="L10" s="496"/>
      <c r="M10" s="496"/>
    </row>
    <row r="11" spans="1:39" s="80" customFormat="1" ht="21" customHeight="1">
      <c r="A11" s="384" t="s">
        <v>1135</v>
      </c>
      <c r="B11" s="404">
        <v>1047</v>
      </c>
      <c r="C11" s="405">
        <v>37.992018410344279</v>
      </c>
      <c r="D11" s="433">
        <v>26.472854353092458</v>
      </c>
      <c r="E11" s="404">
        <v>539</v>
      </c>
      <c r="F11" s="405">
        <v>39.583949920060981</v>
      </c>
      <c r="G11" s="433">
        <v>29.58983310278251</v>
      </c>
      <c r="H11" s="404">
        <v>508</v>
      </c>
      <c r="I11" s="405">
        <v>36.437215020452896</v>
      </c>
      <c r="J11" s="405">
        <v>23.679518173902895</v>
      </c>
      <c r="K11" s="496"/>
      <c r="L11" s="496"/>
      <c r="M11" s="496"/>
    </row>
    <row r="12" spans="1:39" s="80" customFormat="1" ht="21" customHeight="1">
      <c r="A12" s="384" t="s">
        <v>1136</v>
      </c>
      <c r="B12" s="404">
        <v>1035</v>
      </c>
      <c r="C12" s="405">
        <v>54.884247266525861</v>
      </c>
      <c r="D12" s="433">
        <v>30.05769205146596</v>
      </c>
      <c r="E12" s="404">
        <v>514</v>
      </c>
      <c r="F12" s="405">
        <v>54.481298817204646</v>
      </c>
      <c r="G12" s="433">
        <v>33.686607704920981</v>
      </c>
      <c r="H12" s="404">
        <v>521</v>
      </c>
      <c r="I12" s="405">
        <v>55.287665650760232</v>
      </c>
      <c r="J12" s="405">
        <v>26.466703015950504</v>
      </c>
      <c r="K12" s="496"/>
      <c r="L12" s="496"/>
      <c r="M12" s="496"/>
    </row>
    <row r="13" spans="1:39" s="80" customFormat="1" ht="21" customHeight="1">
      <c r="A13" s="384" t="s">
        <v>1137</v>
      </c>
      <c r="B13" s="404">
        <v>1268</v>
      </c>
      <c r="C13" s="405">
        <v>45.625551316241385</v>
      </c>
      <c r="D13" s="433">
        <v>27.221299006477803</v>
      </c>
      <c r="E13" s="404">
        <v>678</v>
      </c>
      <c r="F13" s="405">
        <v>49.129865160983641</v>
      </c>
      <c r="G13" s="433">
        <v>31.510508079244456</v>
      </c>
      <c r="H13" s="404">
        <v>590</v>
      </c>
      <c r="I13" s="405">
        <v>42.169107412221251</v>
      </c>
      <c r="J13" s="405">
        <v>23.416219263675863</v>
      </c>
      <c r="K13" s="496"/>
      <c r="L13" s="496"/>
      <c r="M13" s="496"/>
    </row>
    <row r="14" spans="1:39" s="80" customFormat="1" ht="21" customHeight="1">
      <c r="A14" s="384" t="s">
        <v>1138</v>
      </c>
      <c r="B14" s="404">
        <v>158</v>
      </c>
      <c r="C14" s="405">
        <v>34.510814662727775</v>
      </c>
      <c r="D14" s="433">
        <v>16.935907077885719</v>
      </c>
      <c r="E14" s="404">
        <v>57</v>
      </c>
      <c r="F14" s="405">
        <v>24.572195913686929</v>
      </c>
      <c r="G14" s="433">
        <v>14.200939734527497</v>
      </c>
      <c r="H14" s="404">
        <v>101</v>
      </c>
      <c r="I14" s="405">
        <v>44.718362865163066</v>
      </c>
      <c r="J14" s="405">
        <v>18.994995261589363</v>
      </c>
      <c r="K14" s="496"/>
      <c r="L14" s="496"/>
      <c r="M14" s="496"/>
    </row>
    <row r="15" spans="1:39" s="80" customFormat="1" ht="21" customHeight="1">
      <c r="A15" s="384" t="s">
        <v>1139</v>
      </c>
      <c r="B15" s="404">
        <v>278</v>
      </c>
      <c r="C15" s="405">
        <v>51.031506448234687</v>
      </c>
      <c r="D15" s="433">
        <v>31.731766214296854</v>
      </c>
      <c r="E15" s="404">
        <v>134</v>
      </c>
      <c r="F15" s="405">
        <v>48.076319363096403</v>
      </c>
      <c r="G15" s="433">
        <v>32.453966813864632</v>
      </c>
      <c r="H15" s="404">
        <v>144</v>
      </c>
      <c r="I15" s="405">
        <v>54.127605830745985</v>
      </c>
      <c r="J15" s="405">
        <v>30.5821311492079</v>
      </c>
      <c r="K15" s="496"/>
      <c r="L15" s="496"/>
      <c r="M15" s="496"/>
    </row>
    <row r="16" spans="1:39" s="80" customFormat="1" ht="21" customHeight="1">
      <c r="A16" s="384" t="s">
        <v>1140</v>
      </c>
      <c r="B16" s="404">
        <v>346</v>
      </c>
      <c r="C16" s="405">
        <v>61.615117429331825</v>
      </c>
      <c r="D16" s="433">
        <v>31.4517424771287</v>
      </c>
      <c r="E16" s="404">
        <v>175</v>
      </c>
      <c r="F16" s="405">
        <v>60.428698452162052</v>
      </c>
      <c r="G16" s="433">
        <v>36.268413425263176</v>
      </c>
      <c r="H16" s="404">
        <v>171</v>
      </c>
      <c r="I16" s="405">
        <v>62.878512095840087</v>
      </c>
      <c r="J16" s="405">
        <v>25.705369631045553</v>
      </c>
      <c r="K16" s="496"/>
      <c r="L16" s="496"/>
      <c r="M16" s="496"/>
    </row>
    <row r="17" spans="1:13" s="80" customFormat="1" ht="21" customHeight="1">
      <c r="A17" s="384" t="s">
        <v>1141</v>
      </c>
      <c r="B17" s="404">
        <v>581</v>
      </c>
      <c r="C17" s="405">
        <v>45.104878546768944</v>
      </c>
      <c r="D17" s="433">
        <v>24.433408678019489</v>
      </c>
      <c r="E17" s="404">
        <v>283</v>
      </c>
      <c r="F17" s="405">
        <v>43.03168074446328</v>
      </c>
      <c r="G17" s="433">
        <v>27.460334223653057</v>
      </c>
      <c r="H17" s="404">
        <v>298</v>
      </c>
      <c r="I17" s="405">
        <v>47.267524672696183</v>
      </c>
      <c r="J17" s="405">
        <v>20.690038871756428</v>
      </c>
      <c r="K17" s="496"/>
      <c r="L17" s="496"/>
      <c r="M17" s="496"/>
    </row>
    <row r="18" spans="1:13" s="80" customFormat="1" ht="21" customHeight="1">
      <c r="A18" s="384" t="s">
        <v>1142</v>
      </c>
      <c r="B18" s="404">
        <v>291</v>
      </c>
      <c r="C18" s="405">
        <v>57.359511084084907</v>
      </c>
      <c r="D18" s="433">
        <v>28.118372257028987</v>
      </c>
      <c r="E18" s="404">
        <v>139</v>
      </c>
      <c r="F18" s="405">
        <v>53.423628233042322</v>
      </c>
      <c r="G18" s="433">
        <v>30.531036520923035</v>
      </c>
      <c r="H18" s="404">
        <v>152</v>
      </c>
      <c r="I18" s="405">
        <v>61.503103478971603</v>
      </c>
      <c r="J18" s="405">
        <v>24.840850560437726</v>
      </c>
      <c r="K18" s="496"/>
      <c r="L18" s="496"/>
      <c r="M18" s="496"/>
    </row>
    <row r="19" spans="1:13" s="80" customFormat="1" ht="21" customHeight="1">
      <c r="A19" s="384" t="s">
        <v>1143</v>
      </c>
      <c r="B19" s="404">
        <v>358</v>
      </c>
      <c r="C19" s="405">
        <v>51.344347030417943</v>
      </c>
      <c r="D19" s="433">
        <v>23.417858692868897</v>
      </c>
      <c r="E19" s="404">
        <v>167</v>
      </c>
      <c r="F19" s="405">
        <v>46.080914775141693</v>
      </c>
      <c r="G19" s="433">
        <v>25.637265857524312</v>
      </c>
      <c r="H19" s="404">
        <v>191</v>
      </c>
      <c r="I19" s="405">
        <v>57.040976923789074</v>
      </c>
      <c r="J19" s="405">
        <v>20.321837999779518</v>
      </c>
      <c r="K19" s="496"/>
      <c r="L19" s="496"/>
      <c r="M19" s="496"/>
    </row>
    <row r="20" spans="1:13" s="80" customFormat="1" ht="21" customHeight="1">
      <c r="A20" s="384" t="s">
        <v>1144</v>
      </c>
      <c r="B20" s="404">
        <v>324</v>
      </c>
      <c r="C20" s="405">
        <v>62.599078982069422</v>
      </c>
      <c r="D20" s="433">
        <v>26.334142892985895</v>
      </c>
      <c r="E20" s="404">
        <v>155</v>
      </c>
      <c r="F20" s="405">
        <v>57.536331409268918</v>
      </c>
      <c r="G20" s="433">
        <v>29.286321919497762</v>
      </c>
      <c r="H20" s="404">
        <v>169</v>
      </c>
      <c r="I20" s="405">
        <v>68.09450227552486</v>
      </c>
      <c r="J20" s="405">
        <v>22.480445606118721</v>
      </c>
      <c r="K20" s="496"/>
      <c r="L20" s="496"/>
      <c r="M20" s="496"/>
    </row>
    <row r="21" spans="1:13" s="80" customFormat="1" ht="21" customHeight="1">
      <c r="A21" s="384" t="s">
        <v>1145</v>
      </c>
      <c r="B21" s="404">
        <v>526</v>
      </c>
      <c r="C21" s="405">
        <v>62.729384125053294</v>
      </c>
      <c r="D21" s="433">
        <v>32.960118662954081</v>
      </c>
      <c r="E21" s="404">
        <v>272</v>
      </c>
      <c r="F21" s="405">
        <v>63.353643766187787</v>
      </c>
      <c r="G21" s="433">
        <v>36.987244322763097</v>
      </c>
      <c r="H21" s="404">
        <v>254</v>
      </c>
      <c r="I21" s="405">
        <v>62.074384174453456</v>
      </c>
      <c r="J21" s="405">
        <v>28.749579969284003</v>
      </c>
      <c r="K21" s="496"/>
      <c r="L21" s="496"/>
      <c r="M21" s="496"/>
    </row>
    <row r="22" spans="1:13" s="80" customFormat="1" ht="21" customHeight="1">
      <c r="A22" s="384" t="s">
        <v>1146</v>
      </c>
      <c r="B22" s="404">
        <v>101</v>
      </c>
      <c r="C22" s="405">
        <v>45.572064775501183</v>
      </c>
      <c r="D22" s="433">
        <v>24.986369823679784</v>
      </c>
      <c r="E22" s="404">
        <v>46</v>
      </c>
      <c r="F22" s="405">
        <v>40.10829238945152</v>
      </c>
      <c r="G22" s="433">
        <v>23.84374387678136</v>
      </c>
      <c r="H22" s="404">
        <v>55</v>
      </c>
      <c r="I22" s="405">
        <v>51.431911163062537</v>
      </c>
      <c r="J22" s="405">
        <v>25.568634557260314</v>
      </c>
      <c r="K22" s="496"/>
      <c r="L22" s="496"/>
      <c r="M22" s="496"/>
    </row>
    <row r="23" spans="1:13" s="80" customFormat="1" ht="21" customHeight="1">
      <c r="A23" s="384" t="s">
        <v>1147</v>
      </c>
      <c r="B23" s="404">
        <v>242</v>
      </c>
      <c r="C23" s="405">
        <v>73.017367271322883</v>
      </c>
      <c r="D23" s="433">
        <v>37.83739946710633</v>
      </c>
      <c r="E23" s="404">
        <v>129</v>
      </c>
      <c r="F23" s="405">
        <v>76.396908590210529</v>
      </c>
      <c r="G23" s="433">
        <v>44.073566950927059</v>
      </c>
      <c r="H23" s="404">
        <v>113</v>
      </c>
      <c r="I23" s="405">
        <v>69.507236749029673</v>
      </c>
      <c r="J23" s="405">
        <v>31.874988573631974</v>
      </c>
      <c r="K23" s="496"/>
      <c r="L23" s="496"/>
      <c r="M23" s="496"/>
    </row>
    <row r="24" spans="1:13" s="80" customFormat="1" ht="21" customHeight="1">
      <c r="A24" s="384" t="s">
        <v>1148</v>
      </c>
      <c r="B24" s="404">
        <v>59</v>
      </c>
      <c r="C24" s="405">
        <v>57.402209498606297</v>
      </c>
      <c r="D24" s="433">
        <v>28.171289094500501</v>
      </c>
      <c r="E24" s="404">
        <v>29</v>
      </c>
      <c r="F24" s="405">
        <v>54.757791183995622</v>
      </c>
      <c r="G24" s="433">
        <v>31.321541812654949</v>
      </c>
      <c r="H24" s="404">
        <v>30</v>
      </c>
      <c r="I24" s="405">
        <v>60.213154567167777</v>
      </c>
      <c r="J24" s="405">
        <v>23.603017022775123</v>
      </c>
      <c r="K24" s="496"/>
      <c r="L24" s="496"/>
      <c r="M24" s="496"/>
    </row>
    <row r="25" spans="1:13" s="80" customFormat="1" ht="21" customHeight="1">
      <c r="A25" s="384" t="s">
        <v>1149</v>
      </c>
      <c r="B25" s="404">
        <v>194</v>
      </c>
      <c r="C25" s="405">
        <v>52.136172156865378</v>
      </c>
      <c r="D25" s="433">
        <v>28.394842499043119</v>
      </c>
      <c r="E25" s="404">
        <v>100</v>
      </c>
      <c r="F25" s="405">
        <v>53.55239834415984</v>
      </c>
      <c r="G25" s="433">
        <v>31.973904357692643</v>
      </c>
      <c r="H25" s="404">
        <v>94</v>
      </c>
      <c r="I25" s="405">
        <v>50.70952880597941</v>
      </c>
      <c r="J25" s="405">
        <v>25.244805262023505</v>
      </c>
      <c r="K25" s="496"/>
      <c r="L25" s="496"/>
      <c r="M25" s="496"/>
    </row>
    <row r="26" spans="1:13" s="80" customFormat="1" ht="21" customHeight="1">
      <c r="A26" s="384" t="s">
        <v>1150</v>
      </c>
      <c r="B26" s="404">
        <v>209</v>
      </c>
      <c r="C26" s="405">
        <v>47.968951006257768</v>
      </c>
      <c r="D26" s="433">
        <v>31.096779765096667</v>
      </c>
      <c r="E26" s="404">
        <v>103</v>
      </c>
      <c r="F26" s="405">
        <v>47.795712770968052</v>
      </c>
      <c r="G26" s="433">
        <v>33.31503502342666</v>
      </c>
      <c r="H26" s="404">
        <v>106</v>
      </c>
      <c r="I26" s="405">
        <v>48.138493537634311</v>
      </c>
      <c r="J26" s="405">
        <v>28.649201763613885</v>
      </c>
      <c r="K26" s="496"/>
      <c r="L26" s="496"/>
      <c r="M26" s="496"/>
    </row>
    <row r="27" spans="1:13" s="80" customFormat="1" ht="21" customHeight="1">
      <c r="A27" s="384" t="s">
        <v>1151</v>
      </c>
      <c r="B27" s="404">
        <v>107</v>
      </c>
      <c r="C27" s="405">
        <v>39.612024285502741</v>
      </c>
      <c r="D27" s="433">
        <v>23.434076809344884</v>
      </c>
      <c r="E27" s="404">
        <v>62</v>
      </c>
      <c r="F27" s="405">
        <v>47.09152846189194</v>
      </c>
      <c r="G27" s="433">
        <v>31.502620458993217</v>
      </c>
      <c r="H27" s="404">
        <v>45</v>
      </c>
      <c r="I27" s="405">
        <v>32.500009027780287</v>
      </c>
      <c r="J27" s="405">
        <v>16.537822369714423</v>
      </c>
      <c r="K27" s="496"/>
      <c r="L27" s="496"/>
      <c r="M27" s="496"/>
    </row>
    <row r="28" spans="1:13" s="80" customFormat="1" ht="21" customHeight="1">
      <c r="A28" s="384" t="s">
        <v>1152</v>
      </c>
      <c r="B28" s="404">
        <v>36</v>
      </c>
      <c r="C28" s="405">
        <v>26.874395792664036</v>
      </c>
      <c r="D28" s="433">
        <v>14.833152078075978</v>
      </c>
      <c r="E28" s="404">
        <v>14</v>
      </c>
      <c r="F28" s="405">
        <v>20.870135581345082</v>
      </c>
      <c r="G28" s="433">
        <v>13.9441778870605</v>
      </c>
      <c r="H28" s="404">
        <v>22</v>
      </c>
      <c r="I28" s="405">
        <v>32.89719626168224</v>
      </c>
      <c r="J28" s="405">
        <v>15.337701858641665</v>
      </c>
      <c r="K28" s="496"/>
      <c r="L28" s="496"/>
      <c r="M28" s="496"/>
    </row>
    <row r="29" spans="1:13" s="80" customFormat="1" ht="21" customHeight="1">
      <c r="A29" s="487" t="s">
        <v>1153</v>
      </c>
      <c r="B29" s="393">
        <v>2</v>
      </c>
      <c r="C29" s="395">
        <v>15.909633282952829</v>
      </c>
      <c r="D29" s="434">
        <v>10.085185284712331</v>
      </c>
      <c r="E29" s="1212">
        <v>0</v>
      </c>
      <c r="F29" s="1213">
        <v>0</v>
      </c>
      <c r="G29" s="1214">
        <v>0</v>
      </c>
      <c r="H29" s="394">
        <v>2</v>
      </c>
      <c r="I29" s="395">
        <v>37.061058093208558</v>
      </c>
      <c r="J29" s="395">
        <v>20.823529411764707</v>
      </c>
      <c r="K29" s="496"/>
      <c r="L29" s="496"/>
      <c r="M29" s="496"/>
    </row>
    <row r="30" spans="1:13" s="74" customFormat="1">
      <c r="A30" s="25" t="s">
        <v>1699</v>
      </c>
      <c r="C30" s="406"/>
      <c r="D30" s="406"/>
      <c r="F30" s="407"/>
      <c r="G30" s="406"/>
      <c r="H30" s="408"/>
      <c r="I30" s="406"/>
      <c r="J30" s="40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DAA6A-9EA2-4D9C-9247-5B9883981FBA}">
  <sheetPr codeName="工作表16"/>
  <dimension ref="A1:AM30"/>
  <sheetViews>
    <sheetView view="pageBreakPreview" topLeftCell="A16" zoomScaleNormal="90" zoomScaleSheetLayoutView="100" workbookViewId="0">
      <selection activeCell="A2" sqref="A2"/>
    </sheetView>
  </sheetViews>
  <sheetFormatPr defaultColWidth="10" defaultRowHeight="16.5"/>
  <cols>
    <col min="1" max="2" width="16" style="496" customWidth="1"/>
    <col min="3" max="4" width="16" style="497" customWidth="1"/>
    <col min="5" max="5" width="16" style="496" customWidth="1"/>
    <col min="6" max="6" width="16" style="498" customWidth="1"/>
    <col min="7" max="7" width="16" style="497" customWidth="1"/>
    <col min="8" max="8" width="16" style="496" customWidth="1"/>
    <col min="9" max="10" width="16" style="497" customWidth="1"/>
    <col min="11" max="16384" width="10" style="496"/>
  </cols>
  <sheetData>
    <row r="1" spans="1:39" s="74" customFormat="1" ht="22.5" customHeight="1">
      <c r="A1" s="1263" t="s">
        <v>1624</v>
      </c>
      <c r="B1" s="1263"/>
      <c r="C1" s="1263"/>
      <c r="D1" s="1263"/>
      <c r="E1" s="1263"/>
      <c r="F1" s="1263"/>
      <c r="G1" s="1263"/>
      <c r="H1" s="1263"/>
      <c r="I1" s="1263"/>
      <c r="J1" s="1263"/>
    </row>
    <row r="2" spans="1:39" s="74" customFormat="1" ht="7.9" customHeight="1">
      <c r="A2" s="396"/>
      <c r="B2" s="7"/>
      <c r="C2" s="7"/>
      <c r="D2" s="7"/>
      <c r="E2" s="397"/>
      <c r="F2" s="7"/>
      <c r="G2" s="7"/>
      <c r="H2" s="7"/>
      <c r="I2" s="397"/>
      <c r="J2" s="397"/>
    </row>
    <row r="3" spans="1:39" s="39" customFormat="1" ht="18" customHeight="1">
      <c r="A3" s="730"/>
      <c r="B3" s="729"/>
      <c r="C3" s="729"/>
      <c r="D3" s="729"/>
      <c r="E3" s="1264" t="s">
        <v>1177</v>
      </c>
      <c r="F3" s="1264"/>
      <c r="G3" s="729"/>
      <c r="H3" s="729"/>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row>
    <row r="4" spans="1:39" s="66" customFormat="1" ht="15" customHeight="1">
      <c r="A4" s="399"/>
      <c r="B4" s="400"/>
      <c r="C4" s="400"/>
      <c r="D4" s="400"/>
      <c r="E4" s="400"/>
      <c r="F4" s="400"/>
      <c r="G4" s="400"/>
      <c r="H4" s="400"/>
      <c r="J4" s="398" t="s">
        <v>49</v>
      </c>
      <c r="L4" s="494"/>
      <c r="M4" s="494"/>
      <c r="N4" s="494"/>
      <c r="O4" s="494"/>
      <c r="P4" s="494"/>
      <c r="Q4" s="494"/>
      <c r="R4" s="494"/>
      <c r="S4" s="494"/>
      <c r="T4" s="494"/>
      <c r="U4" s="494"/>
      <c r="V4" s="494"/>
      <c r="W4" s="494"/>
      <c r="X4" s="494"/>
      <c r="Y4" s="494"/>
      <c r="Z4" s="494"/>
      <c r="AA4" s="494"/>
      <c r="AB4" s="494"/>
      <c r="AC4" s="494"/>
      <c r="AD4" s="494"/>
      <c r="AE4" s="494"/>
      <c r="AF4" s="494"/>
      <c r="AG4" s="494"/>
      <c r="AH4" s="494"/>
      <c r="AI4" s="494"/>
      <c r="AJ4" s="494"/>
      <c r="AK4" s="494"/>
      <c r="AL4" s="494"/>
      <c r="AM4" s="494"/>
    </row>
    <row r="5" spans="1:39" s="402" customFormat="1" ht="15.75" customHeight="1">
      <c r="A5" s="1261" t="s">
        <v>48</v>
      </c>
      <c r="B5" s="431" t="s">
        <v>47</v>
      </c>
      <c r="C5" s="495"/>
      <c r="D5" s="431"/>
      <c r="E5" s="431" t="s">
        <v>46</v>
      </c>
      <c r="F5" s="495"/>
      <c r="G5" s="431"/>
      <c r="H5" s="403" t="s">
        <v>45</v>
      </c>
      <c r="I5" s="432"/>
      <c r="J5" s="401"/>
      <c r="K5" s="15"/>
      <c r="L5" s="15"/>
      <c r="M5" s="15"/>
    </row>
    <row r="6" spans="1:39" s="402" customFormat="1" ht="35.1" customHeight="1">
      <c r="A6" s="1262"/>
      <c r="B6" s="436" t="s">
        <v>439</v>
      </c>
      <c r="C6" s="435" t="s">
        <v>43</v>
      </c>
      <c r="D6" s="476" t="s">
        <v>144</v>
      </c>
      <c r="E6" s="436" t="s">
        <v>439</v>
      </c>
      <c r="F6" s="435" t="s">
        <v>43</v>
      </c>
      <c r="G6" s="476" t="s">
        <v>144</v>
      </c>
      <c r="H6" s="436" t="s">
        <v>439</v>
      </c>
      <c r="I6" s="437" t="s">
        <v>43</v>
      </c>
      <c r="J6" s="477" t="s">
        <v>144</v>
      </c>
      <c r="K6" s="15"/>
      <c r="L6" s="15"/>
      <c r="M6" s="15"/>
    </row>
    <row r="7" spans="1:39" s="80" customFormat="1" ht="21" customHeight="1">
      <c r="A7" s="384" t="s">
        <v>174</v>
      </c>
      <c r="B7" s="404">
        <v>7206</v>
      </c>
      <c r="C7" s="405">
        <v>30.643037796020508</v>
      </c>
      <c r="D7" s="433">
        <v>23.06871223449707</v>
      </c>
      <c r="E7" s="404">
        <v>5224</v>
      </c>
      <c r="F7" s="405">
        <v>44.589000701904297</v>
      </c>
      <c r="G7" s="433">
        <v>34.949928283691406</v>
      </c>
      <c r="H7" s="404">
        <v>1982</v>
      </c>
      <c r="I7" s="405">
        <v>16.795999526977539</v>
      </c>
      <c r="J7" s="405">
        <v>11.587570190429688</v>
      </c>
      <c r="K7" s="697"/>
      <c r="L7" s="697"/>
      <c r="M7" s="697"/>
    </row>
    <row r="8" spans="1:39" s="80" customFormat="1" ht="21" customHeight="1">
      <c r="A8" s="384" t="s">
        <v>1155</v>
      </c>
      <c r="B8" s="404">
        <v>774</v>
      </c>
      <c r="C8" s="405">
        <v>19.472060611945984</v>
      </c>
      <c r="D8" s="433">
        <v>15.657945332697137</v>
      </c>
      <c r="E8" s="404">
        <v>552</v>
      </c>
      <c r="F8" s="405">
        <v>28.280890725097446</v>
      </c>
      <c r="G8" s="433">
        <v>23.134840077868773</v>
      </c>
      <c r="H8" s="404">
        <v>222</v>
      </c>
      <c r="I8" s="405">
        <v>10.973378189076248</v>
      </c>
      <c r="J8" s="405">
        <v>8.6903292297320363</v>
      </c>
      <c r="K8" s="697"/>
      <c r="L8" s="697"/>
      <c r="M8" s="697"/>
    </row>
    <row r="9" spans="1:39" s="80" customFormat="1" ht="21" customHeight="1">
      <c r="A9" s="384" t="s">
        <v>1156</v>
      </c>
      <c r="B9" s="404">
        <v>457</v>
      </c>
      <c r="C9" s="405">
        <v>16.924314981870243</v>
      </c>
      <c r="D9" s="433">
        <v>11.138104099134297</v>
      </c>
      <c r="E9" s="404">
        <v>304</v>
      </c>
      <c r="F9" s="405">
        <v>23.520564245957015</v>
      </c>
      <c r="G9" s="433">
        <v>16.376649759679491</v>
      </c>
      <c r="H9" s="404">
        <v>153</v>
      </c>
      <c r="I9" s="405">
        <v>10.868244906309336</v>
      </c>
      <c r="J9" s="405">
        <v>6.3725839031173521</v>
      </c>
      <c r="K9" s="496"/>
      <c r="L9" s="496"/>
      <c r="M9" s="496"/>
    </row>
    <row r="10" spans="1:39" s="80" customFormat="1" ht="21" customHeight="1">
      <c r="A10" s="384" t="s">
        <v>1157</v>
      </c>
      <c r="B10" s="404">
        <v>554</v>
      </c>
      <c r="C10" s="405">
        <v>26.048872669207764</v>
      </c>
      <c r="D10" s="433">
        <v>22.09176339711934</v>
      </c>
      <c r="E10" s="404">
        <v>414</v>
      </c>
      <c r="F10" s="405">
        <v>38.972683819981974</v>
      </c>
      <c r="G10" s="433">
        <v>33.273174814928431</v>
      </c>
      <c r="H10" s="404">
        <v>140</v>
      </c>
      <c r="I10" s="405">
        <v>13.151850324427965</v>
      </c>
      <c r="J10" s="405">
        <v>11.097254207768502</v>
      </c>
      <c r="K10" s="496"/>
      <c r="L10" s="496"/>
      <c r="M10" s="496"/>
    </row>
    <row r="11" spans="1:39" s="80" customFormat="1" ht="21" customHeight="1">
      <c r="A11" s="384" t="s">
        <v>1158</v>
      </c>
      <c r="B11" s="404">
        <v>802</v>
      </c>
      <c r="C11" s="405">
        <v>29.101813529222646</v>
      </c>
      <c r="D11" s="433">
        <v>23.58919948186243</v>
      </c>
      <c r="E11" s="404">
        <v>588</v>
      </c>
      <c r="F11" s="405">
        <v>43.182490821884713</v>
      </c>
      <c r="G11" s="433">
        <v>36.229277036584598</v>
      </c>
      <c r="H11" s="404">
        <v>214</v>
      </c>
      <c r="I11" s="405">
        <v>15.34953546137189</v>
      </c>
      <c r="J11" s="405">
        <v>11.737446817718503</v>
      </c>
      <c r="K11" s="496"/>
      <c r="L11" s="496"/>
      <c r="M11" s="496"/>
    </row>
    <row r="12" spans="1:39" s="80" customFormat="1" ht="21" customHeight="1">
      <c r="A12" s="384" t="s">
        <v>1159</v>
      </c>
      <c r="B12" s="404">
        <v>749</v>
      </c>
      <c r="C12" s="405">
        <v>39.718165413167021</v>
      </c>
      <c r="D12" s="433">
        <v>30.291774689538538</v>
      </c>
      <c r="E12" s="404">
        <v>516</v>
      </c>
      <c r="F12" s="405">
        <v>54.693288306765751</v>
      </c>
      <c r="G12" s="433">
        <v>43.309235598840772</v>
      </c>
      <c r="H12" s="404">
        <v>233</v>
      </c>
      <c r="I12" s="405">
        <v>24.725577920589508</v>
      </c>
      <c r="J12" s="405">
        <v>17.613143819773793</v>
      </c>
      <c r="K12" s="496"/>
      <c r="L12" s="496"/>
      <c r="M12" s="496"/>
    </row>
    <row r="13" spans="1:39" s="80" customFormat="1" ht="21" customHeight="1">
      <c r="A13" s="384" t="s">
        <v>1160</v>
      </c>
      <c r="B13" s="404">
        <v>891</v>
      </c>
      <c r="C13" s="405">
        <v>32.060225727737439</v>
      </c>
      <c r="D13" s="433">
        <v>23.937953078133717</v>
      </c>
      <c r="E13" s="404">
        <v>665</v>
      </c>
      <c r="F13" s="405">
        <v>48.187847097424957</v>
      </c>
      <c r="G13" s="433">
        <v>37.361532197607602</v>
      </c>
      <c r="H13" s="404">
        <v>226</v>
      </c>
      <c r="I13" s="405">
        <v>16.152912330783057</v>
      </c>
      <c r="J13" s="405">
        <v>10.97813749337041</v>
      </c>
      <c r="K13" s="496"/>
      <c r="L13" s="496"/>
      <c r="M13" s="496"/>
    </row>
    <row r="14" spans="1:39" s="80" customFormat="1" ht="21" customHeight="1">
      <c r="A14" s="384" t="s">
        <v>1161</v>
      </c>
      <c r="B14" s="404">
        <v>184</v>
      </c>
      <c r="C14" s="405">
        <v>40.189809480645003</v>
      </c>
      <c r="D14" s="433">
        <v>29.22900328460311</v>
      </c>
      <c r="E14" s="404">
        <v>135</v>
      </c>
      <c r="F14" s="405">
        <v>58.19730611136378</v>
      </c>
      <c r="G14" s="433">
        <v>44.193421212087507</v>
      </c>
      <c r="H14" s="404">
        <v>49</v>
      </c>
      <c r="I14" s="405">
        <v>21.695047330623666</v>
      </c>
      <c r="J14" s="405">
        <v>14.186430492361037</v>
      </c>
      <c r="K14" s="496"/>
      <c r="L14" s="496"/>
      <c r="M14" s="496"/>
    </row>
    <row r="15" spans="1:39" s="80" customFormat="1" ht="21" customHeight="1">
      <c r="A15" s="384" t="s">
        <v>1162</v>
      </c>
      <c r="B15" s="404">
        <v>229</v>
      </c>
      <c r="C15" s="405">
        <v>42.036744520308432</v>
      </c>
      <c r="D15" s="433">
        <v>32.77419843236391</v>
      </c>
      <c r="E15" s="404">
        <v>178</v>
      </c>
      <c r="F15" s="405">
        <v>63.862573482322084</v>
      </c>
      <c r="G15" s="433">
        <v>51.637004809321311</v>
      </c>
      <c r="H15" s="404">
        <v>51</v>
      </c>
      <c r="I15" s="405">
        <v>19.170193731722534</v>
      </c>
      <c r="J15" s="405">
        <v>13.508698152486442</v>
      </c>
      <c r="K15" s="496"/>
      <c r="L15" s="496"/>
      <c r="M15" s="496"/>
    </row>
    <row r="16" spans="1:39" s="80" customFormat="1" ht="21" customHeight="1">
      <c r="A16" s="384" t="s">
        <v>1163</v>
      </c>
      <c r="B16" s="404">
        <v>245</v>
      </c>
      <c r="C16" s="405">
        <v>43.629201647937272</v>
      </c>
      <c r="D16" s="433">
        <v>31.651028800936661</v>
      </c>
      <c r="E16" s="404">
        <v>182</v>
      </c>
      <c r="F16" s="405">
        <v>62.845846390248532</v>
      </c>
      <c r="G16" s="433">
        <v>47.855985202332789</v>
      </c>
      <c r="H16" s="404">
        <v>63</v>
      </c>
      <c r="I16" s="405">
        <v>23.165767614256875</v>
      </c>
      <c r="J16" s="405">
        <v>14.775071068756779</v>
      </c>
      <c r="K16" s="496"/>
      <c r="L16" s="496"/>
      <c r="M16" s="496"/>
    </row>
    <row r="17" spans="1:13" s="80" customFormat="1" ht="21" customHeight="1">
      <c r="A17" s="384" t="s">
        <v>1164</v>
      </c>
      <c r="B17" s="404">
        <v>447</v>
      </c>
      <c r="C17" s="405">
        <v>34.702032203796421</v>
      </c>
      <c r="D17" s="433">
        <v>25.242806092279618</v>
      </c>
      <c r="E17" s="404">
        <v>330</v>
      </c>
      <c r="F17" s="405">
        <v>50.178284967041989</v>
      </c>
      <c r="G17" s="433">
        <v>38.119055572310494</v>
      </c>
      <c r="H17" s="404">
        <v>117</v>
      </c>
      <c r="I17" s="405">
        <v>18.558054988944473</v>
      </c>
      <c r="J17" s="405">
        <v>12.433811433958498</v>
      </c>
      <c r="K17" s="496"/>
      <c r="L17" s="496"/>
      <c r="M17" s="496"/>
    </row>
    <row r="18" spans="1:13" s="80" customFormat="1" ht="21" customHeight="1">
      <c r="A18" s="384" t="s">
        <v>1165</v>
      </c>
      <c r="B18" s="404">
        <v>218</v>
      </c>
      <c r="C18" s="405">
        <v>42.970355382579072</v>
      </c>
      <c r="D18" s="433">
        <v>31.3237986368318</v>
      </c>
      <c r="E18" s="404">
        <v>151</v>
      </c>
      <c r="F18" s="405">
        <v>58.035740022945255</v>
      </c>
      <c r="G18" s="433">
        <v>44.022764151344461</v>
      </c>
      <c r="H18" s="404">
        <v>67</v>
      </c>
      <c r="I18" s="405">
        <v>27.109920612441432</v>
      </c>
      <c r="J18" s="405">
        <v>17.867732713478343</v>
      </c>
      <c r="K18" s="496"/>
      <c r="L18" s="496"/>
      <c r="M18" s="496"/>
    </row>
    <row r="19" spans="1:13" s="80" customFormat="1" ht="21" customHeight="1">
      <c r="A19" s="384" t="s">
        <v>1166</v>
      </c>
      <c r="B19" s="404">
        <v>348</v>
      </c>
      <c r="C19" s="405">
        <v>49.910147392696771</v>
      </c>
      <c r="D19" s="433">
        <v>33.808110892355849</v>
      </c>
      <c r="E19" s="404">
        <v>252</v>
      </c>
      <c r="F19" s="405">
        <v>69.53527259482459</v>
      </c>
      <c r="G19" s="433">
        <v>51.712277486717653</v>
      </c>
      <c r="H19" s="404">
        <v>96</v>
      </c>
      <c r="I19" s="405">
        <v>28.669810391014405</v>
      </c>
      <c r="J19" s="405">
        <v>14.924859147125707</v>
      </c>
      <c r="K19" s="496"/>
      <c r="L19" s="496"/>
      <c r="M19" s="496"/>
    </row>
    <row r="20" spans="1:13" s="80" customFormat="1" ht="21" customHeight="1">
      <c r="A20" s="384" t="s">
        <v>1167</v>
      </c>
      <c r="B20" s="404">
        <v>245</v>
      </c>
      <c r="C20" s="405">
        <v>47.335723304342615</v>
      </c>
      <c r="D20" s="433">
        <v>29.548577582075527</v>
      </c>
      <c r="E20" s="404">
        <v>186</v>
      </c>
      <c r="F20" s="405">
        <v>69.043597691122699</v>
      </c>
      <c r="G20" s="433">
        <v>47.563030404757207</v>
      </c>
      <c r="H20" s="404">
        <v>59</v>
      </c>
      <c r="I20" s="405">
        <v>23.77263688908856</v>
      </c>
      <c r="J20" s="405">
        <v>10.461169785372636</v>
      </c>
      <c r="K20" s="496"/>
      <c r="L20" s="496"/>
      <c r="M20" s="496"/>
    </row>
    <row r="21" spans="1:13" s="80" customFormat="1" ht="21" customHeight="1">
      <c r="A21" s="384" t="s">
        <v>1168</v>
      </c>
      <c r="B21" s="404">
        <v>391</v>
      </c>
      <c r="C21" s="405">
        <v>46.629637248851402</v>
      </c>
      <c r="D21" s="433">
        <v>33.342679172611859</v>
      </c>
      <c r="E21" s="404">
        <v>296</v>
      </c>
      <c r="F21" s="405">
        <v>68.943671157322001</v>
      </c>
      <c r="G21" s="433">
        <v>52.110166420029877</v>
      </c>
      <c r="H21" s="404">
        <v>95</v>
      </c>
      <c r="I21" s="405">
        <v>23.216797230602673</v>
      </c>
      <c r="J21" s="405">
        <v>13.923926464940305</v>
      </c>
      <c r="K21" s="496"/>
      <c r="L21" s="496"/>
      <c r="M21" s="496"/>
    </row>
    <row r="22" spans="1:13" s="80" customFormat="1" ht="21" customHeight="1">
      <c r="A22" s="384" t="s">
        <v>1169</v>
      </c>
      <c r="B22" s="404">
        <v>144</v>
      </c>
      <c r="C22" s="405">
        <v>64.974032947249214</v>
      </c>
      <c r="D22" s="433">
        <v>47.942039748275029</v>
      </c>
      <c r="E22" s="404">
        <v>102</v>
      </c>
      <c r="F22" s="405">
        <v>88.935778776609894</v>
      </c>
      <c r="G22" s="433">
        <v>66.277056500227914</v>
      </c>
      <c r="H22" s="404">
        <v>42</v>
      </c>
      <c r="I22" s="405">
        <v>39.275277615429573</v>
      </c>
      <c r="J22" s="405">
        <v>27.877750623992469</v>
      </c>
      <c r="K22" s="496"/>
      <c r="L22" s="496"/>
      <c r="M22" s="496"/>
    </row>
    <row r="23" spans="1:13" s="80" customFormat="1" ht="21" customHeight="1">
      <c r="A23" s="384" t="s">
        <v>1170</v>
      </c>
      <c r="B23" s="404">
        <v>183</v>
      </c>
      <c r="C23" s="405">
        <v>55.215612440711105</v>
      </c>
      <c r="D23" s="433">
        <v>40.774062634270585</v>
      </c>
      <c r="E23" s="404">
        <v>136</v>
      </c>
      <c r="F23" s="405">
        <v>80.542477273400252</v>
      </c>
      <c r="G23" s="433">
        <v>61.727479686693108</v>
      </c>
      <c r="H23" s="404">
        <v>47</v>
      </c>
      <c r="I23" s="405">
        <v>28.910089621277827</v>
      </c>
      <c r="J23" s="405">
        <v>19.492071377836737</v>
      </c>
      <c r="K23" s="496"/>
      <c r="L23" s="496"/>
      <c r="M23" s="496"/>
    </row>
    <row r="24" spans="1:13" s="80" customFormat="1" ht="21" customHeight="1">
      <c r="A24" s="384" t="s">
        <v>1171</v>
      </c>
      <c r="B24" s="404">
        <v>41</v>
      </c>
      <c r="C24" s="405">
        <v>39.889671007506067</v>
      </c>
      <c r="D24" s="433">
        <v>30.083547116179826</v>
      </c>
      <c r="E24" s="404">
        <v>30</v>
      </c>
      <c r="F24" s="405">
        <v>56.645990879995466</v>
      </c>
      <c r="G24" s="433">
        <v>44.462405516408339</v>
      </c>
      <c r="H24" s="404">
        <v>11</v>
      </c>
      <c r="I24" s="405">
        <v>22.078156674628183</v>
      </c>
      <c r="J24" s="405">
        <v>15.578355732093508</v>
      </c>
      <c r="K24" s="496"/>
      <c r="L24" s="496"/>
      <c r="M24" s="496"/>
    </row>
    <row r="25" spans="1:13" s="80" customFormat="1" ht="21" customHeight="1">
      <c r="A25" s="384" t="s">
        <v>1172</v>
      </c>
      <c r="B25" s="404">
        <v>113</v>
      </c>
      <c r="C25" s="405">
        <v>30.367976565596845</v>
      </c>
      <c r="D25" s="433">
        <v>21.96621126164062</v>
      </c>
      <c r="E25" s="404">
        <v>80</v>
      </c>
      <c r="F25" s="405">
        <v>42.841918675327875</v>
      </c>
      <c r="G25" s="433">
        <v>32.177374676130633</v>
      </c>
      <c r="H25" s="404">
        <v>33</v>
      </c>
      <c r="I25" s="405">
        <v>17.802281389333196</v>
      </c>
      <c r="J25" s="405">
        <v>11.421946527097887</v>
      </c>
      <c r="K25" s="496"/>
      <c r="L25" s="496"/>
      <c r="M25" s="496"/>
    </row>
    <row r="26" spans="1:13" s="80" customFormat="1" ht="21" customHeight="1">
      <c r="A26" s="384" t="s">
        <v>1173</v>
      </c>
      <c r="B26" s="404">
        <v>91</v>
      </c>
      <c r="C26" s="405">
        <v>20.886002591241422</v>
      </c>
      <c r="D26" s="433">
        <v>15.891256296471992</v>
      </c>
      <c r="E26" s="404">
        <v>62</v>
      </c>
      <c r="F26" s="405">
        <v>28.770234871844846</v>
      </c>
      <c r="G26" s="433">
        <v>24.056014192447577</v>
      </c>
      <c r="H26" s="404">
        <v>29</v>
      </c>
      <c r="I26" s="405">
        <v>13.169965213126368</v>
      </c>
      <c r="J26" s="405">
        <v>8.3404925964241912</v>
      </c>
      <c r="K26" s="496"/>
      <c r="L26" s="496"/>
      <c r="M26" s="496"/>
    </row>
    <row r="27" spans="1:13" s="80" customFormat="1" ht="21" customHeight="1">
      <c r="A27" s="384" t="s">
        <v>1174</v>
      </c>
      <c r="B27" s="404">
        <v>71</v>
      </c>
      <c r="C27" s="405">
        <v>26.284614245520508</v>
      </c>
      <c r="D27" s="433">
        <v>18.957628921242492</v>
      </c>
      <c r="E27" s="404">
        <v>48</v>
      </c>
      <c r="F27" s="405">
        <v>36.457957518884079</v>
      </c>
      <c r="G27" s="433">
        <v>28.390197510828859</v>
      </c>
      <c r="H27" s="404">
        <v>23</v>
      </c>
      <c r="I27" s="405">
        <v>16.611115725309922</v>
      </c>
      <c r="J27" s="405">
        <v>10.301181110453703</v>
      </c>
      <c r="K27" s="496"/>
      <c r="L27" s="496"/>
      <c r="M27" s="496"/>
    </row>
    <row r="28" spans="1:13" s="80" customFormat="1" ht="21" customHeight="1">
      <c r="A28" s="384" t="s">
        <v>1175</v>
      </c>
      <c r="B28" s="404">
        <v>26</v>
      </c>
      <c r="C28" s="405">
        <v>19.409285850257358</v>
      </c>
      <c r="D28" s="433">
        <v>15.081161438343607</v>
      </c>
      <c r="E28" s="404">
        <v>16</v>
      </c>
      <c r="F28" s="405">
        <v>23.851583521537236</v>
      </c>
      <c r="G28" s="433">
        <v>20.220707854478739</v>
      </c>
      <c r="H28" s="404">
        <v>10</v>
      </c>
      <c r="I28" s="405">
        <v>14.953271028037383</v>
      </c>
      <c r="J28" s="405">
        <v>8.9217101544862825</v>
      </c>
      <c r="K28" s="496"/>
      <c r="L28" s="496"/>
      <c r="M28" s="496"/>
    </row>
    <row r="29" spans="1:13" s="80" customFormat="1" ht="21" customHeight="1">
      <c r="A29" s="487" t="s">
        <v>1176</v>
      </c>
      <c r="B29" s="393">
        <v>3</v>
      </c>
      <c r="C29" s="395">
        <v>23.864449924429241</v>
      </c>
      <c r="D29" s="434">
        <v>15.63693706031296</v>
      </c>
      <c r="E29" s="394">
        <v>1</v>
      </c>
      <c r="F29" s="395">
        <v>13.938253536831835</v>
      </c>
      <c r="G29" s="434">
        <v>7.9120879120879124</v>
      </c>
      <c r="H29" s="394">
        <v>2</v>
      </c>
      <c r="I29" s="395">
        <v>37.061058093208558</v>
      </c>
      <c r="J29" s="395">
        <v>26.262125902992775</v>
      </c>
      <c r="K29" s="496"/>
      <c r="L29" s="496"/>
      <c r="M29" s="496"/>
    </row>
    <row r="30" spans="1:13" s="74" customFormat="1">
      <c r="A30" s="25" t="s">
        <v>1699</v>
      </c>
      <c r="C30" s="406"/>
      <c r="D30" s="406"/>
      <c r="F30" s="407"/>
      <c r="G30" s="406"/>
      <c r="H30" s="408"/>
      <c r="I30" s="406"/>
      <c r="J30" s="40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F759E-07CB-4C51-99D2-E9E4CB3078BA}">
  <sheetPr codeName="工作表17"/>
  <dimension ref="A1:AM30"/>
  <sheetViews>
    <sheetView view="pageBreakPreview" topLeftCell="A14" zoomScaleNormal="90" zoomScaleSheetLayoutView="100" workbookViewId="0">
      <selection activeCell="G25" sqref="G25"/>
    </sheetView>
  </sheetViews>
  <sheetFormatPr defaultColWidth="10" defaultRowHeight="16.5"/>
  <cols>
    <col min="1" max="2" width="16" style="496" customWidth="1"/>
    <col min="3" max="4" width="16" style="497" customWidth="1"/>
    <col min="5" max="5" width="16" style="496" customWidth="1"/>
    <col min="6" max="6" width="16" style="498" customWidth="1"/>
    <col min="7" max="7" width="16" style="497" customWidth="1"/>
    <col min="8" max="8" width="16" style="496" customWidth="1"/>
    <col min="9" max="10" width="16" style="497" customWidth="1"/>
    <col min="11" max="16384" width="10" style="496"/>
  </cols>
  <sheetData>
    <row r="1" spans="1:39" s="74" customFormat="1" ht="22.5" customHeight="1">
      <c r="A1" s="1263" t="s">
        <v>1625</v>
      </c>
      <c r="B1" s="1263"/>
      <c r="C1" s="1263"/>
      <c r="D1" s="1263"/>
      <c r="E1" s="1263"/>
      <c r="F1" s="1263"/>
      <c r="G1" s="1263"/>
      <c r="H1" s="1263"/>
      <c r="I1" s="1263"/>
      <c r="J1" s="1263"/>
    </row>
    <row r="2" spans="1:39" s="74" customFormat="1" ht="7.9" customHeight="1">
      <c r="A2" s="396"/>
      <c r="B2" s="7"/>
      <c r="C2" s="7"/>
      <c r="D2" s="7"/>
      <c r="E2" s="397"/>
      <c r="F2" s="7"/>
      <c r="G2" s="7"/>
      <c r="H2" s="7"/>
      <c r="I2" s="397"/>
      <c r="J2" s="397"/>
    </row>
    <row r="3" spans="1:39" s="39" customFormat="1" ht="18" customHeight="1">
      <c r="A3" s="730"/>
      <c r="B3" s="729"/>
      <c r="C3" s="729"/>
      <c r="D3" s="729"/>
      <c r="E3" s="1264" t="s">
        <v>1200</v>
      </c>
      <c r="F3" s="1264"/>
      <c r="G3" s="729"/>
      <c r="H3" s="729"/>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row>
    <row r="4" spans="1:39" s="66" customFormat="1" ht="15" customHeight="1">
      <c r="A4" s="399"/>
      <c r="B4" s="400"/>
      <c r="C4" s="400"/>
      <c r="D4" s="400"/>
      <c r="E4" s="400"/>
      <c r="F4" s="400"/>
      <c r="G4" s="400"/>
      <c r="H4" s="400"/>
      <c r="J4" s="398" t="s">
        <v>49</v>
      </c>
      <c r="L4" s="494"/>
      <c r="M4" s="494"/>
      <c r="N4" s="494"/>
      <c r="O4" s="494"/>
      <c r="P4" s="494"/>
      <c r="Q4" s="494"/>
      <c r="R4" s="494"/>
      <c r="S4" s="494"/>
      <c r="T4" s="494"/>
      <c r="U4" s="494"/>
      <c r="V4" s="494"/>
      <c r="W4" s="494"/>
      <c r="X4" s="494"/>
      <c r="Y4" s="494"/>
      <c r="Z4" s="494"/>
      <c r="AA4" s="494"/>
      <c r="AB4" s="494"/>
      <c r="AC4" s="494"/>
      <c r="AD4" s="494"/>
      <c r="AE4" s="494"/>
      <c r="AF4" s="494"/>
      <c r="AG4" s="494"/>
      <c r="AH4" s="494"/>
      <c r="AI4" s="494"/>
      <c r="AJ4" s="494"/>
      <c r="AK4" s="494"/>
      <c r="AL4" s="494"/>
      <c r="AM4" s="494"/>
    </row>
    <row r="5" spans="1:39" s="402" customFormat="1" ht="15.75" customHeight="1">
      <c r="A5" s="1261" t="s">
        <v>48</v>
      </c>
      <c r="B5" s="431" t="s">
        <v>47</v>
      </c>
      <c r="C5" s="495"/>
      <c r="D5" s="431"/>
      <c r="E5" s="431" t="s">
        <v>46</v>
      </c>
      <c r="F5" s="495"/>
      <c r="G5" s="431"/>
      <c r="H5" s="403" t="s">
        <v>45</v>
      </c>
      <c r="I5" s="432"/>
      <c r="J5" s="401"/>
      <c r="K5" s="15"/>
      <c r="L5" s="15"/>
      <c r="M5" s="15"/>
    </row>
    <row r="6" spans="1:39" s="402" customFormat="1" ht="35.1" customHeight="1">
      <c r="A6" s="1262"/>
      <c r="B6" s="436" t="s">
        <v>439</v>
      </c>
      <c r="C6" s="435" t="s">
        <v>43</v>
      </c>
      <c r="D6" s="476" t="s">
        <v>144</v>
      </c>
      <c r="E6" s="436" t="s">
        <v>439</v>
      </c>
      <c r="F6" s="435" t="s">
        <v>43</v>
      </c>
      <c r="G6" s="476" t="s">
        <v>144</v>
      </c>
      <c r="H6" s="436" t="s">
        <v>439</v>
      </c>
      <c r="I6" s="437" t="s">
        <v>43</v>
      </c>
      <c r="J6" s="477" t="s">
        <v>144</v>
      </c>
      <c r="K6" s="15"/>
      <c r="L6" s="15"/>
      <c r="M6" s="15"/>
    </row>
    <row r="7" spans="1:39" s="80" customFormat="1" ht="21" customHeight="1">
      <c r="A7" s="384" t="s">
        <v>174</v>
      </c>
      <c r="B7" s="404">
        <v>3765</v>
      </c>
      <c r="C7" s="405">
        <v>16.010414123535156</v>
      </c>
      <c r="D7" s="433">
        <v>12.292099952697754</v>
      </c>
      <c r="E7" s="404">
        <v>2559</v>
      </c>
      <c r="F7" s="405">
        <v>21.841999053955078</v>
      </c>
      <c r="G7" s="433">
        <v>17.048759460449219</v>
      </c>
      <c r="H7" s="404">
        <v>1206</v>
      </c>
      <c r="I7" s="405">
        <v>10.220000267028809</v>
      </c>
      <c r="J7" s="405">
        <v>7.7226715087890625</v>
      </c>
      <c r="K7" s="697"/>
      <c r="L7" s="697"/>
      <c r="M7" s="697"/>
    </row>
    <row r="8" spans="1:39" s="80" customFormat="1" ht="21" customHeight="1">
      <c r="A8" s="384" t="s">
        <v>1178</v>
      </c>
      <c r="B8" s="404">
        <v>614</v>
      </c>
      <c r="C8" s="405">
        <v>15.446828444101852</v>
      </c>
      <c r="D8" s="433">
        <v>12.198394375921858</v>
      </c>
      <c r="E8" s="404">
        <v>411</v>
      </c>
      <c r="F8" s="405">
        <v>21.056967550751903</v>
      </c>
      <c r="G8" s="433">
        <v>16.815450304143599</v>
      </c>
      <c r="H8" s="404">
        <v>203</v>
      </c>
      <c r="I8" s="405">
        <v>10.034215190912066</v>
      </c>
      <c r="J8" s="405">
        <v>7.8907675587516222</v>
      </c>
      <c r="K8" s="697"/>
      <c r="L8" s="697"/>
      <c r="M8" s="697"/>
    </row>
    <row r="9" spans="1:39" s="80" customFormat="1" ht="21" customHeight="1">
      <c r="A9" s="384" t="s">
        <v>1179</v>
      </c>
      <c r="B9" s="404">
        <v>308</v>
      </c>
      <c r="C9" s="405">
        <v>11.406321694564628</v>
      </c>
      <c r="D9" s="433">
        <v>8.3762102427035519</v>
      </c>
      <c r="E9" s="404">
        <v>197</v>
      </c>
      <c r="F9" s="405">
        <v>15.241944593597145</v>
      </c>
      <c r="G9" s="433">
        <v>11.074379575587809</v>
      </c>
      <c r="H9" s="404">
        <v>111</v>
      </c>
      <c r="I9" s="405">
        <v>7.8848051281067733</v>
      </c>
      <c r="J9" s="405">
        <v>6.0856518581690588</v>
      </c>
      <c r="K9" s="496"/>
      <c r="L9" s="496"/>
      <c r="M9" s="496"/>
    </row>
    <row r="10" spans="1:39" s="80" customFormat="1" ht="21" customHeight="1">
      <c r="A10" s="384" t="s">
        <v>1180</v>
      </c>
      <c r="B10" s="404">
        <v>303</v>
      </c>
      <c r="C10" s="405">
        <v>14.246946604277893</v>
      </c>
      <c r="D10" s="433">
        <v>11.850451290795288</v>
      </c>
      <c r="E10" s="404">
        <v>197</v>
      </c>
      <c r="F10" s="405">
        <v>18.544972735595287</v>
      </c>
      <c r="G10" s="433">
        <v>15.693089635610278</v>
      </c>
      <c r="H10" s="404">
        <v>106</v>
      </c>
      <c r="I10" s="405">
        <v>9.9578295313526013</v>
      </c>
      <c r="J10" s="405">
        <v>8.0599568970518618</v>
      </c>
      <c r="K10" s="496"/>
      <c r="L10" s="496"/>
      <c r="M10" s="496"/>
    </row>
    <row r="11" spans="1:39" s="80" customFormat="1" ht="21" customHeight="1">
      <c r="A11" s="384" t="s">
        <v>1181</v>
      </c>
      <c r="B11" s="404">
        <v>405</v>
      </c>
      <c r="C11" s="405">
        <v>14.696052966752085</v>
      </c>
      <c r="D11" s="433">
        <v>11.816487582766376</v>
      </c>
      <c r="E11" s="404">
        <v>263</v>
      </c>
      <c r="F11" s="405">
        <v>19.314617493462038</v>
      </c>
      <c r="G11" s="433">
        <v>15.848375972845931</v>
      </c>
      <c r="H11" s="404">
        <v>142</v>
      </c>
      <c r="I11" s="405">
        <v>10.185205773433683</v>
      </c>
      <c r="J11" s="405">
        <v>8.1198087014962717</v>
      </c>
      <c r="K11" s="496"/>
      <c r="L11" s="496"/>
      <c r="M11" s="496"/>
    </row>
    <row r="12" spans="1:39" s="80" customFormat="1" ht="21" customHeight="1">
      <c r="A12" s="384" t="s">
        <v>1182</v>
      </c>
      <c r="B12" s="404">
        <v>332</v>
      </c>
      <c r="C12" s="405">
        <v>17.605381731871098</v>
      </c>
      <c r="D12" s="433">
        <v>13.028466355668922</v>
      </c>
      <c r="E12" s="404">
        <v>241</v>
      </c>
      <c r="F12" s="405">
        <v>25.544733492113462</v>
      </c>
      <c r="G12" s="433">
        <v>19.409756573146279</v>
      </c>
      <c r="H12" s="404">
        <v>91</v>
      </c>
      <c r="I12" s="405">
        <v>9.6567707758525554</v>
      </c>
      <c r="J12" s="405">
        <v>6.7998939048177016</v>
      </c>
      <c r="K12" s="496"/>
      <c r="L12" s="496"/>
      <c r="M12" s="496"/>
    </row>
    <row r="13" spans="1:39" s="80" customFormat="1" ht="21" customHeight="1">
      <c r="A13" s="384" t="s">
        <v>1183</v>
      </c>
      <c r="B13" s="404">
        <v>452</v>
      </c>
      <c r="C13" s="405">
        <v>16.263997787808442</v>
      </c>
      <c r="D13" s="433">
        <v>12.424232247808895</v>
      </c>
      <c r="E13" s="404">
        <v>313</v>
      </c>
      <c r="F13" s="405">
        <v>22.680896453374455</v>
      </c>
      <c r="G13" s="433">
        <v>17.362040390671918</v>
      </c>
      <c r="H13" s="404">
        <v>139</v>
      </c>
      <c r="I13" s="405">
        <v>9.9347558140656851</v>
      </c>
      <c r="J13" s="405">
        <v>7.7313186327710133</v>
      </c>
      <c r="K13" s="496"/>
      <c r="L13" s="496"/>
      <c r="M13" s="496"/>
    </row>
    <row r="14" spans="1:39" s="80" customFormat="1" ht="21" customHeight="1">
      <c r="A14" s="384" t="s">
        <v>1184</v>
      </c>
      <c r="B14" s="404">
        <v>93</v>
      </c>
      <c r="C14" s="405">
        <v>20.313327617934704</v>
      </c>
      <c r="D14" s="433">
        <v>15.003732251769947</v>
      </c>
      <c r="E14" s="404">
        <v>60</v>
      </c>
      <c r="F14" s="405">
        <v>25.865469382828348</v>
      </c>
      <c r="G14" s="433">
        <v>20.093104795776252</v>
      </c>
      <c r="H14" s="404">
        <v>33</v>
      </c>
      <c r="I14" s="405">
        <v>14.610950243073081</v>
      </c>
      <c r="J14" s="405">
        <v>9.617561172863768</v>
      </c>
      <c r="K14" s="496"/>
      <c r="L14" s="496"/>
      <c r="M14" s="496"/>
    </row>
    <row r="15" spans="1:39" s="80" customFormat="1" ht="21" customHeight="1">
      <c r="A15" s="384" t="s">
        <v>1185</v>
      </c>
      <c r="B15" s="404">
        <v>67</v>
      </c>
      <c r="C15" s="405">
        <v>12.298960187164475</v>
      </c>
      <c r="D15" s="433">
        <v>10.273306916620568</v>
      </c>
      <c r="E15" s="404">
        <v>50</v>
      </c>
      <c r="F15" s="405">
        <v>17.938925135483732</v>
      </c>
      <c r="G15" s="433">
        <v>14.967152997775134</v>
      </c>
      <c r="H15" s="404">
        <v>17</v>
      </c>
      <c r="I15" s="405">
        <v>6.3900645772408451</v>
      </c>
      <c r="J15" s="405">
        <v>5.4933376159692857</v>
      </c>
      <c r="K15" s="496"/>
      <c r="L15" s="496"/>
      <c r="M15" s="496"/>
    </row>
    <row r="16" spans="1:39" s="80" customFormat="1" ht="21" customHeight="1">
      <c r="A16" s="384" t="s">
        <v>1186</v>
      </c>
      <c r="B16" s="404">
        <v>107</v>
      </c>
      <c r="C16" s="405">
        <v>19.054386025833828</v>
      </c>
      <c r="D16" s="433">
        <v>14.749619964854995</v>
      </c>
      <c r="E16" s="404">
        <v>69</v>
      </c>
      <c r="F16" s="405">
        <v>23.826172532566751</v>
      </c>
      <c r="G16" s="433">
        <v>18.706672524029788</v>
      </c>
      <c r="H16" s="404">
        <v>38</v>
      </c>
      <c r="I16" s="405">
        <v>13.973002687964465</v>
      </c>
      <c r="J16" s="405">
        <v>10.491136698998785</v>
      </c>
      <c r="K16" s="496"/>
      <c r="L16" s="496"/>
      <c r="M16" s="496"/>
    </row>
    <row r="17" spans="1:13" s="80" customFormat="1" ht="21" customHeight="1">
      <c r="A17" s="384" t="s">
        <v>1187</v>
      </c>
      <c r="B17" s="404">
        <v>198</v>
      </c>
      <c r="C17" s="405">
        <v>15.371369969466869</v>
      </c>
      <c r="D17" s="433">
        <v>11.815486724565423</v>
      </c>
      <c r="E17" s="404">
        <v>134</v>
      </c>
      <c r="F17" s="405">
        <v>20.375424804798868</v>
      </c>
      <c r="G17" s="433">
        <v>16.132945024109308</v>
      </c>
      <c r="H17" s="404">
        <v>64</v>
      </c>
      <c r="I17" s="405">
        <v>10.151414694807235</v>
      </c>
      <c r="J17" s="405">
        <v>7.2855920989934368</v>
      </c>
      <c r="K17" s="496"/>
      <c r="L17" s="496"/>
      <c r="M17" s="496"/>
    </row>
    <row r="18" spans="1:13" s="80" customFormat="1" ht="21" customHeight="1">
      <c r="A18" s="384" t="s">
        <v>1188</v>
      </c>
      <c r="B18" s="404">
        <v>130</v>
      </c>
      <c r="C18" s="405">
        <v>25.624523851996692</v>
      </c>
      <c r="D18" s="433">
        <v>19.113525379262708</v>
      </c>
      <c r="E18" s="404">
        <v>99</v>
      </c>
      <c r="F18" s="405">
        <v>38.049922266699205</v>
      </c>
      <c r="G18" s="433">
        <v>28.16699128188116</v>
      </c>
      <c r="H18" s="404">
        <v>31</v>
      </c>
      <c r="I18" s="405">
        <v>12.543396104263945</v>
      </c>
      <c r="J18" s="405">
        <v>9.6608239413839687</v>
      </c>
      <c r="K18" s="496"/>
      <c r="L18" s="496"/>
      <c r="M18" s="496"/>
    </row>
    <row r="19" spans="1:13" s="80" customFormat="1" ht="21" customHeight="1">
      <c r="A19" s="384" t="s">
        <v>1189</v>
      </c>
      <c r="B19" s="404">
        <v>133</v>
      </c>
      <c r="C19" s="405">
        <v>19.074855181691582</v>
      </c>
      <c r="D19" s="433">
        <v>13.76741676997916</v>
      </c>
      <c r="E19" s="404">
        <v>93</v>
      </c>
      <c r="F19" s="405">
        <v>25.66182679094717</v>
      </c>
      <c r="G19" s="433">
        <v>19.429693819500692</v>
      </c>
      <c r="H19" s="404">
        <v>40</v>
      </c>
      <c r="I19" s="405">
        <v>11.945754329589334</v>
      </c>
      <c r="J19" s="405">
        <v>7.5267864813376439</v>
      </c>
      <c r="K19" s="496"/>
      <c r="L19" s="496"/>
      <c r="M19" s="496"/>
    </row>
    <row r="20" spans="1:13" s="80" customFormat="1" ht="21" customHeight="1">
      <c r="A20" s="384" t="s">
        <v>1190</v>
      </c>
      <c r="B20" s="404">
        <v>128</v>
      </c>
      <c r="C20" s="405">
        <v>24.730500338595327</v>
      </c>
      <c r="D20" s="433">
        <v>16.159220163233602</v>
      </c>
      <c r="E20" s="404">
        <v>90</v>
      </c>
      <c r="F20" s="405">
        <v>33.408192431188404</v>
      </c>
      <c r="G20" s="433">
        <v>23.113705797541815</v>
      </c>
      <c r="H20" s="404">
        <v>38</v>
      </c>
      <c r="I20" s="405">
        <v>15.311189860768904</v>
      </c>
      <c r="J20" s="405">
        <v>8.2820539620509575</v>
      </c>
      <c r="K20" s="496"/>
      <c r="L20" s="496"/>
      <c r="M20" s="496"/>
    </row>
    <row r="21" spans="1:13" s="80" customFormat="1" ht="21" customHeight="1">
      <c r="A21" s="384" t="s">
        <v>1191</v>
      </c>
      <c r="B21" s="404">
        <v>195</v>
      </c>
      <c r="C21" s="405">
        <v>23.255189932291621</v>
      </c>
      <c r="D21" s="433">
        <v>16.757619179469739</v>
      </c>
      <c r="E21" s="404">
        <v>136</v>
      </c>
      <c r="F21" s="405">
        <v>31.676821883093893</v>
      </c>
      <c r="G21" s="433">
        <v>22.926310356459826</v>
      </c>
      <c r="H21" s="404">
        <v>59</v>
      </c>
      <c r="I21" s="405">
        <v>14.418853016900606</v>
      </c>
      <c r="J21" s="405">
        <v>10.415209738881877</v>
      </c>
      <c r="K21" s="496"/>
      <c r="L21" s="496"/>
      <c r="M21" s="496"/>
    </row>
    <row r="22" spans="1:13" s="80" customFormat="1" ht="21" customHeight="1">
      <c r="A22" s="384" t="s">
        <v>1192</v>
      </c>
      <c r="B22" s="404">
        <v>43</v>
      </c>
      <c r="C22" s="405">
        <v>19.401968171748027</v>
      </c>
      <c r="D22" s="433">
        <v>13.815699256314879</v>
      </c>
      <c r="E22" s="404">
        <v>29</v>
      </c>
      <c r="F22" s="405">
        <v>25.285662593349869</v>
      </c>
      <c r="G22" s="433">
        <v>18.858302192859238</v>
      </c>
      <c r="H22" s="404">
        <v>14</v>
      </c>
      <c r="I22" s="405">
        <v>13.091759205143191</v>
      </c>
      <c r="J22" s="405">
        <v>8.2977750000319137</v>
      </c>
      <c r="K22" s="496"/>
      <c r="L22" s="496"/>
      <c r="M22" s="496"/>
    </row>
    <row r="23" spans="1:13" s="80" customFormat="1" ht="21" customHeight="1">
      <c r="A23" s="384" t="s">
        <v>1193</v>
      </c>
      <c r="B23" s="404">
        <v>68</v>
      </c>
      <c r="C23" s="405">
        <v>20.517276753925437</v>
      </c>
      <c r="D23" s="433">
        <v>14.841519541377991</v>
      </c>
      <c r="E23" s="404">
        <v>48</v>
      </c>
      <c r="F23" s="405">
        <v>28.426756684729501</v>
      </c>
      <c r="G23" s="433">
        <v>20.492441818213734</v>
      </c>
      <c r="H23" s="404">
        <v>20</v>
      </c>
      <c r="I23" s="405">
        <v>12.302165796288437</v>
      </c>
      <c r="J23" s="405">
        <v>9.0735366977143475</v>
      </c>
      <c r="K23" s="496"/>
      <c r="L23" s="496"/>
      <c r="M23" s="496"/>
    </row>
    <row r="24" spans="1:13" s="80" customFormat="1" ht="21" customHeight="1">
      <c r="A24" s="384" t="s">
        <v>1194</v>
      </c>
      <c r="B24" s="404">
        <v>15</v>
      </c>
      <c r="C24" s="405">
        <v>14.593782075916854</v>
      </c>
      <c r="D24" s="433">
        <v>10.673574939377261</v>
      </c>
      <c r="E24" s="404">
        <v>9</v>
      </c>
      <c r="F24" s="405">
        <v>16.993797263998641</v>
      </c>
      <c r="G24" s="433">
        <v>13.366458312481173</v>
      </c>
      <c r="H24" s="404">
        <v>6</v>
      </c>
      <c r="I24" s="405">
        <v>12.042630913433555</v>
      </c>
      <c r="J24" s="405">
        <v>8.0023565326518522</v>
      </c>
      <c r="K24" s="496"/>
      <c r="L24" s="496"/>
      <c r="M24" s="496"/>
    </row>
    <row r="25" spans="1:13" s="80" customFormat="1" ht="21" customHeight="1">
      <c r="A25" s="384" t="s">
        <v>1195</v>
      </c>
      <c r="B25" s="404">
        <v>72</v>
      </c>
      <c r="C25" s="405">
        <v>19.349507192238697</v>
      </c>
      <c r="D25" s="433">
        <v>13.957928428676444</v>
      </c>
      <c r="E25" s="404">
        <v>50</v>
      </c>
      <c r="F25" s="405">
        <v>26.77619917207992</v>
      </c>
      <c r="G25" s="433">
        <v>19.905634643118074</v>
      </c>
      <c r="H25" s="404">
        <v>22</v>
      </c>
      <c r="I25" s="405">
        <v>11.868187592888798</v>
      </c>
      <c r="J25" s="405">
        <v>8.1059935277963433</v>
      </c>
      <c r="K25" s="496"/>
      <c r="L25" s="496"/>
      <c r="M25" s="496"/>
    </row>
    <row r="26" spans="1:13" s="80" customFormat="1" ht="21" customHeight="1">
      <c r="A26" s="384" t="s">
        <v>1196</v>
      </c>
      <c r="B26" s="404">
        <v>52</v>
      </c>
      <c r="C26" s="405">
        <v>11.934858623566527</v>
      </c>
      <c r="D26" s="433">
        <v>10.426361261060867</v>
      </c>
      <c r="E26" s="404">
        <v>35</v>
      </c>
      <c r="F26" s="405">
        <v>16.241261621202735</v>
      </c>
      <c r="G26" s="433">
        <v>14.934069730638289</v>
      </c>
      <c r="H26" s="404">
        <v>17</v>
      </c>
      <c r="I26" s="405">
        <v>7.7203244352809746</v>
      </c>
      <c r="J26" s="405">
        <v>6.1629700644916392</v>
      </c>
      <c r="K26" s="496"/>
      <c r="L26" s="496"/>
      <c r="M26" s="496"/>
    </row>
    <row r="27" spans="1:13" s="80" customFormat="1" ht="21" customHeight="1">
      <c r="A27" s="384" t="s">
        <v>1197</v>
      </c>
      <c r="B27" s="404">
        <v>40</v>
      </c>
      <c r="C27" s="405">
        <v>14.808233377758034</v>
      </c>
      <c r="D27" s="433">
        <v>11.809287985140196</v>
      </c>
      <c r="E27" s="404">
        <v>30</v>
      </c>
      <c r="F27" s="405">
        <v>22.78622344930255</v>
      </c>
      <c r="G27" s="433">
        <v>19.509806578802557</v>
      </c>
      <c r="H27" s="404">
        <v>10</v>
      </c>
      <c r="I27" s="405">
        <v>7.2222242283956186</v>
      </c>
      <c r="J27" s="405">
        <v>4.7286984275707971</v>
      </c>
      <c r="K27" s="496"/>
      <c r="L27" s="496"/>
      <c r="M27" s="496"/>
    </row>
    <row r="28" spans="1:13" s="80" customFormat="1" ht="21" customHeight="1">
      <c r="A28" s="384" t="s">
        <v>1198</v>
      </c>
      <c r="B28" s="404">
        <v>10</v>
      </c>
      <c r="C28" s="405">
        <v>7.4651099424066771</v>
      </c>
      <c r="D28" s="433">
        <v>5.7126925304184306</v>
      </c>
      <c r="E28" s="404">
        <v>5</v>
      </c>
      <c r="F28" s="405">
        <v>7.4536198504803854</v>
      </c>
      <c r="G28" s="433">
        <v>5.4496780541212946</v>
      </c>
      <c r="H28" s="404">
        <v>5</v>
      </c>
      <c r="I28" s="405">
        <v>7.4766355140186915</v>
      </c>
      <c r="J28" s="405">
        <v>5.9613337348039561</v>
      </c>
      <c r="K28" s="496"/>
      <c r="L28" s="496"/>
      <c r="M28" s="496"/>
    </row>
    <row r="29" spans="1:13" s="80" customFormat="1" ht="21" customHeight="1">
      <c r="A29" s="487" t="s">
        <v>1199</v>
      </c>
      <c r="B29" s="1215">
        <v>0</v>
      </c>
      <c r="C29" s="1213">
        <v>0</v>
      </c>
      <c r="D29" s="1214">
        <v>0</v>
      </c>
      <c r="E29" s="1212">
        <v>0</v>
      </c>
      <c r="F29" s="1213">
        <v>0</v>
      </c>
      <c r="G29" s="1214">
        <v>0</v>
      </c>
      <c r="H29" s="1212">
        <v>0</v>
      </c>
      <c r="I29" s="1213">
        <v>0</v>
      </c>
      <c r="J29" s="1213">
        <v>0</v>
      </c>
      <c r="K29" s="496"/>
      <c r="L29" s="496"/>
      <c r="M29" s="496"/>
    </row>
    <row r="30" spans="1:13" s="74" customFormat="1" ht="18" customHeight="1">
      <c r="A30" s="25" t="s">
        <v>1699</v>
      </c>
      <c r="C30" s="406"/>
      <c r="D30" s="406"/>
      <c r="F30" s="407"/>
      <c r="G30" s="406"/>
      <c r="H30" s="408"/>
      <c r="I30" s="406"/>
      <c r="J30" s="406"/>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EA26B-8278-4950-A41C-57BA3A5B6AA8}">
  <sheetPr codeName="工作表18"/>
  <dimension ref="A1:S33"/>
  <sheetViews>
    <sheetView view="pageBreakPreview" zoomScaleNormal="90" zoomScaleSheetLayoutView="100" workbookViewId="0">
      <selection activeCell="O22" sqref="O22"/>
    </sheetView>
  </sheetViews>
  <sheetFormatPr defaultRowHeight="16.5"/>
  <cols>
    <col min="1" max="1" width="15.75" style="596" customWidth="1"/>
    <col min="2" max="8" width="12.75" style="596" customWidth="1"/>
    <col min="9" max="10" width="12.75" style="789" customWidth="1"/>
    <col min="11" max="11" width="14.125" style="595" customWidth="1"/>
    <col min="12" max="16384" width="9" style="595"/>
  </cols>
  <sheetData>
    <row r="1" spans="1:19" s="368" customFormat="1" ht="21.75" customHeight="1">
      <c r="A1" s="1268" t="s">
        <v>1626</v>
      </c>
      <c r="B1" s="1268"/>
      <c r="C1" s="1268"/>
      <c r="D1" s="1268"/>
      <c r="E1" s="1268"/>
      <c r="F1" s="1268"/>
      <c r="G1" s="1268"/>
      <c r="H1" s="1268"/>
      <c r="I1" s="1268"/>
      <c r="J1" s="1268"/>
      <c r="K1" s="1268"/>
    </row>
    <row r="2" spans="1:19" s="811" customFormat="1" ht="5.25" customHeight="1">
      <c r="A2" s="780"/>
      <c r="B2" s="780"/>
      <c r="C2" s="780"/>
      <c r="D2" s="780"/>
      <c r="E2" s="780"/>
      <c r="F2" s="780"/>
      <c r="G2" s="780"/>
      <c r="H2" s="780"/>
      <c r="I2" s="785"/>
      <c r="J2" s="904"/>
      <c r="K2" s="904"/>
    </row>
    <row r="3" spans="1:19" s="369" customFormat="1" ht="14.25" customHeight="1">
      <c r="A3" s="1269" t="s">
        <v>1223</v>
      </c>
      <c r="B3" s="1269"/>
      <c r="C3" s="1269"/>
      <c r="D3" s="1269"/>
      <c r="E3" s="1269"/>
      <c r="F3" s="1269"/>
      <c r="G3" s="1269"/>
      <c r="H3" s="1269"/>
      <c r="I3" s="1269"/>
      <c r="J3" s="1269"/>
      <c r="K3" s="1269"/>
    </row>
    <row r="4" spans="1:19" s="372" customFormat="1" ht="3.75" customHeight="1">
      <c r="A4" s="370"/>
      <c r="B4" s="371"/>
      <c r="C4" s="371"/>
      <c r="D4" s="371"/>
      <c r="E4" s="371"/>
      <c r="F4" s="371"/>
      <c r="G4" s="371"/>
      <c r="H4" s="371"/>
      <c r="I4" s="371"/>
      <c r="J4" s="897"/>
      <c r="K4" s="905"/>
    </row>
    <row r="5" spans="1:19" s="378" customFormat="1" ht="16.7" customHeight="1">
      <c r="A5" s="1265" t="s">
        <v>48</v>
      </c>
      <c r="B5" s="373" t="s">
        <v>431</v>
      </c>
      <c r="C5" s="374"/>
      <c r="D5" s="374"/>
      <c r="E5" s="375"/>
      <c r="F5" s="376" t="s">
        <v>432</v>
      </c>
      <c r="G5" s="377"/>
      <c r="H5" s="377"/>
      <c r="I5" s="377"/>
      <c r="J5" s="895" t="s">
        <v>433</v>
      </c>
      <c r="K5" s="898"/>
    </row>
    <row r="6" spans="1:19" s="378" customFormat="1" ht="16.7" customHeight="1">
      <c r="A6" s="1266"/>
      <c r="B6" s="379" t="s">
        <v>52</v>
      </c>
      <c r="C6" s="379" t="s">
        <v>51</v>
      </c>
      <c r="D6" s="379" t="s">
        <v>50</v>
      </c>
      <c r="E6" s="380" t="s">
        <v>12</v>
      </c>
      <c r="F6" s="379" t="s">
        <v>52</v>
      </c>
      <c r="G6" s="379" t="s">
        <v>51</v>
      </c>
      <c r="H6" s="379" t="s">
        <v>50</v>
      </c>
      <c r="I6" s="381" t="s">
        <v>12</v>
      </c>
      <c r="J6" s="899" t="s">
        <v>44</v>
      </c>
      <c r="K6" s="900" t="s">
        <v>12</v>
      </c>
    </row>
    <row r="7" spans="1:19" s="383" customFormat="1" ht="21" customHeight="1">
      <c r="A7" s="1267"/>
      <c r="B7" s="382" t="s">
        <v>378</v>
      </c>
      <c r="C7" s="382" t="s">
        <v>378</v>
      </c>
      <c r="D7" s="382" t="s">
        <v>378</v>
      </c>
      <c r="E7" s="1190" t="s">
        <v>1607</v>
      </c>
      <c r="F7" s="382" t="s">
        <v>378</v>
      </c>
      <c r="G7" s="382" t="s">
        <v>378</v>
      </c>
      <c r="H7" s="382" t="s">
        <v>378</v>
      </c>
      <c r="I7" s="1189" t="s">
        <v>1607</v>
      </c>
      <c r="J7" s="901" t="s">
        <v>386</v>
      </c>
      <c r="K7" s="1189" t="s">
        <v>1610</v>
      </c>
    </row>
    <row r="8" spans="1:19" s="811" customFormat="1" ht="21" customHeight="1">
      <c r="A8" s="384" t="s">
        <v>174</v>
      </c>
      <c r="B8" s="385">
        <v>505</v>
      </c>
      <c r="C8" s="386">
        <v>289</v>
      </c>
      <c r="D8" s="387">
        <v>216</v>
      </c>
      <c r="E8" s="388">
        <v>2.4325626204238922</v>
      </c>
      <c r="F8" s="385">
        <v>811</v>
      </c>
      <c r="G8" s="386">
        <v>439</v>
      </c>
      <c r="H8" s="387">
        <v>372</v>
      </c>
      <c r="I8" s="786">
        <v>3.9065510597302504</v>
      </c>
      <c r="J8" s="894">
        <v>24</v>
      </c>
      <c r="K8" s="902">
        <v>11.560693641618498</v>
      </c>
      <c r="Q8" s="1193"/>
      <c r="R8" s="1193"/>
      <c r="S8" s="1193"/>
    </row>
    <row r="9" spans="1:19" ht="21" customHeight="1">
      <c r="A9" s="384" t="s">
        <v>1201</v>
      </c>
      <c r="B9" s="389">
        <v>90</v>
      </c>
      <c r="C9" s="390">
        <v>52</v>
      </c>
      <c r="D9" s="391">
        <v>38</v>
      </c>
      <c r="E9" s="392">
        <v>2.6355862715239544</v>
      </c>
      <c r="F9" s="389">
        <v>142</v>
      </c>
      <c r="G9" s="390">
        <v>82</v>
      </c>
      <c r="H9" s="391">
        <v>60</v>
      </c>
      <c r="I9" s="787">
        <v>4.1583694506266839</v>
      </c>
      <c r="J9" s="893">
        <v>7</v>
      </c>
      <c r="K9" s="903">
        <v>20.499004334075202</v>
      </c>
      <c r="Q9" s="1193"/>
      <c r="R9" s="1193"/>
      <c r="S9" s="1193"/>
    </row>
    <row r="10" spans="1:19" ht="21" customHeight="1">
      <c r="A10" s="384" t="s">
        <v>1202</v>
      </c>
      <c r="B10" s="389">
        <v>68</v>
      </c>
      <c r="C10" s="390">
        <v>42</v>
      </c>
      <c r="D10" s="391">
        <v>26</v>
      </c>
      <c r="E10" s="392">
        <v>2.4473636854417853</v>
      </c>
      <c r="F10" s="389">
        <v>106</v>
      </c>
      <c r="G10" s="390">
        <v>61</v>
      </c>
      <c r="H10" s="391">
        <v>45</v>
      </c>
      <c r="I10" s="787">
        <v>3.8150080978945473</v>
      </c>
      <c r="J10" s="893">
        <v>1</v>
      </c>
      <c r="K10" s="903">
        <v>3.599064243296743</v>
      </c>
      <c r="Q10" s="1193"/>
      <c r="R10" s="1193"/>
      <c r="S10" s="1193"/>
    </row>
    <row r="11" spans="1:19" ht="21" customHeight="1">
      <c r="A11" s="384" t="s">
        <v>1203</v>
      </c>
      <c r="B11" s="389">
        <v>50</v>
      </c>
      <c r="C11" s="390">
        <v>25</v>
      </c>
      <c r="D11" s="391">
        <v>25</v>
      </c>
      <c r="E11" s="392">
        <v>2.10508588750421</v>
      </c>
      <c r="F11" s="389">
        <v>86</v>
      </c>
      <c r="G11" s="390">
        <v>42</v>
      </c>
      <c r="H11" s="391">
        <v>44</v>
      </c>
      <c r="I11" s="787">
        <v>3.6207477265072416</v>
      </c>
      <c r="J11" s="893">
        <v>2</v>
      </c>
      <c r="K11" s="903">
        <v>8.42034355001684</v>
      </c>
      <c r="Q11" s="1193"/>
      <c r="R11" s="1193"/>
      <c r="S11" s="1193"/>
    </row>
    <row r="12" spans="1:19" ht="21" customHeight="1">
      <c r="A12" s="384" t="s">
        <v>1204</v>
      </c>
      <c r="B12" s="389">
        <v>50</v>
      </c>
      <c r="C12" s="390">
        <v>28</v>
      </c>
      <c r="D12" s="391">
        <v>22</v>
      </c>
      <c r="E12" s="392">
        <v>1.94908977507504</v>
      </c>
      <c r="F12" s="389">
        <v>80</v>
      </c>
      <c r="G12" s="390">
        <v>42</v>
      </c>
      <c r="H12" s="391">
        <v>38</v>
      </c>
      <c r="I12" s="787">
        <v>3.1185436401200639</v>
      </c>
      <c r="J12" s="893">
        <v>1</v>
      </c>
      <c r="K12" s="903">
        <v>3.89817955015008</v>
      </c>
      <c r="Q12" s="1193"/>
      <c r="R12" s="1193"/>
      <c r="S12" s="1193"/>
    </row>
    <row r="13" spans="1:19" ht="21" customHeight="1">
      <c r="A13" s="384" t="s">
        <v>1205</v>
      </c>
      <c r="B13" s="389">
        <v>29</v>
      </c>
      <c r="C13" s="390">
        <v>19</v>
      </c>
      <c r="D13" s="391">
        <v>10</v>
      </c>
      <c r="E13" s="392">
        <v>1.9822282980177717</v>
      </c>
      <c r="F13" s="389">
        <v>52</v>
      </c>
      <c r="G13" s="390">
        <v>26</v>
      </c>
      <c r="H13" s="391">
        <v>26</v>
      </c>
      <c r="I13" s="787">
        <v>3.5543403964456597</v>
      </c>
      <c r="J13" s="893">
        <v>1</v>
      </c>
      <c r="K13" s="903">
        <v>6.8352699931647303</v>
      </c>
      <c r="Q13" s="1193"/>
      <c r="R13" s="1193"/>
      <c r="S13" s="1193"/>
    </row>
    <row r="14" spans="1:19" ht="21" customHeight="1">
      <c r="A14" s="384" t="s">
        <v>1206</v>
      </c>
      <c r="B14" s="389">
        <v>80</v>
      </c>
      <c r="C14" s="390">
        <v>47</v>
      </c>
      <c r="D14" s="391">
        <v>33</v>
      </c>
      <c r="E14" s="392">
        <v>3.6881655986353787</v>
      </c>
      <c r="F14" s="389">
        <v>119</v>
      </c>
      <c r="G14" s="390">
        <v>68</v>
      </c>
      <c r="H14" s="391">
        <v>51</v>
      </c>
      <c r="I14" s="787">
        <v>5.4861463279701255</v>
      </c>
      <c r="J14" s="893">
        <v>2</v>
      </c>
      <c r="K14" s="903">
        <v>9.2204139965884462</v>
      </c>
      <c r="Q14" s="1193"/>
      <c r="R14" s="1193"/>
      <c r="S14" s="1193"/>
    </row>
    <row r="15" spans="1:19" ht="21" customHeight="1">
      <c r="A15" s="384" t="s">
        <v>1207</v>
      </c>
      <c r="B15" s="389">
        <v>7</v>
      </c>
      <c r="C15" s="390">
        <v>3</v>
      </c>
      <c r="D15" s="391">
        <v>4</v>
      </c>
      <c r="E15" s="392">
        <v>1.9852524106636416</v>
      </c>
      <c r="F15" s="389">
        <v>9</v>
      </c>
      <c r="G15" s="390">
        <v>5</v>
      </c>
      <c r="H15" s="391">
        <v>4</v>
      </c>
      <c r="I15" s="787">
        <v>2.5524673851389679</v>
      </c>
      <c r="J15" s="1219">
        <v>0</v>
      </c>
      <c r="K15" s="1222">
        <v>0</v>
      </c>
      <c r="Q15" s="1193"/>
      <c r="R15" s="1193"/>
      <c r="S15" s="1193"/>
    </row>
    <row r="16" spans="1:19" ht="21" customHeight="1">
      <c r="A16" s="384" t="s">
        <v>1208</v>
      </c>
      <c r="B16" s="389">
        <v>14</v>
      </c>
      <c r="C16" s="390">
        <v>7</v>
      </c>
      <c r="D16" s="391">
        <v>7</v>
      </c>
      <c r="E16" s="392">
        <v>2.5152712899748475</v>
      </c>
      <c r="F16" s="389">
        <v>25</v>
      </c>
      <c r="G16" s="390">
        <v>15</v>
      </c>
      <c r="H16" s="391">
        <v>10</v>
      </c>
      <c r="I16" s="787">
        <v>4.4915558749550843</v>
      </c>
      <c r="J16" s="1219">
        <v>2</v>
      </c>
      <c r="K16" s="903">
        <v>35.932446999640675</v>
      </c>
      <c r="Q16" s="1193"/>
      <c r="R16" s="1193"/>
      <c r="S16" s="1193"/>
    </row>
    <row r="17" spans="1:19" ht="21" customHeight="1">
      <c r="A17" s="384" t="s">
        <v>1209</v>
      </c>
      <c r="B17" s="389">
        <v>9</v>
      </c>
      <c r="C17" s="390">
        <v>4</v>
      </c>
      <c r="D17" s="391">
        <v>5</v>
      </c>
      <c r="E17" s="392">
        <v>1.9157088122605364</v>
      </c>
      <c r="F17" s="389">
        <v>15</v>
      </c>
      <c r="G17" s="390">
        <v>6</v>
      </c>
      <c r="H17" s="391">
        <v>9</v>
      </c>
      <c r="I17" s="787">
        <v>3.1928480204342273</v>
      </c>
      <c r="J17" s="1219">
        <v>1</v>
      </c>
      <c r="K17" s="903">
        <v>21.285653469561517</v>
      </c>
      <c r="Q17" s="1193"/>
      <c r="R17" s="1193"/>
      <c r="S17" s="1193"/>
    </row>
    <row r="18" spans="1:19" ht="21" customHeight="1">
      <c r="A18" s="384" t="s">
        <v>1210</v>
      </c>
      <c r="B18" s="389">
        <v>19</v>
      </c>
      <c r="C18" s="390">
        <v>11</v>
      </c>
      <c r="D18" s="391">
        <v>8</v>
      </c>
      <c r="E18" s="392">
        <v>1.3827232370278728</v>
      </c>
      <c r="F18" s="389">
        <v>38</v>
      </c>
      <c r="G18" s="390">
        <v>20</v>
      </c>
      <c r="H18" s="391">
        <v>18</v>
      </c>
      <c r="I18" s="787">
        <v>2.7654464740557456</v>
      </c>
      <c r="J18" s="1219">
        <v>3</v>
      </c>
      <c r="K18" s="903">
        <v>21.832472163597991</v>
      </c>
      <c r="Q18" s="1193"/>
      <c r="R18" s="1193"/>
      <c r="S18" s="1193"/>
    </row>
    <row r="19" spans="1:19" ht="21" customHeight="1">
      <c r="A19" s="384" t="s">
        <v>1211</v>
      </c>
      <c r="B19" s="389">
        <v>9</v>
      </c>
      <c r="C19" s="390">
        <v>5</v>
      </c>
      <c r="D19" s="391">
        <v>4</v>
      </c>
      <c r="E19" s="392">
        <v>2.4896265560165975</v>
      </c>
      <c r="F19" s="389">
        <v>11</v>
      </c>
      <c r="G19" s="390">
        <v>7</v>
      </c>
      <c r="H19" s="391">
        <v>4</v>
      </c>
      <c r="I19" s="787">
        <v>3.0428769017980635</v>
      </c>
      <c r="J19" s="1219">
        <v>0</v>
      </c>
      <c r="K19" s="1222">
        <v>0</v>
      </c>
      <c r="Q19" s="1193"/>
      <c r="R19" s="1193"/>
      <c r="S19" s="1193"/>
    </row>
    <row r="20" spans="1:19" ht="21" customHeight="1">
      <c r="A20" s="384" t="s">
        <v>1212</v>
      </c>
      <c r="B20" s="389">
        <v>7</v>
      </c>
      <c r="C20" s="390">
        <v>3</v>
      </c>
      <c r="D20" s="391">
        <v>4</v>
      </c>
      <c r="E20" s="392">
        <v>1.4693534844668346</v>
      </c>
      <c r="F20" s="389">
        <v>14</v>
      </c>
      <c r="G20" s="390">
        <v>8</v>
      </c>
      <c r="H20" s="391">
        <v>6</v>
      </c>
      <c r="I20" s="787">
        <v>2.9387069689336691</v>
      </c>
      <c r="J20" s="1219">
        <v>0</v>
      </c>
      <c r="K20" s="1222">
        <v>0</v>
      </c>
      <c r="Q20" s="1193"/>
      <c r="R20" s="1193"/>
      <c r="S20" s="1193"/>
    </row>
    <row r="21" spans="1:19" ht="21" customHeight="1">
      <c r="A21" s="384" t="s">
        <v>1213</v>
      </c>
      <c r="B21" s="389">
        <v>6</v>
      </c>
      <c r="C21" s="390">
        <v>2</v>
      </c>
      <c r="D21" s="391">
        <v>4</v>
      </c>
      <c r="E21" s="392">
        <v>2.0547945205479454</v>
      </c>
      <c r="F21" s="389">
        <v>10</v>
      </c>
      <c r="G21" s="390">
        <v>3</v>
      </c>
      <c r="H21" s="391">
        <v>7</v>
      </c>
      <c r="I21" s="787">
        <v>3.4246575342465753</v>
      </c>
      <c r="J21" s="1219">
        <v>0</v>
      </c>
      <c r="K21" s="1222">
        <v>0</v>
      </c>
      <c r="Q21" s="1193"/>
      <c r="R21" s="1193"/>
      <c r="S21" s="1193"/>
    </row>
    <row r="22" spans="1:19" ht="21" customHeight="1">
      <c r="A22" s="384" t="s">
        <v>1214</v>
      </c>
      <c r="B22" s="389">
        <v>24</v>
      </c>
      <c r="C22" s="390">
        <v>14</v>
      </c>
      <c r="D22" s="391">
        <v>10</v>
      </c>
      <c r="E22" s="392">
        <v>4.6829268292682924</v>
      </c>
      <c r="F22" s="389">
        <v>30</v>
      </c>
      <c r="G22" s="390">
        <v>17</v>
      </c>
      <c r="H22" s="391">
        <v>13</v>
      </c>
      <c r="I22" s="787">
        <v>5.8536585365853657</v>
      </c>
      <c r="J22" s="1219">
        <v>3</v>
      </c>
      <c r="K22" s="903">
        <v>58.536585365853661</v>
      </c>
      <c r="Q22" s="1193"/>
      <c r="R22" s="1193"/>
      <c r="S22" s="1193"/>
    </row>
    <row r="23" spans="1:19" ht="21" customHeight="1">
      <c r="A23" s="384" t="s">
        <v>1215</v>
      </c>
      <c r="B23" s="389">
        <v>5</v>
      </c>
      <c r="C23" s="390">
        <v>2</v>
      </c>
      <c r="D23" s="391">
        <v>3</v>
      </c>
      <c r="E23" s="392">
        <v>3.2658393207054215</v>
      </c>
      <c r="F23" s="389">
        <v>7</v>
      </c>
      <c r="G23" s="390">
        <v>3</v>
      </c>
      <c r="H23" s="391">
        <v>4</v>
      </c>
      <c r="I23" s="787">
        <v>4.5721750489875896</v>
      </c>
      <c r="J23" s="1219">
        <v>0</v>
      </c>
      <c r="K23" s="1222">
        <v>0</v>
      </c>
      <c r="Q23" s="1193"/>
      <c r="R23" s="1193"/>
      <c r="S23" s="1193"/>
    </row>
    <row r="24" spans="1:19" ht="21" customHeight="1">
      <c r="A24" s="384" t="s">
        <v>1216</v>
      </c>
      <c r="B24" s="389">
        <v>16</v>
      </c>
      <c r="C24" s="390">
        <v>11</v>
      </c>
      <c r="D24" s="391">
        <v>5</v>
      </c>
      <c r="E24" s="392">
        <v>5.9857837635615416</v>
      </c>
      <c r="F24" s="389">
        <v>23</v>
      </c>
      <c r="G24" s="390">
        <v>13</v>
      </c>
      <c r="H24" s="391">
        <v>10</v>
      </c>
      <c r="I24" s="787">
        <v>8.6045641601197165</v>
      </c>
      <c r="J24" s="1219">
        <v>0</v>
      </c>
      <c r="K24" s="1222">
        <v>0</v>
      </c>
      <c r="Q24" s="1193"/>
      <c r="R24" s="1193"/>
      <c r="S24" s="1193"/>
    </row>
    <row r="25" spans="1:19" ht="21" customHeight="1">
      <c r="A25" s="384" t="s">
        <v>1217</v>
      </c>
      <c r="B25" s="389">
        <v>1</v>
      </c>
      <c r="C25" s="390">
        <v>1</v>
      </c>
      <c r="D25" s="1218">
        <v>0</v>
      </c>
      <c r="E25" s="392">
        <v>0.99009900990099009</v>
      </c>
      <c r="F25" s="389">
        <v>4</v>
      </c>
      <c r="G25" s="390">
        <v>2</v>
      </c>
      <c r="H25" s="391">
        <v>2</v>
      </c>
      <c r="I25" s="787">
        <v>3.9603960396039604</v>
      </c>
      <c r="J25" s="1219">
        <v>0</v>
      </c>
      <c r="K25" s="1222">
        <v>0</v>
      </c>
      <c r="Q25" s="1193"/>
      <c r="R25" s="1193"/>
      <c r="S25" s="1193"/>
    </row>
    <row r="26" spans="1:19" ht="21" customHeight="1">
      <c r="A26" s="384" t="s">
        <v>1218</v>
      </c>
      <c r="B26" s="389">
        <v>2</v>
      </c>
      <c r="C26" s="390">
        <v>1</v>
      </c>
      <c r="D26" s="391">
        <v>1</v>
      </c>
      <c r="E26" s="392">
        <v>0.79617834394904463</v>
      </c>
      <c r="F26" s="389">
        <v>7</v>
      </c>
      <c r="G26" s="390">
        <v>3</v>
      </c>
      <c r="H26" s="391">
        <v>4</v>
      </c>
      <c r="I26" s="787">
        <v>2.7866242038216562</v>
      </c>
      <c r="J26" s="1219">
        <v>1</v>
      </c>
      <c r="K26" s="903">
        <v>39.808917197452232</v>
      </c>
      <c r="Q26" s="1193"/>
      <c r="R26" s="1193"/>
      <c r="S26" s="1193"/>
    </row>
    <row r="27" spans="1:19" ht="21" customHeight="1">
      <c r="A27" s="384" t="s">
        <v>1219</v>
      </c>
      <c r="B27" s="389">
        <v>15</v>
      </c>
      <c r="C27" s="390">
        <v>9</v>
      </c>
      <c r="D27" s="391">
        <v>6</v>
      </c>
      <c r="E27" s="392">
        <v>3.3046926635822866</v>
      </c>
      <c r="F27" s="389">
        <v>24</v>
      </c>
      <c r="G27" s="390">
        <v>11</v>
      </c>
      <c r="H27" s="391">
        <v>13</v>
      </c>
      <c r="I27" s="787">
        <v>5.2875082617316593</v>
      </c>
      <c r="J27" s="1219">
        <v>0</v>
      </c>
      <c r="K27" s="1222">
        <v>0</v>
      </c>
      <c r="Q27" s="1193"/>
      <c r="R27" s="1193"/>
      <c r="S27" s="1193"/>
    </row>
    <row r="28" spans="1:19" ht="21" customHeight="1">
      <c r="A28" s="384" t="s">
        <v>1220</v>
      </c>
      <c r="B28" s="389">
        <v>4</v>
      </c>
      <c r="C28" s="390">
        <v>3</v>
      </c>
      <c r="D28" s="391">
        <v>1</v>
      </c>
      <c r="E28" s="392">
        <v>1.8115942028985508</v>
      </c>
      <c r="F28" s="389">
        <v>8</v>
      </c>
      <c r="G28" s="390">
        <v>4</v>
      </c>
      <c r="H28" s="391">
        <v>4</v>
      </c>
      <c r="I28" s="787">
        <v>3.6231884057971016</v>
      </c>
      <c r="J28" s="1219">
        <v>0</v>
      </c>
      <c r="K28" s="1222">
        <v>0</v>
      </c>
      <c r="Q28" s="1193"/>
      <c r="R28" s="1193"/>
      <c r="S28" s="1193"/>
    </row>
    <row r="29" spans="1:19" ht="21" customHeight="1">
      <c r="A29" s="384" t="s">
        <v>1221</v>
      </c>
      <c r="B29" s="1216">
        <v>0</v>
      </c>
      <c r="C29" s="1217">
        <v>0</v>
      </c>
      <c r="D29" s="1218">
        <v>0</v>
      </c>
      <c r="E29" s="1221">
        <v>0</v>
      </c>
      <c r="F29" s="1216">
        <v>1</v>
      </c>
      <c r="G29" s="1217">
        <v>1</v>
      </c>
      <c r="H29" s="1218">
        <v>0</v>
      </c>
      <c r="I29" s="787">
        <v>0.73964497041420119</v>
      </c>
      <c r="J29" s="1219">
        <v>0</v>
      </c>
      <c r="K29" s="1222">
        <v>0</v>
      </c>
      <c r="Q29" s="1193"/>
      <c r="R29" s="1193"/>
      <c r="S29" s="1193"/>
    </row>
    <row r="30" spans="1:19" ht="18" customHeight="1">
      <c r="A30" s="487" t="s">
        <v>1222</v>
      </c>
      <c r="B30" s="1215">
        <v>0</v>
      </c>
      <c r="C30" s="1212">
        <v>0</v>
      </c>
      <c r="D30" s="1213">
        <v>0</v>
      </c>
      <c r="E30" s="1214">
        <v>0</v>
      </c>
      <c r="F30" s="1215">
        <v>0</v>
      </c>
      <c r="G30" s="1212">
        <v>0</v>
      </c>
      <c r="H30" s="1213">
        <v>0</v>
      </c>
      <c r="I30" s="1213">
        <v>0</v>
      </c>
      <c r="J30" s="1220">
        <v>0</v>
      </c>
      <c r="K30" s="1223">
        <v>0</v>
      </c>
      <c r="Q30" s="1193"/>
      <c r="R30" s="1193"/>
      <c r="S30" s="1193"/>
    </row>
    <row r="31" spans="1:19" ht="15.75" customHeight="1">
      <c r="A31" s="813" t="s">
        <v>1691</v>
      </c>
      <c r="B31" s="595"/>
      <c r="C31" s="595"/>
      <c r="D31" s="595"/>
      <c r="E31" s="595"/>
      <c r="F31" s="595"/>
      <c r="G31" s="595"/>
      <c r="H31" s="595"/>
      <c r="I31" s="788"/>
      <c r="J31" s="907"/>
      <c r="K31" s="907"/>
    </row>
    <row r="32" spans="1:19" ht="15.75" customHeight="1">
      <c r="A32" s="595"/>
      <c r="B32" s="595"/>
      <c r="C32" s="595"/>
      <c r="D32" s="595"/>
      <c r="E32" s="595"/>
      <c r="F32" s="595"/>
      <c r="G32" s="595"/>
      <c r="H32" s="595"/>
      <c r="I32" s="788"/>
      <c r="J32" s="907"/>
      <c r="K32" s="907"/>
    </row>
    <row r="33" spans="1:11" ht="15.75" customHeight="1">
      <c r="A33" s="595"/>
      <c r="B33" s="595"/>
      <c r="C33" s="595"/>
      <c r="D33" s="595"/>
      <c r="E33" s="595"/>
      <c r="F33" s="595"/>
      <c r="G33" s="595"/>
      <c r="H33" s="595"/>
      <c r="I33" s="788"/>
      <c r="J33" s="907"/>
      <c r="K33" s="907"/>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90" orientation="landscape"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E7937-045E-4651-BC08-D15EF5CDE123}">
  <sheetPr codeName="工作表19"/>
  <dimension ref="A1:L314"/>
  <sheetViews>
    <sheetView view="pageBreakPreview" topLeftCell="A16" zoomScaleNormal="90" zoomScaleSheetLayoutView="100" workbookViewId="0">
      <selection activeCell="N17" sqref="N17"/>
    </sheetView>
  </sheetViews>
  <sheetFormatPr defaultRowHeight="16.5"/>
  <cols>
    <col min="1" max="1" width="15.125" style="367" customWidth="1"/>
    <col min="2" max="2" width="14.5" style="580" customWidth="1"/>
    <col min="3" max="3" width="14.375" style="580" customWidth="1"/>
    <col min="4" max="4" width="16.25" style="580" customWidth="1"/>
    <col min="5" max="5" width="14.375" style="580" customWidth="1"/>
    <col min="6" max="6" width="14.25" style="580" customWidth="1"/>
    <col min="7" max="7" width="16.375" style="580" customWidth="1"/>
    <col min="8" max="9" width="14.375" style="580" customWidth="1"/>
    <col min="10" max="10" width="16.75" style="580" customWidth="1"/>
    <col min="11" max="16384" width="9" style="580"/>
  </cols>
  <sheetData>
    <row r="1" spans="1:10" s="342" customFormat="1" ht="22.5" customHeight="1">
      <c r="A1" s="1272" t="s">
        <v>1627</v>
      </c>
      <c r="B1" s="1273"/>
      <c r="C1" s="1273"/>
      <c r="D1" s="1273"/>
      <c r="E1" s="1273"/>
      <c r="F1" s="1273"/>
      <c r="G1" s="1273"/>
      <c r="H1" s="1273"/>
      <c r="I1" s="1273"/>
      <c r="J1" s="1273"/>
    </row>
    <row r="2" spans="1:10" s="342" customFormat="1" ht="10.5" customHeight="1">
      <c r="A2" s="343"/>
      <c r="B2" s="344"/>
      <c r="C2" s="579"/>
      <c r="D2" s="344"/>
      <c r="E2" s="344"/>
      <c r="F2" s="344"/>
      <c r="G2" s="344"/>
      <c r="H2" s="344"/>
      <c r="I2" s="344"/>
      <c r="J2" s="344"/>
    </row>
    <row r="3" spans="1:10" s="342" customFormat="1" ht="16.7" customHeight="1">
      <c r="B3" s="722"/>
      <c r="C3" s="722"/>
      <c r="D3" s="722"/>
      <c r="E3" s="1277" t="s">
        <v>1224</v>
      </c>
      <c r="F3" s="1277"/>
      <c r="G3" s="722"/>
      <c r="H3" s="722"/>
      <c r="I3" s="722"/>
      <c r="J3" s="722"/>
    </row>
    <row r="4" spans="1:10" s="345" customFormat="1" ht="18" customHeight="1">
      <c r="A4" s="580"/>
      <c r="E4" s="580"/>
      <c r="F4" s="346"/>
      <c r="J4" s="398" t="s">
        <v>403</v>
      </c>
    </row>
    <row r="5" spans="1:10" s="350" customFormat="1" ht="19.5" customHeight="1">
      <c r="A5" s="347"/>
      <c r="B5" s="1105" t="s">
        <v>75</v>
      </c>
      <c r="C5" s="1105"/>
      <c r="D5" s="1106"/>
      <c r="E5" s="1105" t="s">
        <v>46</v>
      </c>
      <c r="F5" s="1105"/>
      <c r="G5" s="1106"/>
      <c r="H5" s="1105" t="s">
        <v>45</v>
      </c>
      <c r="I5" s="1105"/>
      <c r="J5" s="1107"/>
    </row>
    <row r="6" spans="1:10" s="350" customFormat="1" ht="12.95" customHeight="1">
      <c r="A6" s="351" t="s">
        <v>74</v>
      </c>
      <c r="B6" s="1275" t="s">
        <v>440</v>
      </c>
      <c r="C6" s="1275" t="s">
        <v>405</v>
      </c>
      <c r="D6" s="1275" t="s">
        <v>445</v>
      </c>
      <c r="E6" s="1275" t="s">
        <v>440</v>
      </c>
      <c r="F6" s="1275" t="s">
        <v>405</v>
      </c>
      <c r="G6" s="1275" t="s">
        <v>445</v>
      </c>
      <c r="H6" s="1275" t="s">
        <v>440</v>
      </c>
      <c r="I6" s="1270" t="s">
        <v>405</v>
      </c>
      <c r="J6" s="1270" t="s">
        <v>445</v>
      </c>
    </row>
    <row r="7" spans="1:10" s="350" customFormat="1" ht="12.95" customHeight="1">
      <c r="A7" s="354"/>
      <c r="B7" s="1276"/>
      <c r="C7" s="1276"/>
      <c r="D7" s="1276"/>
      <c r="E7" s="1276"/>
      <c r="F7" s="1276"/>
      <c r="G7" s="1276"/>
      <c r="H7" s="1276"/>
      <c r="I7" s="1271"/>
      <c r="J7" s="1271"/>
    </row>
    <row r="8" spans="1:10" s="361" customFormat="1" ht="21" customHeight="1">
      <c r="A8" s="351" t="s">
        <v>72</v>
      </c>
      <c r="B8" s="581">
        <v>172418</v>
      </c>
      <c r="C8" s="1199">
        <v>733.19610595703125</v>
      </c>
      <c r="D8" s="583">
        <v>100</v>
      </c>
      <c r="E8" s="581">
        <v>102985</v>
      </c>
      <c r="F8" s="1199">
        <v>879.0372314453125</v>
      </c>
      <c r="G8" s="583">
        <v>100</v>
      </c>
      <c r="H8" s="581">
        <v>69433</v>
      </c>
      <c r="I8" s="1199">
        <v>588.40093994140625</v>
      </c>
      <c r="J8" s="582">
        <v>100</v>
      </c>
    </row>
    <row r="9" spans="1:10" s="584" customFormat="1" ht="21" customHeight="1">
      <c r="A9" s="351" t="s">
        <v>71</v>
      </c>
      <c r="B9" s="581">
        <v>811</v>
      </c>
      <c r="C9" s="1199">
        <v>407.13260173294913</v>
      </c>
      <c r="D9" s="583">
        <v>0.47036852300803861</v>
      </c>
      <c r="E9" s="581">
        <v>439</v>
      </c>
      <c r="F9" s="1199">
        <v>424.56890298745634</v>
      </c>
      <c r="G9" s="583">
        <v>0.42627567121425453</v>
      </c>
      <c r="H9" s="581">
        <v>372</v>
      </c>
      <c r="I9" s="1199">
        <v>388.31303040741551</v>
      </c>
      <c r="J9" s="582">
        <v>0.53576829461495257</v>
      </c>
    </row>
    <row r="10" spans="1:10" s="584" customFormat="1" ht="21" customHeight="1">
      <c r="A10" s="353" t="s">
        <v>70</v>
      </c>
      <c r="B10" s="581">
        <v>177</v>
      </c>
      <c r="C10" s="1199">
        <v>20.615891008326724</v>
      </c>
      <c r="D10" s="583">
        <v>0.10265749515711817</v>
      </c>
      <c r="E10" s="581">
        <v>104</v>
      </c>
      <c r="F10" s="1199">
        <v>23.395496366949363</v>
      </c>
      <c r="G10" s="583">
        <v>0.10098558042433364</v>
      </c>
      <c r="H10" s="581">
        <v>73</v>
      </c>
      <c r="I10" s="1199">
        <v>17.631530006207264</v>
      </c>
      <c r="J10" s="582">
        <v>0.10513732663142886</v>
      </c>
    </row>
    <row r="11" spans="1:10" s="584" customFormat="1" ht="21" customHeight="1">
      <c r="A11" s="353" t="s">
        <v>69</v>
      </c>
      <c r="B11" s="581">
        <v>116</v>
      </c>
      <c r="C11" s="1199">
        <v>11.9048596458099</v>
      </c>
      <c r="D11" s="583">
        <v>6.727835840805485E-2</v>
      </c>
      <c r="E11" s="581">
        <v>64</v>
      </c>
      <c r="F11" s="1199">
        <v>12.594520399679233</v>
      </c>
      <c r="G11" s="583">
        <v>6.2144972568820699E-2</v>
      </c>
      <c r="H11" s="581">
        <v>52</v>
      </c>
      <c r="I11" s="1199">
        <v>11.153185789554398</v>
      </c>
      <c r="J11" s="582">
        <v>7.4892342258004119E-2</v>
      </c>
    </row>
    <row r="12" spans="1:10" s="584" customFormat="1" ht="21" customHeight="1">
      <c r="A12" s="351" t="s">
        <v>68</v>
      </c>
      <c r="B12" s="581">
        <v>150</v>
      </c>
      <c r="C12" s="1199">
        <v>13.242934122141348</v>
      </c>
      <c r="D12" s="583">
        <v>8.6997877251795058E-2</v>
      </c>
      <c r="E12" s="581">
        <v>95</v>
      </c>
      <c r="F12" s="1199">
        <v>16.042162179505041</v>
      </c>
      <c r="G12" s="583">
        <v>9.224644365684323E-2</v>
      </c>
      <c r="H12" s="581">
        <v>55</v>
      </c>
      <c r="I12" s="1199">
        <v>10.175951451460712</v>
      </c>
      <c r="J12" s="582">
        <v>7.9213054311350506E-2</v>
      </c>
    </row>
    <row r="13" spans="1:10" s="584" customFormat="1" ht="21" customHeight="1">
      <c r="A13" s="351" t="s">
        <v>67</v>
      </c>
      <c r="B13" s="581">
        <v>497</v>
      </c>
      <c r="C13" s="1199">
        <v>33.871610240675849</v>
      </c>
      <c r="D13" s="583">
        <v>0.28825296662761429</v>
      </c>
      <c r="E13" s="581">
        <v>362</v>
      </c>
      <c r="F13" s="1199">
        <v>47.369054660225174</v>
      </c>
      <c r="G13" s="583">
        <v>0.35150750109239209</v>
      </c>
      <c r="H13" s="581">
        <v>135</v>
      </c>
      <c r="I13" s="1199">
        <v>19.200860198536894</v>
      </c>
      <c r="J13" s="582">
        <v>0.19443204240058762</v>
      </c>
    </row>
    <row r="14" spans="1:10" s="584" customFormat="1" ht="21" customHeight="1">
      <c r="A14" s="351" t="s">
        <v>66</v>
      </c>
      <c r="B14" s="581">
        <v>734</v>
      </c>
      <c r="C14" s="1199">
        <v>45.702017862390854</v>
      </c>
      <c r="D14" s="583">
        <v>0.42570961268545049</v>
      </c>
      <c r="E14" s="581">
        <v>540</v>
      </c>
      <c r="F14" s="1199">
        <v>64.747696810516459</v>
      </c>
      <c r="G14" s="583">
        <v>0.52434820604942467</v>
      </c>
      <c r="H14" s="581">
        <v>194</v>
      </c>
      <c r="I14" s="1199">
        <v>25.127922497197396</v>
      </c>
      <c r="J14" s="582">
        <v>0.27940604611639996</v>
      </c>
    </row>
    <row r="15" spans="1:10" s="584" customFormat="1" ht="21" customHeight="1">
      <c r="A15" s="351" t="s">
        <v>65</v>
      </c>
      <c r="B15" s="581">
        <v>851</v>
      </c>
      <c r="C15" s="1199">
        <v>53.379934664465395</v>
      </c>
      <c r="D15" s="583">
        <v>0.49356795694185063</v>
      </c>
      <c r="E15" s="581">
        <v>601</v>
      </c>
      <c r="F15" s="1199">
        <v>72.939238943970892</v>
      </c>
      <c r="G15" s="583">
        <v>0.58358013302908196</v>
      </c>
      <c r="H15" s="581">
        <v>250</v>
      </c>
      <c r="I15" s="1199">
        <v>32.456636311056613</v>
      </c>
      <c r="J15" s="582">
        <v>0.36005933777886595</v>
      </c>
    </row>
    <row r="16" spans="1:10" s="584" customFormat="1" ht="21" customHeight="1">
      <c r="A16" s="351" t="s">
        <v>64</v>
      </c>
      <c r="B16" s="581">
        <v>1534</v>
      </c>
      <c r="C16" s="1199">
        <v>83.245353197172378</v>
      </c>
      <c r="D16" s="583">
        <v>0.88969829136169076</v>
      </c>
      <c r="E16" s="581">
        <v>1075</v>
      </c>
      <c r="F16" s="1199">
        <v>116.60612187563387</v>
      </c>
      <c r="G16" s="583">
        <v>1.0438413361169103</v>
      </c>
      <c r="H16" s="581">
        <v>459</v>
      </c>
      <c r="I16" s="1199">
        <v>49.845874167945844</v>
      </c>
      <c r="J16" s="582">
        <v>0.66106894416199791</v>
      </c>
    </row>
    <row r="17" spans="1:12" s="584" customFormat="1" ht="21" customHeight="1">
      <c r="A17" s="351" t="s">
        <v>63</v>
      </c>
      <c r="B17" s="581">
        <v>2697</v>
      </c>
      <c r="C17" s="1199">
        <v>133.11136589437066</v>
      </c>
      <c r="D17" s="583">
        <v>1.564221832987275</v>
      </c>
      <c r="E17" s="581">
        <v>1921</v>
      </c>
      <c r="F17" s="1199">
        <v>191.62696882744945</v>
      </c>
      <c r="G17" s="583">
        <v>1.865320192261009</v>
      </c>
      <c r="H17" s="581">
        <v>776</v>
      </c>
      <c r="I17" s="1199">
        <v>75.806827401237427</v>
      </c>
      <c r="J17" s="582">
        <v>1.1176241844655999</v>
      </c>
    </row>
    <row r="18" spans="1:12" s="584" customFormat="1" ht="21" customHeight="1">
      <c r="A18" s="351" t="s">
        <v>62</v>
      </c>
      <c r="B18" s="581">
        <v>3767</v>
      </c>
      <c r="C18" s="1199">
        <v>208.42180101997766</v>
      </c>
      <c r="D18" s="583">
        <v>2.1848066907167465</v>
      </c>
      <c r="E18" s="581">
        <v>2779</v>
      </c>
      <c r="F18" s="1199">
        <v>312.06030545751815</v>
      </c>
      <c r="G18" s="583">
        <v>2.6984512307617616</v>
      </c>
      <c r="H18" s="581">
        <v>988</v>
      </c>
      <c r="I18" s="1199">
        <v>107.75914957526207</v>
      </c>
      <c r="J18" s="582">
        <v>1.4229545029020783</v>
      </c>
    </row>
    <row r="19" spans="1:12" s="584" customFormat="1" ht="21" customHeight="1">
      <c r="A19" s="351" t="s">
        <v>61</v>
      </c>
      <c r="B19" s="581">
        <v>5747</v>
      </c>
      <c r="C19" s="1199">
        <v>314.11915593936357</v>
      </c>
      <c r="D19" s="583">
        <v>3.3331786704404411</v>
      </c>
      <c r="E19" s="581">
        <v>4244</v>
      </c>
      <c r="F19" s="1199">
        <v>467.78726922017086</v>
      </c>
      <c r="G19" s="583">
        <v>4.1209884934699232</v>
      </c>
      <c r="H19" s="581">
        <v>1503</v>
      </c>
      <c r="I19" s="1199">
        <v>162.96030458289263</v>
      </c>
      <c r="J19" s="582">
        <v>2.1646767387265422</v>
      </c>
    </row>
    <row r="20" spans="1:12" s="584" customFormat="1" ht="21" customHeight="1">
      <c r="A20" s="351" t="s">
        <v>60</v>
      </c>
      <c r="B20" s="581">
        <v>8581</v>
      </c>
      <c r="C20" s="1199">
        <v>458.51350466809066</v>
      </c>
      <c r="D20" s="583">
        <v>4.9768585646510228</v>
      </c>
      <c r="E20" s="581">
        <v>6180</v>
      </c>
      <c r="F20" s="1199">
        <v>667.81354818631348</v>
      </c>
      <c r="G20" s="583">
        <v>6.0008739136767488</v>
      </c>
      <c r="H20" s="581">
        <v>2401</v>
      </c>
      <c r="I20" s="1199">
        <v>253.78551054911637</v>
      </c>
      <c r="J20" s="582">
        <v>3.4580098800282286</v>
      </c>
    </row>
    <row r="21" spans="1:12" s="584" customFormat="1" ht="21" customHeight="1">
      <c r="A21" s="351" t="s">
        <v>59</v>
      </c>
      <c r="B21" s="581">
        <v>11060</v>
      </c>
      <c r="C21" s="1199">
        <v>633.08474549105995</v>
      </c>
      <c r="D21" s="583">
        <v>6.414643482699022</v>
      </c>
      <c r="E21" s="581">
        <v>7797</v>
      </c>
      <c r="F21" s="1199">
        <v>910.47732039179596</v>
      </c>
      <c r="G21" s="583">
        <v>7.57100548623586</v>
      </c>
      <c r="H21" s="581">
        <v>3263</v>
      </c>
      <c r="I21" s="1199">
        <v>366.3667878345567</v>
      </c>
      <c r="J21" s="582">
        <v>4.6994944766897584</v>
      </c>
    </row>
    <row r="22" spans="1:12" s="584" customFormat="1" ht="21" customHeight="1">
      <c r="A22" s="351" t="s">
        <v>58</v>
      </c>
      <c r="B22" s="581">
        <v>13440</v>
      </c>
      <c r="C22" s="1199">
        <v>874.50268353250931</v>
      </c>
      <c r="D22" s="583">
        <v>7.7950098017608367</v>
      </c>
      <c r="E22" s="581">
        <v>9179</v>
      </c>
      <c r="F22" s="1199">
        <v>1232.9228963143946</v>
      </c>
      <c r="G22" s="583">
        <v>8.9129484876438312</v>
      </c>
      <c r="H22" s="581">
        <v>4261</v>
      </c>
      <c r="I22" s="1199">
        <v>537.74534394689431</v>
      </c>
      <c r="J22" s="582">
        <v>6.1368513531029913</v>
      </c>
    </row>
    <row r="23" spans="1:12" s="584" customFormat="1" ht="21" customHeight="1">
      <c r="A23" s="351" t="s">
        <v>57</v>
      </c>
      <c r="B23" s="581">
        <v>13601</v>
      </c>
      <c r="C23" s="1199">
        <v>1298.2791906397135</v>
      </c>
      <c r="D23" s="583">
        <v>7.8883875233444307</v>
      </c>
      <c r="E23" s="581">
        <v>8753</v>
      </c>
      <c r="F23" s="1199">
        <v>1749.7233885823202</v>
      </c>
      <c r="G23" s="583">
        <v>8.4992960139826188</v>
      </c>
      <c r="H23" s="581">
        <v>4848</v>
      </c>
      <c r="I23" s="1199">
        <v>885.69460709176838</v>
      </c>
      <c r="J23" s="582">
        <v>6.9822706782077688</v>
      </c>
      <c r="L23" s="585"/>
    </row>
    <row r="24" spans="1:12" s="584" customFormat="1" ht="21" customHeight="1">
      <c r="A24" s="351" t="s">
        <v>56</v>
      </c>
      <c r="B24" s="581">
        <v>14405</v>
      </c>
      <c r="C24" s="1199">
        <v>2152.4303187106038</v>
      </c>
      <c r="D24" s="583">
        <v>8.3546961454140511</v>
      </c>
      <c r="E24" s="581">
        <v>8870</v>
      </c>
      <c r="F24" s="1199">
        <v>2856.558571527486</v>
      </c>
      <c r="G24" s="583">
        <v>8.6129047919599948</v>
      </c>
      <c r="H24" s="581">
        <v>5535</v>
      </c>
      <c r="I24" s="1199">
        <v>1542.9431605943189</v>
      </c>
      <c r="J24" s="582">
        <v>7.9717137384240919</v>
      </c>
      <c r="L24" s="585"/>
    </row>
    <row r="25" spans="1:12" s="584" customFormat="1" ht="21" customHeight="1">
      <c r="A25" s="351" t="s">
        <v>55</v>
      </c>
      <c r="B25" s="581">
        <v>20745</v>
      </c>
      <c r="C25" s="1199">
        <v>3638.3470732308328</v>
      </c>
      <c r="D25" s="583">
        <v>12.031806423923257</v>
      </c>
      <c r="E25" s="581">
        <v>11754</v>
      </c>
      <c r="F25" s="1199">
        <v>4663.9618280476552</v>
      </c>
      <c r="G25" s="583">
        <v>11.413312618342477</v>
      </c>
      <c r="H25" s="581">
        <v>8991</v>
      </c>
      <c r="I25" s="1199">
        <v>2825.9455178071344</v>
      </c>
      <c r="J25" s="582">
        <v>12.949174023879134</v>
      </c>
      <c r="L25" s="585"/>
    </row>
    <row r="26" spans="1:12" s="584" customFormat="1" ht="21" customHeight="1">
      <c r="A26" s="351" t="s">
        <v>54</v>
      </c>
      <c r="B26" s="581">
        <v>25473</v>
      </c>
      <c r="C26" s="1199">
        <v>6590.1996877332458</v>
      </c>
      <c r="D26" s="583">
        <v>14.773979514899837</v>
      </c>
      <c r="E26" s="581">
        <v>13617</v>
      </c>
      <c r="F26" s="1199">
        <v>8032.5383576269887</v>
      </c>
      <c r="G26" s="583">
        <v>13.222313929212993</v>
      </c>
      <c r="H26" s="581">
        <v>11856</v>
      </c>
      <c r="I26" s="1199">
        <v>5463.455995354956</v>
      </c>
      <c r="J26" s="582">
        <v>17.07545403482494</v>
      </c>
      <c r="L26" s="585"/>
    </row>
    <row r="27" spans="1:12" s="584" customFormat="1" ht="21" customHeight="1">
      <c r="A27" s="362" t="s">
        <v>53</v>
      </c>
      <c r="B27" s="586">
        <v>48032</v>
      </c>
      <c r="C27" s="1200">
        <v>13771.589788288185</v>
      </c>
      <c r="D27" s="588">
        <v>27.857880267721466</v>
      </c>
      <c r="E27" s="586">
        <v>24611</v>
      </c>
      <c r="F27" s="1200">
        <v>14964.323607830262</v>
      </c>
      <c r="G27" s="588">
        <v>23.897654998300723</v>
      </c>
      <c r="H27" s="586">
        <v>23421</v>
      </c>
      <c r="I27" s="1200">
        <v>12707.291731660802</v>
      </c>
      <c r="J27" s="587">
        <v>33.731799000475277</v>
      </c>
    </row>
    <row r="28" spans="1:12" s="584" customFormat="1" ht="15.75">
      <c r="A28" s="363"/>
      <c r="B28" s="589"/>
      <c r="C28" s="590"/>
      <c r="D28" s="590"/>
      <c r="E28" s="591"/>
      <c r="F28" s="590"/>
      <c r="G28" s="590"/>
      <c r="H28" s="591"/>
      <c r="I28" s="590"/>
      <c r="J28" s="590"/>
    </row>
    <row r="29" spans="1:12" ht="15.75">
      <c r="A29" s="580"/>
    </row>
    <row r="30" spans="1:12" ht="25.5">
      <c r="A30" s="1272" t="s">
        <v>446</v>
      </c>
      <c r="B30" s="1273"/>
      <c r="C30" s="1273"/>
      <c r="D30" s="1273"/>
      <c r="E30" s="1273"/>
      <c r="F30" s="1273"/>
      <c r="G30" s="1273"/>
      <c r="H30" s="1273"/>
      <c r="I30" s="1273"/>
      <c r="J30" s="1273"/>
    </row>
    <row r="31" spans="1:12" ht="14.45" customHeight="1">
      <c r="A31" s="343"/>
      <c r="B31" s="344"/>
      <c r="C31" s="579"/>
      <c r="D31" s="344"/>
      <c r="E31" s="344"/>
      <c r="F31" s="344"/>
      <c r="G31" s="344"/>
      <c r="H31" s="344"/>
      <c r="I31" s="344"/>
      <c r="J31" s="344"/>
    </row>
    <row r="32" spans="1:12" s="342" customFormat="1" ht="16.7" customHeight="1">
      <c r="A32" s="723" t="s">
        <v>343</v>
      </c>
      <c r="B32" s="722"/>
      <c r="C32" s="722"/>
      <c r="D32" s="722"/>
      <c r="E32" s="722"/>
      <c r="F32" s="722"/>
      <c r="G32" s="722"/>
      <c r="H32" s="722"/>
      <c r="I32" s="722"/>
      <c r="J32" s="722"/>
    </row>
    <row r="33" spans="1:10" s="345" customFormat="1" ht="10.5" customHeight="1">
      <c r="A33" s="580"/>
      <c r="E33" s="580"/>
      <c r="F33" s="346"/>
    </row>
    <row r="34" spans="1:10" s="350" customFormat="1">
      <c r="A34" s="347"/>
      <c r="B34" s="348" t="s">
        <v>75</v>
      </c>
      <c r="C34" s="348"/>
      <c r="D34" s="349"/>
      <c r="E34" s="348" t="s">
        <v>46</v>
      </c>
      <c r="F34" s="348"/>
      <c r="G34" s="349"/>
      <c r="H34" s="348" t="s">
        <v>45</v>
      </c>
      <c r="I34" s="348"/>
      <c r="J34" s="348"/>
    </row>
    <row r="35" spans="1:10" s="350" customFormat="1">
      <c r="A35" s="351" t="s">
        <v>74</v>
      </c>
      <c r="B35" s="350" t="s">
        <v>44</v>
      </c>
      <c r="C35" s="352" t="s">
        <v>79</v>
      </c>
      <c r="D35" s="353" t="s">
        <v>73</v>
      </c>
      <c r="E35" s="350" t="s">
        <v>44</v>
      </c>
      <c r="F35" s="352" t="s">
        <v>78</v>
      </c>
      <c r="G35" s="353" t="s">
        <v>73</v>
      </c>
      <c r="H35" s="350" t="s">
        <v>44</v>
      </c>
      <c r="I35" s="352" t="s">
        <v>77</v>
      </c>
      <c r="J35" s="350" t="s">
        <v>73</v>
      </c>
    </row>
    <row r="36" spans="1:10" s="350" customFormat="1">
      <c r="A36" s="354"/>
      <c r="B36" s="355"/>
      <c r="C36" s="356" t="s">
        <v>12</v>
      </c>
      <c r="D36" s="354" t="s">
        <v>13</v>
      </c>
      <c r="E36" s="355"/>
      <c r="F36" s="356" t="s">
        <v>76</v>
      </c>
      <c r="G36" s="354" t="s">
        <v>13</v>
      </c>
      <c r="H36" s="355"/>
      <c r="I36" s="356" t="s">
        <v>76</v>
      </c>
      <c r="J36" s="355" t="s">
        <v>13</v>
      </c>
    </row>
    <row r="37" spans="1:10" s="361" customFormat="1" ht="21" customHeight="1">
      <c r="A37" s="357" t="s">
        <v>72</v>
      </c>
      <c r="B37" s="358">
        <v>154374</v>
      </c>
      <c r="C37" s="359">
        <v>661.28158293000001</v>
      </c>
      <c r="D37" s="360">
        <v>100</v>
      </c>
      <c r="E37" s="358">
        <v>93340</v>
      </c>
      <c r="F37" s="359">
        <v>799.21250082999995</v>
      </c>
      <c r="G37" s="360">
        <v>100</v>
      </c>
      <c r="H37" s="358">
        <v>61034</v>
      </c>
      <c r="I37" s="359">
        <v>523.19313253999997</v>
      </c>
      <c r="J37" s="359">
        <v>100</v>
      </c>
    </row>
    <row r="38" spans="1:10" s="584" customFormat="1" ht="20.25" customHeight="1">
      <c r="A38" s="351" t="s">
        <v>71</v>
      </c>
      <c r="B38" s="581">
        <v>767</v>
      </c>
      <c r="C38" s="582">
        <v>380.94008264000001</v>
      </c>
      <c r="D38" s="583">
        <v>0.49684532370000001</v>
      </c>
      <c r="E38" s="581">
        <v>426</v>
      </c>
      <c r="F38" s="582">
        <v>408.64681308000002</v>
      </c>
      <c r="G38" s="583">
        <v>0.45639597170000001</v>
      </c>
      <c r="H38" s="581">
        <v>341</v>
      </c>
      <c r="I38" s="582">
        <v>351.19338808999998</v>
      </c>
      <c r="J38" s="582">
        <v>0.55870498410000002</v>
      </c>
    </row>
    <row r="39" spans="1:10" s="584" customFormat="1">
      <c r="A39" s="353" t="s">
        <v>70</v>
      </c>
      <c r="B39" s="581">
        <v>165</v>
      </c>
      <c r="C39" s="582">
        <v>21.046643188000001</v>
      </c>
      <c r="D39" s="583">
        <v>0.1068832835</v>
      </c>
      <c r="E39" s="581">
        <v>95</v>
      </c>
      <c r="F39" s="582">
        <v>23.304905436999999</v>
      </c>
      <c r="G39" s="583">
        <v>0.1017784444</v>
      </c>
      <c r="H39" s="581">
        <v>70</v>
      </c>
      <c r="I39" s="582">
        <v>18.600523205999998</v>
      </c>
      <c r="J39" s="582">
        <v>0.1146901727</v>
      </c>
    </row>
    <row r="40" spans="1:10" s="584" customFormat="1">
      <c r="A40" s="353" t="s">
        <v>69</v>
      </c>
      <c r="B40" s="581">
        <v>143</v>
      </c>
      <c r="C40" s="582">
        <v>13.565772891</v>
      </c>
      <c r="D40" s="583">
        <v>9.2632178999999995E-2</v>
      </c>
      <c r="E40" s="581">
        <v>72</v>
      </c>
      <c r="F40" s="582">
        <v>13.060880938</v>
      </c>
      <c r="G40" s="583">
        <v>7.7137347300000006E-2</v>
      </c>
      <c r="H40" s="581">
        <v>71</v>
      </c>
      <c r="I40" s="582">
        <v>14.119266036999999</v>
      </c>
      <c r="J40" s="582">
        <v>0.11632860370000001</v>
      </c>
    </row>
    <row r="41" spans="1:10" s="584" customFormat="1">
      <c r="A41" s="351" t="s">
        <v>68</v>
      </c>
      <c r="B41" s="581">
        <v>204</v>
      </c>
      <c r="C41" s="582">
        <v>15.227306741</v>
      </c>
      <c r="D41" s="583">
        <v>0.132146605</v>
      </c>
      <c r="E41" s="581">
        <v>117</v>
      </c>
      <c r="F41" s="582">
        <v>16.734343020000001</v>
      </c>
      <c r="G41" s="583">
        <v>0.1253481894</v>
      </c>
      <c r="H41" s="581">
        <v>87</v>
      </c>
      <c r="I41" s="582">
        <v>13.582342954</v>
      </c>
      <c r="J41" s="582">
        <v>0.14254350029999999</v>
      </c>
    </row>
    <row r="42" spans="1:10" s="584" customFormat="1">
      <c r="A42" s="351" t="s">
        <v>67</v>
      </c>
      <c r="B42" s="581">
        <v>533</v>
      </c>
      <c r="C42" s="582">
        <v>33.601504439999999</v>
      </c>
      <c r="D42" s="583">
        <v>0.34526539439999998</v>
      </c>
      <c r="E42" s="581">
        <v>381</v>
      </c>
      <c r="F42" s="582">
        <v>46.232730224999997</v>
      </c>
      <c r="G42" s="583">
        <v>0.40818512959999997</v>
      </c>
      <c r="H42" s="581">
        <v>152</v>
      </c>
      <c r="I42" s="582">
        <v>19.943659163</v>
      </c>
      <c r="J42" s="582">
        <v>0.2490415178</v>
      </c>
    </row>
    <row r="43" spans="1:10" s="584" customFormat="1">
      <c r="A43" s="351" t="s">
        <v>66</v>
      </c>
      <c r="B43" s="581">
        <v>693</v>
      </c>
      <c r="C43" s="582">
        <v>43.081997848</v>
      </c>
      <c r="D43" s="583">
        <v>0.44890979050000002</v>
      </c>
      <c r="E43" s="581">
        <v>492</v>
      </c>
      <c r="F43" s="582">
        <v>58.797659566</v>
      </c>
      <c r="G43" s="583">
        <v>0.52710520679999995</v>
      </c>
      <c r="H43" s="581">
        <v>201</v>
      </c>
      <c r="I43" s="582">
        <v>26.043269402</v>
      </c>
      <c r="J43" s="582">
        <v>0.32932463870000001</v>
      </c>
    </row>
    <row r="44" spans="1:10" s="584" customFormat="1">
      <c r="A44" s="351" t="s">
        <v>65</v>
      </c>
      <c r="B44" s="581">
        <v>873</v>
      </c>
      <c r="C44" s="582">
        <v>52.292264039000003</v>
      </c>
      <c r="D44" s="583">
        <v>0.56550973609999999</v>
      </c>
      <c r="E44" s="581">
        <v>618</v>
      </c>
      <c r="F44" s="582">
        <v>72.714565328000006</v>
      </c>
      <c r="G44" s="583">
        <v>0.66209556459999996</v>
      </c>
      <c r="H44" s="581">
        <v>255</v>
      </c>
      <c r="I44" s="582">
        <v>31.114085590999998</v>
      </c>
      <c r="J44" s="582">
        <v>0.41779991480000001</v>
      </c>
    </row>
    <row r="45" spans="1:10" s="584" customFormat="1">
      <c r="A45" s="351" t="s">
        <v>64</v>
      </c>
      <c r="B45" s="581">
        <v>1699</v>
      </c>
      <c r="C45" s="582">
        <v>83.835449615000002</v>
      </c>
      <c r="D45" s="583">
        <v>1.1005739308</v>
      </c>
      <c r="E45" s="581">
        <v>1190</v>
      </c>
      <c r="F45" s="582">
        <v>117.87214041999999</v>
      </c>
      <c r="G45" s="583">
        <v>1.2749089351</v>
      </c>
      <c r="H45" s="581">
        <v>509</v>
      </c>
      <c r="I45" s="582">
        <v>50.048155371</v>
      </c>
      <c r="J45" s="582">
        <v>0.83396139859999996</v>
      </c>
    </row>
    <row r="46" spans="1:10" s="584" customFormat="1">
      <c r="A46" s="351" t="s">
        <v>63</v>
      </c>
      <c r="B46" s="581">
        <v>2560</v>
      </c>
      <c r="C46" s="582">
        <v>134.79111326</v>
      </c>
      <c r="D46" s="583">
        <v>1.6583103372000001</v>
      </c>
      <c r="E46" s="581">
        <v>1883</v>
      </c>
      <c r="F46" s="582">
        <v>200.22425541999999</v>
      </c>
      <c r="G46" s="583">
        <v>2.0173559030999999</v>
      </c>
      <c r="H46" s="581">
        <v>677</v>
      </c>
      <c r="I46" s="582">
        <v>70.609867964000003</v>
      </c>
      <c r="J46" s="582">
        <v>1.1092178130000001</v>
      </c>
    </row>
    <row r="47" spans="1:10" s="584" customFormat="1">
      <c r="A47" s="351" t="s">
        <v>62</v>
      </c>
      <c r="B47" s="581">
        <v>3835</v>
      </c>
      <c r="C47" s="582">
        <v>209.97148275000001</v>
      </c>
      <c r="D47" s="583">
        <v>2.4842266185000001</v>
      </c>
      <c r="E47" s="581">
        <v>2842</v>
      </c>
      <c r="F47" s="582">
        <v>313.53772492000002</v>
      </c>
      <c r="G47" s="583">
        <v>3.0447825155000001</v>
      </c>
      <c r="H47" s="581">
        <v>993</v>
      </c>
      <c r="I47" s="582">
        <v>107.93378539</v>
      </c>
      <c r="J47" s="582">
        <v>1.6269620212</v>
      </c>
    </row>
    <row r="48" spans="1:10" s="584" customFormat="1">
      <c r="A48" s="351" t="s">
        <v>61</v>
      </c>
      <c r="B48" s="581">
        <v>6001</v>
      </c>
      <c r="C48" s="582">
        <v>321.66017601999999</v>
      </c>
      <c r="D48" s="583">
        <v>3.8873126303999999</v>
      </c>
      <c r="E48" s="581">
        <v>4400</v>
      </c>
      <c r="F48" s="582">
        <v>472.99087718999999</v>
      </c>
      <c r="G48" s="583">
        <v>4.7139490035999998</v>
      </c>
      <c r="H48" s="581">
        <v>1601</v>
      </c>
      <c r="I48" s="582">
        <v>171.15983506000001</v>
      </c>
      <c r="J48" s="582">
        <v>2.6231280925</v>
      </c>
    </row>
    <row r="49" spans="1:10" s="584" customFormat="1">
      <c r="A49" s="351" t="s">
        <v>60</v>
      </c>
      <c r="B49" s="581">
        <v>8353</v>
      </c>
      <c r="C49" s="582">
        <v>451.27860470000002</v>
      </c>
      <c r="D49" s="583">
        <v>5.4108852527</v>
      </c>
      <c r="E49" s="581">
        <v>5970</v>
      </c>
      <c r="F49" s="582">
        <v>650.3204217</v>
      </c>
      <c r="G49" s="583">
        <v>6.3959717163000001</v>
      </c>
      <c r="H49" s="581">
        <v>2383</v>
      </c>
      <c r="I49" s="582">
        <v>255.42524069000001</v>
      </c>
      <c r="J49" s="582">
        <v>3.9043811646000002</v>
      </c>
    </row>
    <row r="50" spans="1:10" s="584" customFormat="1">
      <c r="A50" s="351" t="s">
        <v>59</v>
      </c>
      <c r="B50" s="581">
        <v>10110</v>
      </c>
      <c r="C50" s="582">
        <v>610.50835237000001</v>
      </c>
      <c r="D50" s="583">
        <v>6.5490302771</v>
      </c>
      <c r="E50" s="581">
        <v>7050</v>
      </c>
      <c r="F50" s="582">
        <v>867.45102284999996</v>
      </c>
      <c r="G50" s="583">
        <v>7.5530319263000001</v>
      </c>
      <c r="H50" s="581">
        <v>3060</v>
      </c>
      <c r="I50" s="582">
        <v>362.87267083</v>
      </c>
      <c r="J50" s="582">
        <v>5.0135989776000001</v>
      </c>
    </row>
    <row r="51" spans="1:10" s="584" customFormat="1">
      <c r="A51" s="351" t="s">
        <v>58</v>
      </c>
      <c r="B51" s="581">
        <v>11765</v>
      </c>
      <c r="C51" s="582">
        <v>885.16315328999997</v>
      </c>
      <c r="D51" s="583">
        <v>7.6211019990000004</v>
      </c>
      <c r="E51" s="581">
        <v>7899</v>
      </c>
      <c r="F51" s="582">
        <v>1223.3547861</v>
      </c>
      <c r="G51" s="583">
        <v>8.4626098136000003</v>
      </c>
      <c r="H51" s="581">
        <v>3866</v>
      </c>
      <c r="I51" s="582">
        <v>565.65952155000002</v>
      </c>
      <c r="J51" s="582">
        <v>6.3341743945999998</v>
      </c>
    </row>
    <row r="52" spans="1:10" s="584" customFormat="1">
      <c r="A52" s="351" t="s">
        <v>57</v>
      </c>
      <c r="B52" s="581">
        <v>10334</v>
      </c>
      <c r="C52" s="582">
        <v>1342.3891123000001</v>
      </c>
      <c r="D52" s="583">
        <v>6.6941324315999999</v>
      </c>
      <c r="E52" s="581">
        <v>6590</v>
      </c>
      <c r="F52" s="582">
        <v>1792.3462193</v>
      </c>
      <c r="G52" s="583">
        <v>7.0602099850000002</v>
      </c>
      <c r="H52" s="581">
        <v>3744</v>
      </c>
      <c r="I52" s="582">
        <v>931.00284223999995</v>
      </c>
      <c r="J52" s="582">
        <v>6.1342858079000004</v>
      </c>
    </row>
    <row r="53" spans="1:10" s="584" customFormat="1">
      <c r="A53" s="351" t="s">
        <v>56</v>
      </c>
      <c r="B53" s="581">
        <v>15208</v>
      </c>
      <c r="C53" s="582">
        <v>2204.9847037</v>
      </c>
      <c r="D53" s="583">
        <v>9.8513998470999997</v>
      </c>
      <c r="E53" s="581">
        <v>9100</v>
      </c>
      <c r="F53" s="582">
        <v>2855.0497516</v>
      </c>
      <c r="G53" s="583">
        <v>9.7493036211999993</v>
      </c>
      <c r="H53" s="581">
        <v>6108</v>
      </c>
      <c r="I53" s="582">
        <v>1646.4654769000001</v>
      </c>
      <c r="J53" s="582">
        <v>10.007536783000001</v>
      </c>
    </row>
    <row r="54" spans="1:10" s="584" customFormat="1">
      <c r="A54" s="351" t="s">
        <v>55</v>
      </c>
      <c r="B54" s="581">
        <v>19053</v>
      </c>
      <c r="C54" s="582">
        <v>3688.9816529</v>
      </c>
      <c r="D54" s="583">
        <v>12.342104239999999</v>
      </c>
      <c r="E54" s="581">
        <v>10795</v>
      </c>
      <c r="F54" s="582">
        <v>4672.1893286000004</v>
      </c>
      <c r="G54" s="583">
        <v>11.565245340000001</v>
      </c>
      <c r="H54" s="581">
        <v>8258</v>
      </c>
      <c r="I54" s="582">
        <v>2893.1178967999999</v>
      </c>
      <c r="J54" s="582">
        <v>13.530163515</v>
      </c>
    </row>
    <row r="55" spans="1:10" s="584" customFormat="1">
      <c r="A55" s="351" t="s">
        <v>54</v>
      </c>
      <c r="B55" s="581">
        <v>24550</v>
      </c>
      <c r="C55" s="582">
        <v>6471.2890913000001</v>
      </c>
      <c r="D55" s="583">
        <v>15.902937023</v>
      </c>
      <c r="E55" s="581">
        <v>14203</v>
      </c>
      <c r="F55" s="582">
        <v>7689.7880070000001</v>
      </c>
      <c r="G55" s="583">
        <v>15.216413113</v>
      </c>
      <c r="H55" s="581">
        <v>10347</v>
      </c>
      <c r="I55" s="582">
        <v>5315.1896686</v>
      </c>
      <c r="J55" s="582">
        <v>16.952845955000001</v>
      </c>
    </row>
    <row r="56" spans="1:10" s="584" customFormat="1">
      <c r="A56" s="362" t="s">
        <v>53</v>
      </c>
      <c r="B56" s="586">
        <v>37528</v>
      </c>
      <c r="C56" s="587">
        <v>12856.655892000001</v>
      </c>
      <c r="D56" s="588">
        <v>24.3097931</v>
      </c>
      <c r="E56" s="586">
        <v>19217</v>
      </c>
      <c r="F56" s="587">
        <v>13662.167589999999</v>
      </c>
      <c r="G56" s="588">
        <v>20.588172273000001</v>
      </c>
      <c r="H56" s="586">
        <v>18311</v>
      </c>
      <c r="I56" s="587">
        <v>12107.486924000001</v>
      </c>
      <c r="J56" s="587">
        <v>30.001310745000001</v>
      </c>
    </row>
    <row r="57" spans="1:10" ht="15.75">
      <c r="A57" s="363"/>
      <c r="B57" s="589"/>
      <c r="C57" s="590"/>
      <c r="D57" s="590"/>
      <c r="E57" s="591"/>
      <c r="F57" s="590"/>
      <c r="G57" s="590"/>
      <c r="H57" s="591"/>
      <c r="I57" s="590"/>
      <c r="J57" s="590"/>
    </row>
    <row r="58" spans="1:10" ht="15.75">
      <c r="A58" s="363"/>
      <c r="B58" s="589"/>
      <c r="C58" s="590"/>
      <c r="D58" s="590"/>
      <c r="E58" s="591"/>
      <c r="F58" s="590"/>
      <c r="G58" s="590"/>
      <c r="H58" s="591"/>
      <c r="I58" s="590"/>
      <c r="J58" s="590"/>
    </row>
    <row r="59" spans="1:10" ht="15.75">
      <c r="A59" s="580"/>
    </row>
    <row r="60" spans="1:10" ht="25.5">
      <c r="A60" s="1272" t="s">
        <v>242</v>
      </c>
      <c r="B60" s="1273"/>
      <c r="C60" s="1273"/>
      <c r="D60" s="1273"/>
      <c r="E60" s="1273"/>
      <c r="F60" s="1273"/>
      <c r="G60" s="1273"/>
      <c r="H60" s="1273"/>
      <c r="I60" s="1273"/>
      <c r="J60" s="1273"/>
    </row>
    <row r="61" spans="1:10" ht="25.5" hidden="1">
      <c r="A61" s="343"/>
      <c r="B61" s="344"/>
      <c r="C61" s="579"/>
      <c r="D61" s="344"/>
      <c r="E61" s="344"/>
      <c r="F61" s="344"/>
      <c r="G61" s="344"/>
      <c r="H61" s="344"/>
      <c r="I61" s="344"/>
      <c r="J61" s="344"/>
    </row>
    <row r="62" spans="1:10" hidden="1">
      <c r="A62" s="1274"/>
      <c r="B62" s="1273"/>
      <c r="C62" s="1273"/>
      <c r="D62" s="1273"/>
      <c r="E62" s="1273"/>
      <c r="F62" s="1273"/>
      <c r="G62" s="1273"/>
      <c r="H62" s="1273"/>
      <c r="I62" s="1273"/>
      <c r="J62" s="1273"/>
    </row>
    <row r="63" spans="1:10" hidden="1">
      <c r="A63" s="580"/>
      <c r="B63" s="345"/>
      <c r="C63" s="345"/>
      <c r="D63" s="345"/>
      <c r="F63" s="346"/>
      <c r="G63" s="345"/>
      <c r="H63" s="345"/>
      <c r="I63" s="345"/>
      <c r="J63" s="345"/>
    </row>
    <row r="64" spans="1:10">
      <c r="A64" s="580"/>
      <c r="B64" s="345"/>
      <c r="C64" s="345"/>
      <c r="D64" s="345"/>
      <c r="F64" s="346"/>
      <c r="G64" s="345"/>
      <c r="H64" s="345"/>
      <c r="I64" s="345"/>
      <c r="J64" s="345"/>
    </row>
    <row r="65" spans="1:10">
      <c r="A65" s="347"/>
      <c r="B65" s="348" t="s">
        <v>75</v>
      </c>
      <c r="C65" s="348"/>
      <c r="D65" s="349"/>
      <c r="E65" s="348" t="s">
        <v>46</v>
      </c>
      <c r="F65" s="348"/>
      <c r="G65" s="349"/>
      <c r="H65" s="348" t="s">
        <v>45</v>
      </c>
      <c r="I65" s="348"/>
      <c r="J65" s="348"/>
    </row>
    <row r="66" spans="1:10">
      <c r="A66" s="362" t="s">
        <v>74</v>
      </c>
      <c r="B66" s="350" t="s">
        <v>44</v>
      </c>
      <c r="C66" s="352" t="s">
        <v>12</v>
      </c>
      <c r="D66" s="353" t="s">
        <v>73</v>
      </c>
      <c r="E66" s="350" t="s">
        <v>44</v>
      </c>
      <c r="F66" s="352" t="s">
        <v>12</v>
      </c>
      <c r="G66" s="353" t="s">
        <v>73</v>
      </c>
      <c r="H66" s="350" t="s">
        <v>44</v>
      </c>
      <c r="I66" s="352" t="s">
        <v>12</v>
      </c>
      <c r="J66" s="350" t="s">
        <v>73</v>
      </c>
    </row>
    <row r="67" spans="1:10">
      <c r="A67" s="357" t="s">
        <v>72</v>
      </c>
      <c r="B67" s="364">
        <v>5.530076308186608</v>
      </c>
      <c r="C67" s="365">
        <v>5.2642350805776061</v>
      </c>
      <c r="D67" s="366">
        <v>0</v>
      </c>
      <c r="E67" s="364">
        <v>4.9860724233983262</v>
      </c>
      <c r="F67" s="365">
        <v>4.8753615752424366</v>
      </c>
      <c r="G67" s="366">
        <v>0</v>
      </c>
      <c r="H67" s="364">
        <v>6.3620277222531598</v>
      </c>
      <c r="I67" s="365">
        <v>5.938508273065807</v>
      </c>
      <c r="J67" s="365">
        <v>0</v>
      </c>
    </row>
    <row r="68" spans="1:10">
      <c r="A68" s="351" t="s">
        <v>71</v>
      </c>
      <c r="B68" s="592">
        <v>-0.52151238591916638</v>
      </c>
      <c r="C68" s="593">
        <v>4.5870513911011415</v>
      </c>
      <c r="D68" s="583">
        <v>-5.7344682264355242</v>
      </c>
      <c r="E68" s="592">
        <v>5.1643192488263026</v>
      </c>
      <c r="F68" s="593">
        <v>10.730828068739967</v>
      </c>
      <c r="G68" s="583">
        <v>0.16978140535289299</v>
      </c>
      <c r="H68" s="592">
        <v>-7.6246334310850443</v>
      </c>
      <c r="I68" s="593">
        <v>-3.0368988858260479</v>
      </c>
      <c r="J68" s="593">
        <v>-13.15005124636069</v>
      </c>
    </row>
    <row r="69" spans="1:10">
      <c r="A69" s="353" t="s">
        <v>70</v>
      </c>
      <c r="B69" s="592">
        <v>7.2727272727272805</v>
      </c>
      <c r="C69" s="593">
        <v>4.5321090089266676</v>
      </c>
      <c r="D69" s="583">
        <v>1.6513310515888548</v>
      </c>
      <c r="E69" s="592">
        <v>0</v>
      </c>
      <c r="F69" s="593">
        <v>-2.3711979372491072</v>
      </c>
      <c r="G69" s="583">
        <v>-4.7492703664594558</v>
      </c>
      <c r="H69" s="592">
        <v>17.142857142857153</v>
      </c>
      <c r="I69" s="593">
        <v>13.917763308748945</v>
      </c>
      <c r="J69" s="593">
        <v>10.135975819478958</v>
      </c>
    </row>
    <row r="70" spans="1:10">
      <c r="A70" s="353" t="s">
        <v>69</v>
      </c>
      <c r="B70" s="592">
        <v>2.797202797202786</v>
      </c>
      <c r="C70" s="593">
        <v>5.3695953400728342</v>
      </c>
      <c r="D70" s="583">
        <v>-2.589663168444261</v>
      </c>
      <c r="E70" s="592">
        <v>8.3333333333333286</v>
      </c>
      <c r="F70" s="593">
        <v>11.167845943348425</v>
      </c>
      <c r="G70" s="583">
        <v>3.1882904828038079</v>
      </c>
      <c r="H70" s="592">
        <v>-2.816901408450704</v>
      </c>
      <c r="I70" s="593">
        <v>-0.50686796900389197</v>
      </c>
      <c r="J70" s="593">
        <v>-8.6298929260622117</v>
      </c>
    </row>
    <row r="71" spans="1:10">
      <c r="A71" s="351" t="s">
        <v>68</v>
      </c>
      <c r="B71" s="592">
        <v>-13.725490196078425</v>
      </c>
      <c r="C71" s="593">
        <v>-10.229036345646691</v>
      </c>
      <c r="D71" s="583">
        <v>-18.246520024465426</v>
      </c>
      <c r="E71" s="592">
        <v>-6.8376068376068417</v>
      </c>
      <c r="F71" s="593">
        <v>-3.1697869427323297</v>
      </c>
      <c r="G71" s="583">
        <v>-11.262140755339402</v>
      </c>
      <c r="H71" s="592">
        <v>-22.988505747126439</v>
      </c>
      <c r="I71" s="593">
        <v>-19.770101249057291</v>
      </c>
      <c r="J71" s="593">
        <v>-27.594935969266999</v>
      </c>
    </row>
    <row r="72" spans="1:10">
      <c r="A72" s="351" t="s">
        <v>67</v>
      </c>
      <c r="B72" s="592">
        <v>-4.5028142589118261</v>
      </c>
      <c r="C72" s="593">
        <v>-1.4675070304679423</v>
      </c>
      <c r="D72" s="583">
        <v>-9.5071385422194084</v>
      </c>
      <c r="E72" s="592">
        <v>-5.7742782152230916</v>
      </c>
      <c r="F72" s="593">
        <v>-2.8432891992374181</v>
      </c>
      <c r="G72" s="583">
        <v>-10.249312487346245</v>
      </c>
      <c r="H72" s="592">
        <v>-1.3157894736842195</v>
      </c>
      <c r="I72" s="593">
        <v>1.8930369493098027</v>
      </c>
      <c r="J72" s="593">
        <v>-7.2185697692227961</v>
      </c>
    </row>
    <row r="73" spans="1:10">
      <c r="A73" s="351" t="s">
        <v>66</v>
      </c>
      <c r="B73" s="592">
        <v>-1.731601731601728</v>
      </c>
      <c r="C73" s="593">
        <v>-1.6798149671547691</v>
      </c>
      <c r="D73" s="583">
        <v>-6.8811454439424438</v>
      </c>
      <c r="E73" s="592">
        <v>1.6260162601626149</v>
      </c>
      <c r="F73" s="593">
        <v>1.6508147452884145</v>
      </c>
      <c r="G73" s="583">
        <v>-3.2004780170142766</v>
      </c>
      <c r="H73" s="592">
        <v>-9.9502487562189117</v>
      </c>
      <c r="I73" s="593">
        <v>-9.874986747257239</v>
      </c>
      <c r="J73" s="593">
        <v>-15.336560256233128</v>
      </c>
    </row>
    <row r="74" spans="1:10">
      <c r="A74" s="351" t="s">
        <v>65</v>
      </c>
      <c r="B74" s="592">
        <v>-2.6345933562428456</v>
      </c>
      <c r="C74" s="593">
        <v>0.22285506879771333</v>
      </c>
      <c r="D74" s="583">
        <v>-7.7368177403453018</v>
      </c>
      <c r="E74" s="592">
        <v>-5.1779935275080931</v>
      </c>
      <c r="F74" s="593">
        <v>-2.8282715006591559</v>
      </c>
      <c r="G74" s="583">
        <v>-9.6813469786293638</v>
      </c>
      <c r="H74" s="592">
        <v>3.5294117647058982</v>
      </c>
      <c r="I74" s="593">
        <v>7.0627639130607918</v>
      </c>
      <c r="J74" s="593">
        <v>-2.663183485511567</v>
      </c>
    </row>
    <row r="75" spans="1:10">
      <c r="A75" s="351" t="s">
        <v>64</v>
      </c>
      <c r="B75" s="592">
        <v>-1.6480282519128906</v>
      </c>
      <c r="C75" s="593">
        <v>0.16836599033966593</v>
      </c>
      <c r="D75" s="583">
        <v>-6.8019514505698027</v>
      </c>
      <c r="E75" s="592">
        <v>-1.1764705882352899</v>
      </c>
      <c r="F75" s="593">
        <v>0.60731872472092618</v>
      </c>
      <c r="G75" s="583">
        <v>-5.8698671845118042</v>
      </c>
      <c r="H75" s="592">
        <v>-2.7504911591355636</v>
      </c>
      <c r="I75" s="593">
        <v>-0.91443004763604563</v>
      </c>
      <c r="J75" s="593">
        <v>-8.5674550219152934</v>
      </c>
    </row>
    <row r="76" spans="1:10">
      <c r="A76" s="351" t="s">
        <v>63</v>
      </c>
      <c r="B76" s="592">
        <v>8.3984375</v>
      </c>
      <c r="C76" s="593">
        <v>5.3519008527550795</v>
      </c>
      <c r="D76" s="583">
        <v>2.7180509048347403</v>
      </c>
      <c r="E76" s="592">
        <v>7.9660116834838135</v>
      </c>
      <c r="F76" s="593">
        <v>4.9598109675417703</v>
      </c>
      <c r="G76" s="583">
        <v>2.8384138904935696</v>
      </c>
      <c r="H76" s="592">
        <v>9.6011816838995685</v>
      </c>
      <c r="I76" s="593">
        <v>6.492905550166796</v>
      </c>
      <c r="J76" s="593">
        <v>3.0454044861794074</v>
      </c>
    </row>
    <row r="77" spans="1:10">
      <c r="A77" s="351" t="s">
        <v>62</v>
      </c>
      <c r="B77" s="592">
        <v>0.54758800521513251</v>
      </c>
      <c r="C77" s="593">
        <v>1.7323863233041976</v>
      </c>
      <c r="D77" s="583">
        <v>-4.7213917381744039</v>
      </c>
      <c r="E77" s="592">
        <v>3.5186488388447401E-2</v>
      </c>
      <c r="F77" s="593">
        <v>1.4933689657902249</v>
      </c>
      <c r="G77" s="583">
        <v>-4.7157549754852397</v>
      </c>
      <c r="H77" s="592">
        <v>2.0140986908358371</v>
      </c>
      <c r="I77" s="593">
        <v>2.9371846809087572</v>
      </c>
      <c r="J77" s="593">
        <v>-4.0878583518024953</v>
      </c>
    </row>
    <row r="78" spans="1:10">
      <c r="A78" s="351" t="s">
        <v>61</v>
      </c>
      <c r="B78" s="592">
        <v>0.81653057823696429</v>
      </c>
      <c r="C78" s="593">
        <v>1.6296154671239265</v>
      </c>
      <c r="D78" s="583">
        <v>-4.4665425210974661</v>
      </c>
      <c r="E78" s="592">
        <v>1.75</v>
      </c>
      <c r="F78" s="593">
        <v>2.7142432188692993</v>
      </c>
      <c r="G78" s="583">
        <v>-3.0823825939769591</v>
      </c>
      <c r="H78" s="592">
        <v>-1.748906933166765</v>
      </c>
      <c r="I78" s="593">
        <v>-1.0942024215806754</v>
      </c>
      <c r="J78" s="593">
        <v>-7.6257803914335511</v>
      </c>
    </row>
    <row r="79" spans="1:10">
      <c r="A79" s="351" t="s">
        <v>60</v>
      </c>
      <c r="B79" s="592">
        <v>2.0830839219442083</v>
      </c>
      <c r="C79" s="593">
        <v>1.1543634565753536</v>
      </c>
      <c r="D79" s="583">
        <v>-3.2663601760447705</v>
      </c>
      <c r="E79" s="592">
        <v>1.7085427135678373</v>
      </c>
      <c r="F79" s="593">
        <v>0.83890619423246449</v>
      </c>
      <c r="G79" s="583">
        <v>-3.1218709625763381</v>
      </c>
      <c r="H79" s="592">
        <v>3.0214015946286281</v>
      </c>
      <c r="I79" s="593">
        <v>2.0286794272962823</v>
      </c>
      <c r="J79" s="593">
        <v>-3.1408071087484046</v>
      </c>
    </row>
    <row r="80" spans="1:10">
      <c r="A80" s="351" t="s">
        <v>59</v>
      </c>
      <c r="B80" s="592">
        <v>3.7190900098911897</v>
      </c>
      <c r="C80" s="593">
        <v>1.3506199543364801</v>
      </c>
      <c r="D80" s="583">
        <v>-1.7160854624064967</v>
      </c>
      <c r="E80" s="592">
        <v>2.0992907801418426</v>
      </c>
      <c r="F80" s="593">
        <v>-0.18733309514823304</v>
      </c>
      <c r="G80" s="583">
        <v>-2.7496805783307394</v>
      </c>
      <c r="H80" s="592">
        <v>7.4509803921568647</v>
      </c>
      <c r="I80" s="593">
        <v>4.951689839000835</v>
      </c>
      <c r="J80" s="593">
        <v>1.023817140037238</v>
      </c>
    </row>
    <row r="81" spans="1:10">
      <c r="A81" s="351" t="s">
        <v>58</v>
      </c>
      <c r="B81" s="592">
        <v>6.5618359541011557</v>
      </c>
      <c r="C81" s="593">
        <v>0.40329815997553453</v>
      </c>
      <c r="D81" s="583">
        <v>0.97769250491086268</v>
      </c>
      <c r="E81" s="592">
        <v>6.4691733130776186</v>
      </c>
      <c r="F81" s="593">
        <v>0.4614535345054378</v>
      </c>
      <c r="G81" s="583">
        <v>1.412664418482251</v>
      </c>
      <c r="H81" s="592">
        <v>6.7511639937920336</v>
      </c>
      <c r="I81" s="593">
        <v>0.44399119157725409</v>
      </c>
      <c r="J81" s="593">
        <v>0.36586014752415963</v>
      </c>
    </row>
    <row r="82" spans="1:10">
      <c r="A82" s="351" t="s">
        <v>57</v>
      </c>
      <c r="B82" s="592">
        <v>9.1252177278885256</v>
      </c>
      <c r="C82" s="593">
        <v>1.3327646608624661</v>
      </c>
      <c r="D82" s="583">
        <v>3.4067457789420672</v>
      </c>
      <c r="E82" s="592">
        <v>9.7420333839150146</v>
      </c>
      <c r="F82" s="593">
        <v>1.8798701019471054</v>
      </c>
      <c r="G82" s="583">
        <v>4.5300875161355094</v>
      </c>
      <c r="H82" s="592">
        <v>8.0395299145299219</v>
      </c>
      <c r="I82" s="593">
        <v>0.34738430574697077</v>
      </c>
      <c r="J82" s="593">
        <v>1.5771626663976974</v>
      </c>
    </row>
    <row r="83" spans="1:10">
      <c r="A83" s="351" t="s">
        <v>56</v>
      </c>
      <c r="B83" s="592">
        <v>2.0186743819042618</v>
      </c>
      <c r="C83" s="593">
        <v>0.86827342919313821</v>
      </c>
      <c r="D83" s="583">
        <v>-3.3273944726183089</v>
      </c>
      <c r="E83" s="592">
        <v>3.1318681318681456</v>
      </c>
      <c r="F83" s="593">
        <v>1.718717804216908</v>
      </c>
      <c r="G83" s="583">
        <v>-1.7661431169370871</v>
      </c>
      <c r="H83" s="592">
        <v>0.36018336607727974</v>
      </c>
      <c r="I83" s="593">
        <v>-0.56153481683732309</v>
      </c>
      <c r="J83" s="593">
        <v>-5.6428449954780291</v>
      </c>
    </row>
    <row r="84" spans="1:10">
      <c r="A84" s="351" t="s">
        <v>55</v>
      </c>
      <c r="B84" s="592">
        <v>4.7761507374166854</v>
      </c>
      <c r="C84" s="593">
        <v>1.7608747674018588</v>
      </c>
      <c r="D84" s="583">
        <v>-0.71441772256983427</v>
      </c>
      <c r="E84" s="592">
        <v>3.733209819360809</v>
      </c>
      <c r="F84" s="593">
        <v>1.588348976907497</v>
      </c>
      <c r="G84" s="583">
        <v>-1.1933607749471662</v>
      </c>
      <c r="H84" s="592">
        <v>6.13950108985226</v>
      </c>
      <c r="I84" s="593">
        <v>2.3992144695097011</v>
      </c>
      <c r="J84" s="593">
        <v>-0.20921623429913438</v>
      </c>
    </row>
    <row r="85" spans="1:10">
      <c r="A85" s="351" t="s">
        <v>54</v>
      </c>
      <c r="B85" s="592">
        <v>1.4419551934826984</v>
      </c>
      <c r="C85" s="593">
        <v>0.92764992960529469</v>
      </c>
      <c r="D85" s="583">
        <v>-3.8738919341763278</v>
      </c>
      <c r="E85" s="592">
        <v>-0.88009575441807897</v>
      </c>
      <c r="F85" s="593">
        <v>2.0783666969039132</v>
      </c>
      <c r="G85" s="583">
        <v>-5.5875679889090861</v>
      </c>
      <c r="H85" s="592">
        <v>4.6293611674881561</v>
      </c>
      <c r="I85" s="593">
        <v>0.85453829932589542</v>
      </c>
      <c r="J85" s="593">
        <v>-1.6290273828326747</v>
      </c>
    </row>
    <row r="86" spans="1:10">
      <c r="A86" s="362" t="s">
        <v>53</v>
      </c>
      <c r="B86" s="594">
        <v>12.041675548923479</v>
      </c>
      <c r="C86" s="587">
        <v>4.869416380581157</v>
      </c>
      <c r="D86" s="588">
        <v>6.1703729097488917</v>
      </c>
      <c r="E86" s="594">
        <v>13.009314669303222</v>
      </c>
      <c r="F86" s="587">
        <v>6.1603139066748867</v>
      </c>
      <c r="G86" s="588">
        <v>7.6421967818675967</v>
      </c>
      <c r="H86" s="594">
        <v>11.026159139315169</v>
      </c>
      <c r="I86" s="587">
        <v>3.5689741290857455</v>
      </c>
      <c r="J86" s="587">
        <v>4.385147139743566</v>
      </c>
    </row>
    <row r="87" spans="1:10" ht="15.75">
      <c r="A87" s="580"/>
    </row>
    <row r="88" spans="1:10" ht="15.75">
      <c r="A88" s="580"/>
    </row>
    <row r="89" spans="1:10" ht="15.75">
      <c r="A89" s="580"/>
    </row>
    <row r="90" spans="1:10" ht="15.75">
      <c r="A90" s="580"/>
    </row>
    <row r="91" spans="1:10" ht="15.75">
      <c r="A91" s="580"/>
    </row>
    <row r="92" spans="1:10" ht="15.75">
      <c r="A92" s="580"/>
    </row>
    <row r="93" spans="1:10" ht="15.75">
      <c r="A93" s="580"/>
    </row>
    <row r="94" spans="1:10" ht="15.75">
      <c r="A94" s="580"/>
    </row>
    <row r="95" spans="1:10" ht="15.75">
      <c r="A95" s="580"/>
    </row>
    <row r="96" spans="1:10" ht="15.75">
      <c r="A96" s="580"/>
    </row>
    <row r="97" spans="1:1" ht="15.75">
      <c r="A97" s="580"/>
    </row>
    <row r="98" spans="1:1" ht="15.75">
      <c r="A98" s="580"/>
    </row>
    <row r="99" spans="1:1" ht="15.75">
      <c r="A99" s="580"/>
    </row>
    <row r="100" spans="1:1" ht="15.75">
      <c r="A100" s="580"/>
    </row>
    <row r="101" spans="1:1" ht="15.75">
      <c r="A101" s="580"/>
    </row>
    <row r="102" spans="1:1" ht="15.75">
      <c r="A102" s="580"/>
    </row>
    <row r="103" spans="1:1" ht="15.75">
      <c r="A103" s="580"/>
    </row>
    <row r="104" spans="1:1" ht="15.75">
      <c r="A104" s="580"/>
    </row>
    <row r="105" spans="1:1" ht="15.75">
      <c r="A105" s="580"/>
    </row>
    <row r="106" spans="1:1" ht="15.75">
      <c r="A106" s="580"/>
    </row>
    <row r="107" spans="1:1" ht="15.75">
      <c r="A107" s="580"/>
    </row>
    <row r="108" spans="1:1" ht="15.75">
      <c r="A108" s="580"/>
    </row>
    <row r="109" spans="1:1" ht="15.75">
      <c r="A109" s="580"/>
    </row>
    <row r="110" spans="1:1" ht="15.75">
      <c r="A110" s="580"/>
    </row>
    <row r="111" spans="1:1" ht="15.75">
      <c r="A111" s="580"/>
    </row>
    <row r="112" spans="1:1" ht="15.75">
      <c r="A112" s="580"/>
    </row>
    <row r="113" spans="1:1" ht="15.75">
      <c r="A113" s="580"/>
    </row>
    <row r="114" spans="1:1" ht="15.75">
      <c r="A114" s="580"/>
    </row>
    <row r="115" spans="1:1" ht="15.75">
      <c r="A115" s="580"/>
    </row>
    <row r="116" spans="1:1" ht="15.75">
      <c r="A116" s="580"/>
    </row>
    <row r="117" spans="1:1" ht="15.75">
      <c r="A117" s="580"/>
    </row>
    <row r="118" spans="1:1" ht="15.75">
      <c r="A118" s="580"/>
    </row>
    <row r="119" spans="1:1" ht="15.75">
      <c r="A119" s="580"/>
    </row>
    <row r="120" spans="1:1" ht="15.75">
      <c r="A120" s="580"/>
    </row>
    <row r="121" spans="1:1" ht="15.75">
      <c r="A121" s="580"/>
    </row>
    <row r="122" spans="1:1" ht="15.75">
      <c r="A122" s="580"/>
    </row>
    <row r="123" spans="1:1" ht="15.75">
      <c r="A123" s="580"/>
    </row>
    <row r="124" spans="1:1" ht="15.75">
      <c r="A124" s="580"/>
    </row>
    <row r="125" spans="1:1" ht="15.75">
      <c r="A125" s="580"/>
    </row>
    <row r="126" spans="1:1" ht="15.75">
      <c r="A126" s="580"/>
    </row>
    <row r="127" spans="1:1" ht="15.75">
      <c r="A127" s="580"/>
    </row>
    <row r="128" spans="1:1" ht="15.75">
      <c r="A128" s="580"/>
    </row>
    <row r="129" spans="1:1" ht="15.75">
      <c r="A129" s="580"/>
    </row>
    <row r="130" spans="1:1" ht="15.75">
      <c r="A130" s="580"/>
    </row>
    <row r="131" spans="1:1" ht="15.75">
      <c r="A131" s="580"/>
    </row>
    <row r="132" spans="1:1" ht="15.75">
      <c r="A132" s="580"/>
    </row>
    <row r="133" spans="1:1" ht="15.75">
      <c r="A133" s="580"/>
    </row>
    <row r="134" spans="1:1" ht="15.75">
      <c r="A134" s="580"/>
    </row>
    <row r="135" spans="1:1" ht="15.75">
      <c r="A135" s="580"/>
    </row>
    <row r="136" spans="1:1" ht="15.75">
      <c r="A136" s="580"/>
    </row>
    <row r="137" spans="1:1" ht="15.75">
      <c r="A137" s="580"/>
    </row>
    <row r="138" spans="1:1" ht="15.75">
      <c r="A138" s="580"/>
    </row>
    <row r="139" spans="1:1" ht="15.75">
      <c r="A139" s="580"/>
    </row>
    <row r="140" spans="1:1" ht="15.75">
      <c r="A140" s="580"/>
    </row>
    <row r="141" spans="1:1" ht="15.75">
      <c r="A141" s="580"/>
    </row>
    <row r="142" spans="1:1" ht="15.75">
      <c r="A142" s="580"/>
    </row>
    <row r="143" spans="1:1" ht="15.75">
      <c r="A143" s="580"/>
    </row>
    <row r="144" spans="1:1" ht="15.75">
      <c r="A144" s="580"/>
    </row>
    <row r="145" spans="1:1" ht="15.75">
      <c r="A145" s="580"/>
    </row>
    <row r="146" spans="1:1" ht="15.75">
      <c r="A146" s="580"/>
    </row>
    <row r="147" spans="1:1" ht="15.75">
      <c r="A147" s="580"/>
    </row>
    <row r="148" spans="1:1" ht="15.75">
      <c r="A148" s="580"/>
    </row>
    <row r="149" spans="1:1" ht="15.75">
      <c r="A149" s="580"/>
    </row>
    <row r="150" spans="1:1" ht="15.75">
      <c r="A150" s="580"/>
    </row>
    <row r="151" spans="1:1" ht="15.75">
      <c r="A151" s="580"/>
    </row>
    <row r="152" spans="1:1" ht="15.75">
      <c r="A152" s="580"/>
    </row>
    <row r="153" spans="1:1" ht="15.75">
      <c r="A153" s="580"/>
    </row>
    <row r="154" spans="1:1" ht="15.75">
      <c r="A154" s="580"/>
    </row>
    <row r="155" spans="1:1" ht="15.75">
      <c r="A155" s="580"/>
    </row>
    <row r="156" spans="1:1" ht="15.75">
      <c r="A156" s="580"/>
    </row>
    <row r="157" spans="1:1" ht="15.75">
      <c r="A157" s="580"/>
    </row>
    <row r="158" spans="1:1" ht="15.75">
      <c r="A158" s="580"/>
    </row>
    <row r="159" spans="1:1" ht="15.75">
      <c r="A159" s="580"/>
    </row>
    <row r="160" spans="1:1" ht="15.75">
      <c r="A160" s="580"/>
    </row>
    <row r="161" spans="1:1" ht="15.75">
      <c r="A161" s="580"/>
    </row>
    <row r="162" spans="1:1" ht="15.75">
      <c r="A162" s="580"/>
    </row>
    <row r="163" spans="1:1" ht="15.75">
      <c r="A163" s="580"/>
    </row>
    <row r="164" spans="1:1" ht="15.75">
      <c r="A164" s="580"/>
    </row>
    <row r="165" spans="1:1" ht="15.75">
      <c r="A165" s="580"/>
    </row>
    <row r="166" spans="1:1" ht="15.75">
      <c r="A166" s="580"/>
    </row>
    <row r="167" spans="1:1" ht="15.75">
      <c r="A167" s="580"/>
    </row>
    <row r="168" spans="1:1" ht="15.75">
      <c r="A168" s="580"/>
    </row>
    <row r="169" spans="1:1" ht="15.75">
      <c r="A169" s="580"/>
    </row>
    <row r="170" spans="1:1" ht="15.75">
      <c r="A170" s="580"/>
    </row>
    <row r="171" spans="1:1" ht="15.75">
      <c r="A171" s="580"/>
    </row>
    <row r="172" spans="1:1" ht="15.75">
      <c r="A172" s="580"/>
    </row>
    <row r="173" spans="1:1" ht="15.75">
      <c r="A173" s="580"/>
    </row>
    <row r="174" spans="1:1" ht="15.75">
      <c r="A174" s="580"/>
    </row>
    <row r="175" spans="1:1" ht="15.75">
      <c r="A175" s="580"/>
    </row>
    <row r="176" spans="1:1" ht="15.75">
      <c r="A176" s="580"/>
    </row>
    <row r="177" spans="1:1" ht="15.75">
      <c r="A177" s="580"/>
    </row>
    <row r="178" spans="1:1" ht="15.75">
      <c r="A178" s="580"/>
    </row>
    <row r="179" spans="1:1" ht="15.75">
      <c r="A179" s="580"/>
    </row>
    <row r="180" spans="1:1" ht="15.75">
      <c r="A180" s="580"/>
    </row>
    <row r="181" spans="1:1" ht="15.75">
      <c r="A181" s="580"/>
    </row>
    <row r="182" spans="1:1" ht="15.75">
      <c r="A182" s="580"/>
    </row>
    <row r="183" spans="1:1" ht="15.75">
      <c r="A183" s="580"/>
    </row>
    <row r="184" spans="1:1" ht="15.75">
      <c r="A184" s="580"/>
    </row>
    <row r="185" spans="1:1" ht="15.75">
      <c r="A185" s="580"/>
    </row>
    <row r="186" spans="1:1" ht="15.75">
      <c r="A186" s="580"/>
    </row>
    <row r="187" spans="1:1" ht="15.75">
      <c r="A187" s="580"/>
    </row>
    <row r="188" spans="1:1" ht="15.75">
      <c r="A188" s="580"/>
    </row>
    <row r="189" spans="1:1" ht="15.75">
      <c r="A189" s="580"/>
    </row>
    <row r="190" spans="1:1" ht="15.75">
      <c r="A190" s="580"/>
    </row>
    <row r="191" spans="1:1" ht="15.75">
      <c r="A191" s="580"/>
    </row>
    <row r="192" spans="1:1" ht="15.75">
      <c r="A192" s="580"/>
    </row>
    <row r="193" spans="1:1" ht="15.75">
      <c r="A193" s="580"/>
    </row>
    <row r="194" spans="1:1" ht="15.75">
      <c r="A194" s="580"/>
    </row>
    <row r="195" spans="1:1" ht="15.75">
      <c r="A195" s="580"/>
    </row>
    <row r="196" spans="1:1" ht="15.75">
      <c r="A196" s="580"/>
    </row>
    <row r="197" spans="1:1" ht="15.75">
      <c r="A197" s="580"/>
    </row>
    <row r="198" spans="1:1" ht="15.75">
      <c r="A198" s="580"/>
    </row>
    <row r="199" spans="1:1" ht="15.75">
      <c r="A199" s="580"/>
    </row>
    <row r="200" spans="1:1" ht="15.75">
      <c r="A200" s="580"/>
    </row>
    <row r="201" spans="1:1" ht="15.75">
      <c r="A201" s="580"/>
    </row>
    <row r="202" spans="1:1" ht="15.75">
      <c r="A202" s="580"/>
    </row>
    <row r="203" spans="1:1" ht="15.75">
      <c r="A203" s="580"/>
    </row>
    <row r="204" spans="1:1" ht="15.75">
      <c r="A204" s="580"/>
    </row>
    <row r="205" spans="1:1" ht="15.75">
      <c r="A205" s="580"/>
    </row>
    <row r="206" spans="1:1" ht="15.75">
      <c r="A206" s="580"/>
    </row>
    <row r="207" spans="1:1" ht="15.75">
      <c r="A207" s="580"/>
    </row>
    <row r="208" spans="1:1" ht="15.75">
      <c r="A208" s="580"/>
    </row>
    <row r="209" spans="1:1" ht="15.75">
      <c r="A209" s="580"/>
    </row>
    <row r="210" spans="1:1" ht="15.75">
      <c r="A210" s="580"/>
    </row>
    <row r="211" spans="1:1" ht="15.75">
      <c r="A211" s="580"/>
    </row>
    <row r="212" spans="1:1" ht="15.75">
      <c r="A212" s="580"/>
    </row>
    <row r="213" spans="1:1" ht="15.75">
      <c r="A213" s="580"/>
    </row>
    <row r="214" spans="1:1" ht="15.75">
      <c r="A214" s="580"/>
    </row>
    <row r="215" spans="1:1" ht="15.75">
      <c r="A215" s="580"/>
    </row>
    <row r="216" spans="1:1" ht="15.75">
      <c r="A216" s="580"/>
    </row>
    <row r="217" spans="1:1" ht="15.75">
      <c r="A217" s="580"/>
    </row>
    <row r="218" spans="1:1" ht="15.75">
      <c r="A218" s="580"/>
    </row>
    <row r="219" spans="1:1" ht="15.75">
      <c r="A219" s="580"/>
    </row>
    <row r="220" spans="1:1" ht="15.75">
      <c r="A220" s="580"/>
    </row>
    <row r="221" spans="1:1" ht="15.75">
      <c r="A221" s="580"/>
    </row>
    <row r="222" spans="1:1" ht="15.75">
      <c r="A222" s="580"/>
    </row>
    <row r="223" spans="1:1" ht="15.75">
      <c r="A223" s="580"/>
    </row>
    <row r="224" spans="1:1" ht="15.75">
      <c r="A224" s="580"/>
    </row>
    <row r="225" spans="1:1" ht="15.75">
      <c r="A225" s="580"/>
    </row>
    <row r="226" spans="1:1" ht="15.75">
      <c r="A226" s="580"/>
    </row>
    <row r="227" spans="1:1" ht="15.75">
      <c r="A227" s="580"/>
    </row>
    <row r="228" spans="1:1" ht="15.75">
      <c r="A228" s="580"/>
    </row>
    <row r="229" spans="1:1" ht="15.75">
      <c r="A229" s="580"/>
    </row>
    <row r="230" spans="1:1" ht="15.75">
      <c r="A230" s="580"/>
    </row>
    <row r="231" spans="1:1" ht="15.75">
      <c r="A231" s="580"/>
    </row>
    <row r="232" spans="1:1" ht="15.75">
      <c r="A232" s="580"/>
    </row>
    <row r="233" spans="1:1" ht="15.75">
      <c r="A233" s="580"/>
    </row>
    <row r="234" spans="1:1" ht="15.75">
      <c r="A234" s="580"/>
    </row>
    <row r="235" spans="1:1" ht="15.75">
      <c r="A235" s="580"/>
    </row>
    <row r="236" spans="1:1" ht="15.75">
      <c r="A236" s="580"/>
    </row>
    <row r="237" spans="1:1" ht="15.75">
      <c r="A237" s="580"/>
    </row>
    <row r="238" spans="1:1" ht="15.75">
      <c r="A238" s="580"/>
    </row>
    <row r="239" spans="1:1" ht="15.75">
      <c r="A239" s="580"/>
    </row>
    <row r="240" spans="1:1" ht="15.75">
      <c r="A240" s="580"/>
    </row>
    <row r="241" spans="1:1" ht="15.75">
      <c r="A241" s="580"/>
    </row>
    <row r="242" spans="1:1" ht="15.75">
      <c r="A242" s="580"/>
    </row>
    <row r="243" spans="1:1" ht="15.75">
      <c r="A243" s="580"/>
    </row>
    <row r="244" spans="1:1" ht="15.75">
      <c r="A244" s="580"/>
    </row>
    <row r="245" spans="1:1" ht="15.75">
      <c r="A245" s="580"/>
    </row>
    <row r="246" spans="1:1" ht="15.75">
      <c r="A246" s="580"/>
    </row>
    <row r="247" spans="1:1" ht="15.75">
      <c r="A247" s="580"/>
    </row>
    <row r="248" spans="1:1" ht="15.75">
      <c r="A248" s="580"/>
    </row>
    <row r="249" spans="1:1" ht="15.75">
      <c r="A249" s="580"/>
    </row>
    <row r="250" spans="1:1" ht="15.75">
      <c r="A250" s="580"/>
    </row>
    <row r="251" spans="1:1" ht="15.75">
      <c r="A251" s="580"/>
    </row>
    <row r="252" spans="1:1" ht="15.75">
      <c r="A252" s="580"/>
    </row>
    <row r="253" spans="1:1" ht="15.75">
      <c r="A253" s="580"/>
    </row>
    <row r="254" spans="1:1" ht="15.75">
      <c r="A254" s="580"/>
    </row>
    <row r="255" spans="1:1" ht="15.75">
      <c r="A255" s="580"/>
    </row>
    <row r="256" spans="1:1" ht="15.75">
      <c r="A256" s="580"/>
    </row>
    <row r="257" spans="1:1" ht="15.75">
      <c r="A257" s="580"/>
    </row>
    <row r="258" spans="1:1" ht="15.75">
      <c r="A258" s="580"/>
    </row>
    <row r="259" spans="1:1" ht="15.75">
      <c r="A259" s="580"/>
    </row>
    <row r="260" spans="1:1" ht="15.75">
      <c r="A260" s="580"/>
    </row>
    <row r="261" spans="1:1" ht="15.75">
      <c r="A261" s="580"/>
    </row>
    <row r="262" spans="1:1" ht="15.75">
      <c r="A262" s="580"/>
    </row>
    <row r="263" spans="1:1" ht="15.75">
      <c r="A263" s="580"/>
    </row>
    <row r="264" spans="1:1" ht="15.75">
      <c r="A264" s="580"/>
    </row>
    <row r="265" spans="1:1" ht="15.75">
      <c r="A265" s="580"/>
    </row>
    <row r="266" spans="1:1" ht="15.75">
      <c r="A266" s="580"/>
    </row>
    <row r="267" spans="1:1" ht="15.75">
      <c r="A267" s="580"/>
    </row>
    <row r="268" spans="1:1" ht="15.75">
      <c r="A268" s="580"/>
    </row>
    <row r="269" spans="1:1" ht="15.75">
      <c r="A269" s="580"/>
    </row>
    <row r="270" spans="1:1" ht="15.75">
      <c r="A270" s="580"/>
    </row>
    <row r="271" spans="1:1" ht="15.75">
      <c r="A271" s="580"/>
    </row>
    <row r="272" spans="1:1" ht="15.75">
      <c r="A272" s="580"/>
    </row>
    <row r="273" spans="1:1" ht="15.75">
      <c r="A273" s="580"/>
    </row>
    <row r="274" spans="1:1" ht="15.75">
      <c r="A274" s="580"/>
    </row>
    <row r="275" spans="1:1" ht="15.75">
      <c r="A275" s="580"/>
    </row>
    <row r="276" spans="1:1" ht="15.75">
      <c r="A276" s="580"/>
    </row>
    <row r="277" spans="1:1" ht="15.75">
      <c r="A277" s="580"/>
    </row>
    <row r="278" spans="1:1" ht="15.75">
      <c r="A278" s="580"/>
    </row>
    <row r="279" spans="1:1" ht="15.75">
      <c r="A279" s="580"/>
    </row>
    <row r="280" spans="1:1" ht="15.75">
      <c r="A280" s="580"/>
    </row>
    <row r="281" spans="1:1" ht="15.75">
      <c r="A281" s="580"/>
    </row>
    <row r="282" spans="1:1" ht="15.75">
      <c r="A282" s="580"/>
    </row>
    <row r="283" spans="1:1" ht="15.75">
      <c r="A283" s="580"/>
    </row>
    <row r="284" spans="1:1" ht="15.75">
      <c r="A284" s="580"/>
    </row>
    <row r="285" spans="1:1" ht="15.75">
      <c r="A285" s="580"/>
    </row>
    <row r="286" spans="1:1" ht="15.75">
      <c r="A286" s="580"/>
    </row>
    <row r="287" spans="1:1" ht="15.75">
      <c r="A287" s="580"/>
    </row>
    <row r="288" spans="1:1" ht="15.75">
      <c r="A288" s="580"/>
    </row>
    <row r="289" spans="1:1" ht="15.75">
      <c r="A289" s="580"/>
    </row>
    <row r="290" spans="1:1" ht="15.75">
      <c r="A290" s="580"/>
    </row>
    <row r="291" spans="1:1" ht="15.75">
      <c r="A291" s="580"/>
    </row>
    <row r="292" spans="1:1" ht="15.75">
      <c r="A292" s="580"/>
    </row>
    <row r="293" spans="1:1" ht="15.75">
      <c r="A293" s="580"/>
    </row>
    <row r="294" spans="1:1" ht="15.75">
      <c r="A294" s="580"/>
    </row>
    <row r="295" spans="1:1" ht="15.75">
      <c r="A295" s="580"/>
    </row>
    <row r="296" spans="1:1" ht="15.75">
      <c r="A296" s="580"/>
    </row>
    <row r="297" spans="1:1" ht="15.75">
      <c r="A297" s="580"/>
    </row>
    <row r="298" spans="1:1" ht="15.75">
      <c r="A298" s="580"/>
    </row>
    <row r="299" spans="1:1" ht="15.75">
      <c r="A299" s="580"/>
    </row>
    <row r="300" spans="1:1" ht="15.75">
      <c r="A300" s="580"/>
    </row>
    <row r="301" spans="1:1" ht="15.75">
      <c r="A301" s="580"/>
    </row>
    <row r="302" spans="1:1" ht="15.75">
      <c r="A302" s="580"/>
    </row>
    <row r="303" spans="1:1" ht="15.75">
      <c r="A303" s="580"/>
    </row>
    <row r="304" spans="1:1" ht="15.75">
      <c r="A304" s="580"/>
    </row>
    <row r="305" spans="1:1" ht="15.75">
      <c r="A305" s="580"/>
    </row>
    <row r="306" spans="1:1" ht="15.75">
      <c r="A306" s="580"/>
    </row>
    <row r="307" spans="1:1" ht="15.75">
      <c r="A307" s="580"/>
    </row>
    <row r="308" spans="1:1" ht="15.75">
      <c r="A308" s="580"/>
    </row>
    <row r="309" spans="1:1" ht="15.75">
      <c r="A309" s="580"/>
    </row>
    <row r="310" spans="1:1" ht="15.75">
      <c r="A310" s="580"/>
    </row>
    <row r="311" spans="1:1" ht="15.75">
      <c r="A311" s="580"/>
    </row>
    <row r="312" spans="1:1" ht="15.75">
      <c r="A312" s="580"/>
    </row>
    <row r="313" spans="1:1" ht="15.75">
      <c r="A313" s="580"/>
    </row>
    <row r="314" spans="1:1" ht="15.75">
      <c r="A314" s="580"/>
    </row>
  </sheetData>
  <mergeCells count="14">
    <mergeCell ref="G6:G7"/>
    <mergeCell ref="E3:F3"/>
    <mergeCell ref="H6:H7"/>
    <mergeCell ref="I6:I7"/>
    <mergeCell ref="J6:J7"/>
    <mergeCell ref="A60:J60"/>
    <mergeCell ref="A62:J62"/>
    <mergeCell ref="A1:J1"/>
    <mergeCell ref="A30:J30"/>
    <mergeCell ref="C6:C7"/>
    <mergeCell ref="D6:D7"/>
    <mergeCell ref="B6:B7"/>
    <mergeCell ref="E6:E7"/>
    <mergeCell ref="F6:F7"/>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oddFooter>&amp;C&amp;P</oddFooter>
  </headerFooter>
  <rowBreaks count="2" manualBreakCount="2">
    <brk id="29" max="9" man="1"/>
    <brk id="58" max="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E0F1E-3CC0-4F27-8A50-F63F2FF63B77}">
  <sheetPr codeName="工作表20"/>
  <dimension ref="A1:AA80"/>
  <sheetViews>
    <sheetView view="pageBreakPreview" zoomScaleNormal="70" zoomScaleSheetLayoutView="100" workbookViewId="0">
      <selection activeCell="T10" sqref="T10"/>
    </sheetView>
  </sheetViews>
  <sheetFormatPr defaultRowHeight="15.75"/>
  <cols>
    <col min="1" max="1" width="11.25" style="578" customWidth="1"/>
    <col min="2" max="13" width="11.25" style="575" customWidth="1"/>
    <col min="14" max="14" width="4.25" style="575" customWidth="1"/>
    <col min="15" max="27" width="11.25" style="575" customWidth="1"/>
    <col min="28" max="16384" width="9" style="575"/>
  </cols>
  <sheetData>
    <row r="1" spans="1:27" s="807" customFormat="1" ht="22.5" customHeight="1">
      <c r="A1" s="1282" t="s">
        <v>1732</v>
      </c>
      <c r="B1" s="1282"/>
      <c r="C1" s="1282"/>
      <c r="D1" s="1282"/>
      <c r="E1" s="1282"/>
      <c r="F1" s="1282"/>
      <c r="G1" s="1282"/>
      <c r="H1" s="1282"/>
      <c r="I1" s="1282"/>
      <c r="J1" s="1282"/>
      <c r="K1" s="1282"/>
      <c r="L1" s="1282"/>
      <c r="M1" s="1282"/>
      <c r="O1" s="1282" t="s">
        <v>1733</v>
      </c>
      <c r="P1" s="1282"/>
      <c r="Q1" s="1282"/>
      <c r="R1" s="1282"/>
      <c r="S1" s="1282"/>
      <c r="T1" s="1282"/>
      <c r="U1" s="1282"/>
      <c r="V1" s="1282"/>
      <c r="W1" s="1282"/>
      <c r="X1" s="1282"/>
      <c r="Y1" s="1282"/>
      <c r="Z1" s="1282"/>
      <c r="AA1" s="1282"/>
    </row>
    <row r="2" spans="1:27" s="807" customFormat="1" ht="10.5" customHeight="1">
      <c r="A2" s="1282"/>
      <c r="B2" s="1282"/>
      <c r="C2" s="1282"/>
      <c r="D2" s="1282"/>
      <c r="E2" s="1282"/>
      <c r="F2" s="1282"/>
      <c r="G2" s="1282"/>
      <c r="H2" s="1282"/>
      <c r="I2" s="1282"/>
      <c r="J2" s="1282"/>
      <c r="K2" s="1282"/>
      <c r="L2" s="1282"/>
      <c r="M2" s="1282"/>
      <c r="O2" s="549"/>
      <c r="P2" s="806"/>
      <c r="Q2" s="551"/>
      <c r="R2" s="806"/>
      <c r="S2" s="806"/>
      <c r="T2" s="806"/>
      <c r="U2" s="806"/>
      <c r="V2" s="806"/>
      <c r="W2" s="806"/>
      <c r="X2" s="806"/>
      <c r="Y2" s="806"/>
      <c r="Z2" s="806"/>
      <c r="AA2" s="806"/>
    </row>
    <row r="3" spans="1:27" s="807" customFormat="1" ht="16.5">
      <c r="A3" s="553"/>
      <c r="B3" s="806"/>
      <c r="C3" s="806"/>
      <c r="D3" s="551"/>
      <c r="E3" s="806"/>
      <c r="F3" s="808"/>
      <c r="G3" s="809" t="s">
        <v>1227</v>
      </c>
      <c r="H3" s="806"/>
      <c r="I3" s="806"/>
      <c r="J3" s="806"/>
      <c r="K3" s="806"/>
      <c r="L3" s="806"/>
      <c r="M3" s="555" t="s">
        <v>105</v>
      </c>
      <c r="P3" s="806"/>
      <c r="Q3" s="806"/>
      <c r="R3" s="551"/>
      <c r="S3" s="806"/>
      <c r="T3" s="808"/>
      <c r="U3" s="809" t="s">
        <v>1227</v>
      </c>
      <c r="V3" s="806"/>
      <c r="W3" s="806"/>
      <c r="X3" s="806"/>
      <c r="Y3" s="806"/>
      <c r="Z3" s="806"/>
      <c r="AA3" s="555" t="s">
        <v>103</v>
      </c>
    </row>
    <row r="4" spans="1:27" s="807" customFormat="1" ht="10.5" customHeight="1">
      <c r="A4" s="806"/>
      <c r="B4" s="806"/>
      <c r="C4" s="806"/>
      <c r="D4" s="551"/>
      <c r="E4" s="806"/>
      <c r="F4" s="808"/>
      <c r="G4" s="806"/>
      <c r="H4" s="806"/>
      <c r="I4" s="806"/>
      <c r="J4" s="806"/>
      <c r="K4" s="806"/>
      <c r="L4" s="806"/>
      <c r="M4" s="810"/>
      <c r="O4" s="806"/>
      <c r="P4" s="806"/>
      <c r="Q4" s="806"/>
      <c r="R4" s="551"/>
      <c r="S4" s="806"/>
      <c r="T4" s="808"/>
      <c r="U4" s="806"/>
      <c r="V4" s="806"/>
      <c r="W4" s="806"/>
      <c r="X4" s="806"/>
      <c r="Y4" s="806"/>
      <c r="Z4" s="806"/>
      <c r="AA4" s="810"/>
    </row>
    <row r="5" spans="1:27" s="558" customFormat="1" ht="35.25" customHeight="1">
      <c r="A5" s="1278" t="s">
        <v>74</v>
      </c>
      <c r="B5" s="557" t="s">
        <v>1225</v>
      </c>
      <c r="C5" s="557" t="s">
        <v>502</v>
      </c>
      <c r="D5" s="557" t="s">
        <v>504</v>
      </c>
      <c r="E5" s="557" t="s">
        <v>506</v>
      </c>
      <c r="F5" s="557" t="s">
        <v>508</v>
      </c>
      <c r="G5" s="557" t="s">
        <v>510</v>
      </c>
      <c r="H5" s="557" t="s">
        <v>512</v>
      </c>
      <c r="I5" s="557" t="s">
        <v>514</v>
      </c>
      <c r="J5" s="557" t="s">
        <v>516</v>
      </c>
      <c r="K5" s="557" t="s">
        <v>518</v>
      </c>
      <c r="L5" s="557" t="s">
        <v>520</v>
      </c>
      <c r="M5" s="1280" t="s">
        <v>100</v>
      </c>
      <c r="O5" s="1278" t="s">
        <v>74</v>
      </c>
      <c r="P5" s="557" t="s">
        <v>500</v>
      </c>
      <c r="Q5" s="557" t="s">
        <v>502</v>
      </c>
      <c r="R5" s="557" t="s">
        <v>504</v>
      </c>
      <c r="S5" s="557" t="s">
        <v>506</v>
      </c>
      <c r="T5" s="557" t="s">
        <v>508</v>
      </c>
      <c r="U5" s="557" t="s">
        <v>510</v>
      </c>
      <c r="V5" s="557" t="s">
        <v>512</v>
      </c>
      <c r="W5" s="557" t="s">
        <v>514</v>
      </c>
      <c r="X5" s="557" t="s">
        <v>516</v>
      </c>
      <c r="Y5" s="557" t="s">
        <v>518</v>
      </c>
      <c r="Z5" s="557" t="s">
        <v>520</v>
      </c>
      <c r="AA5" s="1280" t="s">
        <v>100</v>
      </c>
    </row>
    <row r="6" spans="1:27" s="561" customFormat="1" ht="42" customHeight="1">
      <c r="A6" s="1279"/>
      <c r="B6" s="559" t="s">
        <v>1226</v>
      </c>
      <c r="C6" s="560" t="s">
        <v>503</v>
      </c>
      <c r="D6" s="560" t="s">
        <v>505</v>
      </c>
      <c r="E6" s="560" t="s">
        <v>507</v>
      </c>
      <c r="F6" s="560" t="s">
        <v>509</v>
      </c>
      <c r="G6" s="560" t="s">
        <v>511</v>
      </c>
      <c r="H6" s="560" t="s">
        <v>513</v>
      </c>
      <c r="I6" s="560" t="s">
        <v>515</v>
      </c>
      <c r="J6" s="560" t="s">
        <v>517</v>
      </c>
      <c r="K6" s="560" t="s">
        <v>519</v>
      </c>
      <c r="L6" s="560" t="s">
        <v>521</v>
      </c>
      <c r="M6" s="1281"/>
      <c r="O6" s="1279"/>
      <c r="P6" s="560" t="s">
        <v>501</v>
      </c>
      <c r="Q6" s="560" t="s">
        <v>503</v>
      </c>
      <c r="R6" s="560" t="s">
        <v>505</v>
      </c>
      <c r="S6" s="560" t="s">
        <v>507</v>
      </c>
      <c r="T6" s="560" t="s">
        <v>509</v>
      </c>
      <c r="U6" s="560" t="s">
        <v>511</v>
      </c>
      <c r="V6" s="560" t="s">
        <v>513</v>
      </c>
      <c r="W6" s="560" t="s">
        <v>515</v>
      </c>
      <c r="X6" s="560" t="s">
        <v>517</v>
      </c>
      <c r="Y6" s="560" t="s">
        <v>519</v>
      </c>
      <c r="Z6" s="560" t="s">
        <v>521</v>
      </c>
      <c r="AA6" s="1281"/>
    </row>
    <row r="7" spans="1:27" s="564" customFormat="1" ht="18.600000000000001" customHeight="1">
      <c r="A7" s="562" t="s">
        <v>99</v>
      </c>
      <c r="B7" s="1206">
        <v>733.1961</v>
      </c>
      <c r="C7" s="1206">
        <v>203.09620000000001</v>
      </c>
      <c r="D7" s="1206">
        <v>88.501660000000001</v>
      </c>
      <c r="E7" s="1206">
        <v>51.930720000000001</v>
      </c>
      <c r="F7" s="1206">
        <v>50.37433</v>
      </c>
      <c r="G7" s="1206">
        <v>42.354239999999997</v>
      </c>
      <c r="H7" s="1208">
        <v>30.643039999999999</v>
      </c>
      <c r="I7" s="1206">
        <v>28.861270000000001</v>
      </c>
      <c r="J7" s="1206">
        <v>25.008559999999999</v>
      </c>
      <c r="K7" s="1206">
        <v>22.223220000000001</v>
      </c>
      <c r="L7" s="1206">
        <v>20.148029999999999</v>
      </c>
      <c r="M7" s="1206">
        <v>170.05482875555288</v>
      </c>
      <c r="O7" s="562" t="s">
        <v>99</v>
      </c>
      <c r="P7" s="1243">
        <v>172418</v>
      </c>
      <c r="Q7" s="1243">
        <v>47760</v>
      </c>
      <c r="R7" s="1243">
        <v>20812</v>
      </c>
      <c r="S7" s="1243">
        <v>12212</v>
      </c>
      <c r="T7" s="1243">
        <v>11846</v>
      </c>
      <c r="U7" s="1243">
        <v>9960</v>
      </c>
      <c r="V7" s="1243">
        <v>7206</v>
      </c>
      <c r="W7" s="1243">
        <v>6787</v>
      </c>
      <c r="X7" s="1243">
        <v>5881</v>
      </c>
      <c r="Y7" s="1243">
        <v>5226</v>
      </c>
      <c r="Z7" s="1243">
        <v>4738</v>
      </c>
      <c r="AA7" s="1243">
        <v>39990</v>
      </c>
    </row>
    <row r="8" spans="1:27" s="564" customFormat="1" ht="18.600000000000001" customHeight="1">
      <c r="A8" s="567" t="s">
        <v>98</v>
      </c>
      <c r="B8" s="1206">
        <v>407.13260173294913</v>
      </c>
      <c r="C8" s="1206">
        <v>2.5100653621020292</v>
      </c>
      <c r="D8" s="1206">
        <v>8.0322091587264932</v>
      </c>
      <c r="E8" s="1206">
        <v>8.5342222311468987</v>
      </c>
      <c r="F8" s="1206">
        <v>1.0040261448408117</v>
      </c>
      <c r="G8" s="1206">
        <v>0</v>
      </c>
      <c r="H8" s="1208">
        <v>23.092601331338667</v>
      </c>
      <c r="I8" s="1206">
        <v>4.0161045793632466</v>
      </c>
      <c r="J8" s="1206">
        <v>0</v>
      </c>
      <c r="K8" s="1206">
        <v>1.5060392172612176</v>
      </c>
      <c r="L8" s="1206">
        <v>0</v>
      </c>
      <c r="M8" s="1206">
        <v>358.43733370816977</v>
      </c>
      <c r="O8" s="567" t="s">
        <v>98</v>
      </c>
      <c r="P8" s="1243">
        <v>811</v>
      </c>
      <c r="Q8" s="1243">
        <v>5</v>
      </c>
      <c r="R8" s="1243">
        <v>16</v>
      </c>
      <c r="S8" s="1243">
        <v>17</v>
      </c>
      <c r="T8" s="1243">
        <v>2</v>
      </c>
      <c r="U8" s="1243">
        <v>0</v>
      </c>
      <c r="V8" s="1243">
        <v>46</v>
      </c>
      <c r="W8" s="1243">
        <v>8</v>
      </c>
      <c r="X8" s="1243">
        <v>0</v>
      </c>
      <c r="Y8" s="1243">
        <v>3</v>
      </c>
      <c r="Z8" s="1243">
        <v>0</v>
      </c>
      <c r="AA8" s="1243">
        <v>714</v>
      </c>
    </row>
    <row r="9" spans="1:27" s="564" customFormat="1" ht="18.600000000000001" customHeight="1">
      <c r="A9" s="569" t="s">
        <v>97</v>
      </c>
      <c r="B9" s="1206">
        <v>20.615891008326724</v>
      </c>
      <c r="C9" s="1206">
        <v>2.3294792099804207</v>
      </c>
      <c r="D9" s="1206">
        <v>0.93179168399216827</v>
      </c>
      <c r="E9" s="1206">
        <v>0.58236980249510517</v>
      </c>
      <c r="F9" s="1206">
        <v>0.46589584199608414</v>
      </c>
      <c r="G9" s="1206">
        <v>0</v>
      </c>
      <c r="H9" s="1208">
        <v>3.8436406964676944</v>
      </c>
      <c r="I9" s="1206">
        <v>0</v>
      </c>
      <c r="J9" s="1206">
        <v>0</v>
      </c>
      <c r="K9" s="1206">
        <v>0.11647396049902103</v>
      </c>
      <c r="L9" s="1206">
        <v>0</v>
      </c>
      <c r="M9" s="1206">
        <v>12.346239812896229</v>
      </c>
      <c r="O9" s="569" t="s">
        <v>97</v>
      </c>
      <c r="P9" s="1243">
        <v>177</v>
      </c>
      <c r="Q9" s="1243">
        <v>20</v>
      </c>
      <c r="R9" s="1243">
        <v>8</v>
      </c>
      <c r="S9" s="1243">
        <v>5</v>
      </c>
      <c r="T9" s="1243">
        <v>4</v>
      </c>
      <c r="U9" s="1243">
        <v>0</v>
      </c>
      <c r="V9" s="1243">
        <v>33</v>
      </c>
      <c r="W9" s="1243">
        <v>0</v>
      </c>
      <c r="X9" s="1243">
        <v>0</v>
      </c>
      <c r="Y9" s="1243">
        <v>1</v>
      </c>
      <c r="Z9" s="1243">
        <v>0</v>
      </c>
      <c r="AA9" s="1243">
        <v>106</v>
      </c>
    </row>
    <row r="10" spans="1:27" s="564" customFormat="1" ht="18.600000000000001" customHeight="1">
      <c r="A10" s="569" t="s">
        <v>96</v>
      </c>
      <c r="B10" s="1206">
        <v>11.9048596458099</v>
      </c>
      <c r="C10" s="1206">
        <v>1.9499339075033457</v>
      </c>
      <c r="D10" s="1206">
        <v>0.51314050197456462</v>
      </c>
      <c r="E10" s="1206">
        <v>0.41051240157965174</v>
      </c>
      <c r="F10" s="1206">
        <v>0.30788430118473881</v>
      </c>
      <c r="G10" s="1206">
        <v>0</v>
      </c>
      <c r="H10" s="1208">
        <v>3.3867273130321265</v>
      </c>
      <c r="I10" s="1206">
        <v>0</v>
      </c>
      <c r="J10" s="1206">
        <v>0</v>
      </c>
      <c r="K10" s="1206">
        <v>0</v>
      </c>
      <c r="L10" s="1206">
        <v>0</v>
      </c>
      <c r="M10" s="1206">
        <v>5.336661220535472</v>
      </c>
      <c r="O10" s="569" t="s">
        <v>96</v>
      </c>
      <c r="P10" s="1243">
        <v>116</v>
      </c>
      <c r="Q10" s="1243">
        <v>19</v>
      </c>
      <c r="R10" s="1243">
        <v>5</v>
      </c>
      <c r="S10" s="1243">
        <v>4</v>
      </c>
      <c r="T10" s="1243">
        <v>3</v>
      </c>
      <c r="U10" s="1243">
        <v>0</v>
      </c>
      <c r="V10" s="1243">
        <v>33</v>
      </c>
      <c r="W10" s="1243">
        <v>0</v>
      </c>
      <c r="X10" s="1243">
        <v>0</v>
      </c>
      <c r="Y10" s="1243">
        <v>0</v>
      </c>
      <c r="Z10" s="1243">
        <v>0</v>
      </c>
      <c r="AA10" s="1243">
        <v>52</v>
      </c>
    </row>
    <row r="11" spans="1:27" s="564" customFormat="1" ht="18.600000000000001" customHeight="1">
      <c r="A11" s="569" t="s">
        <v>95</v>
      </c>
      <c r="B11" s="1206">
        <v>13.242934122141348</v>
      </c>
      <c r="C11" s="1206">
        <v>3.3548766442758078</v>
      </c>
      <c r="D11" s="1206">
        <v>0.52971736488565391</v>
      </c>
      <c r="E11" s="1206">
        <v>0.44143113740471157</v>
      </c>
      <c r="F11" s="1206">
        <v>0.17657245496188462</v>
      </c>
      <c r="G11" s="1206">
        <v>0</v>
      </c>
      <c r="H11" s="1208">
        <v>3.2665904167948656</v>
      </c>
      <c r="I11" s="1206">
        <v>0.17657245496188462</v>
      </c>
      <c r="J11" s="1206">
        <v>0</v>
      </c>
      <c r="K11" s="1206">
        <v>0</v>
      </c>
      <c r="L11" s="1206">
        <v>0</v>
      </c>
      <c r="M11" s="1206">
        <v>5.2971736488565391</v>
      </c>
      <c r="O11" s="569" t="s">
        <v>95</v>
      </c>
      <c r="P11" s="1243">
        <v>150</v>
      </c>
      <c r="Q11" s="1243">
        <v>38</v>
      </c>
      <c r="R11" s="1243">
        <v>6</v>
      </c>
      <c r="S11" s="1243">
        <v>5</v>
      </c>
      <c r="T11" s="1243">
        <v>2</v>
      </c>
      <c r="U11" s="1243">
        <v>0</v>
      </c>
      <c r="V11" s="1243">
        <v>37</v>
      </c>
      <c r="W11" s="1243">
        <v>2</v>
      </c>
      <c r="X11" s="1243">
        <v>0</v>
      </c>
      <c r="Y11" s="1243">
        <v>0</v>
      </c>
      <c r="Z11" s="1243">
        <v>0</v>
      </c>
      <c r="AA11" s="1243">
        <v>60</v>
      </c>
    </row>
    <row r="12" spans="1:27" s="564" customFormat="1" ht="18.600000000000001" customHeight="1">
      <c r="A12" s="569" t="s">
        <v>94</v>
      </c>
      <c r="B12" s="1206">
        <v>33.871610240675849</v>
      </c>
      <c r="C12" s="1206">
        <v>3.6120630638950102</v>
      </c>
      <c r="D12" s="1206">
        <v>1.3630426656207586</v>
      </c>
      <c r="E12" s="1206">
        <v>0.40891279968622757</v>
      </c>
      <c r="F12" s="1206">
        <v>0.27260853312415173</v>
      </c>
      <c r="G12" s="1206">
        <v>0.13630426656207587</v>
      </c>
      <c r="H12" s="1208">
        <v>17.242489720102597</v>
      </c>
      <c r="I12" s="1206">
        <v>0.13630426656207587</v>
      </c>
      <c r="J12" s="1206">
        <v>0</v>
      </c>
      <c r="K12" s="1206">
        <v>0.20445639984311378</v>
      </c>
      <c r="L12" s="1206">
        <v>0</v>
      </c>
      <c r="M12" s="1206">
        <v>10.495428525279841</v>
      </c>
      <c r="O12" s="569" t="s">
        <v>94</v>
      </c>
      <c r="P12" s="1243">
        <v>497</v>
      </c>
      <c r="Q12" s="1243">
        <v>53</v>
      </c>
      <c r="R12" s="1243">
        <v>20</v>
      </c>
      <c r="S12" s="1243">
        <v>6</v>
      </c>
      <c r="T12" s="1243">
        <v>4</v>
      </c>
      <c r="U12" s="1243">
        <v>2</v>
      </c>
      <c r="V12" s="1243">
        <v>253</v>
      </c>
      <c r="W12" s="1243">
        <v>2</v>
      </c>
      <c r="X12" s="1243">
        <v>0</v>
      </c>
      <c r="Y12" s="1243">
        <v>3</v>
      </c>
      <c r="Z12" s="1243">
        <v>0</v>
      </c>
      <c r="AA12" s="1243">
        <v>154</v>
      </c>
    </row>
    <row r="13" spans="1:27" s="564" customFormat="1" ht="18.600000000000001" customHeight="1">
      <c r="A13" s="569" t="s">
        <v>93</v>
      </c>
      <c r="B13" s="1206">
        <v>45.702017862390854</v>
      </c>
      <c r="C13" s="1206">
        <v>4.4207673954083795</v>
      </c>
      <c r="D13" s="1206">
        <v>2.3037801919733809</v>
      </c>
      <c r="E13" s="1206">
        <v>0.37358597707676444</v>
      </c>
      <c r="F13" s="1206">
        <v>0.9339649426919111</v>
      </c>
      <c r="G13" s="1206">
        <v>0.12452865902558814</v>
      </c>
      <c r="H13" s="1208">
        <v>19.301942148966162</v>
      </c>
      <c r="I13" s="1206">
        <v>6.2264329512794071E-2</v>
      </c>
      <c r="J13" s="1206">
        <v>0</v>
      </c>
      <c r="K13" s="1206">
        <v>0.18679298853838222</v>
      </c>
      <c r="L13" s="1206">
        <v>6.2264329512794071E-2</v>
      </c>
      <c r="M13" s="1206">
        <v>17.932126899684693</v>
      </c>
      <c r="O13" s="569" t="s">
        <v>93</v>
      </c>
      <c r="P13" s="1243">
        <v>734</v>
      </c>
      <c r="Q13" s="1243">
        <v>71</v>
      </c>
      <c r="R13" s="1243">
        <v>37</v>
      </c>
      <c r="S13" s="1243">
        <v>6</v>
      </c>
      <c r="T13" s="1243">
        <v>15</v>
      </c>
      <c r="U13" s="1243">
        <v>2</v>
      </c>
      <c r="V13" s="1243">
        <v>310</v>
      </c>
      <c r="W13" s="1243">
        <v>1</v>
      </c>
      <c r="X13" s="1243">
        <v>0</v>
      </c>
      <c r="Y13" s="1243">
        <v>3</v>
      </c>
      <c r="Z13" s="1243">
        <v>1</v>
      </c>
      <c r="AA13" s="1243">
        <v>288</v>
      </c>
    </row>
    <row r="14" spans="1:27" s="564" customFormat="1" ht="18.600000000000001" customHeight="1">
      <c r="A14" s="569" t="s">
        <v>92</v>
      </c>
      <c r="B14" s="1206">
        <v>53.379934664465395</v>
      </c>
      <c r="C14" s="1206">
        <v>6.5862434074839795</v>
      </c>
      <c r="D14" s="1206">
        <v>3.0735802568258572</v>
      </c>
      <c r="E14" s="1206">
        <v>0.68998740459355978</v>
      </c>
      <c r="F14" s="1206">
        <v>0.81543965997420698</v>
      </c>
      <c r="G14" s="1206">
        <v>0.75271353228388338</v>
      </c>
      <c r="H14" s="1208">
        <v>15.806984177961551</v>
      </c>
      <c r="I14" s="1206">
        <v>0.37635676614194169</v>
      </c>
      <c r="J14" s="1206">
        <v>0.37635676614194169</v>
      </c>
      <c r="K14" s="1206">
        <v>0.18817838307097084</v>
      </c>
      <c r="L14" s="1206">
        <v>0.81543965997420698</v>
      </c>
      <c r="M14" s="1206">
        <v>23.898654650013299</v>
      </c>
      <c r="O14" s="569" t="s">
        <v>92</v>
      </c>
      <c r="P14" s="1243">
        <v>851</v>
      </c>
      <c r="Q14" s="1243">
        <v>105</v>
      </c>
      <c r="R14" s="1243">
        <v>49</v>
      </c>
      <c r="S14" s="1243">
        <v>11</v>
      </c>
      <c r="T14" s="1243">
        <v>13</v>
      </c>
      <c r="U14" s="1243">
        <v>12</v>
      </c>
      <c r="V14" s="1243">
        <v>252</v>
      </c>
      <c r="W14" s="1243">
        <v>6</v>
      </c>
      <c r="X14" s="1243">
        <v>6</v>
      </c>
      <c r="Y14" s="1243">
        <v>3</v>
      </c>
      <c r="Z14" s="1243">
        <v>13</v>
      </c>
      <c r="AA14" s="1243">
        <v>381</v>
      </c>
    </row>
    <row r="15" spans="1:27" s="564" customFormat="1" ht="18.600000000000001" customHeight="1">
      <c r="A15" s="569" t="s">
        <v>91</v>
      </c>
      <c r="B15" s="1206">
        <v>83.245353197172378</v>
      </c>
      <c r="C15" s="1206">
        <v>14.597783578904412</v>
      </c>
      <c r="D15" s="1206">
        <v>6.6748229747406791</v>
      </c>
      <c r="E15" s="1206">
        <v>1.30240448287623</v>
      </c>
      <c r="F15" s="1206">
        <v>3.0389437933778702</v>
      </c>
      <c r="G15" s="1206">
        <v>1.5194718966889351</v>
      </c>
      <c r="H15" s="1208">
        <v>17.52819366537593</v>
      </c>
      <c r="I15" s="1206">
        <v>0.37986797417223378</v>
      </c>
      <c r="J15" s="1206">
        <v>0.75973594834446756</v>
      </c>
      <c r="K15" s="1206">
        <v>0.54266853453176256</v>
      </c>
      <c r="L15" s="1206">
        <v>3.0932106468310465</v>
      </c>
      <c r="M15" s="1206">
        <v>33.808249701328805</v>
      </c>
      <c r="O15" s="569" t="s">
        <v>91</v>
      </c>
      <c r="P15" s="1243">
        <v>1534</v>
      </c>
      <c r="Q15" s="1243">
        <v>269</v>
      </c>
      <c r="R15" s="1243">
        <v>123</v>
      </c>
      <c r="S15" s="1243">
        <v>24</v>
      </c>
      <c r="T15" s="1243">
        <v>56</v>
      </c>
      <c r="U15" s="1243">
        <v>28</v>
      </c>
      <c r="V15" s="1243">
        <v>323</v>
      </c>
      <c r="W15" s="1243">
        <v>7</v>
      </c>
      <c r="X15" s="1243">
        <v>14</v>
      </c>
      <c r="Y15" s="1243">
        <v>10</v>
      </c>
      <c r="Z15" s="1243">
        <v>57</v>
      </c>
      <c r="AA15" s="1243">
        <v>623</v>
      </c>
    </row>
    <row r="16" spans="1:27" s="564" customFormat="1" ht="18.600000000000001" customHeight="1">
      <c r="A16" s="569" t="s">
        <v>90</v>
      </c>
      <c r="B16" s="1206">
        <v>133.11136589437066</v>
      </c>
      <c r="C16" s="1206">
        <v>31.093867450297935</v>
      </c>
      <c r="D16" s="1206">
        <v>12.38819163495997</v>
      </c>
      <c r="E16" s="1206">
        <v>2.7638993289153717</v>
      </c>
      <c r="F16" s="1206">
        <v>5.2316665868755257</v>
      </c>
      <c r="G16" s="1206">
        <v>2.7638993289153717</v>
      </c>
      <c r="H16" s="1208">
        <v>18.261477708905137</v>
      </c>
      <c r="I16" s="1206">
        <v>0.74033017738804607</v>
      </c>
      <c r="J16" s="1206">
        <v>1.7767924257313106</v>
      </c>
      <c r="K16" s="1206">
        <v>1.2338836289800768</v>
      </c>
      <c r="L16" s="1206">
        <v>11.74657214789033</v>
      </c>
      <c r="M16" s="1206">
        <v>45.110785475511605</v>
      </c>
      <c r="O16" s="569" t="s">
        <v>90</v>
      </c>
      <c r="P16" s="1243">
        <v>2697</v>
      </c>
      <c r="Q16" s="1243">
        <v>630</v>
      </c>
      <c r="R16" s="1243">
        <v>251</v>
      </c>
      <c r="S16" s="1243">
        <v>56</v>
      </c>
      <c r="T16" s="1243">
        <v>106</v>
      </c>
      <c r="U16" s="1243">
        <v>56</v>
      </c>
      <c r="V16" s="1243">
        <v>370</v>
      </c>
      <c r="W16" s="1243">
        <v>15</v>
      </c>
      <c r="X16" s="1243">
        <v>36</v>
      </c>
      <c r="Y16" s="1243">
        <v>25</v>
      </c>
      <c r="Z16" s="1243">
        <v>238</v>
      </c>
      <c r="AA16" s="1243">
        <v>914</v>
      </c>
    </row>
    <row r="17" spans="1:27" s="564" customFormat="1" ht="18.600000000000001" customHeight="1">
      <c r="A17" s="569" t="s">
        <v>89</v>
      </c>
      <c r="B17" s="1206">
        <v>208.42180101997766</v>
      </c>
      <c r="C17" s="1206">
        <v>66.283333586921486</v>
      </c>
      <c r="D17" s="1206">
        <v>20.360823672777219</v>
      </c>
      <c r="E17" s="1206">
        <v>4.1496243898323133</v>
      </c>
      <c r="F17" s="1206">
        <v>9.3504869584221471</v>
      </c>
      <c r="G17" s="1206">
        <v>6.0861157717540602</v>
      </c>
      <c r="H17" s="1208">
        <v>20.582136973568275</v>
      </c>
      <c r="I17" s="1206">
        <v>0.77459655276869854</v>
      </c>
      <c r="J17" s="1206">
        <v>3.651669463052436</v>
      </c>
      <c r="K17" s="1206">
        <v>1.5491931055373971</v>
      </c>
      <c r="L17" s="1206">
        <v>19.19892884362417</v>
      </c>
      <c r="M17" s="1206">
        <v>56.434891701719465</v>
      </c>
      <c r="O17" s="569" t="s">
        <v>89</v>
      </c>
      <c r="P17" s="1243">
        <v>3767</v>
      </c>
      <c r="Q17" s="1243">
        <v>1198</v>
      </c>
      <c r="R17" s="1243">
        <v>368</v>
      </c>
      <c r="S17" s="1243">
        <v>75</v>
      </c>
      <c r="T17" s="1243">
        <v>169</v>
      </c>
      <c r="U17" s="1243">
        <v>110</v>
      </c>
      <c r="V17" s="1243">
        <v>372</v>
      </c>
      <c r="W17" s="1243">
        <v>14</v>
      </c>
      <c r="X17" s="1243">
        <v>66</v>
      </c>
      <c r="Y17" s="1243">
        <v>28</v>
      </c>
      <c r="Z17" s="1243">
        <v>347</v>
      </c>
      <c r="AA17" s="1243">
        <v>1020</v>
      </c>
    </row>
    <row r="18" spans="1:27" s="564" customFormat="1" ht="18.600000000000001" customHeight="1">
      <c r="A18" s="569" t="s">
        <v>88</v>
      </c>
      <c r="B18" s="1206">
        <v>314.11915593936357</v>
      </c>
      <c r="C18" s="1206">
        <v>117.07729807240591</v>
      </c>
      <c r="D18" s="1206">
        <v>30.991049489754506</v>
      </c>
      <c r="E18" s="1206">
        <v>6.3403205305317858</v>
      </c>
      <c r="F18" s="1206">
        <v>15.030932292208975</v>
      </c>
      <c r="G18" s="1206">
        <v>9.2371911177575168</v>
      </c>
      <c r="H18" s="1208">
        <v>24.705386894830752</v>
      </c>
      <c r="I18" s="1206">
        <v>1.8583698106731097</v>
      </c>
      <c r="J18" s="1206">
        <v>4.8098983335068723</v>
      </c>
      <c r="K18" s="1206">
        <v>3.5527658145221217</v>
      </c>
      <c r="L18" s="1206">
        <v>28.094178902528778</v>
      </c>
      <c r="M18" s="1206">
        <v>72.42176468064325</v>
      </c>
      <c r="O18" s="569" t="s">
        <v>88</v>
      </c>
      <c r="P18" s="1243">
        <v>5747</v>
      </c>
      <c r="Q18" s="1243">
        <v>2142</v>
      </c>
      <c r="R18" s="1243">
        <v>567</v>
      </c>
      <c r="S18" s="1243">
        <v>116</v>
      </c>
      <c r="T18" s="1243">
        <v>275</v>
      </c>
      <c r="U18" s="1243">
        <v>169</v>
      </c>
      <c r="V18" s="1243">
        <v>452</v>
      </c>
      <c r="W18" s="1243">
        <v>34</v>
      </c>
      <c r="X18" s="1243">
        <v>88</v>
      </c>
      <c r="Y18" s="1243">
        <v>65</v>
      </c>
      <c r="Z18" s="1243">
        <v>514</v>
      </c>
      <c r="AA18" s="1243">
        <v>1325</v>
      </c>
    </row>
    <row r="19" spans="1:27" s="564" customFormat="1" ht="18.600000000000001" customHeight="1">
      <c r="A19" s="569" t="s">
        <v>87</v>
      </c>
      <c r="B19" s="1206">
        <v>458.51350466809066</v>
      </c>
      <c r="C19" s="1206">
        <v>187.76558156434805</v>
      </c>
      <c r="D19" s="1206">
        <v>46.914678603727261</v>
      </c>
      <c r="E19" s="1206">
        <v>8.8165398287186765</v>
      </c>
      <c r="F19" s="1206">
        <v>23.938241474339193</v>
      </c>
      <c r="G19" s="1206">
        <v>17.900247531034889</v>
      </c>
      <c r="H19" s="1208">
        <v>29.014431072692371</v>
      </c>
      <c r="I19" s="1206">
        <v>2.7785458854143705</v>
      </c>
      <c r="J19" s="1206">
        <v>9.671477024230791</v>
      </c>
      <c r="K19" s="1206">
        <v>8.4959383804016326</v>
      </c>
      <c r="L19" s="1206">
        <v>31.686109808667727</v>
      </c>
      <c r="M19" s="1206">
        <v>91.531713494515714</v>
      </c>
      <c r="O19" s="569" t="s">
        <v>87</v>
      </c>
      <c r="P19" s="1243">
        <v>8581</v>
      </c>
      <c r="Q19" s="1243">
        <v>3514</v>
      </c>
      <c r="R19" s="1243">
        <v>878</v>
      </c>
      <c r="S19" s="1243">
        <v>165</v>
      </c>
      <c r="T19" s="1243">
        <v>448</v>
      </c>
      <c r="U19" s="1243">
        <v>335</v>
      </c>
      <c r="V19" s="1243">
        <v>543</v>
      </c>
      <c r="W19" s="1243">
        <v>52</v>
      </c>
      <c r="X19" s="1243">
        <v>181</v>
      </c>
      <c r="Y19" s="1243">
        <v>159</v>
      </c>
      <c r="Z19" s="1243">
        <v>593</v>
      </c>
      <c r="AA19" s="1243">
        <v>1713</v>
      </c>
    </row>
    <row r="20" spans="1:27" s="564" customFormat="1" ht="18.600000000000001" customHeight="1">
      <c r="A20" s="569" t="s">
        <v>86</v>
      </c>
      <c r="B20" s="1206">
        <v>633.08474549105995</v>
      </c>
      <c r="C20" s="1206">
        <v>274.92821271189518</v>
      </c>
      <c r="D20" s="1206">
        <v>66.342244125148142</v>
      </c>
      <c r="E20" s="1206">
        <v>16.428148458945227</v>
      </c>
      <c r="F20" s="1206">
        <v>32.970778788684498</v>
      </c>
      <c r="G20" s="1206">
        <v>29.879768277245326</v>
      </c>
      <c r="H20" s="1208">
        <v>31.139068855979804</v>
      </c>
      <c r="I20" s="1206">
        <v>6.7544303768485605</v>
      </c>
      <c r="J20" s="1206">
        <v>15.741257234180967</v>
      </c>
      <c r="K20" s="1206">
        <v>12.306801110359665</v>
      </c>
      <c r="L20" s="1206">
        <v>31.596996339155975</v>
      </c>
      <c r="M20" s="1206">
        <v>114.99703921261658</v>
      </c>
      <c r="O20" s="569" t="s">
        <v>86</v>
      </c>
      <c r="P20" s="1243">
        <v>11060</v>
      </c>
      <c r="Q20" s="1243">
        <v>4803</v>
      </c>
      <c r="R20" s="1243">
        <v>1159</v>
      </c>
      <c r="S20" s="1243">
        <v>287</v>
      </c>
      <c r="T20" s="1243">
        <v>576</v>
      </c>
      <c r="U20" s="1243">
        <v>522</v>
      </c>
      <c r="V20" s="1243">
        <v>544</v>
      </c>
      <c r="W20" s="1243">
        <v>118</v>
      </c>
      <c r="X20" s="1243">
        <v>275</v>
      </c>
      <c r="Y20" s="1243">
        <v>215</v>
      </c>
      <c r="Z20" s="1243">
        <v>552</v>
      </c>
      <c r="AA20" s="1243">
        <v>2009</v>
      </c>
    </row>
    <row r="21" spans="1:27" s="564" customFormat="1" ht="18.600000000000001" customHeight="1">
      <c r="A21" s="569" t="s">
        <v>85</v>
      </c>
      <c r="B21" s="1206">
        <v>874.50268353250931</v>
      </c>
      <c r="C21" s="1206">
        <v>369.12602110713732</v>
      </c>
      <c r="D21" s="1206">
        <v>95.583663847414897</v>
      </c>
      <c r="E21" s="1206">
        <v>28.499417811550529</v>
      </c>
      <c r="F21" s="1206">
        <v>48.865440128937095</v>
      </c>
      <c r="G21" s="1206">
        <v>52.509201310322545</v>
      </c>
      <c r="H21" s="1208">
        <v>36.828014797574426</v>
      </c>
      <c r="I21" s="1206">
        <v>14.835313381355069</v>
      </c>
      <c r="J21" s="1206">
        <v>21.016693956919681</v>
      </c>
      <c r="K21" s="1206">
        <v>21.992701416219358</v>
      </c>
      <c r="L21" s="1206">
        <v>30.711701385963124</v>
      </c>
      <c r="M21" s="1206">
        <v>154.53451438911532</v>
      </c>
      <c r="O21" s="569" t="s">
        <v>85</v>
      </c>
      <c r="P21" s="1243">
        <v>13440</v>
      </c>
      <c r="Q21" s="1243">
        <v>5673</v>
      </c>
      <c r="R21" s="1243">
        <v>1469</v>
      </c>
      <c r="S21" s="1243">
        <v>438</v>
      </c>
      <c r="T21" s="1243">
        <v>751</v>
      </c>
      <c r="U21" s="1243">
        <v>807</v>
      </c>
      <c r="V21" s="1243">
        <v>566</v>
      </c>
      <c r="W21" s="1243">
        <v>228</v>
      </c>
      <c r="X21" s="1243">
        <v>323</v>
      </c>
      <c r="Y21" s="1243">
        <v>338</v>
      </c>
      <c r="Z21" s="1243">
        <v>472</v>
      </c>
      <c r="AA21" s="1243">
        <v>2375</v>
      </c>
    </row>
    <row r="22" spans="1:27" s="564" customFormat="1" ht="18.600000000000001" customHeight="1">
      <c r="A22" s="569" t="s">
        <v>84</v>
      </c>
      <c r="B22" s="1206">
        <v>1298.2791906397135</v>
      </c>
      <c r="C22" s="1206">
        <v>517.55531002488976</v>
      </c>
      <c r="D22" s="1206">
        <v>145.56839686240446</v>
      </c>
      <c r="E22" s="1206">
        <v>50.877347886991195</v>
      </c>
      <c r="F22" s="1206">
        <v>83.045577226420903</v>
      </c>
      <c r="G22" s="1206">
        <v>94.977413034814717</v>
      </c>
      <c r="H22" s="1208">
        <v>50.495529141122596</v>
      </c>
      <c r="I22" s="1206">
        <v>30.354590296553848</v>
      </c>
      <c r="J22" s="1206">
        <v>33.027321517634057</v>
      </c>
      <c r="K22" s="1206">
        <v>37.990965213925882</v>
      </c>
      <c r="L22" s="1206">
        <v>37.227327722188683</v>
      </c>
      <c r="M22" s="1206">
        <v>217.15941171276731</v>
      </c>
      <c r="O22" s="569" t="s">
        <v>84</v>
      </c>
      <c r="P22" s="1243">
        <v>13601</v>
      </c>
      <c r="Q22" s="1243">
        <v>5422</v>
      </c>
      <c r="R22" s="1243">
        <v>1525</v>
      </c>
      <c r="S22" s="1243">
        <v>533</v>
      </c>
      <c r="T22" s="1243">
        <v>870</v>
      </c>
      <c r="U22" s="1243">
        <v>995</v>
      </c>
      <c r="V22" s="1243">
        <v>529</v>
      </c>
      <c r="W22" s="1243">
        <v>318</v>
      </c>
      <c r="X22" s="1243">
        <v>346</v>
      </c>
      <c r="Y22" s="1243">
        <v>398</v>
      </c>
      <c r="Z22" s="1243">
        <v>390</v>
      </c>
      <c r="AA22" s="1243">
        <v>2275</v>
      </c>
    </row>
    <row r="23" spans="1:27" s="564" customFormat="1" ht="18.600000000000001" customHeight="1">
      <c r="A23" s="569" t="s">
        <v>83</v>
      </c>
      <c r="B23" s="1206">
        <v>2152.4303187106038</v>
      </c>
      <c r="C23" s="1206">
        <v>772.6634625513733</v>
      </c>
      <c r="D23" s="1206">
        <v>237.13342004815885</v>
      </c>
      <c r="E23" s="1206">
        <v>116.99777435268329</v>
      </c>
      <c r="F23" s="1206">
        <v>150.46840200913419</v>
      </c>
      <c r="G23" s="1206">
        <v>153.60627335192646</v>
      </c>
      <c r="H23" s="1208">
        <v>76.056024451488881</v>
      </c>
      <c r="I23" s="1206">
        <v>73.964110222960699</v>
      </c>
      <c r="J23" s="1206">
        <v>62.906849300740312</v>
      </c>
      <c r="K23" s="1206">
        <v>75.458334671909398</v>
      </c>
      <c r="L23" s="1206">
        <v>52.148433268309667</v>
      </c>
      <c r="M23" s="1206">
        <v>381.02723448191875</v>
      </c>
      <c r="O23" s="569" t="s">
        <v>83</v>
      </c>
      <c r="P23" s="1243">
        <v>14405</v>
      </c>
      <c r="Q23" s="1243">
        <v>5171</v>
      </c>
      <c r="R23" s="1243">
        <v>1587</v>
      </c>
      <c r="S23" s="1243">
        <v>783</v>
      </c>
      <c r="T23" s="1243">
        <v>1007</v>
      </c>
      <c r="U23" s="1243">
        <v>1028</v>
      </c>
      <c r="V23" s="1243">
        <v>509</v>
      </c>
      <c r="W23" s="1243">
        <v>495</v>
      </c>
      <c r="X23" s="1243">
        <v>421</v>
      </c>
      <c r="Y23" s="1243">
        <v>505</v>
      </c>
      <c r="Z23" s="1243">
        <v>349</v>
      </c>
      <c r="AA23" s="1243">
        <v>2550</v>
      </c>
    </row>
    <row r="24" spans="1:27" s="564" customFormat="1" ht="18.600000000000001" customHeight="1">
      <c r="A24" s="569" t="s">
        <v>82</v>
      </c>
      <c r="B24" s="1206">
        <v>3638.3470732308328</v>
      </c>
      <c r="C24" s="1206">
        <v>1064.4072493341973</v>
      </c>
      <c r="D24" s="1206">
        <v>427.06074347153907</v>
      </c>
      <c r="E24" s="1206">
        <v>235.71648428162158</v>
      </c>
      <c r="F24" s="1206">
        <v>287.45484950712631</v>
      </c>
      <c r="G24" s="1206">
        <v>279.56255650662558</v>
      </c>
      <c r="H24" s="1208">
        <v>117.33208927411074</v>
      </c>
      <c r="I24" s="1206">
        <v>157.67047572111443</v>
      </c>
      <c r="J24" s="1206">
        <v>122.24284936331118</v>
      </c>
      <c r="K24" s="1206">
        <v>141.53512114231296</v>
      </c>
      <c r="L24" s="1206">
        <v>78.922930005007217</v>
      </c>
      <c r="M24" s="1206">
        <v>726.44172462386643</v>
      </c>
      <c r="O24" s="569" t="s">
        <v>82</v>
      </c>
      <c r="P24" s="1243">
        <v>20745</v>
      </c>
      <c r="Q24" s="1243">
        <v>6069</v>
      </c>
      <c r="R24" s="1243">
        <v>2435</v>
      </c>
      <c r="S24" s="1243">
        <v>1344</v>
      </c>
      <c r="T24" s="1243">
        <v>1639</v>
      </c>
      <c r="U24" s="1243">
        <v>1594</v>
      </c>
      <c r="V24" s="1243">
        <v>669</v>
      </c>
      <c r="W24" s="1243">
        <v>899</v>
      </c>
      <c r="X24" s="1243">
        <v>697</v>
      </c>
      <c r="Y24" s="1243">
        <v>807</v>
      </c>
      <c r="Z24" s="1243">
        <v>450</v>
      </c>
      <c r="AA24" s="1243">
        <v>4142</v>
      </c>
    </row>
    <row r="25" spans="1:27" s="564" customFormat="1" ht="18.600000000000001" customHeight="1">
      <c r="A25" s="569" t="s">
        <v>81</v>
      </c>
      <c r="B25" s="1206">
        <v>6590.1996877332458</v>
      </c>
      <c r="C25" s="1206">
        <v>1537.7908744115894</v>
      </c>
      <c r="D25" s="1206">
        <v>869.79355985393056</v>
      </c>
      <c r="E25" s="1206">
        <v>560.63136353464233</v>
      </c>
      <c r="F25" s="1206">
        <v>560.63136353464233</v>
      </c>
      <c r="G25" s="1206">
        <v>450.1608548916833</v>
      </c>
      <c r="H25" s="1208">
        <v>155.48659413212738</v>
      </c>
      <c r="I25" s="1206">
        <v>381.34316098295466</v>
      </c>
      <c r="J25" s="1206">
        <v>256.1260036452681</v>
      </c>
      <c r="K25" s="1206">
        <v>240.86192868055008</v>
      </c>
      <c r="L25" s="1206">
        <v>95.723859948231507</v>
      </c>
      <c r="M25" s="1206">
        <v>1481.6501241176265</v>
      </c>
      <c r="O25" s="569" t="s">
        <v>81</v>
      </c>
      <c r="P25" s="1243">
        <v>25473</v>
      </c>
      <c r="Q25" s="1243">
        <v>5944</v>
      </c>
      <c r="R25" s="1243">
        <v>3362</v>
      </c>
      <c r="S25" s="1243">
        <v>2167</v>
      </c>
      <c r="T25" s="1243">
        <v>2167</v>
      </c>
      <c r="U25" s="1243">
        <v>1740</v>
      </c>
      <c r="V25" s="1243">
        <v>601</v>
      </c>
      <c r="W25" s="1243">
        <v>1474</v>
      </c>
      <c r="X25" s="1243">
        <v>990</v>
      </c>
      <c r="Y25" s="1243">
        <v>931</v>
      </c>
      <c r="Z25" s="1243">
        <v>370</v>
      </c>
      <c r="AA25" s="1243">
        <v>5727</v>
      </c>
    </row>
    <row r="26" spans="1:27" s="564" customFormat="1" ht="18.600000000000001" customHeight="1">
      <c r="A26" s="570" t="s">
        <v>80</v>
      </c>
      <c r="B26" s="1207">
        <v>13771.589788288185</v>
      </c>
      <c r="C26" s="1207">
        <v>1896.3460788586372</v>
      </c>
      <c r="D26" s="1207">
        <v>1991.8228318462279</v>
      </c>
      <c r="E26" s="1207">
        <v>1769.0437415418492</v>
      </c>
      <c r="F26" s="1207">
        <v>1072.0347730348419</v>
      </c>
      <c r="G26" s="1207">
        <v>733.99545840310111</v>
      </c>
      <c r="H26" s="1209">
        <v>219.05176961717549</v>
      </c>
      <c r="I26" s="1207">
        <v>892.83666307314718</v>
      </c>
      <c r="J26" s="1207">
        <v>699.01598733857838</v>
      </c>
      <c r="K26" s="1207">
        <v>496.59380232584812</v>
      </c>
      <c r="L26" s="1207">
        <v>112.39305456797486</v>
      </c>
      <c r="M26" s="1207">
        <v>3888.4556276808039</v>
      </c>
      <c r="O26" s="570" t="s">
        <v>80</v>
      </c>
      <c r="P26" s="1244">
        <v>48032</v>
      </c>
      <c r="Q26" s="1244">
        <v>6614</v>
      </c>
      <c r="R26" s="1244">
        <v>6947</v>
      </c>
      <c r="S26" s="1244">
        <v>6170</v>
      </c>
      <c r="T26" s="1244">
        <v>3739</v>
      </c>
      <c r="U26" s="1244">
        <v>2560</v>
      </c>
      <c r="V26" s="1244">
        <v>764</v>
      </c>
      <c r="W26" s="1244">
        <v>3114</v>
      </c>
      <c r="X26" s="1244">
        <v>2438</v>
      </c>
      <c r="Y26" s="1244">
        <v>1732</v>
      </c>
      <c r="Z26" s="1244">
        <v>392</v>
      </c>
      <c r="AA26" s="1244">
        <v>13562</v>
      </c>
    </row>
    <row r="27" spans="1:27">
      <c r="A27" s="574"/>
    </row>
    <row r="28" spans="1:27" s="552" customFormat="1" ht="25.5">
      <c r="A28" s="549" t="s">
        <v>282</v>
      </c>
      <c r="B28" s="550"/>
      <c r="C28" s="551"/>
      <c r="D28" s="550"/>
      <c r="E28" s="550"/>
      <c r="F28" s="550"/>
      <c r="G28" s="550"/>
      <c r="H28" s="550"/>
      <c r="I28" s="550"/>
      <c r="J28" s="550"/>
      <c r="K28" s="550"/>
      <c r="L28" s="550"/>
      <c r="M28" s="550"/>
      <c r="O28" s="549" t="s">
        <v>283</v>
      </c>
      <c r="P28" s="550"/>
      <c r="Q28" s="551"/>
      <c r="R28" s="550"/>
      <c r="S28" s="550"/>
      <c r="T28" s="550"/>
      <c r="U28" s="550"/>
      <c r="V28" s="550"/>
      <c r="W28" s="550"/>
      <c r="X28" s="550"/>
      <c r="Y28" s="550"/>
      <c r="Z28" s="550"/>
      <c r="AA28" s="550"/>
    </row>
    <row r="29" spans="1:27" s="552" customFormat="1" ht="25.5">
      <c r="A29" s="549"/>
      <c r="B29" s="550"/>
      <c r="C29" s="551"/>
      <c r="D29" s="550"/>
      <c r="E29" s="550"/>
      <c r="F29" s="550"/>
      <c r="G29" s="550"/>
      <c r="H29" s="550"/>
      <c r="I29" s="550"/>
      <c r="J29" s="550"/>
      <c r="K29" s="550"/>
      <c r="L29" s="550"/>
      <c r="M29" s="550"/>
      <c r="O29" s="549"/>
      <c r="P29" s="550"/>
      <c r="Q29" s="551"/>
      <c r="R29" s="550"/>
      <c r="S29" s="550"/>
      <c r="T29" s="550"/>
      <c r="U29" s="550"/>
      <c r="V29" s="550"/>
      <c r="W29" s="550"/>
      <c r="X29" s="550"/>
      <c r="Y29" s="550"/>
      <c r="Z29" s="550"/>
      <c r="AA29" s="550"/>
    </row>
    <row r="30" spans="1:27" s="552" customFormat="1" ht="16.5">
      <c r="A30" s="692"/>
      <c r="B30" s="550"/>
      <c r="C30" s="550"/>
      <c r="D30" s="551"/>
      <c r="E30" s="550"/>
      <c r="F30" s="554"/>
      <c r="G30" s="693" t="s">
        <v>384</v>
      </c>
      <c r="H30" s="550"/>
      <c r="I30" s="550"/>
      <c r="J30" s="550"/>
      <c r="K30" s="550"/>
      <c r="L30" s="550"/>
      <c r="M30" s="555" t="s">
        <v>105</v>
      </c>
      <c r="O30" s="553"/>
      <c r="P30" s="550"/>
      <c r="Q30" s="550"/>
      <c r="R30" s="551"/>
      <c r="S30" s="550"/>
      <c r="T30" s="554"/>
      <c r="U30" s="693" t="s">
        <v>384</v>
      </c>
      <c r="V30" s="550"/>
      <c r="W30" s="550"/>
      <c r="X30" s="550"/>
      <c r="Y30" s="550"/>
      <c r="Z30" s="550"/>
      <c r="AA30" s="555" t="s">
        <v>103</v>
      </c>
    </row>
    <row r="31" spans="1:27" s="552" customFormat="1" ht="10.5" customHeight="1">
      <c r="A31" s="550"/>
      <c r="B31" s="550"/>
      <c r="C31" s="550"/>
      <c r="D31" s="551"/>
      <c r="E31" s="550"/>
      <c r="F31" s="554"/>
      <c r="G31" s="550"/>
      <c r="H31" s="550"/>
      <c r="I31" s="550"/>
      <c r="J31" s="550"/>
      <c r="K31" s="550"/>
      <c r="L31" s="550"/>
      <c r="M31" s="556"/>
      <c r="O31" s="550"/>
      <c r="P31" s="550"/>
      <c r="Q31" s="550"/>
      <c r="R31" s="551"/>
      <c r="S31" s="550"/>
      <c r="T31" s="554"/>
      <c r="U31" s="550"/>
      <c r="V31" s="550"/>
      <c r="W31" s="550"/>
      <c r="X31" s="550"/>
      <c r="Y31" s="550"/>
      <c r="Z31" s="550"/>
      <c r="AA31" s="556"/>
    </row>
    <row r="32" spans="1:27" s="558" customFormat="1" ht="35.25" customHeight="1">
      <c r="A32" s="1278" t="s">
        <v>74</v>
      </c>
      <c r="B32" s="557" t="str">
        <f t="shared" ref="B32:L32" si="0">T(B5)</f>
        <v>A00-Y98</v>
      </c>
      <c r="C32" s="557" t="str">
        <f t="shared" si="0"/>
        <v>C00-C97</v>
      </c>
      <c r="D32" s="557" t="str">
        <f t="shared" si="0"/>
        <v>I01-I02.0, I05-I09, I20-I25, I27, I30-I52</v>
      </c>
      <c r="E32" s="557" t="str">
        <f t="shared" si="0"/>
        <v>J12-J18</v>
      </c>
      <c r="F32" s="557" t="str">
        <f t="shared" si="0"/>
        <v>I60-I69</v>
      </c>
      <c r="G32" s="557" t="str">
        <f t="shared" si="0"/>
        <v>E10-E14</v>
      </c>
      <c r="H32" s="557" t="str">
        <f t="shared" si="0"/>
        <v>V01-X59, Y85-Y86</v>
      </c>
      <c r="I32" s="557" t="str">
        <f t="shared" si="0"/>
        <v>J40-J47</v>
      </c>
      <c r="J32" s="557" t="str">
        <f t="shared" si="0"/>
        <v>I10-I15</v>
      </c>
      <c r="K32" s="557" t="str">
        <f t="shared" si="0"/>
        <v>N00-N07, N17-N19, N25-N27</v>
      </c>
      <c r="L32" s="557" t="str">
        <f t="shared" si="0"/>
        <v>K70, K73-K74</v>
      </c>
      <c r="M32" s="1280" t="s">
        <v>100</v>
      </c>
      <c r="O32" s="1278" t="s">
        <v>74</v>
      </c>
      <c r="P32" s="557" t="str">
        <f>T(B32)</f>
        <v>A00-Y98</v>
      </c>
      <c r="Q32" s="557" t="str">
        <f>T(C32)</f>
        <v>C00-C97</v>
      </c>
      <c r="R32" s="557" t="str">
        <f>T(D32)</f>
        <v>I01-I02.0, I05-I09, I20-I25, I27, I30-I52</v>
      </c>
      <c r="S32" s="557" t="str">
        <f>T(E32)</f>
        <v>J12-J18</v>
      </c>
      <c r="T32" s="557" t="str">
        <f>T(G32)</f>
        <v>E10-E14</v>
      </c>
      <c r="U32" s="557" t="str">
        <f>T(F32)</f>
        <v>I60-I69</v>
      </c>
      <c r="V32" s="557" t="str">
        <f>T(H32)</f>
        <v>V01-X59, Y85-Y86</v>
      </c>
      <c r="W32" s="557" t="str">
        <f>T(I32)</f>
        <v>J40-J47</v>
      </c>
      <c r="X32" s="557" t="str">
        <f>T(J32)</f>
        <v>I10-I15</v>
      </c>
      <c r="Y32" s="557" t="str">
        <f>T(K32)</f>
        <v>N00-N07, N17-N19, N25-N27</v>
      </c>
      <c r="Z32" s="557" t="str">
        <f>T(L32)</f>
        <v>K70, K73-K74</v>
      </c>
      <c r="AA32" s="1280" t="s">
        <v>100</v>
      </c>
    </row>
    <row r="33" spans="1:27" s="561" customFormat="1" ht="42" customHeight="1">
      <c r="A33" s="1279"/>
      <c r="B33" s="559" t="str">
        <f t="shared" ref="B33:L33" si="1">T(B6)</f>
        <v>所有死亡原因</v>
      </c>
      <c r="C33" s="560" t="str">
        <f t="shared" si="1"/>
        <v>惡性腫瘤</v>
      </c>
      <c r="D33" s="560" t="str">
        <f t="shared" si="1"/>
        <v>心臟疾病（高血壓性疾病除外）</v>
      </c>
      <c r="E33" s="560" t="str">
        <f t="shared" si="1"/>
        <v>肺炎</v>
      </c>
      <c r="F33" s="560" t="str">
        <f t="shared" si="1"/>
        <v>腦血管疾病</v>
      </c>
      <c r="G33" s="560" t="str">
        <f t="shared" si="1"/>
        <v>糖尿病</v>
      </c>
      <c r="H33" s="560" t="str">
        <f t="shared" si="1"/>
        <v>事故傷害</v>
      </c>
      <c r="I33" s="560" t="str">
        <f t="shared" si="1"/>
        <v>慢性下呼吸道疾病</v>
      </c>
      <c r="J33" s="560" t="str">
        <f t="shared" si="1"/>
        <v>高血壓性疾病</v>
      </c>
      <c r="K33" s="560" t="str">
        <f t="shared" si="1"/>
        <v>腎炎、腎病症候群及腎病變</v>
      </c>
      <c r="L33" s="560" t="str">
        <f t="shared" si="1"/>
        <v>慢性肝病及肝硬化</v>
      </c>
      <c r="M33" s="1281"/>
      <c r="O33" s="1279"/>
      <c r="P33" s="559" t="str">
        <f t="shared" ref="P33:Z33" si="2">T(P6)</f>
        <v>所有死亡原因</v>
      </c>
      <c r="Q33" s="560" t="str">
        <f t="shared" si="2"/>
        <v>惡性腫瘤</v>
      </c>
      <c r="R33" s="560" t="str">
        <f t="shared" si="2"/>
        <v>心臟疾病（高血壓性疾病除外）</v>
      </c>
      <c r="S33" s="560" t="str">
        <f t="shared" si="2"/>
        <v>肺炎</v>
      </c>
      <c r="T33" s="560" t="str">
        <f t="shared" si="2"/>
        <v>腦血管疾病</v>
      </c>
      <c r="U33" s="560" t="str">
        <f t="shared" si="2"/>
        <v>糖尿病</v>
      </c>
      <c r="V33" s="560" t="str">
        <f t="shared" si="2"/>
        <v>事故傷害</v>
      </c>
      <c r="W33" s="560" t="str">
        <f t="shared" si="2"/>
        <v>慢性下呼吸道疾病</v>
      </c>
      <c r="X33" s="560" t="str">
        <f t="shared" si="2"/>
        <v>高血壓性疾病</v>
      </c>
      <c r="Y33" s="560" t="str">
        <f t="shared" si="2"/>
        <v>腎炎、腎病症候群及腎病變</v>
      </c>
      <c r="Z33" s="560" t="str">
        <f t="shared" si="2"/>
        <v>慢性肝病及肝硬化</v>
      </c>
      <c r="AA33" s="1281"/>
    </row>
    <row r="34" spans="1:27" s="564" customFormat="1" ht="20.25" customHeight="1">
      <c r="A34" s="562" t="s">
        <v>99</v>
      </c>
      <c r="B34" s="563">
        <v>661.28158293000001</v>
      </c>
      <c r="C34" s="563">
        <v>191.86821214</v>
      </c>
      <c r="D34" s="563">
        <v>75.794604844999995</v>
      </c>
      <c r="E34" s="563">
        <v>48.460741755000001</v>
      </c>
      <c r="F34" s="563">
        <v>38.732610886000003</v>
      </c>
      <c r="G34" s="563">
        <v>40.428929611000001</v>
      </c>
      <c r="H34" s="563">
        <v>28.353367777999999</v>
      </c>
      <c r="I34" s="563">
        <v>25.526169904</v>
      </c>
      <c r="J34" s="563">
        <v>21.559525612000002</v>
      </c>
      <c r="K34" s="563">
        <v>20.745635315000001</v>
      </c>
      <c r="L34" s="563">
        <v>19.229229182000001</v>
      </c>
      <c r="M34" s="563">
        <v>150.58255589999999</v>
      </c>
      <c r="O34" s="562" t="s">
        <v>99</v>
      </c>
      <c r="P34" s="565">
        <v>154374</v>
      </c>
      <c r="Q34" s="565">
        <v>44791</v>
      </c>
      <c r="R34" s="565">
        <v>17694</v>
      </c>
      <c r="S34" s="565">
        <v>11313</v>
      </c>
      <c r="T34" s="565">
        <v>9042</v>
      </c>
      <c r="U34" s="565">
        <v>9438</v>
      </c>
      <c r="V34" s="565">
        <v>6619</v>
      </c>
      <c r="W34" s="565">
        <v>5959</v>
      </c>
      <c r="X34" s="565">
        <v>5033</v>
      </c>
      <c r="Y34" s="565">
        <v>4843</v>
      </c>
      <c r="Z34" s="565">
        <v>4489</v>
      </c>
      <c r="AA34" s="566">
        <v>35153</v>
      </c>
    </row>
    <row r="35" spans="1:27" s="564" customFormat="1" ht="20.25" customHeight="1">
      <c r="A35" s="567" t="s">
        <v>98</v>
      </c>
      <c r="B35" s="563">
        <v>380.94008264000001</v>
      </c>
      <c r="C35" s="563">
        <v>2.4833121424</v>
      </c>
      <c r="D35" s="563">
        <v>10.926573426999999</v>
      </c>
      <c r="E35" s="563">
        <v>1.9866497138999999</v>
      </c>
      <c r="F35" s="563">
        <v>4.4699618563000003</v>
      </c>
      <c r="G35" s="563">
        <v>0.49666242849999997</v>
      </c>
      <c r="H35" s="568">
        <v>22.349809281999999</v>
      </c>
      <c r="I35" s="563">
        <v>0.99332485699999995</v>
      </c>
      <c r="J35" s="563">
        <v>0</v>
      </c>
      <c r="K35" s="563">
        <v>0</v>
      </c>
      <c r="L35" s="563">
        <v>0.99332485699999995</v>
      </c>
      <c r="M35" s="563">
        <v>336.24046407999998</v>
      </c>
      <c r="O35" s="567" t="s">
        <v>98</v>
      </c>
      <c r="P35" s="565">
        <v>767</v>
      </c>
      <c r="Q35" s="565">
        <v>5</v>
      </c>
      <c r="R35" s="565">
        <v>22</v>
      </c>
      <c r="S35" s="565">
        <v>4</v>
      </c>
      <c r="T35" s="565">
        <v>9</v>
      </c>
      <c r="U35" s="565">
        <v>1</v>
      </c>
      <c r="V35" s="565">
        <v>45</v>
      </c>
      <c r="W35" s="565">
        <v>2</v>
      </c>
      <c r="X35" s="565">
        <v>0</v>
      </c>
      <c r="Y35" s="565">
        <v>0</v>
      </c>
      <c r="Z35" s="565">
        <v>2</v>
      </c>
      <c r="AA35" s="566">
        <v>677</v>
      </c>
    </row>
    <row r="36" spans="1:27" s="564" customFormat="1" ht="20.25" customHeight="1">
      <c r="A36" s="569" t="s">
        <v>102</v>
      </c>
      <c r="B36" s="563">
        <v>21.046643188000001</v>
      </c>
      <c r="C36" s="563">
        <v>3.3164407448</v>
      </c>
      <c r="D36" s="563">
        <v>1.2755541325999999</v>
      </c>
      <c r="E36" s="563">
        <v>0</v>
      </c>
      <c r="F36" s="563">
        <v>0.2551108265</v>
      </c>
      <c r="G36" s="563">
        <v>0</v>
      </c>
      <c r="H36" s="563">
        <v>4.3368840509000002</v>
      </c>
      <c r="I36" s="563">
        <v>0.1275554133</v>
      </c>
      <c r="J36" s="563">
        <v>0</v>
      </c>
      <c r="K36" s="563">
        <v>0.2551108265</v>
      </c>
      <c r="L36" s="563">
        <v>0.1275554133</v>
      </c>
      <c r="M36" s="563">
        <v>11.35243178</v>
      </c>
      <c r="O36" s="569" t="s">
        <v>102</v>
      </c>
      <c r="P36" s="565">
        <v>165</v>
      </c>
      <c r="Q36" s="565">
        <v>26</v>
      </c>
      <c r="R36" s="565">
        <v>10</v>
      </c>
      <c r="S36" s="565">
        <v>0</v>
      </c>
      <c r="T36" s="565">
        <v>2</v>
      </c>
      <c r="U36" s="565">
        <v>0</v>
      </c>
      <c r="V36" s="565">
        <v>34</v>
      </c>
      <c r="W36" s="565">
        <v>1</v>
      </c>
      <c r="X36" s="565">
        <v>0</v>
      </c>
      <c r="Y36" s="565">
        <v>2</v>
      </c>
      <c r="Z36" s="565">
        <v>1</v>
      </c>
      <c r="AA36" s="566">
        <v>89</v>
      </c>
    </row>
    <row r="37" spans="1:27" s="564" customFormat="1" ht="20.25" customHeight="1">
      <c r="A37" s="569" t="s">
        <v>96</v>
      </c>
      <c r="B37" s="563">
        <v>13.565772891</v>
      </c>
      <c r="C37" s="563">
        <v>3.9843528771000001</v>
      </c>
      <c r="D37" s="563">
        <v>0.47432772350000002</v>
      </c>
      <c r="E37" s="563">
        <v>0.47432772350000002</v>
      </c>
      <c r="F37" s="563">
        <v>9.4865544699999999E-2</v>
      </c>
      <c r="G37" s="563">
        <v>9.4865544699999999E-2</v>
      </c>
      <c r="H37" s="563">
        <v>2.5613697066999999</v>
      </c>
      <c r="I37" s="563">
        <v>0</v>
      </c>
      <c r="J37" s="563">
        <v>0</v>
      </c>
      <c r="K37" s="563">
        <v>0</v>
      </c>
      <c r="L37" s="563">
        <v>9.4865544699999999E-2</v>
      </c>
      <c r="M37" s="563">
        <v>5.7867982262000002</v>
      </c>
      <c r="O37" s="569" t="s">
        <v>96</v>
      </c>
      <c r="P37" s="565">
        <v>143</v>
      </c>
      <c r="Q37" s="565">
        <v>42</v>
      </c>
      <c r="R37" s="565">
        <v>5</v>
      </c>
      <c r="S37" s="565">
        <v>5</v>
      </c>
      <c r="T37" s="565">
        <v>1</v>
      </c>
      <c r="U37" s="565">
        <v>1</v>
      </c>
      <c r="V37" s="565">
        <v>27</v>
      </c>
      <c r="W37" s="565">
        <v>0</v>
      </c>
      <c r="X37" s="565">
        <v>0</v>
      </c>
      <c r="Y37" s="565">
        <v>0</v>
      </c>
      <c r="Z37" s="565">
        <v>1</v>
      </c>
      <c r="AA37" s="566">
        <v>61</v>
      </c>
    </row>
    <row r="38" spans="1:27" s="564" customFormat="1" ht="20.25" customHeight="1">
      <c r="A38" s="569" t="s">
        <v>95</v>
      </c>
      <c r="B38" s="563">
        <v>15.227306741</v>
      </c>
      <c r="C38" s="563">
        <v>3.0603900802999999</v>
      </c>
      <c r="D38" s="563">
        <v>1.1196549074</v>
      </c>
      <c r="E38" s="563">
        <v>0.52250562349999996</v>
      </c>
      <c r="F38" s="563">
        <v>0.22393098149999999</v>
      </c>
      <c r="G38" s="563">
        <v>7.46436605E-2</v>
      </c>
      <c r="H38" s="568">
        <v>3.5082520433000002</v>
      </c>
      <c r="I38" s="563">
        <v>0</v>
      </c>
      <c r="J38" s="563">
        <v>0</v>
      </c>
      <c r="K38" s="563">
        <v>0</v>
      </c>
      <c r="L38" s="563">
        <v>0</v>
      </c>
      <c r="M38" s="563">
        <v>6.7179294446000002</v>
      </c>
      <c r="O38" s="569" t="s">
        <v>95</v>
      </c>
      <c r="P38" s="565">
        <v>204</v>
      </c>
      <c r="Q38" s="565">
        <v>41</v>
      </c>
      <c r="R38" s="565">
        <v>15</v>
      </c>
      <c r="S38" s="565">
        <v>7</v>
      </c>
      <c r="T38" s="565">
        <v>3</v>
      </c>
      <c r="U38" s="565">
        <v>1</v>
      </c>
      <c r="V38" s="565">
        <v>47</v>
      </c>
      <c r="W38" s="565">
        <v>0</v>
      </c>
      <c r="X38" s="565">
        <v>0</v>
      </c>
      <c r="Y38" s="565">
        <v>0</v>
      </c>
      <c r="Z38" s="565">
        <v>0</v>
      </c>
      <c r="AA38" s="566">
        <v>90</v>
      </c>
    </row>
    <row r="39" spans="1:27" s="564" customFormat="1" ht="20.25" customHeight="1">
      <c r="A39" s="569" t="s">
        <v>94</v>
      </c>
      <c r="B39" s="563">
        <v>33.601504439999999</v>
      </c>
      <c r="C39" s="563">
        <v>3.5303644438999999</v>
      </c>
      <c r="D39" s="563">
        <v>1.3869288887</v>
      </c>
      <c r="E39" s="563">
        <v>0.1260844444</v>
      </c>
      <c r="F39" s="563">
        <v>0.44129555549999999</v>
      </c>
      <c r="G39" s="563">
        <v>6.3042222199999998E-2</v>
      </c>
      <c r="H39" s="563">
        <v>16.895315553</v>
      </c>
      <c r="I39" s="563">
        <v>0.2521688889</v>
      </c>
      <c r="J39" s="563">
        <v>0</v>
      </c>
      <c r="K39" s="563">
        <v>0</v>
      </c>
      <c r="L39" s="563">
        <v>0.18912666659999999</v>
      </c>
      <c r="M39" s="563">
        <v>10.717177776</v>
      </c>
      <c r="O39" s="569" t="s">
        <v>94</v>
      </c>
      <c r="P39" s="565">
        <v>533</v>
      </c>
      <c r="Q39" s="565">
        <v>56</v>
      </c>
      <c r="R39" s="565">
        <v>22</v>
      </c>
      <c r="S39" s="565">
        <v>2</v>
      </c>
      <c r="T39" s="565">
        <v>7</v>
      </c>
      <c r="U39" s="565">
        <v>1</v>
      </c>
      <c r="V39" s="565">
        <v>268</v>
      </c>
      <c r="W39" s="565">
        <v>4</v>
      </c>
      <c r="X39" s="565">
        <v>0</v>
      </c>
      <c r="Y39" s="565">
        <v>0</v>
      </c>
      <c r="Z39" s="565">
        <v>3</v>
      </c>
      <c r="AA39" s="566">
        <v>170</v>
      </c>
    </row>
    <row r="40" spans="1:27" s="564" customFormat="1" ht="20.25" customHeight="1">
      <c r="A40" s="569" t="s">
        <v>93</v>
      </c>
      <c r="B40" s="563">
        <v>43.081997848</v>
      </c>
      <c r="C40" s="563">
        <v>4.7247212648000003</v>
      </c>
      <c r="D40" s="563">
        <v>1.8650215519</v>
      </c>
      <c r="E40" s="563">
        <v>0.4351716954</v>
      </c>
      <c r="F40" s="563">
        <v>0.4351716954</v>
      </c>
      <c r="G40" s="563">
        <v>6.21673851E-2</v>
      </c>
      <c r="H40" s="563">
        <v>19.271889369</v>
      </c>
      <c r="I40" s="563">
        <v>0</v>
      </c>
      <c r="J40" s="563">
        <v>0.12433477010000001</v>
      </c>
      <c r="K40" s="563">
        <v>6.21673851E-2</v>
      </c>
      <c r="L40" s="563">
        <v>0.12433477010000001</v>
      </c>
      <c r="M40" s="563">
        <v>15.977017961</v>
      </c>
      <c r="O40" s="569" t="s">
        <v>93</v>
      </c>
      <c r="P40" s="565">
        <v>693</v>
      </c>
      <c r="Q40" s="565">
        <v>76</v>
      </c>
      <c r="R40" s="565">
        <v>30</v>
      </c>
      <c r="S40" s="565">
        <v>7</v>
      </c>
      <c r="T40" s="565">
        <v>7</v>
      </c>
      <c r="U40" s="565">
        <v>1</v>
      </c>
      <c r="V40" s="565">
        <v>310</v>
      </c>
      <c r="W40" s="565">
        <v>0</v>
      </c>
      <c r="X40" s="565">
        <v>2</v>
      </c>
      <c r="Y40" s="565">
        <v>1</v>
      </c>
      <c r="Z40" s="565">
        <v>2</v>
      </c>
      <c r="AA40" s="566">
        <v>257</v>
      </c>
    </row>
    <row r="41" spans="1:27" s="564" customFormat="1" ht="20.25" customHeight="1">
      <c r="A41" s="569" t="s">
        <v>92</v>
      </c>
      <c r="B41" s="563">
        <v>52.292264039000003</v>
      </c>
      <c r="C41" s="563">
        <v>7.4275380766000003</v>
      </c>
      <c r="D41" s="563">
        <v>3.3543720345999999</v>
      </c>
      <c r="E41" s="563">
        <v>1.0182915105000001</v>
      </c>
      <c r="F41" s="563">
        <v>0.77869350800000003</v>
      </c>
      <c r="G41" s="563">
        <v>0.41929650429999998</v>
      </c>
      <c r="H41" s="563">
        <v>14.196181645999999</v>
      </c>
      <c r="I41" s="563">
        <v>0.23959800249999999</v>
      </c>
      <c r="J41" s="563">
        <v>0.1197990012</v>
      </c>
      <c r="K41" s="563">
        <v>0.83859300869999998</v>
      </c>
      <c r="L41" s="563">
        <v>0.41929650429999998</v>
      </c>
      <c r="M41" s="563">
        <v>23.480604241999998</v>
      </c>
      <c r="O41" s="569" t="s">
        <v>92</v>
      </c>
      <c r="P41" s="565">
        <v>873</v>
      </c>
      <c r="Q41" s="565">
        <v>124</v>
      </c>
      <c r="R41" s="565">
        <v>56</v>
      </c>
      <c r="S41" s="565">
        <v>17</v>
      </c>
      <c r="T41" s="565">
        <v>13</v>
      </c>
      <c r="U41" s="565">
        <v>7</v>
      </c>
      <c r="V41" s="565">
        <v>237</v>
      </c>
      <c r="W41" s="565">
        <v>4</v>
      </c>
      <c r="X41" s="565">
        <v>2</v>
      </c>
      <c r="Y41" s="565">
        <v>14</v>
      </c>
      <c r="Z41" s="565">
        <v>7</v>
      </c>
      <c r="AA41" s="566">
        <v>392</v>
      </c>
    </row>
    <row r="42" spans="1:27" s="564" customFormat="1" ht="20.25" customHeight="1">
      <c r="A42" s="569" t="s">
        <v>91</v>
      </c>
      <c r="B42" s="563">
        <v>83.835449615000002</v>
      </c>
      <c r="C42" s="563">
        <v>15.049918854</v>
      </c>
      <c r="D42" s="563">
        <v>5.7239035640999996</v>
      </c>
      <c r="E42" s="563">
        <v>2.6152318008000002</v>
      </c>
      <c r="F42" s="563">
        <v>1.1842559098000001</v>
      </c>
      <c r="G42" s="563">
        <v>1.233599906</v>
      </c>
      <c r="H42" s="563">
        <v>15.839422794000001</v>
      </c>
      <c r="I42" s="563">
        <v>0.34540797369999998</v>
      </c>
      <c r="J42" s="563">
        <v>0.59212795490000003</v>
      </c>
      <c r="K42" s="563">
        <v>4.4903036580000002</v>
      </c>
      <c r="L42" s="563">
        <v>0.44409596620000003</v>
      </c>
      <c r="M42" s="563">
        <v>36.317181234000003</v>
      </c>
      <c r="O42" s="569" t="s">
        <v>91</v>
      </c>
      <c r="P42" s="565">
        <v>1699</v>
      </c>
      <c r="Q42" s="565">
        <v>305</v>
      </c>
      <c r="R42" s="565">
        <v>116</v>
      </c>
      <c r="S42" s="565">
        <v>53</v>
      </c>
      <c r="T42" s="565">
        <v>24</v>
      </c>
      <c r="U42" s="565">
        <v>25</v>
      </c>
      <c r="V42" s="565">
        <v>321</v>
      </c>
      <c r="W42" s="565">
        <v>7</v>
      </c>
      <c r="X42" s="565">
        <v>12</v>
      </c>
      <c r="Y42" s="565">
        <v>91</v>
      </c>
      <c r="Z42" s="565">
        <v>9</v>
      </c>
      <c r="AA42" s="566">
        <v>736</v>
      </c>
    </row>
    <row r="43" spans="1:27" s="564" customFormat="1" ht="20.25" customHeight="1">
      <c r="A43" s="569" t="s">
        <v>90</v>
      </c>
      <c r="B43" s="563">
        <v>134.79111326</v>
      </c>
      <c r="C43" s="563">
        <v>34.750833888000003</v>
      </c>
      <c r="D43" s="563">
        <v>11.952180746</v>
      </c>
      <c r="E43" s="563">
        <v>5.0020139688</v>
      </c>
      <c r="F43" s="563">
        <v>1.7375416943999999</v>
      </c>
      <c r="G43" s="563">
        <v>2.6326389308999998</v>
      </c>
      <c r="H43" s="563">
        <v>17.691333616000001</v>
      </c>
      <c r="I43" s="563">
        <v>0.8424444579</v>
      </c>
      <c r="J43" s="563">
        <v>1.2110139082</v>
      </c>
      <c r="K43" s="563">
        <v>13.215847433</v>
      </c>
      <c r="L43" s="563">
        <v>1.3163194654999999</v>
      </c>
      <c r="M43" s="563">
        <v>44.438945154000002</v>
      </c>
      <c r="O43" s="569" t="s">
        <v>90</v>
      </c>
      <c r="P43" s="565">
        <v>2560</v>
      </c>
      <c r="Q43" s="565">
        <v>660</v>
      </c>
      <c r="R43" s="565">
        <v>227</v>
      </c>
      <c r="S43" s="565">
        <v>95</v>
      </c>
      <c r="T43" s="565">
        <v>33</v>
      </c>
      <c r="U43" s="565">
        <v>50</v>
      </c>
      <c r="V43" s="565">
        <v>336</v>
      </c>
      <c r="W43" s="565">
        <v>16</v>
      </c>
      <c r="X43" s="565">
        <v>23</v>
      </c>
      <c r="Y43" s="565">
        <v>251</v>
      </c>
      <c r="Z43" s="565">
        <v>25</v>
      </c>
      <c r="AA43" s="566">
        <v>844</v>
      </c>
    </row>
    <row r="44" spans="1:27" s="564" customFormat="1" ht="20.25" customHeight="1">
      <c r="A44" s="569" t="s">
        <v>89</v>
      </c>
      <c r="B44" s="563">
        <v>209.97148275000001</v>
      </c>
      <c r="C44" s="563">
        <v>70.465006075999995</v>
      </c>
      <c r="D44" s="563">
        <v>16.096901155000001</v>
      </c>
      <c r="E44" s="563">
        <v>9.6909915116000001</v>
      </c>
      <c r="F44" s="563">
        <v>3.0113250460000001</v>
      </c>
      <c r="G44" s="563">
        <v>4.7633687090999999</v>
      </c>
      <c r="H44" s="563">
        <v>17.848944818</v>
      </c>
      <c r="I44" s="563">
        <v>0.82127046709999996</v>
      </c>
      <c r="J44" s="563">
        <v>2.9018223170000002</v>
      </c>
      <c r="K44" s="563">
        <v>23.597838088</v>
      </c>
      <c r="L44" s="563">
        <v>2.0258004855</v>
      </c>
      <c r="M44" s="563">
        <v>58.748214079</v>
      </c>
      <c r="O44" s="569" t="s">
        <v>89</v>
      </c>
      <c r="P44" s="565">
        <v>3835</v>
      </c>
      <c r="Q44" s="565">
        <v>1287</v>
      </c>
      <c r="R44" s="565">
        <v>294</v>
      </c>
      <c r="S44" s="565">
        <v>177</v>
      </c>
      <c r="T44" s="565">
        <v>55</v>
      </c>
      <c r="U44" s="565">
        <v>87</v>
      </c>
      <c r="V44" s="565">
        <v>326</v>
      </c>
      <c r="W44" s="565">
        <v>15</v>
      </c>
      <c r="X44" s="565">
        <v>53</v>
      </c>
      <c r="Y44" s="565">
        <v>431</v>
      </c>
      <c r="Z44" s="565">
        <v>37</v>
      </c>
      <c r="AA44" s="566">
        <v>1073</v>
      </c>
    </row>
    <row r="45" spans="1:27" s="564" customFormat="1" ht="20.25" customHeight="1">
      <c r="A45" s="569" t="s">
        <v>88</v>
      </c>
      <c r="B45" s="563">
        <v>321.66017601999999</v>
      </c>
      <c r="C45" s="563">
        <v>122.85371162</v>
      </c>
      <c r="D45" s="563">
        <v>29.802209275999999</v>
      </c>
      <c r="E45" s="563">
        <v>16.723541896</v>
      </c>
      <c r="F45" s="563">
        <v>5.4673117736999997</v>
      </c>
      <c r="G45" s="563">
        <v>10.291410398</v>
      </c>
      <c r="H45" s="563">
        <v>24.066892024000001</v>
      </c>
      <c r="I45" s="563">
        <v>2.1440438328</v>
      </c>
      <c r="J45" s="563">
        <v>3.9128799948999999</v>
      </c>
      <c r="K45" s="563">
        <v>32.428662971999998</v>
      </c>
      <c r="L45" s="563">
        <v>3.8056778033000001</v>
      </c>
      <c r="M45" s="563">
        <v>70.163834429000005</v>
      </c>
      <c r="O45" s="569" t="s">
        <v>88</v>
      </c>
      <c r="P45" s="565">
        <v>6001</v>
      </c>
      <c r="Q45" s="565">
        <v>2292</v>
      </c>
      <c r="R45" s="565">
        <v>556</v>
      </c>
      <c r="S45" s="565">
        <v>312</v>
      </c>
      <c r="T45" s="565">
        <v>102</v>
      </c>
      <c r="U45" s="565">
        <v>192</v>
      </c>
      <c r="V45" s="565">
        <v>449</v>
      </c>
      <c r="W45" s="565">
        <v>40</v>
      </c>
      <c r="X45" s="565">
        <v>73</v>
      </c>
      <c r="Y45" s="565">
        <v>605</v>
      </c>
      <c r="Z45" s="565">
        <v>71</v>
      </c>
      <c r="AA45" s="566">
        <v>1309</v>
      </c>
    </row>
    <row r="46" spans="1:27" s="564" customFormat="1" ht="20.25" customHeight="1">
      <c r="A46" s="569" t="s">
        <v>87</v>
      </c>
      <c r="B46" s="563">
        <v>451.27860470000002</v>
      </c>
      <c r="C46" s="563">
        <v>195.95205307000001</v>
      </c>
      <c r="D46" s="563">
        <v>41.329837495</v>
      </c>
      <c r="E46" s="563">
        <v>24.041539457999999</v>
      </c>
      <c r="F46" s="563">
        <v>7.9418119109000003</v>
      </c>
      <c r="G46" s="563">
        <v>17.234272105999999</v>
      </c>
      <c r="H46" s="563">
        <v>27.769328722000001</v>
      </c>
      <c r="I46" s="563">
        <v>3.6197374016000001</v>
      </c>
      <c r="J46" s="563">
        <v>7.5096044599000003</v>
      </c>
      <c r="K46" s="563">
        <v>33.712181172999998</v>
      </c>
      <c r="L46" s="563">
        <v>5.9428524503000002</v>
      </c>
      <c r="M46" s="563">
        <v>86.225386460999999</v>
      </c>
      <c r="O46" s="569" t="s">
        <v>87</v>
      </c>
      <c r="P46" s="565">
        <v>8353</v>
      </c>
      <c r="Q46" s="565">
        <v>3627</v>
      </c>
      <c r="R46" s="565">
        <v>765</v>
      </c>
      <c r="S46" s="565">
        <v>445</v>
      </c>
      <c r="T46" s="565">
        <v>147</v>
      </c>
      <c r="U46" s="565">
        <v>319</v>
      </c>
      <c r="V46" s="565">
        <v>514</v>
      </c>
      <c r="W46" s="565">
        <v>67</v>
      </c>
      <c r="X46" s="565">
        <v>139</v>
      </c>
      <c r="Y46" s="565">
        <v>624</v>
      </c>
      <c r="Z46" s="565">
        <v>110</v>
      </c>
      <c r="AA46" s="566">
        <v>1596</v>
      </c>
    </row>
    <row r="47" spans="1:27" s="564" customFormat="1" ht="20.25" customHeight="1">
      <c r="A47" s="569" t="s">
        <v>86</v>
      </c>
      <c r="B47" s="563">
        <v>610.50835237000001</v>
      </c>
      <c r="C47" s="563">
        <v>276.08745668</v>
      </c>
      <c r="D47" s="563">
        <v>56.038748861999998</v>
      </c>
      <c r="E47" s="563">
        <v>33.091847389000002</v>
      </c>
      <c r="F47" s="563">
        <v>12.983115308</v>
      </c>
      <c r="G47" s="563">
        <v>33.393780303</v>
      </c>
      <c r="H47" s="563">
        <v>29.227106087999999</v>
      </c>
      <c r="I47" s="563">
        <v>6.4613643624000003</v>
      </c>
      <c r="J47" s="563">
        <v>11.835770234</v>
      </c>
      <c r="K47" s="563">
        <v>33.091847389000002</v>
      </c>
      <c r="L47" s="563">
        <v>10.990358074</v>
      </c>
      <c r="M47" s="563">
        <v>107.30695768</v>
      </c>
      <c r="O47" s="569" t="s">
        <v>86</v>
      </c>
      <c r="P47" s="565">
        <v>10110</v>
      </c>
      <c r="Q47" s="565">
        <v>4572</v>
      </c>
      <c r="R47" s="565">
        <v>928</v>
      </c>
      <c r="S47" s="565">
        <v>548</v>
      </c>
      <c r="T47" s="565">
        <v>215</v>
      </c>
      <c r="U47" s="565">
        <v>553</v>
      </c>
      <c r="V47" s="565">
        <v>484</v>
      </c>
      <c r="W47" s="565">
        <v>107</v>
      </c>
      <c r="X47" s="565">
        <v>196</v>
      </c>
      <c r="Y47" s="565">
        <v>548</v>
      </c>
      <c r="Z47" s="565">
        <v>182</v>
      </c>
      <c r="AA47" s="566">
        <v>1777</v>
      </c>
    </row>
    <row r="48" spans="1:27" s="564" customFormat="1" ht="20.25" customHeight="1">
      <c r="A48" s="569" t="s">
        <v>85</v>
      </c>
      <c r="B48" s="563">
        <v>885.16315328999997</v>
      </c>
      <c r="C48" s="563">
        <v>386.41716577</v>
      </c>
      <c r="D48" s="563">
        <v>90.359621512999993</v>
      </c>
      <c r="E48" s="563">
        <v>51.236388218000002</v>
      </c>
      <c r="F48" s="563">
        <v>24.452020809</v>
      </c>
      <c r="G48" s="563">
        <v>57.706769109</v>
      </c>
      <c r="H48" s="563">
        <v>41.305105920999999</v>
      </c>
      <c r="I48" s="563">
        <v>12.564576846</v>
      </c>
      <c r="J48" s="563">
        <v>17.680691970000002</v>
      </c>
      <c r="K48" s="563">
        <v>32.728089390999997</v>
      </c>
      <c r="L48" s="563">
        <v>22.796807093000002</v>
      </c>
      <c r="M48" s="563">
        <v>147.91591665000001</v>
      </c>
      <c r="O48" s="569" t="s">
        <v>85</v>
      </c>
      <c r="P48" s="565">
        <v>11765</v>
      </c>
      <c r="Q48" s="565">
        <v>5136</v>
      </c>
      <c r="R48" s="565">
        <v>1201</v>
      </c>
      <c r="S48" s="565">
        <v>681</v>
      </c>
      <c r="T48" s="565">
        <v>325</v>
      </c>
      <c r="U48" s="565">
        <v>767</v>
      </c>
      <c r="V48" s="565">
        <v>549</v>
      </c>
      <c r="W48" s="565">
        <v>167</v>
      </c>
      <c r="X48" s="565">
        <v>235</v>
      </c>
      <c r="Y48" s="565">
        <v>435</v>
      </c>
      <c r="Z48" s="565">
        <v>303</v>
      </c>
      <c r="AA48" s="566">
        <v>1966</v>
      </c>
    </row>
    <row r="49" spans="1:27" s="564" customFormat="1" ht="20.25" customHeight="1">
      <c r="A49" s="569" t="s">
        <v>84</v>
      </c>
      <c r="B49" s="563">
        <v>1342.3891123000001</v>
      </c>
      <c r="C49" s="563">
        <v>539.47570962999998</v>
      </c>
      <c r="D49" s="563">
        <v>139.12316036999999</v>
      </c>
      <c r="E49" s="563">
        <v>91.449771147999996</v>
      </c>
      <c r="F49" s="563">
        <v>45.465085088000002</v>
      </c>
      <c r="G49" s="563">
        <v>98.983985249</v>
      </c>
      <c r="H49" s="563">
        <v>56.246805266000003</v>
      </c>
      <c r="I49" s="563">
        <v>32.345160534000001</v>
      </c>
      <c r="J49" s="563">
        <v>34.683364910000002</v>
      </c>
      <c r="K49" s="563">
        <v>40.528875849999999</v>
      </c>
      <c r="L49" s="563">
        <v>40.398975606999997</v>
      </c>
      <c r="M49" s="563">
        <v>223.68821862999999</v>
      </c>
      <c r="O49" s="569" t="s">
        <v>84</v>
      </c>
      <c r="P49" s="565">
        <v>10334</v>
      </c>
      <c r="Q49" s="565">
        <v>4153</v>
      </c>
      <c r="R49" s="565">
        <v>1071</v>
      </c>
      <c r="S49" s="565">
        <v>704</v>
      </c>
      <c r="T49" s="565">
        <v>350</v>
      </c>
      <c r="U49" s="565">
        <v>762</v>
      </c>
      <c r="V49" s="565">
        <v>433</v>
      </c>
      <c r="W49" s="565">
        <v>249</v>
      </c>
      <c r="X49" s="565">
        <v>267</v>
      </c>
      <c r="Y49" s="565">
        <v>312</v>
      </c>
      <c r="Z49" s="565">
        <v>311</v>
      </c>
      <c r="AA49" s="566">
        <v>1722</v>
      </c>
    </row>
    <row r="50" spans="1:27" s="564" customFormat="1" ht="20.25" customHeight="1">
      <c r="A50" s="569" t="s">
        <v>83</v>
      </c>
      <c r="B50" s="563">
        <v>2204.9847037</v>
      </c>
      <c r="C50" s="563">
        <v>800.91632715000003</v>
      </c>
      <c r="D50" s="563">
        <v>240.10091198000001</v>
      </c>
      <c r="E50" s="563">
        <v>164.41692885000001</v>
      </c>
      <c r="F50" s="563">
        <v>89.312899623999996</v>
      </c>
      <c r="G50" s="563">
        <v>175.29106436000001</v>
      </c>
      <c r="H50" s="563">
        <v>81.628510532999996</v>
      </c>
      <c r="I50" s="563">
        <v>74.959040755999993</v>
      </c>
      <c r="J50" s="563">
        <v>63.794928302999999</v>
      </c>
      <c r="K50" s="563">
        <v>62.200055096</v>
      </c>
      <c r="L50" s="563">
        <v>74.234098388999996</v>
      </c>
      <c r="M50" s="563">
        <v>378.12993867</v>
      </c>
      <c r="O50" s="569" t="s">
        <v>83</v>
      </c>
      <c r="P50" s="565">
        <v>15208</v>
      </c>
      <c r="Q50" s="565">
        <v>5524</v>
      </c>
      <c r="R50" s="565">
        <v>1656</v>
      </c>
      <c r="S50" s="565">
        <v>1134</v>
      </c>
      <c r="T50" s="565">
        <v>616</v>
      </c>
      <c r="U50" s="565">
        <v>1209</v>
      </c>
      <c r="V50" s="565">
        <v>563</v>
      </c>
      <c r="W50" s="565">
        <v>517</v>
      </c>
      <c r="X50" s="565">
        <v>440</v>
      </c>
      <c r="Y50" s="565">
        <v>429</v>
      </c>
      <c r="Z50" s="565">
        <v>512</v>
      </c>
      <c r="AA50" s="566">
        <v>2608</v>
      </c>
    </row>
    <row r="51" spans="1:27" s="564" customFormat="1" ht="20.25" customHeight="1">
      <c r="A51" s="569" t="s">
        <v>82</v>
      </c>
      <c r="B51" s="563">
        <v>3688.9816529</v>
      </c>
      <c r="C51" s="563">
        <v>1092.7734450999999</v>
      </c>
      <c r="D51" s="563">
        <v>438.92937632000002</v>
      </c>
      <c r="E51" s="563">
        <v>317.72523446999998</v>
      </c>
      <c r="F51" s="563">
        <v>210.65512193999999</v>
      </c>
      <c r="G51" s="563">
        <v>301.26780307000001</v>
      </c>
      <c r="H51" s="563">
        <v>103.39139256999999</v>
      </c>
      <c r="I51" s="563">
        <v>157.60410777000001</v>
      </c>
      <c r="J51" s="563">
        <v>127.20626389</v>
      </c>
      <c r="K51" s="563">
        <v>84.223325407999994</v>
      </c>
      <c r="L51" s="563">
        <v>125.65732917</v>
      </c>
      <c r="M51" s="563">
        <v>729.54825318999997</v>
      </c>
      <c r="O51" s="569" t="s">
        <v>82</v>
      </c>
      <c r="P51" s="565">
        <v>19053</v>
      </c>
      <c r="Q51" s="565">
        <v>5644</v>
      </c>
      <c r="R51" s="565">
        <v>2267</v>
      </c>
      <c r="S51" s="565">
        <v>1641</v>
      </c>
      <c r="T51" s="565">
        <v>1088</v>
      </c>
      <c r="U51" s="565">
        <v>1556</v>
      </c>
      <c r="V51" s="565">
        <v>534</v>
      </c>
      <c r="W51" s="565">
        <v>814</v>
      </c>
      <c r="X51" s="565">
        <v>657</v>
      </c>
      <c r="Y51" s="565">
        <v>435</v>
      </c>
      <c r="Z51" s="565">
        <v>649</v>
      </c>
      <c r="AA51" s="566">
        <v>3768</v>
      </c>
    </row>
    <row r="52" spans="1:27" s="564" customFormat="1" ht="20.25" customHeight="1">
      <c r="A52" s="569" t="s">
        <v>81</v>
      </c>
      <c r="B52" s="563">
        <v>6471.2890913000001</v>
      </c>
      <c r="C52" s="563">
        <v>1480.0932077</v>
      </c>
      <c r="D52" s="563">
        <v>834.01868371</v>
      </c>
      <c r="E52" s="563">
        <v>585.18377934</v>
      </c>
      <c r="F52" s="563">
        <v>508.74085321000001</v>
      </c>
      <c r="G52" s="563">
        <v>462.87509753000001</v>
      </c>
      <c r="H52" s="563">
        <v>138.65165221999999</v>
      </c>
      <c r="I52" s="563">
        <v>382.74182323999997</v>
      </c>
      <c r="J52" s="563">
        <v>255.68840809</v>
      </c>
      <c r="K52" s="563">
        <v>96.212648404999996</v>
      </c>
      <c r="L52" s="563">
        <v>249.62569325999999</v>
      </c>
      <c r="M52" s="563">
        <v>1477.4572447</v>
      </c>
      <c r="O52" s="569" t="s">
        <v>81</v>
      </c>
      <c r="P52" s="565">
        <v>24550</v>
      </c>
      <c r="Q52" s="565">
        <v>5615</v>
      </c>
      <c r="R52" s="565">
        <v>3164</v>
      </c>
      <c r="S52" s="565">
        <v>2220</v>
      </c>
      <c r="T52" s="565">
        <v>1930</v>
      </c>
      <c r="U52" s="565">
        <v>1756</v>
      </c>
      <c r="V52" s="565">
        <v>526</v>
      </c>
      <c r="W52" s="565">
        <v>1452</v>
      </c>
      <c r="X52" s="565">
        <v>970</v>
      </c>
      <c r="Y52" s="565">
        <v>365</v>
      </c>
      <c r="Z52" s="565">
        <v>947</v>
      </c>
      <c r="AA52" s="566">
        <v>5605</v>
      </c>
    </row>
    <row r="53" spans="1:27" s="564" customFormat="1" ht="20.25" customHeight="1">
      <c r="A53" s="570" t="s">
        <v>101</v>
      </c>
      <c r="B53" s="571">
        <v>12856.655892000001</v>
      </c>
      <c r="C53" s="571">
        <v>1920.5503338999999</v>
      </c>
      <c r="D53" s="571">
        <v>1811.9498245</v>
      </c>
      <c r="E53" s="571">
        <v>1117.1806349000001</v>
      </c>
      <c r="F53" s="571">
        <v>1409.7510924000001</v>
      </c>
      <c r="G53" s="571">
        <v>736.56496931000004</v>
      </c>
      <c r="H53" s="571">
        <v>211.03442842000001</v>
      </c>
      <c r="I53" s="571">
        <v>855.44312948000004</v>
      </c>
      <c r="J53" s="571">
        <v>672.84353476000001</v>
      </c>
      <c r="K53" s="571">
        <v>102.77650735</v>
      </c>
      <c r="L53" s="571">
        <v>451.18886724999999</v>
      </c>
      <c r="M53" s="571">
        <v>3567.37257</v>
      </c>
      <c r="O53" s="570" t="s">
        <v>101</v>
      </c>
      <c r="P53" s="572">
        <v>37528</v>
      </c>
      <c r="Q53" s="572">
        <v>5606</v>
      </c>
      <c r="R53" s="572">
        <v>5289</v>
      </c>
      <c r="S53" s="572">
        <v>3261</v>
      </c>
      <c r="T53" s="572">
        <v>4115</v>
      </c>
      <c r="U53" s="572">
        <v>2150</v>
      </c>
      <c r="V53" s="572">
        <v>616</v>
      </c>
      <c r="W53" s="572">
        <v>2497</v>
      </c>
      <c r="X53" s="572">
        <v>1964</v>
      </c>
      <c r="Y53" s="572">
        <v>300</v>
      </c>
      <c r="Z53" s="572">
        <v>1317</v>
      </c>
      <c r="AA53" s="573">
        <v>10413</v>
      </c>
    </row>
    <row r="55" spans="1:27" ht="25.5">
      <c r="A55" s="549" t="s">
        <v>284</v>
      </c>
      <c r="B55" s="550"/>
      <c r="C55" s="551"/>
      <c r="D55" s="550"/>
      <c r="E55" s="550"/>
      <c r="F55" s="550"/>
      <c r="G55" s="550"/>
      <c r="H55" s="550"/>
      <c r="I55" s="550"/>
      <c r="J55" s="550"/>
      <c r="K55" s="550"/>
      <c r="L55" s="550"/>
      <c r="M55" s="550"/>
      <c r="O55" s="549" t="s">
        <v>281</v>
      </c>
      <c r="P55" s="550"/>
      <c r="Q55" s="551"/>
      <c r="R55" s="550"/>
      <c r="S55" s="550"/>
      <c r="T55" s="550"/>
      <c r="U55" s="550"/>
      <c r="V55" s="550"/>
      <c r="W55" s="550"/>
      <c r="X55" s="550"/>
      <c r="Y55" s="550"/>
      <c r="Z55" s="550"/>
      <c r="AA55" s="550"/>
    </row>
    <row r="56" spans="1:27" ht="9.75" customHeight="1">
      <c r="A56" s="549"/>
      <c r="B56" s="550"/>
      <c r="C56" s="551"/>
      <c r="D56" s="550"/>
      <c r="E56" s="550"/>
      <c r="F56" s="550"/>
      <c r="G56" s="550"/>
      <c r="H56" s="550"/>
      <c r="I56" s="550"/>
      <c r="J56" s="550"/>
      <c r="K56" s="550"/>
      <c r="L56" s="550"/>
      <c r="M56" s="550"/>
      <c r="O56" s="549"/>
      <c r="P56" s="550"/>
      <c r="Q56" s="551"/>
      <c r="R56" s="550"/>
      <c r="S56" s="550"/>
      <c r="T56" s="550"/>
      <c r="U56" s="550"/>
      <c r="V56" s="550"/>
      <c r="W56" s="550"/>
      <c r="X56" s="550"/>
      <c r="Y56" s="550"/>
      <c r="Z56" s="550"/>
      <c r="AA56" s="550"/>
    </row>
    <row r="57" spans="1:27" ht="16.5">
      <c r="A57" s="553"/>
      <c r="B57" s="550"/>
      <c r="C57" s="550"/>
      <c r="D57" s="551"/>
      <c r="E57" s="550"/>
      <c r="F57" s="576"/>
      <c r="G57" s="550"/>
      <c r="H57" s="550"/>
      <c r="I57" s="550"/>
      <c r="J57" s="550"/>
      <c r="K57" s="550"/>
      <c r="L57" s="550"/>
      <c r="M57" s="555" t="s">
        <v>241</v>
      </c>
      <c r="O57" s="553"/>
      <c r="P57" s="550"/>
      <c r="Q57" s="550"/>
      <c r="R57" s="551"/>
      <c r="S57" s="550"/>
      <c r="T57" s="554"/>
      <c r="U57" s="550"/>
      <c r="V57" s="550"/>
      <c r="W57" s="550"/>
      <c r="X57" s="550"/>
      <c r="Y57" s="550"/>
      <c r="Z57" s="550"/>
      <c r="AA57" s="555" t="s">
        <v>241</v>
      </c>
    </row>
    <row r="58" spans="1:27" ht="16.5">
      <c r="A58" s="550"/>
      <c r="B58" s="550">
        <f>B7/B34</f>
        <v>1.1087502191598348</v>
      </c>
      <c r="C58" s="550"/>
      <c r="D58" s="551"/>
      <c r="E58" s="550"/>
      <c r="F58" s="554"/>
      <c r="G58" s="550"/>
      <c r="H58" s="550"/>
      <c r="I58" s="550"/>
      <c r="J58" s="550"/>
      <c r="K58" s="550"/>
      <c r="L58" s="550"/>
      <c r="M58" s="556"/>
      <c r="O58" s="550"/>
      <c r="P58" s="550"/>
      <c r="Q58" s="550"/>
      <c r="R58" s="551"/>
      <c r="S58" s="550"/>
      <c r="T58" s="554"/>
      <c r="U58" s="550"/>
      <c r="V58" s="550"/>
      <c r="W58" s="550"/>
      <c r="X58" s="550"/>
      <c r="Y58" s="550"/>
      <c r="Z58" s="550"/>
      <c r="AA58" s="556"/>
    </row>
    <row r="59" spans="1:27" s="577" customFormat="1" ht="37.5" customHeight="1">
      <c r="A59" s="1278" t="s">
        <v>74</v>
      </c>
      <c r="B59" s="557" t="str">
        <f t="shared" ref="B59:L59" si="3">T(B32)</f>
        <v>A00-Y98</v>
      </c>
      <c r="C59" s="557" t="str">
        <f t="shared" si="3"/>
        <v>C00-C97</v>
      </c>
      <c r="D59" s="557" t="str">
        <f t="shared" si="3"/>
        <v>I01-I02.0, I05-I09, I20-I25, I27, I30-I52</v>
      </c>
      <c r="E59" s="557" t="str">
        <f t="shared" si="3"/>
        <v>J12-J18</v>
      </c>
      <c r="F59" s="557" t="str">
        <f t="shared" si="3"/>
        <v>I60-I69</v>
      </c>
      <c r="G59" s="557" t="str">
        <f t="shared" si="3"/>
        <v>E10-E14</v>
      </c>
      <c r="H59" s="557" t="str">
        <f t="shared" si="3"/>
        <v>V01-X59, Y85-Y86</v>
      </c>
      <c r="I59" s="557" t="str">
        <f t="shared" si="3"/>
        <v>J40-J47</v>
      </c>
      <c r="J59" s="557" t="str">
        <f t="shared" si="3"/>
        <v>I10-I15</v>
      </c>
      <c r="K59" s="557" t="str">
        <f t="shared" si="3"/>
        <v>N00-N07, N17-N19, N25-N27</v>
      </c>
      <c r="L59" s="557" t="str">
        <f t="shared" si="3"/>
        <v>K70, K73-K74</v>
      </c>
      <c r="M59" s="1280" t="s">
        <v>175</v>
      </c>
      <c r="N59" s="558"/>
      <c r="O59" s="1278" t="s">
        <v>74</v>
      </c>
      <c r="P59" s="557" t="str">
        <f t="shared" ref="P59:Z59" si="4">T(P32)</f>
        <v>A00-Y98</v>
      </c>
      <c r="Q59" s="557" t="str">
        <f t="shared" si="4"/>
        <v>C00-C97</v>
      </c>
      <c r="R59" s="557" t="str">
        <f t="shared" si="4"/>
        <v>I01-I02.0, I05-I09, I20-I25, I27, I30-I52</v>
      </c>
      <c r="S59" s="557" t="str">
        <f t="shared" si="4"/>
        <v>J12-J18</v>
      </c>
      <c r="T59" s="557" t="str">
        <f t="shared" si="4"/>
        <v>E10-E14</v>
      </c>
      <c r="U59" s="557" t="str">
        <f t="shared" si="4"/>
        <v>I60-I69</v>
      </c>
      <c r="V59" s="557" t="str">
        <f t="shared" si="4"/>
        <v>V01-X59, Y85-Y86</v>
      </c>
      <c r="W59" s="557" t="str">
        <f t="shared" si="4"/>
        <v>J40-J47</v>
      </c>
      <c r="X59" s="557" t="str">
        <f t="shared" si="4"/>
        <v>I10-I15</v>
      </c>
      <c r="Y59" s="557" t="str">
        <f t="shared" si="4"/>
        <v>N00-N07, N17-N19, N25-N27</v>
      </c>
      <c r="Z59" s="557" t="str">
        <f t="shared" si="4"/>
        <v>K70, K73-K74</v>
      </c>
      <c r="AA59" s="1280" t="s">
        <v>100</v>
      </c>
    </row>
    <row r="60" spans="1:27" ht="42" customHeight="1">
      <c r="A60" s="1279"/>
      <c r="B60" s="559" t="str">
        <f t="shared" ref="B60:L60" si="5">T(B33)</f>
        <v>所有死亡原因</v>
      </c>
      <c r="C60" s="560" t="str">
        <f t="shared" si="5"/>
        <v>惡性腫瘤</v>
      </c>
      <c r="D60" s="560" t="str">
        <f t="shared" si="5"/>
        <v>心臟疾病（高血壓性疾病除外）</v>
      </c>
      <c r="E60" s="560" t="str">
        <f t="shared" si="5"/>
        <v>肺炎</v>
      </c>
      <c r="F60" s="560" t="str">
        <f t="shared" si="5"/>
        <v>腦血管疾病</v>
      </c>
      <c r="G60" s="560" t="str">
        <f t="shared" si="5"/>
        <v>糖尿病</v>
      </c>
      <c r="H60" s="560" t="str">
        <f t="shared" si="5"/>
        <v>事故傷害</v>
      </c>
      <c r="I60" s="560" t="str">
        <f t="shared" si="5"/>
        <v>慢性下呼吸道疾病</v>
      </c>
      <c r="J60" s="560" t="str">
        <f t="shared" si="5"/>
        <v>高血壓性疾病</v>
      </c>
      <c r="K60" s="560" t="str">
        <f t="shared" si="5"/>
        <v>腎炎、腎病症候群及腎病變</v>
      </c>
      <c r="L60" s="560" t="str">
        <f t="shared" si="5"/>
        <v>慢性肝病及肝硬化</v>
      </c>
      <c r="M60" s="1281"/>
      <c r="N60" s="561"/>
      <c r="O60" s="1279"/>
      <c r="P60" s="559" t="str">
        <f t="shared" ref="P60:Z60" si="6">T(P33)</f>
        <v>所有死亡原因</v>
      </c>
      <c r="Q60" s="560" t="str">
        <f t="shared" si="6"/>
        <v>惡性腫瘤</v>
      </c>
      <c r="R60" s="560" t="str">
        <f t="shared" si="6"/>
        <v>心臟疾病（高血壓性疾病除外）</v>
      </c>
      <c r="S60" s="560" t="str">
        <f t="shared" si="6"/>
        <v>肺炎</v>
      </c>
      <c r="T60" s="560" t="str">
        <f t="shared" si="6"/>
        <v>腦血管疾病</v>
      </c>
      <c r="U60" s="560" t="str">
        <f t="shared" si="6"/>
        <v>糖尿病</v>
      </c>
      <c r="V60" s="560" t="str">
        <f t="shared" si="6"/>
        <v>事故傷害</v>
      </c>
      <c r="W60" s="560" t="str">
        <f t="shared" si="6"/>
        <v>慢性下呼吸道疾病</v>
      </c>
      <c r="X60" s="560" t="str">
        <f t="shared" si="6"/>
        <v>高血壓性疾病</v>
      </c>
      <c r="Y60" s="560" t="str">
        <f t="shared" si="6"/>
        <v>腎炎、腎病症候群及腎病變</v>
      </c>
      <c r="Z60" s="560" t="str">
        <f t="shared" si="6"/>
        <v>慢性肝病及肝硬化</v>
      </c>
      <c r="AA60" s="1281"/>
    </row>
    <row r="61" spans="1:27" s="564" customFormat="1" ht="20.25" customHeight="1">
      <c r="A61" s="562" t="s">
        <v>99</v>
      </c>
      <c r="B61" s="732">
        <f t="shared" ref="B61:M61" si="7">IFERROR((B7/B34-1)*100, "-")</f>
        <v>10.875021915983485</v>
      </c>
      <c r="C61" s="733">
        <f t="shared" si="7"/>
        <v>5.8519270778461863</v>
      </c>
      <c r="D61" s="733">
        <f t="shared" si="7"/>
        <v>16.765118283795989</v>
      </c>
      <c r="E61" s="733">
        <f t="shared" si="7"/>
        <v>7.1603902856934409</v>
      </c>
      <c r="F61" s="733">
        <f t="shared" si="7"/>
        <v>30.05663405512362</v>
      </c>
      <c r="G61" s="733">
        <f t="shared" si="7"/>
        <v>4.7622096541387382</v>
      </c>
      <c r="H61" s="733">
        <f t="shared" si="7"/>
        <v>8.0754859173258744</v>
      </c>
      <c r="I61" s="733">
        <f t="shared" si="7"/>
        <v>13.06541525243623</v>
      </c>
      <c r="J61" s="733">
        <f t="shared" si="7"/>
        <v>15.99772856820314</v>
      </c>
      <c r="K61" s="733">
        <f t="shared" si="7"/>
        <v>7.1223882159523022</v>
      </c>
      <c r="L61" s="733">
        <f t="shared" si="7"/>
        <v>4.7781468997210919</v>
      </c>
      <c r="M61" s="733">
        <f t="shared" si="7"/>
        <v>12.931293893353878</v>
      </c>
      <c r="O61" s="562" t="s">
        <v>99</v>
      </c>
      <c r="P61" s="732">
        <f t="shared" ref="P61:S80" si="8">IFERROR((P7/P34-1)*100, "-")</f>
        <v>11.688496767590406</v>
      </c>
      <c r="Q61" s="733">
        <f t="shared" si="8"/>
        <v>6.6285637739724512</v>
      </c>
      <c r="R61" s="733">
        <f t="shared" si="8"/>
        <v>17.621792698089745</v>
      </c>
      <c r="S61" s="733">
        <f t="shared" si="8"/>
        <v>7.9466100945814633</v>
      </c>
      <c r="T61" s="733">
        <f t="shared" ref="T61:T80" si="9">IFERROR((T7/U34-1)*100, "-")</f>
        <v>25.513880059334614</v>
      </c>
      <c r="U61" s="733">
        <f t="shared" ref="U61:U80" si="10">IFERROR((U7/T34-1)*100, "-")</f>
        <v>10.152621101526215</v>
      </c>
      <c r="V61" s="733">
        <f t="shared" ref="V61:AA70" si="11">IFERROR((V7/V34-1)*100, "-")</f>
        <v>8.8684091252455133</v>
      </c>
      <c r="W61" s="733">
        <f t="shared" si="11"/>
        <v>13.894948816915598</v>
      </c>
      <c r="X61" s="733">
        <f t="shared" si="11"/>
        <v>16.848797933637982</v>
      </c>
      <c r="Y61" s="733">
        <f t="shared" si="11"/>
        <v>7.908321288457576</v>
      </c>
      <c r="Z61" s="733">
        <f t="shared" si="11"/>
        <v>5.5468924036533807</v>
      </c>
      <c r="AA61" s="733">
        <f t="shared" si="11"/>
        <v>13.759849799448132</v>
      </c>
    </row>
    <row r="62" spans="1:27" ht="20.25" customHeight="1">
      <c r="A62" s="567" t="s">
        <v>98</v>
      </c>
      <c r="B62" s="734">
        <f t="shared" ref="B62:M62" si="12">IFERROR((B8/B35-1)*100, "-")</f>
        <v>6.8757582324834532</v>
      </c>
      <c r="C62" s="735">
        <f t="shared" si="12"/>
        <v>1.0773200535383998</v>
      </c>
      <c r="D62" s="735">
        <f t="shared" si="12"/>
        <v>-26.489221782204986</v>
      </c>
      <c r="E62" s="735">
        <f t="shared" si="12"/>
        <v>329.57861023186285</v>
      </c>
      <c r="F62" s="735">
        <f t="shared" si="12"/>
        <v>-77.538373321335413</v>
      </c>
      <c r="G62" s="735">
        <f t="shared" si="12"/>
        <v>-100</v>
      </c>
      <c r="H62" s="735">
        <f t="shared" si="12"/>
        <v>3.3234827195455896</v>
      </c>
      <c r="I62" s="735">
        <f t="shared" si="12"/>
        <v>304.30928019787257</v>
      </c>
      <c r="J62" s="735" t="str">
        <f t="shared" si="12"/>
        <v>-</v>
      </c>
      <c r="K62" s="735" t="str">
        <f t="shared" si="12"/>
        <v>-</v>
      </c>
      <c r="L62" s="735">
        <f t="shared" si="12"/>
        <v>-100</v>
      </c>
      <c r="M62" s="735">
        <f t="shared" si="12"/>
        <v>6.6014867332828242</v>
      </c>
      <c r="N62" s="564"/>
      <c r="O62" s="567" t="s">
        <v>98</v>
      </c>
      <c r="P62" s="734">
        <f t="shared" si="8"/>
        <v>5.7366362451108266</v>
      </c>
      <c r="Q62" s="735">
        <f t="shared" si="8"/>
        <v>0</v>
      </c>
      <c r="R62" s="735">
        <f t="shared" si="8"/>
        <v>-27.27272727272727</v>
      </c>
      <c r="S62" s="735">
        <f t="shared" si="8"/>
        <v>325</v>
      </c>
      <c r="T62" s="735">
        <f t="shared" si="9"/>
        <v>100</v>
      </c>
      <c r="U62" s="735">
        <f t="shared" si="10"/>
        <v>-100</v>
      </c>
      <c r="V62" s="735">
        <f t="shared" si="11"/>
        <v>2.2222222222222143</v>
      </c>
      <c r="W62" s="735">
        <f t="shared" si="11"/>
        <v>300</v>
      </c>
      <c r="X62" s="735" t="str">
        <f t="shared" si="11"/>
        <v>-</v>
      </c>
      <c r="Y62" s="735" t="str">
        <f t="shared" si="11"/>
        <v>-</v>
      </c>
      <c r="Z62" s="735">
        <f t="shared" si="11"/>
        <v>-100</v>
      </c>
      <c r="AA62" s="735">
        <f t="shared" si="11"/>
        <v>5.4652880354505218</v>
      </c>
    </row>
    <row r="63" spans="1:27" ht="20.25" customHeight="1">
      <c r="A63" s="569" t="s">
        <v>97</v>
      </c>
      <c r="B63" s="734">
        <f t="shared" ref="B63:M63" si="13">IFERROR((B9/B36-1)*100, "-")</f>
        <v>-2.0466550215422319</v>
      </c>
      <c r="C63" s="735">
        <f t="shared" si="13"/>
        <v>-29.759661358855325</v>
      </c>
      <c r="D63" s="735">
        <f t="shared" si="13"/>
        <v>-26.950047812328471</v>
      </c>
      <c r="E63" s="735" t="str">
        <f t="shared" si="13"/>
        <v>-</v>
      </c>
      <c r="F63" s="735">
        <f t="shared" si="13"/>
        <v>82.624880483496128</v>
      </c>
      <c r="G63" s="735" t="str">
        <f t="shared" si="13"/>
        <v>-</v>
      </c>
      <c r="H63" s="735">
        <f t="shared" si="13"/>
        <v>-11.373219773536414</v>
      </c>
      <c r="I63" s="735">
        <f t="shared" si="13"/>
        <v>-100</v>
      </c>
      <c r="J63" s="735" t="str">
        <f t="shared" si="13"/>
        <v>-</v>
      </c>
      <c r="K63" s="735">
        <f t="shared" si="13"/>
        <v>-54.343779879125975</v>
      </c>
      <c r="L63" s="735">
        <f t="shared" si="13"/>
        <v>-100</v>
      </c>
      <c r="M63" s="735">
        <f t="shared" si="13"/>
        <v>8.7541423032116974</v>
      </c>
      <c r="N63" s="564"/>
      <c r="O63" s="569" t="s">
        <v>97</v>
      </c>
      <c r="P63" s="734">
        <f t="shared" si="8"/>
        <v>7.2727272727272751</v>
      </c>
      <c r="Q63" s="735">
        <f t="shared" si="8"/>
        <v>-23.076923076923073</v>
      </c>
      <c r="R63" s="735">
        <f t="shared" si="8"/>
        <v>-19.999999999999996</v>
      </c>
      <c r="S63" s="735" t="str">
        <f t="shared" si="8"/>
        <v>-</v>
      </c>
      <c r="T63" s="735" t="str">
        <f t="shared" si="9"/>
        <v>-</v>
      </c>
      <c r="U63" s="735">
        <f t="shared" si="10"/>
        <v>-100</v>
      </c>
      <c r="V63" s="735">
        <f t="shared" si="11"/>
        <v>-2.9411764705882359</v>
      </c>
      <c r="W63" s="735">
        <f t="shared" si="11"/>
        <v>-100</v>
      </c>
      <c r="X63" s="735" t="str">
        <f t="shared" si="11"/>
        <v>-</v>
      </c>
      <c r="Y63" s="735">
        <f t="shared" si="11"/>
        <v>-50</v>
      </c>
      <c r="Z63" s="735">
        <f t="shared" si="11"/>
        <v>-100</v>
      </c>
      <c r="AA63" s="735">
        <f t="shared" si="11"/>
        <v>19.101123595505619</v>
      </c>
    </row>
    <row r="64" spans="1:27" ht="20.25" customHeight="1">
      <c r="A64" s="569" t="s">
        <v>96</v>
      </c>
      <c r="B64" s="734">
        <f t="shared" ref="B64:M64" si="14">IFERROR((B10/B37-1)*100, "-")</f>
        <v>-12.243410372084341</v>
      </c>
      <c r="C64" s="735">
        <f t="shared" si="14"/>
        <v>-51.060210587507001</v>
      </c>
      <c r="D64" s="735">
        <f t="shared" si="14"/>
        <v>8.1826923773652425</v>
      </c>
      <c r="E64" s="735">
        <f t="shared" si="14"/>
        <v>-13.453846098107791</v>
      </c>
      <c r="F64" s="735">
        <f t="shared" si="14"/>
        <v>224.54807713209578</v>
      </c>
      <c r="G64" s="735">
        <f t="shared" si="14"/>
        <v>-100</v>
      </c>
      <c r="H64" s="735">
        <f t="shared" si="14"/>
        <v>32.223290693770835</v>
      </c>
      <c r="I64" s="735" t="str">
        <f t="shared" si="14"/>
        <v>-</v>
      </c>
      <c r="J64" s="735" t="str">
        <f t="shared" si="14"/>
        <v>-</v>
      </c>
      <c r="K64" s="735" t="str">
        <f t="shared" si="14"/>
        <v>-</v>
      </c>
      <c r="L64" s="735">
        <f t="shared" si="14"/>
        <v>-100</v>
      </c>
      <c r="M64" s="735">
        <f t="shared" si="14"/>
        <v>-7.7786884572285881</v>
      </c>
      <c r="N64" s="564"/>
      <c r="O64" s="569" t="s">
        <v>96</v>
      </c>
      <c r="P64" s="734">
        <f t="shared" si="8"/>
        <v>-18.881118881118887</v>
      </c>
      <c r="Q64" s="735">
        <f t="shared" si="8"/>
        <v>-54.761904761904766</v>
      </c>
      <c r="R64" s="735">
        <f t="shared" si="8"/>
        <v>0</v>
      </c>
      <c r="S64" s="735">
        <f t="shared" si="8"/>
        <v>-19.999999999999996</v>
      </c>
      <c r="T64" s="735">
        <f t="shared" si="9"/>
        <v>200</v>
      </c>
      <c r="U64" s="735">
        <f t="shared" si="10"/>
        <v>-100</v>
      </c>
      <c r="V64" s="735">
        <f t="shared" si="11"/>
        <v>22.222222222222232</v>
      </c>
      <c r="W64" s="735" t="str">
        <f t="shared" si="11"/>
        <v>-</v>
      </c>
      <c r="X64" s="735" t="str">
        <f t="shared" si="11"/>
        <v>-</v>
      </c>
      <c r="Y64" s="735" t="str">
        <f t="shared" si="11"/>
        <v>-</v>
      </c>
      <c r="Z64" s="735">
        <f t="shared" si="11"/>
        <v>-100</v>
      </c>
      <c r="AA64" s="735">
        <f t="shared" si="11"/>
        <v>-14.754098360655743</v>
      </c>
    </row>
    <row r="65" spans="1:27" ht="20.25" customHeight="1">
      <c r="A65" s="569" t="s">
        <v>95</v>
      </c>
      <c r="B65" s="734">
        <f t="shared" ref="B65:M65" si="15">IFERROR((B11/B38-1)*100, "-")</f>
        <v>-13.031671671233013</v>
      </c>
      <c r="C65" s="735">
        <f t="shared" si="15"/>
        <v>9.6225172690058045</v>
      </c>
      <c r="D65" s="735">
        <f t="shared" si="15"/>
        <v>-52.689229388032246</v>
      </c>
      <c r="E65" s="735">
        <f t="shared" si="15"/>
        <v>-15.516481057603082</v>
      </c>
      <c r="F65" s="735">
        <f t="shared" si="15"/>
        <v>-21.148715653762885</v>
      </c>
      <c r="G65" s="735">
        <f t="shared" si="15"/>
        <v>-100</v>
      </c>
      <c r="H65" s="735">
        <f t="shared" si="15"/>
        <v>-6.8883769900927145</v>
      </c>
      <c r="I65" s="735" t="str">
        <f t="shared" si="15"/>
        <v>-</v>
      </c>
      <c r="J65" s="735" t="str">
        <f t="shared" si="15"/>
        <v>-</v>
      </c>
      <c r="K65" s="735" t="str">
        <f t="shared" si="15"/>
        <v>-</v>
      </c>
      <c r="L65" s="735" t="str">
        <f t="shared" si="15"/>
        <v>-</v>
      </c>
      <c r="M65" s="735">
        <f t="shared" si="15"/>
        <v>-21.148715649067906</v>
      </c>
      <c r="N65" s="564"/>
      <c r="O65" s="569" t="s">
        <v>95</v>
      </c>
      <c r="P65" s="734">
        <f t="shared" si="8"/>
        <v>-26.470588235294112</v>
      </c>
      <c r="Q65" s="735">
        <f t="shared" si="8"/>
        <v>-7.3170731707317032</v>
      </c>
      <c r="R65" s="735">
        <f t="shared" si="8"/>
        <v>-60</v>
      </c>
      <c r="S65" s="735">
        <f t="shared" si="8"/>
        <v>-28.571428571428569</v>
      </c>
      <c r="T65" s="735">
        <f t="shared" si="9"/>
        <v>100</v>
      </c>
      <c r="U65" s="735">
        <f t="shared" si="10"/>
        <v>-100</v>
      </c>
      <c r="V65" s="735">
        <f t="shared" si="11"/>
        <v>-21.276595744680847</v>
      </c>
      <c r="W65" s="735" t="str">
        <f t="shared" si="11"/>
        <v>-</v>
      </c>
      <c r="X65" s="735" t="str">
        <f t="shared" si="11"/>
        <v>-</v>
      </c>
      <c r="Y65" s="735" t="str">
        <f t="shared" si="11"/>
        <v>-</v>
      </c>
      <c r="Z65" s="735" t="str">
        <f t="shared" si="11"/>
        <v>-</v>
      </c>
      <c r="AA65" s="735">
        <f t="shared" si="11"/>
        <v>-33.333333333333336</v>
      </c>
    </row>
    <row r="66" spans="1:27" ht="20.25" customHeight="1">
      <c r="A66" s="569" t="s">
        <v>94</v>
      </c>
      <c r="B66" s="734">
        <f t="shared" ref="B66:M66" si="16">IFERROR((B12/B39-1)*100, "-")</f>
        <v>0.8038503191372337</v>
      </c>
      <c r="C66" s="735">
        <f t="shared" si="16"/>
        <v>2.3141695791825345</v>
      </c>
      <c r="D66" s="735">
        <f t="shared" si="16"/>
        <v>-1.7222384848894823</v>
      </c>
      <c r="E66" s="735">
        <f t="shared" si="16"/>
        <v>224.3166130700161</v>
      </c>
      <c r="F66" s="735">
        <f t="shared" si="16"/>
        <v>-38.225407048281099</v>
      </c>
      <c r="G66" s="735">
        <f t="shared" si="16"/>
        <v>116.21107538001074</v>
      </c>
      <c r="H66" s="735">
        <f t="shared" si="16"/>
        <v>2.0548545898034565</v>
      </c>
      <c r="I66" s="735">
        <f t="shared" si="16"/>
        <v>-45.94723117643246</v>
      </c>
      <c r="J66" s="735" t="str">
        <f t="shared" si="16"/>
        <v>-</v>
      </c>
      <c r="K66" s="735" t="str">
        <f t="shared" si="16"/>
        <v>-</v>
      </c>
      <c r="L66" s="735">
        <f t="shared" si="16"/>
        <v>-100</v>
      </c>
      <c r="M66" s="735">
        <f t="shared" si="16"/>
        <v>-2.0691011696823969</v>
      </c>
      <c r="N66" s="564"/>
      <c r="O66" s="569" t="s">
        <v>94</v>
      </c>
      <c r="P66" s="734">
        <f t="shared" si="8"/>
        <v>-6.754221388367732</v>
      </c>
      <c r="Q66" s="735">
        <f t="shared" si="8"/>
        <v>-5.3571428571428603</v>
      </c>
      <c r="R66" s="735">
        <f t="shared" si="8"/>
        <v>-9.0909090909090935</v>
      </c>
      <c r="S66" s="735">
        <f t="shared" si="8"/>
        <v>200</v>
      </c>
      <c r="T66" s="735">
        <f t="shared" si="9"/>
        <v>300</v>
      </c>
      <c r="U66" s="735">
        <f t="shared" si="10"/>
        <v>-71.428571428571431</v>
      </c>
      <c r="V66" s="735">
        <f t="shared" si="11"/>
        <v>-5.5970149253731343</v>
      </c>
      <c r="W66" s="735">
        <f t="shared" si="11"/>
        <v>-50</v>
      </c>
      <c r="X66" s="735" t="str">
        <f t="shared" si="11"/>
        <v>-</v>
      </c>
      <c r="Y66" s="735" t="str">
        <f t="shared" si="11"/>
        <v>-</v>
      </c>
      <c r="Z66" s="735">
        <f t="shared" si="11"/>
        <v>-100</v>
      </c>
      <c r="AA66" s="735">
        <f t="shared" si="11"/>
        <v>-9.4117647058823533</v>
      </c>
    </row>
    <row r="67" spans="1:27" ht="20.25" customHeight="1">
      <c r="A67" s="569" t="s">
        <v>93</v>
      </c>
      <c r="B67" s="734">
        <f t="shared" ref="B67:M67" si="17">IFERROR((B13/B40-1)*100, "-")</f>
        <v>6.0814728779168714</v>
      </c>
      <c r="C67" s="735">
        <f t="shared" si="17"/>
        <v>-6.433265633173546</v>
      </c>
      <c r="D67" s="735">
        <f t="shared" si="17"/>
        <v>23.525660581583807</v>
      </c>
      <c r="E67" s="735">
        <f t="shared" si="17"/>
        <v>-14.152050552512929</v>
      </c>
      <c r="F67" s="735">
        <f t="shared" si="17"/>
        <v>114.6198736187177</v>
      </c>
      <c r="G67" s="735">
        <f t="shared" si="17"/>
        <v>100.3118819060449</v>
      </c>
      <c r="H67" s="735">
        <f t="shared" si="17"/>
        <v>0.15594101538640714</v>
      </c>
      <c r="I67" s="735" t="str">
        <f t="shared" si="17"/>
        <v>-</v>
      </c>
      <c r="J67" s="735">
        <f t="shared" si="17"/>
        <v>-100</v>
      </c>
      <c r="K67" s="735">
        <f t="shared" si="17"/>
        <v>200.46782285906733</v>
      </c>
      <c r="L67" s="735">
        <f t="shared" si="17"/>
        <v>-49.922029483212057</v>
      </c>
      <c r="M67" s="735">
        <f t="shared" si="17"/>
        <v>12.23700782872703</v>
      </c>
      <c r="N67" s="564"/>
      <c r="O67" s="569" t="s">
        <v>93</v>
      </c>
      <c r="P67" s="734">
        <f t="shared" si="8"/>
        <v>5.9163059163059195</v>
      </c>
      <c r="Q67" s="735">
        <f t="shared" si="8"/>
        <v>-6.5789473684210513</v>
      </c>
      <c r="R67" s="735">
        <f t="shared" si="8"/>
        <v>23.333333333333339</v>
      </c>
      <c r="S67" s="735">
        <f t="shared" si="8"/>
        <v>-14.28571428571429</v>
      </c>
      <c r="T67" s="735">
        <f t="shared" si="9"/>
        <v>1400</v>
      </c>
      <c r="U67" s="735">
        <f t="shared" si="10"/>
        <v>-71.428571428571431</v>
      </c>
      <c r="V67" s="735">
        <f t="shared" si="11"/>
        <v>0</v>
      </c>
      <c r="W67" s="735" t="str">
        <f t="shared" si="11"/>
        <v>-</v>
      </c>
      <c r="X67" s="735">
        <f t="shared" si="11"/>
        <v>-100</v>
      </c>
      <c r="Y67" s="735">
        <f t="shared" si="11"/>
        <v>200</v>
      </c>
      <c r="Z67" s="735">
        <f t="shared" si="11"/>
        <v>-50</v>
      </c>
      <c r="AA67" s="735">
        <f t="shared" si="11"/>
        <v>12.062256809338523</v>
      </c>
    </row>
    <row r="68" spans="1:27" ht="20.25" customHeight="1">
      <c r="A68" s="569" t="s">
        <v>92</v>
      </c>
      <c r="B68" s="734">
        <f t="shared" ref="B68:M68" si="18">IFERROR((B14/B41-1)*100, "-")</f>
        <v>2.0799838091810186</v>
      </c>
      <c r="C68" s="735">
        <f t="shared" si="18"/>
        <v>-11.326696146687787</v>
      </c>
      <c r="D68" s="735">
        <f t="shared" si="18"/>
        <v>-8.3709193517536136</v>
      </c>
      <c r="E68" s="735">
        <f t="shared" si="18"/>
        <v>-32.240679856521325</v>
      </c>
      <c r="F68" s="735">
        <f t="shared" si="18"/>
        <v>4.7189493166041485</v>
      </c>
      <c r="G68" s="735">
        <f t="shared" si="18"/>
        <v>79.518198831757687</v>
      </c>
      <c r="H68" s="735">
        <f t="shared" si="18"/>
        <v>11.346730917714209</v>
      </c>
      <c r="I68" s="735">
        <f t="shared" si="18"/>
        <v>57.078423949691206</v>
      </c>
      <c r="J68" s="735">
        <f t="shared" si="18"/>
        <v>214.15684803050067</v>
      </c>
      <c r="K68" s="735">
        <f t="shared" si="18"/>
        <v>-77.560225148706181</v>
      </c>
      <c r="L68" s="735">
        <f t="shared" si="18"/>
        <v>94.478048734404155</v>
      </c>
      <c r="M68" s="735">
        <f t="shared" si="18"/>
        <v>1.78040736816103</v>
      </c>
      <c r="N68" s="564"/>
      <c r="O68" s="569" t="s">
        <v>92</v>
      </c>
      <c r="P68" s="734">
        <f t="shared" si="8"/>
        <v>-2.5200458190148933</v>
      </c>
      <c r="Q68" s="735">
        <f t="shared" si="8"/>
        <v>-15.322580645161288</v>
      </c>
      <c r="R68" s="735">
        <f t="shared" si="8"/>
        <v>-12.5</v>
      </c>
      <c r="S68" s="735">
        <f t="shared" si="8"/>
        <v>-35.294117647058819</v>
      </c>
      <c r="T68" s="735">
        <f t="shared" si="9"/>
        <v>85.714285714285722</v>
      </c>
      <c r="U68" s="735">
        <f t="shared" si="10"/>
        <v>-7.6923076923076872</v>
      </c>
      <c r="V68" s="735">
        <f t="shared" si="11"/>
        <v>6.3291139240506222</v>
      </c>
      <c r="W68" s="735">
        <f t="shared" si="11"/>
        <v>50</v>
      </c>
      <c r="X68" s="735">
        <f t="shared" si="11"/>
        <v>200</v>
      </c>
      <c r="Y68" s="735">
        <f t="shared" si="11"/>
        <v>-78.571428571428569</v>
      </c>
      <c r="Z68" s="735">
        <f t="shared" si="11"/>
        <v>85.714285714285722</v>
      </c>
      <c r="AA68" s="735">
        <f t="shared" si="11"/>
        <v>-2.8061224489795866</v>
      </c>
    </row>
    <row r="69" spans="1:27" ht="20.25" customHeight="1">
      <c r="A69" s="569" t="s">
        <v>91</v>
      </c>
      <c r="B69" s="734">
        <f t="shared" ref="B69:M69" si="19">IFERROR((B15/B42-1)*100, "-")</f>
        <v>-0.70387457875820125</v>
      </c>
      <c r="C69" s="735">
        <f t="shared" si="19"/>
        <v>-3.0042372951095242</v>
      </c>
      <c r="D69" s="735">
        <f t="shared" si="19"/>
        <v>16.613127736896072</v>
      </c>
      <c r="E69" s="735">
        <f t="shared" si="19"/>
        <v>-50.199271725059937</v>
      </c>
      <c r="F69" s="735">
        <f t="shared" si="19"/>
        <v>156.61208597144295</v>
      </c>
      <c r="G69" s="735">
        <f t="shared" si="19"/>
        <v>23.173801270453009</v>
      </c>
      <c r="H69" s="735">
        <f t="shared" si="19"/>
        <v>10.661820783113619</v>
      </c>
      <c r="I69" s="735">
        <f t="shared" si="19"/>
        <v>9.9766082708222736</v>
      </c>
      <c r="J69" s="735">
        <f t="shared" si="19"/>
        <v>28.306042985721479</v>
      </c>
      <c r="K69" s="735">
        <f t="shared" si="19"/>
        <v>-87.914658431508627</v>
      </c>
      <c r="L69" s="735">
        <f t="shared" si="19"/>
        <v>596.51851902613532</v>
      </c>
      <c r="M69" s="735">
        <f t="shared" si="19"/>
        <v>-6.9083872905927652</v>
      </c>
      <c r="N69" s="564"/>
      <c r="O69" s="569" t="s">
        <v>91</v>
      </c>
      <c r="P69" s="734">
        <f t="shared" si="8"/>
        <v>-9.7115950559152449</v>
      </c>
      <c r="Q69" s="735">
        <f t="shared" si="8"/>
        <v>-11.803278688524587</v>
      </c>
      <c r="R69" s="735">
        <f t="shared" si="8"/>
        <v>6.0344827586206851</v>
      </c>
      <c r="S69" s="735">
        <f t="shared" si="8"/>
        <v>-54.716981132075468</v>
      </c>
      <c r="T69" s="735">
        <f t="shared" si="9"/>
        <v>124.00000000000003</v>
      </c>
      <c r="U69" s="735">
        <f t="shared" si="10"/>
        <v>16.666666666666675</v>
      </c>
      <c r="V69" s="735">
        <f t="shared" si="11"/>
        <v>0.6230529595015577</v>
      </c>
      <c r="W69" s="735">
        <f t="shared" si="11"/>
        <v>0</v>
      </c>
      <c r="X69" s="735">
        <f t="shared" si="11"/>
        <v>16.666666666666675</v>
      </c>
      <c r="Y69" s="735">
        <f t="shared" si="11"/>
        <v>-89.010989010989007</v>
      </c>
      <c r="Z69" s="735">
        <f t="shared" si="11"/>
        <v>533.33333333333326</v>
      </c>
      <c r="AA69" s="735">
        <f t="shared" si="11"/>
        <v>-15.353260869565222</v>
      </c>
    </row>
    <row r="70" spans="1:27" ht="20.25" customHeight="1">
      <c r="A70" s="569" t="s">
        <v>90</v>
      </c>
      <c r="B70" s="734">
        <f t="shared" ref="B70:M70" si="20">IFERROR((B16/B43-1)*100, "-")</f>
        <v>-1.2461855422094881</v>
      </c>
      <c r="C70" s="735">
        <f t="shared" si="20"/>
        <v>-10.523391897553502</v>
      </c>
      <c r="D70" s="735">
        <f t="shared" si="20"/>
        <v>3.6479609723596873</v>
      </c>
      <c r="E70" s="735">
        <f t="shared" si="20"/>
        <v>-44.74427008490661</v>
      </c>
      <c r="F70" s="735">
        <f t="shared" si="20"/>
        <v>201.09588758283587</v>
      </c>
      <c r="G70" s="735">
        <f t="shared" si="20"/>
        <v>4.9858868405664225</v>
      </c>
      <c r="H70" s="735">
        <f t="shared" si="20"/>
        <v>3.2227310008415611</v>
      </c>
      <c r="I70" s="735">
        <f t="shared" si="20"/>
        <v>-12.121188471759769</v>
      </c>
      <c r="J70" s="735">
        <f t="shared" si="20"/>
        <v>46.719407077021934</v>
      </c>
      <c r="K70" s="735">
        <f t="shared" si="20"/>
        <v>-90.663605680714298</v>
      </c>
      <c r="L70" s="735">
        <f t="shared" si="20"/>
        <v>792.38003811091801</v>
      </c>
      <c r="M70" s="735">
        <f t="shared" si="20"/>
        <v>1.5118277879535347</v>
      </c>
      <c r="N70" s="564"/>
      <c r="O70" s="569" t="s">
        <v>90</v>
      </c>
      <c r="P70" s="734">
        <f t="shared" si="8"/>
        <v>5.3515624999999956</v>
      </c>
      <c r="Q70" s="735">
        <f t="shared" si="8"/>
        <v>-4.5454545454545414</v>
      </c>
      <c r="R70" s="735">
        <f t="shared" si="8"/>
        <v>10.572687224669597</v>
      </c>
      <c r="S70" s="735">
        <f t="shared" si="8"/>
        <v>-41.052631578947377</v>
      </c>
      <c r="T70" s="735">
        <f t="shared" si="9"/>
        <v>112.00000000000001</v>
      </c>
      <c r="U70" s="735">
        <f t="shared" si="10"/>
        <v>69.696969696969703</v>
      </c>
      <c r="V70" s="735">
        <f t="shared" si="11"/>
        <v>10.119047619047628</v>
      </c>
      <c r="W70" s="735">
        <f t="shared" si="11"/>
        <v>-6.25</v>
      </c>
      <c r="X70" s="735">
        <f t="shared" si="11"/>
        <v>56.521739130434788</v>
      </c>
      <c r="Y70" s="735">
        <f t="shared" si="11"/>
        <v>-90.039840637450197</v>
      </c>
      <c r="Z70" s="735">
        <f t="shared" si="11"/>
        <v>852</v>
      </c>
      <c r="AA70" s="735">
        <f t="shared" si="11"/>
        <v>8.2938388625592339</v>
      </c>
    </row>
    <row r="71" spans="1:27" ht="20.25" customHeight="1">
      <c r="A71" s="569" t="s">
        <v>89</v>
      </c>
      <c r="B71" s="734">
        <f t="shared" ref="B71:M71" si="21">IFERROR((B17/B44-1)*100, "-")</f>
        <v>-0.73804390468940051</v>
      </c>
      <c r="C71" s="735">
        <f t="shared" si="21"/>
        <v>-5.9343959816995806</v>
      </c>
      <c r="D71" s="735">
        <f t="shared" si="21"/>
        <v>26.489089276992694</v>
      </c>
      <c r="E71" s="735">
        <f t="shared" si="21"/>
        <v>-57.180600304259244</v>
      </c>
      <c r="F71" s="735">
        <f t="shared" si="21"/>
        <v>210.5107159003833</v>
      </c>
      <c r="G71" s="735">
        <f t="shared" si="21"/>
        <v>27.769151275799153</v>
      </c>
      <c r="H71" s="735">
        <f t="shared" si="21"/>
        <v>15.312906076172927</v>
      </c>
      <c r="I71" s="735">
        <f t="shared" si="21"/>
        <v>-5.6831356052668429</v>
      </c>
      <c r="J71" s="735">
        <f t="shared" si="21"/>
        <v>25.840560314790494</v>
      </c>
      <c r="K71" s="735">
        <f t="shared" si="21"/>
        <v>-93.435021039807893</v>
      </c>
      <c r="L71" s="735">
        <f t="shared" si="21"/>
        <v>847.72061617339216</v>
      </c>
      <c r="M71" s="735">
        <f t="shared" si="21"/>
        <v>-3.9376897043538417</v>
      </c>
      <c r="N71" s="564"/>
      <c r="O71" s="569" t="s">
        <v>89</v>
      </c>
      <c r="P71" s="734">
        <f t="shared" si="8"/>
        <v>-1.7731421121251589</v>
      </c>
      <c r="Q71" s="735">
        <f t="shared" si="8"/>
        <v>-6.9153069153069175</v>
      </c>
      <c r="R71" s="735">
        <f t="shared" si="8"/>
        <v>25.170068027210888</v>
      </c>
      <c r="S71" s="735">
        <f t="shared" si="8"/>
        <v>-57.627118644067799</v>
      </c>
      <c r="T71" s="735">
        <f t="shared" si="9"/>
        <v>94.252873563218387</v>
      </c>
      <c r="U71" s="735">
        <f t="shared" si="10"/>
        <v>100</v>
      </c>
      <c r="V71" s="735">
        <f t="shared" ref="V71:AA80" si="22">IFERROR((V17/V44-1)*100, "-")</f>
        <v>14.110429447852768</v>
      </c>
      <c r="W71" s="735">
        <f t="shared" si="22"/>
        <v>-6.6666666666666652</v>
      </c>
      <c r="X71" s="735">
        <f t="shared" si="22"/>
        <v>24.528301886792448</v>
      </c>
      <c r="Y71" s="735">
        <f t="shared" si="22"/>
        <v>-93.503480278422273</v>
      </c>
      <c r="Z71" s="735">
        <f t="shared" si="22"/>
        <v>837.83783783783792</v>
      </c>
      <c r="AA71" s="735">
        <f t="shared" si="22"/>
        <v>-4.9394221808014898</v>
      </c>
    </row>
    <row r="72" spans="1:27" ht="20.25" customHeight="1">
      <c r="A72" s="569" t="s">
        <v>88</v>
      </c>
      <c r="B72" s="734">
        <f t="shared" ref="B72:M72" si="23">IFERROR((B18/B45-1)*100, "-")</f>
        <v>-2.344405880125966</v>
      </c>
      <c r="C72" s="735">
        <f t="shared" si="23"/>
        <v>-4.7018632741525739</v>
      </c>
      <c r="D72" s="735">
        <f t="shared" si="23"/>
        <v>3.989100951357627</v>
      </c>
      <c r="E72" s="735">
        <f t="shared" si="23"/>
        <v>-62.087453902045198</v>
      </c>
      <c r="F72" s="735">
        <f t="shared" si="23"/>
        <v>174.92363549695287</v>
      </c>
      <c r="G72" s="735">
        <f t="shared" si="23"/>
        <v>-10.243681278587013</v>
      </c>
      <c r="H72" s="735">
        <f t="shared" si="23"/>
        <v>2.6530009366977358</v>
      </c>
      <c r="I72" s="735">
        <f t="shared" si="23"/>
        <v>-13.324075644191291</v>
      </c>
      <c r="J72" s="735">
        <f t="shared" si="23"/>
        <v>22.924759762017622</v>
      </c>
      <c r="K72" s="735">
        <f t="shared" si="23"/>
        <v>-89.044365419599018</v>
      </c>
      <c r="L72" s="735">
        <f t="shared" si="23"/>
        <v>638.21748331315916</v>
      </c>
      <c r="M72" s="735">
        <f t="shared" si="23"/>
        <v>3.2180827487814812</v>
      </c>
      <c r="N72" s="564"/>
      <c r="O72" s="569" t="s">
        <v>88</v>
      </c>
      <c r="P72" s="734">
        <f t="shared" si="8"/>
        <v>-4.2326278953507712</v>
      </c>
      <c r="Q72" s="735">
        <f t="shared" si="8"/>
        <v>-6.5445026178010508</v>
      </c>
      <c r="R72" s="735">
        <f t="shared" si="8"/>
        <v>1.9784172661870603</v>
      </c>
      <c r="S72" s="735">
        <f t="shared" si="8"/>
        <v>-62.820512820512818</v>
      </c>
      <c r="T72" s="735">
        <f t="shared" si="9"/>
        <v>43.229166666666671</v>
      </c>
      <c r="U72" s="735">
        <f t="shared" si="10"/>
        <v>65.686274509803937</v>
      </c>
      <c r="V72" s="735">
        <f t="shared" si="22"/>
        <v>0.66815144766148027</v>
      </c>
      <c r="W72" s="735">
        <f t="shared" si="22"/>
        <v>-15.000000000000002</v>
      </c>
      <c r="X72" s="735">
        <f t="shared" si="22"/>
        <v>20.547945205479444</v>
      </c>
      <c r="Y72" s="735">
        <f t="shared" si="22"/>
        <v>-89.256198347107443</v>
      </c>
      <c r="Z72" s="735">
        <f t="shared" si="22"/>
        <v>623.94366197183103</v>
      </c>
      <c r="AA72" s="735">
        <f t="shared" si="22"/>
        <v>1.2223071046600475</v>
      </c>
    </row>
    <row r="73" spans="1:27" ht="20.25" customHeight="1">
      <c r="A73" s="569" t="s">
        <v>87</v>
      </c>
      <c r="B73" s="734">
        <f t="shared" ref="B73:M73" si="24">IFERROR((B19/B46-1)*100, "-")</f>
        <v>1.6032003052527166</v>
      </c>
      <c r="C73" s="735">
        <f t="shared" si="24"/>
        <v>-4.1777931781748157</v>
      </c>
      <c r="D73" s="735">
        <f t="shared" si="24"/>
        <v>13.512855232984888</v>
      </c>
      <c r="E73" s="735">
        <f t="shared" si="24"/>
        <v>-63.327889862789519</v>
      </c>
      <c r="F73" s="735">
        <f t="shared" si="24"/>
        <v>201.42040308817144</v>
      </c>
      <c r="G73" s="735">
        <f t="shared" si="24"/>
        <v>3.8642503781928461</v>
      </c>
      <c r="H73" s="735">
        <f t="shared" si="24"/>
        <v>4.4837322614354358</v>
      </c>
      <c r="I73" s="735">
        <f t="shared" si="24"/>
        <v>-23.239020482916938</v>
      </c>
      <c r="J73" s="735">
        <f t="shared" si="24"/>
        <v>28.788101635376663</v>
      </c>
      <c r="K73" s="735">
        <f t="shared" si="24"/>
        <v>-74.798609627768585</v>
      </c>
      <c r="L73" s="735">
        <f t="shared" si="24"/>
        <v>433.18015336335981</v>
      </c>
      <c r="M73" s="735">
        <f t="shared" si="24"/>
        <v>6.1540194266520132</v>
      </c>
      <c r="N73" s="564"/>
      <c r="O73" s="569" t="s">
        <v>87</v>
      </c>
      <c r="P73" s="734">
        <f t="shared" si="8"/>
        <v>2.7295582425475917</v>
      </c>
      <c r="Q73" s="735">
        <f t="shared" si="8"/>
        <v>-3.1155224703611761</v>
      </c>
      <c r="R73" s="735">
        <f t="shared" si="8"/>
        <v>14.771241830065351</v>
      </c>
      <c r="S73" s="735">
        <f t="shared" si="8"/>
        <v>-62.921348314606739</v>
      </c>
      <c r="T73" s="735">
        <f t="shared" si="9"/>
        <v>40.438871473354233</v>
      </c>
      <c r="U73" s="735">
        <f t="shared" si="10"/>
        <v>127.89115646258504</v>
      </c>
      <c r="V73" s="735">
        <f t="shared" si="22"/>
        <v>5.6420233463035041</v>
      </c>
      <c r="W73" s="735">
        <f t="shared" si="22"/>
        <v>-22.388059701492537</v>
      </c>
      <c r="X73" s="735">
        <f t="shared" si="22"/>
        <v>30.215827338129486</v>
      </c>
      <c r="Y73" s="735">
        <f t="shared" si="22"/>
        <v>-74.519230769230774</v>
      </c>
      <c r="Z73" s="735">
        <f t="shared" si="22"/>
        <v>439.09090909090907</v>
      </c>
      <c r="AA73" s="735">
        <f t="shared" si="22"/>
        <v>7.3308270676691656</v>
      </c>
    </row>
    <row r="74" spans="1:27" ht="20.25" customHeight="1">
      <c r="A74" s="569" t="s">
        <v>86</v>
      </c>
      <c r="B74" s="734">
        <f t="shared" ref="B74:M74" si="25">IFERROR((B20/B47-1)*100, "-")</f>
        <v>3.6979662986457384</v>
      </c>
      <c r="C74" s="735">
        <f t="shared" si="25"/>
        <v>-0.41988288133221197</v>
      </c>
      <c r="D74" s="735">
        <f t="shared" si="25"/>
        <v>18.386376342058131</v>
      </c>
      <c r="E74" s="735">
        <f t="shared" si="25"/>
        <v>-50.355904081661883</v>
      </c>
      <c r="F74" s="735">
        <f t="shared" si="25"/>
        <v>153.95121283694061</v>
      </c>
      <c r="G74" s="735">
        <f t="shared" si="25"/>
        <v>-10.522953657447953</v>
      </c>
      <c r="H74" s="735">
        <f t="shared" si="25"/>
        <v>6.5417450575608438</v>
      </c>
      <c r="I74" s="735">
        <f t="shared" si="25"/>
        <v>4.5356676703448562</v>
      </c>
      <c r="J74" s="735">
        <f t="shared" si="25"/>
        <v>32.997320182524994</v>
      </c>
      <c r="K74" s="735">
        <f t="shared" si="25"/>
        <v>-62.810172047237998</v>
      </c>
      <c r="L74" s="735">
        <f t="shared" si="25"/>
        <v>187.49742389108599</v>
      </c>
      <c r="M74" s="735">
        <f t="shared" si="25"/>
        <v>7.1664332852946711</v>
      </c>
      <c r="N74" s="564"/>
      <c r="O74" s="569" t="s">
        <v>86</v>
      </c>
      <c r="P74" s="734">
        <f t="shared" si="8"/>
        <v>9.3966369930761573</v>
      </c>
      <c r="Q74" s="735">
        <f t="shared" si="8"/>
        <v>5.0524934383202158</v>
      </c>
      <c r="R74" s="735">
        <f t="shared" si="8"/>
        <v>24.892241379310342</v>
      </c>
      <c r="S74" s="735">
        <f t="shared" si="8"/>
        <v>-47.627737226277368</v>
      </c>
      <c r="T74" s="735">
        <f t="shared" si="9"/>
        <v>4.1591320072332794</v>
      </c>
      <c r="U74" s="735">
        <f t="shared" si="10"/>
        <v>142.7906976744186</v>
      </c>
      <c r="V74" s="735">
        <f t="shared" si="22"/>
        <v>12.396694214876035</v>
      </c>
      <c r="W74" s="735">
        <f t="shared" si="22"/>
        <v>10.280373831775691</v>
      </c>
      <c r="X74" s="735">
        <f t="shared" si="22"/>
        <v>40.3061224489796</v>
      </c>
      <c r="Y74" s="735">
        <f t="shared" si="22"/>
        <v>-60.766423357664237</v>
      </c>
      <c r="Z74" s="735">
        <f t="shared" si="22"/>
        <v>203.2967032967033</v>
      </c>
      <c r="AA74" s="735">
        <f t="shared" si="22"/>
        <v>13.055711873944853</v>
      </c>
    </row>
    <row r="75" spans="1:27" ht="20.25" customHeight="1">
      <c r="A75" s="569" t="s">
        <v>85</v>
      </c>
      <c r="B75" s="734">
        <f t="shared" ref="B75:M75" si="26">IFERROR((B21/B48-1)*100, "-")</f>
        <v>-1.2043508270613734</v>
      </c>
      <c r="C75" s="735">
        <f t="shared" si="26"/>
        <v>-4.4747351294312292</v>
      </c>
      <c r="D75" s="735">
        <f t="shared" si="26"/>
        <v>5.7813902348665014</v>
      </c>
      <c r="E75" s="735">
        <f t="shared" si="26"/>
        <v>-44.3766065432022</v>
      </c>
      <c r="F75" s="735">
        <f t="shared" si="26"/>
        <v>99.842133746881572</v>
      </c>
      <c r="G75" s="735">
        <f t="shared" si="26"/>
        <v>-9.0068598171905592</v>
      </c>
      <c r="H75" s="735">
        <f t="shared" si="26"/>
        <v>-10.839074307153318</v>
      </c>
      <c r="I75" s="735">
        <f t="shared" si="26"/>
        <v>18.072526939719189</v>
      </c>
      <c r="J75" s="735">
        <f t="shared" si="26"/>
        <v>18.868051050151745</v>
      </c>
      <c r="K75" s="735">
        <f t="shared" si="26"/>
        <v>-32.801755845035053</v>
      </c>
      <c r="L75" s="735">
        <f t="shared" si="26"/>
        <v>34.719310738008893</v>
      </c>
      <c r="M75" s="735">
        <f t="shared" si="26"/>
        <v>4.4745676388405764</v>
      </c>
      <c r="N75" s="564"/>
      <c r="O75" s="569" t="s">
        <v>85</v>
      </c>
      <c r="P75" s="734">
        <f t="shared" si="8"/>
        <v>14.237144071398223</v>
      </c>
      <c r="Q75" s="735">
        <f t="shared" si="8"/>
        <v>10.455607476635521</v>
      </c>
      <c r="R75" s="735">
        <f t="shared" si="8"/>
        <v>22.314737718567869</v>
      </c>
      <c r="S75" s="735">
        <f t="shared" si="8"/>
        <v>-35.682819383259911</v>
      </c>
      <c r="T75" s="735">
        <f t="shared" si="9"/>
        <v>-2.0860495436766602</v>
      </c>
      <c r="U75" s="735">
        <f t="shared" si="10"/>
        <v>148.30769230769229</v>
      </c>
      <c r="V75" s="735">
        <f t="shared" si="22"/>
        <v>3.0965391621129434</v>
      </c>
      <c r="W75" s="735">
        <f t="shared" si="22"/>
        <v>36.52694610778444</v>
      </c>
      <c r="X75" s="735">
        <f t="shared" si="22"/>
        <v>37.446808510638306</v>
      </c>
      <c r="Y75" s="735">
        <f t="shared" si="22"/>
        <v>-22.298850574712649</v>
      </c>
      <c r="Z75" s="735">
        <f t="shared" si="22"/>
        <v>55.775577557755774</v>
      </c>
      <c r="AA75" s="735">
        <f t="shared" si="22"/>
        <v>20.803662258392674</v>
      </c>
    </row>
    <row r="76" spans="1:27" ht="20.25" customHeight="1">
      <c r="A76" s="569" t="s">
        <v>84</v>
      </c>
      <c r="B76" s="734">
        <f t="shared" ref="B76:M76" si="27">IFERROR((B22/B49-1)*100, "-")</f>
        <v>-3.2859266554024935</v>
      </c>
      <c r="C76" s="735">
        <f t="shared" si="27"/>
        <v>-4.0632783300186714</v>
      </c>
      <c r="D76" s="735">
        <f t="shared" si="27"/>
        <v>4.6327559518223094</v>
      </c>
      <c r="E76" s="735">
        <f t="shared" si="27"/>
        <v>-44.365800757825212</v>
      </c>
      <c r="F76" s="735">
        <f t="shared" si="27"/>
        <v>82.657916653365831</v>
      </c>
      <c r="G76" s="735">
        <f t="shared" si="27"/>
        <v>-4.0476974170180373</v>
      </c>
      <c r="H76" s="735">
        <f t="shared" si="27"/>
        <v>-10.225071624385984</v>
      </c>
      <c r="I76" s="735">
        <f t="shared" si="27"/>
        <v>-6.1541516708619852</v>
      </c>
      <c r="J76" s="735">
        <f t="shared" si="27"/>
        <v>-4.7747483459670619</v>
      </c>
      <c r="K76" s="735">
        <f t="shared" si="27"/>
        <v>-6.2619813228155907</v>
      </c>
      <c r="L76" s="735">
        <f t="shared" si="27"/>
        <v>-7.8508126435308911</v>
      </c>
      <c r="M76" s="735">
        <f t="shared" si="27"/>
        <v>-2.9187084403546115</v>
      </c>
      <c r="N76" s="564"/>
      <c r="O76" s="569" t="s">
        <v>84</v>
      </c>
      <c r="P76" s="734">
        <f t="shared" si="8"/>
        <v>31.61408941358621</v>
      </c>
      <c r="Q76" s="735">
        <f t="shared" si="8"/>
        <v>30.556224416084767</v>
      </c>
      <c r="R76" s="735">
        <f t="shared" si="8"/>
        <v>42.390289449112984</v>
      </c>
      <c r="S76" s="735">
        <f t="shared" si="8"/>
        <v>-24.28977272727273</v>
      </c>
      <c r="T76" s="735">
        <f t="shared" si="9"/>
        <v>14.173228346456689</v>
      </c>
      <c r="U76" s="735">
        <f t="shared" si="10"/>
        <v>184.28571428571431</v>
      </c>
      <c r="V76" s="735">
        <f t="shared" si="22"/>
        <v>22.170900692840647</v>
      </c>
      <c r="W76" s="735">
        <f t="shared" si="22"/>
        <v>27.710843373493965</v>
      </c>
      <c r="X76" s="735">
        <f t="shared" si="22"/>
        <v>29.588014981273414</v>
      </c>
      <c r="Y76" s="735">
        <f t="shared" si="22"/>
        <v>27.564102564102555</v>
      </c>
      <c r="Z76" s="735">
        <f t="shared" si="22"/>
        <v>25.401929260450153</v>
      </c>
      <c r="AA76" s="735">
        <f t="shared" si="22"/>
        <v>32.113821138211371</v>
      </c>
    </row>
    <row r="77" spans="1:27" ht="20.25" customHeight="1">
      <c r="A77" s="569" t="s">
        <v>83</v>
      </c>
      <c r="B77" s="734">
        <f t="shared" ref="B77:M77" si="28">IFERROR((B23/B50-1)*100, "-")</f>
        <v>-2.3834353545042264</v>
      </c>
      <c r="C77" s="735">
        <f t="shared" si="28"/>
        <v>-3.5275675674089957</v>
      </c>
      <c r="D77" s="735">
        <f t="shared" si="28"/>
        <v>-1.2359353021067832</v>
      </c>
      <c r="E77" s="735">
        <f t="shared" si="28"/>
        <v>-28.840798103325426</v>
      </c>
      <c r="F77" s="735">
        <f t="shared" si="28"/>
        <v>68.473314204995987</v>
      </c>
      <c r="G77" s="735">
        <f t="shared" si="28"/>
        <v>-12.370733834748648</v>
      </c>
      <c r="H77" s="735">
        <f t="shared" si="28"/>
        <v>-6.8266418744199919</v>
      </c>
      <c r="I77" s="735">
        <f t="shared" si="28"/>
        <v>-1.3272989128528256</v>
      </c>
      <c r="J77" s="735">
        <f t="shared" si="28"/>
        <v>-1.3920840196601114</v>
      </c>
      <c r="K77" s="735">
        <f t="shared" si="28"/>
        <v>21.315543138099269</v>
      </c>
      <c r="L77" s="735">
        <f t="shared" si="28"/>
        <v>-29.751375176616925</v>
      </c>
      <c r="M77" s="735">
        <f t="shared" si="28"/>
        <v>0.76621698406358352</v>
      </c>
      <c r="N77" s="564"/>
      <c r="O77" s="569" t="s">
        <v>83</v>
      </c>
      <c r="P77" s="734">
        <f t="shared" si="8"/>
        <v>-5.2801157285639171</v>
      </c>
      <c r="Q77" s="735">
        <f t="shared" si="8"/>
        <v>-6.3902968863142622</v>
      </c>
      <c r="R77" s="735">
        <f t="shared" si="8"/>
        <v>-4.1666666666666625</v>
      </c>
      <c r="S77" s="735">
        <f t="shared" si="8"/>
        <v>-30.952380952380953</v>
      </c>
      <c r="T77" s="735">
        <f t="shared" si="9"/>
        <v>-16.708023159636063</v>
      </c>
      <c r="U77" s="735">
        <f t="shared" si="10"/>
        <v>66.883116883116884</v>
      </c>
      <c r="V77" s="735">
        <f t="shared" si="22"/>
        <v>-9.5914742451154495</v>
      </c>
      <c r="W77" s="735">
        <f t="shared" si="22"/>
        <v>-4.2553191489361648</v>
      </c>
      <c r="X77" s="735">
        <f t="shared" si="22"/>
        <v>-4.318181818181821</v>
      </c>
      <c r="Y77" s="735">
        <f t="shared" si="22"/>
        <v>17.715617715617714</v>
      </c>
      <c r="Z77" s="735">
        <f t="shared" si="22"/>
        <v>-31.8359375</v>
      </c>
      <c r="AA77" s="735">
        <f t="shared" si="22"/>
        <v>-2.223926380368102</v>
      </c>
    </row>
    <row r="78" spans="1:27" ht="20.25" customHeight="1">
      <c r="A78" s="569" t="s">
        <v>82</v>
      </c>
      <c r="B78" s="734">
        <f t="shared" ref="B78:M78" si="29">IFERROR((B24/B51-1)*100, "-")</f>
        <v>-1.3725896313244612</v>
      </c>
      <c r="C78" s="735">
        <f t="shared" si="29"/>
        <v>-2.5957984148495483</v>
      </c>
      <c r="D78" s="735">
        <f t="shared" si="29"/>
        <v>-2.7039960159349508</v>
      </c>
      <c r="E78" s="735">
        <f t="shared" si="29"/>
        <v>-25.811217143384233</v>
      </c>
      <c r="F78" s="735">
        <f t="shared" si="29"/>
        <v>36.45756479113804</v>
      </c>
      <c r="G78" s="735">
        <f t="shared" si="29"/>
        <v>-7.2046353251798312</v>
      </c>
      <c r="H78" s="735">
        <f t="shared" si="29"/>
        <v>13.483420967245753</v>
      </c>
      <c r="I78" s="735">
        <f t="shared" si="29"/>
        <v>4.2110546516505032E-2</v>
      </c>
      <c r="J78" s="735">
        <f t="shared" si="29"/>
        <v>-3.9018633005218017</v>
      </c>
      <c r="K78" s="735">
        <f t="shared" si="29"/>
        <v>68.047414960973711</v>
      </c>
      <c r="L78" s="735">
        <f t="shared" si="29"/>
        <v>-37.191940552680755</v>
      </c>
      <c r="M78" s="735">
        <f t="shared" si="29"/>
        <v>-0.42581536622835481</v>
      </c>
      <c r="N78" s="564"/>
      <c r="O78" s="569" t="s">
        <v>82</v>
      </c>
      <c r="P78" s="734">
        <f t="shared" si="8"/>
        <v>8.8804912612187046</v>
      </c>
      <c r="Q78" s="735">
        <f t="shared" si="8"/>
        <v>7.5301204819277157</v>
      </c>
      <c r="R78" s="735">
        <f t="shared" si="8"/>
        <v>7.4106749007498918</v>
      </c>
      <c r="S78" s="735">
        <f t="shared" si="8"/>
        <v>-18.098720292504566</v>
      </c>
      <c r="T78" s="735">
        <f t="shared" si="9"/>
        <v>5.3341902313624789</v>
      </c>
      <c r="U78" s="735">
        <f t="shared" si="10"/>
        <v>46.507352941176471</v>
      </c>
      <c r="V78" s="735">
        <f t="shared" si="22"/>
        <v>25.2808988764045</v>
      </c>
      <c r="W78" s="735">
        <f t="shared" si="22"/>
        <v>10.442260442260443</v>
      </c>
      <c r="X78" s="735">
        <f t="shared" si="22"/>
        <v>6.0882800608828003</v>
      </c>
      <c r="Y78" s="735">
        <f t="shared" si="22"/>
        <v>85.517241379310335</v>
      </c>
      <c r="Z78" s="735">
        <f t="shared" si="22"/>
        <v>-30.662557781201848</v>
      </c>
      <c r="AA78" s="735">
        <f t="shared" si="22"/>
        <v>9.925690021231425</v>
      </c>
    </row>
    <row r="79" spans="1:27" ht="20.25" customHeight="1">
      <c r="A79" s="569" t="s">
        <v>81</v>
      </c>
      <c r="B79" s="734">
        <f t="shared" ref="B79:M79" si="30">IFERROR((B25/B52-1)*100, "-")</f>
        <v>1.8375101893239432</v>
      </c>
      <c r="C79" s="735">
        <f t="shared" si="30"/>
        <v>3.8982454896370422</v>
      </c>
      <c r="D79" s="735">
        <f t="shared" si="30"/>
        <v>4.2894573997781071</v>
      </c>
      <c r="E79" s="735">
        <f t="shared" si="30"/>
        <v>-4.1956760717204329</v>
      </c>
      <c r="F79" s="735">
        <f t="shared" si="30"/>
        <v>10.199792290559916</v>
      </c>
      <c r="G79" s="735">
        <f t="shared" si="30"/>
        <v>-2.7467977227901508</v>
      </c>
      <c r="H79" s="735">
        <f t="shared" si="30"/>
        <v>12.141897801127687</v>
      </c>
      <c r="I79" s="735">
        <f t="shared" si="30"/>
        <v>-0.36543230243439861</v>
      </c>
      <c r="J79" s="735">
        <f t="shared" si="30"/>
        <v>0.17114407279428256</v>
      </c>
      <c r="K79" s="735">
        <f t="shared" si="30"/>
        <v>150.34331002578756</v>
      </c>
      <c r="L79" s="735">
        <f t="shared" si="30"/>
        <v>-61.653041921237886</v>
      </c>
      <c r="M79" s="735">
        <f t="shared" si="30"/>
        <v>0.28379023708926532</v>
      </c>
      <c r="N79" s="564"/>
      <c r="O79" s="569" t="s">
        <v>81</v>
      </c>
      <c r="P79" s="734">
        <f t="shared" si="8"/>
        <v>3.759674134419555</v>
      </c>
      <c r="Q79" s="735">
        <f t="shared" si="8"/>
        <v>5.8593054318788917</v>
      </c>
      <c r="R79" s="735">
        <f t="shared" si="8"/>
        <v>6.2579013906447489</v>
      </c>
      <c r="S79" s="735">
        <f t="shared" si="8"/>
        <v>-2.3873873873873852</v>
      </c>
      <c r="T79" s="735">
        <f t="shared" si="9"/>
        <v>23.405466970387234</v>
      </c>
      <c r="U79" s="735">
        <f t="shared" si="10"/>
        <v>-9.8445595854922292</v>
      </c>
      <c r="V79" s="735">
        <f t="shared" si="22"/>
        <v>14.258555133079852</v>
      </c>
      <c r="W79" s="735">
        <f t="shared" si="22"/>
        <v>1.5151515151515138</v>
      </c>
      <c r="X79" s="735">
        <f t="shared" si="22"/>
        <v>2.0618556701030855</v>
      </c>
      <c r="Y79" s="735">
        <f t="shared" si="22"/>
        <v>155.06849315068493</v>
      </c>
      <c r="Z79" s="735">
        <f t="shared" si="22"/>
        <v>-60.929250263991555</v>
      </c>
      <c r="AA79" s="735">
        <f t="shared" si="22"/>
        <v>2.1766280107047287</v>
      </c>
    </row>
    <row r="80" spans="1:27" ht="20.25" customHeight="1">
      <c r="A80" s="570" t="s">
        <v>80</v>
      </c>
      <c r="B80" s="736">
        <f t="shared" ref="B80:M80" si="31">IFERROR((B26/B53-1)*100, "-")</f>
        <v>7.1164220616458884</v>
      </c>
      <c r="C80" s="737">
        <f t="shared" si="31"/>
        <v>-1.2602770473717273</v>
      </c>
      <c r="D80" s="737">
        <f t="shared" si="31"/>
        <v>9.9270412962932486</v>
      </c>
      <c r="E80" s="737">
        <f t="shared" si="31"/>
        <v>58.34894432270552</v>
      </c>
      <c r="F80" s="737">
        <f t="shared" si="31"/>
        <v>-23.955740923755574</v>
      </c>
      <c r="G80" s="737">
        <f t="shared" si="31"/>
        <v>-0.34885054461739617</v>
      </c>
      <c r="H80" s="737">
        <f t="shared" si="31"/>
        <v>3.7990678853686344</v>
      </c>
      <c r="I80" s="737">
        <f t="shared" si="31"/>
        <v>4.3712471705603217</v>
      </c>
      <c r="J80" s="737">
        <f t="shared" si="31"/>
        <v>3.8898274600964955</v>
      </c>
      <c r="K80" s="737">
        <f t="shared" si="31"/>
        <v>383.17832073697929</v>
      </c>
      <c r="L80" s="737">
        <f t="shared" si="31"/>
        <v>-75.089577175737631</v>
      </c>
      <c r="M80" s="737">
        <f t="shared" si="31"/>
        <v>9.0005473602888575</v>
      </c>
      <c r="N80" s="564"/>
      <c r="O80" s="570" t="s">
        <v>80</v>
      </c>
      <c r="P80" s="736">
        <f t="shared" si="8"/>
        <v>27.989767640162011</v>
      </c>
      <c r="Q80" s="737">
        <f t="shared" si="8"/>
        <v>17.980734926864073</v>
      </c>
      <c r="R80" s="737">
        <f t="shared" si="8"/>
        <v>31.348080922669695</v>
      </c>
      <c r="S80" s="737">
        <f t="shared" si="8"/>
        <v>89.205765102729217</v>
      </c>
      <c r="T80" s="737">
        <f t="shared" si="9"/>
        <v>73.906976744186053</v>
      </c>
      <c r="U80" s="737">
        <f t="shared" si="10"/>
        <v>-37.788578371810452</v>
      </c>
      <c r="V80" s="737">
        <f t="shared" si="22"/>
        <v>24.025974025974016</v>
      </c>
      <c r="W80" s="737">
        <f t="shared" si="22"/>
        <v>24.709651581898285</v>
      </c>
      <c r="X80" s="737">
        <f t="shared" si="22"/>
        <v>24.134419551934826</v>
      </c>
      <c r="Y80" s="737">
        <f t="shared" si="22"/>
        <v>477.33333333333337</v>
      </c>
      <c r="Z80" s="737">
        <f t="shared" si="22"/>
        <v>-70.235383447228543</v>
      </c>
      <c r="AA80" s="737">
        <f t="shared" si="22"/>
        <v>30.241044847786426</v>
      </c>
    </row>
  </sheetData>
  <mergeCells count="14">
    <mergeCell ref="A1:M2"/>
    <mergeCell ref="A5:A6"/>
    <mergeCell ref="M5:M6"/>
    <mergeCell ref="O5:O6"/>
    <mergeCell ref="AA5:AA6"/>
    <mergeCell ref="O32:O33"/>
    <mergeCell ref="AA32:AA33"/>
    <mergeCell ref="O1:AA1"/>
    <mergeCell ref="A59:A60"/>
    <mergeCell ref="M59:M60"/>
    <mergeCell ref="O59:O60"/>
    <mergeCell ref="AA59:AA60"/>
    <mergeCell ref="A32:A33"/>
    <mergeCell ref="M32:M33"/>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oddFooter>&amp;C&amp;P</oddFooter>
  </headerFooter>
  <rowBreaks count="1" manualBreakCount="1">
    <brk id="27" max="26" man="1"/>
  </rowBreaks>
  <colBreaks count="1" manualBreakCount="1">
    <brk id="14" max="26"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C93A2-5C90-4BB8-BDE6-853741249098}">
  <sheetPr codeName="工作表21"/>
  <dimension ref="A1:R27"/>
  <sheetViews>
    <sheetView showZeros="0" view="pageBreakPreview" zoomScaleNormal="90" zoomScaleSheetLayoutView="100" workbookViewId="0">
      <selection activeCell="Q8" sqref="Q8"/>
    </sheetView>
  </sheetViews>
  <sheetFormatPr defaultRowHeight="16.5"/>
  <cols>
    <col min="1" max="1" width="14.25" style="527" customWidth="1"/>
    <col min="2" max="2" width="28.375" style="527" customWidth="1"/>
    <col min="3" max="3" width="3.75" style="527" customWidth="1"/>
    <col min="4" max="4" width="9.875" style="527" customWidth="1"/>
    <col min="5" max="7" width="9.25" style="527" customWidth="1"/>
    <col min="8" max="8" width="3.75" style="527" customWidth="1"/>
    <col min="9" max="9" width="9.875" style="527" customWidth="1"/>
    <col min="10" max="12" width="9.25" style="527" customWidth="1"/>
    <col min="13" max="15" width="7.375" style="527" customWidth="1"/>
    <col min="16" max="16" width="7.375" style="955" customWidth="1"/>
    <col min="17" max="17" width="8.5" style="545" customWidth="1"/>
    <col min="18" max="18" width="12.75" style="527" bestFit="1" customWidth="1"/>
    <col min="19" max="20" width="5.75" style="527" bestFit="1" customWidth="1"/>
    <col min="21" max="16384" width="9" style="527"/>
  </cols>
  <sheetData>
    <row r="1" spans="1:18" s="93" customFormat="1" ht="25.5">
      <c r="A1" s="1287" t="s">
        <v>1628</v>
      </c>
      <c r="B1" s="1287"/>
      <c r="C1" s="1287"/>
      <c r="D1" s="1287"/>
      <c r="E1" s="1287"/>
      <c r="F1" s="1287"/>
      <c r="G1" s="1287"/>
      <c r="H1" s="1287"/>
      <c r="I1" s="1287"/>
      <c r="J1" s="1287"/>
      <c r="K1" s="1287"/>
      <c r="L1" s="1287"/>
      <c r="M1" s="1287"/>
      <c r="N1" s="1287"/>
      <c r="O1" s="1287"/>
      <c r="P1" s="1287"/>
      <c r="Q1" s="1287"/>
    </row>
    <row r="2" spans="1:18" s="93" customFormat="1" ht="6" customHeight="1">
      <c r="A2" s="94"/>
      <c r="B2" s="86"/>
      <c r="C2" s="86"/>
      <c r="D2" s="86"/>
      <c r="E2" s="86"/>
      <c r="F2" s="86"/>
      <c r="G2" s="86"/>
      <c r="H2" s="86"/>
      <c r="I2" s="86"/>
      <c r="J2" s="86"/>
      <c r="K2" s="86"/>
      <c r="L2" s="86"/>
      <c r="M2" s="86"/>
      <c r="N2" s="86"/>
      <c r="Q2" s="545"/>
    </row>
    <row r="3" spans="1:18" s="93" customFormat="1" ht="9.1999999999999993" customHeight="1">
      <c r="A3" s="526" t="s">
        <v>406</v>
      </c>
      <c r="B3" s="86"/>
      <c r="C3" s="86"/>
      <c r="D3" s="86"/>
      <c r="E3" s="86"/>
      <c r="F3" s="802"/>
      <c r="G3" s="86"/>
      <c r="H3" s="86"/>
      <c r="I3" s="86"/>
      <c r="J3" s="86"/>
      <c r="K3" s="86"/>
      <c r="L3" s="802"/>
      <c r="M3" s="802"/>
      <c r="N3" s="802"/>
      <c r="Q3" s="545"/>
    </row>
    <row r="4" spans="1:18" s="799" customFormat="1" ht="15.75" customHeight="1">
      <c r="B4" s="95"/>
      <c r="N4" s="172"/>
      <c r="P4" s="955"/>
      <c r="Q4" s="398" t="s">
        <v>402</v>
      </c>
    </row>
    <row r="5" spans="1:18" s="102" customFormat="1" ht="17.100000000000001" customHeight="1">
      <c r="A5" s="1292" t="s">
        <v>224</v>
      </c>
      <c r="B5" s="96"/>
      <c r="C5" s="800" t="s">
        <v>522</v>
      </c>
      <c r="D5" s="97"/>
      <c r="E5" s="97"/>
      <c r="F5" s="97"/>
      <c r="G5" s="154"/>
      <c r="H5" s="800" t="s">
        <v>523</v>
      </c>
      <c r="I5" s="97"/>
      <c r="J5" s="97"/>
      <c r="K5" s="97"/>
      <c r="L5" s="154"/>
      <c r="M5" s="1283" t="s">
        <v>222</v>
      </c>
      <c r="N5" s="1284"/>
      <c r="O5" s="1283" t="s">
        <v>387</v>
      </c>
      <c r="P5" s="1284"/>
      <c r="Q5" s="1289" t="s">
        <v>1704</v>
      </c>
    </row>
    <row r="6" spans="1:18" s="102" customFormat="1" ht="17.100000000000001" customHeight="1">
      <c r="A6" s="1293"/>
      <c r="B6" s="781" t="s">
        <v>106</v>
      </c>
      <c r="C6" s="101" t="s">
        <v>0</v>
      </c>
      <c r="D6" s="101" t="s">
        <v>17</v>
      </c>
      <c r="E6" s="1245" t="s">
        <v>217</v>
      </c>
      <c r="F6" s="1295"/>
      <c r="G6" s="101" t="s">
        <v>444</v>
      </c>
      <c r="H6" s="101" t="s">
        <v>0</v>
      </c>
      <c r="I6" s="101" t="s">
        <v>17</v>
      </c>
      <c r="J6" s="1245" t="s">
        <v>409</v>
      </c>
      <c r="K6" s="1295"/>
      <c r="L6" s="916" t="s">
        <v>444</v>
      </c>
      <c r="M6" s="1285" t="s">
        <v>385</v>
      </c>
      <c r="N6" s="1285" t="s">
        <v>410</v>
      </c>
      <c r="O6" s="1285" t="s">
        <v>223</v>
      </c>
      <c r="P6" s="1285" t="s">
        <v>410</v>
      </c>
      <c r="Q6" s="1290"/>
    </row>
    <row r="7" spans="1:18" s="102" customFormat="1" ht="29.65" customHeight="1">
      <c r="A7" s="1294"/>
      <c r="B7" s="104"/>
      <c r="C7" s="105" t="s">
        <v>9</v>
      </c>
      <c r="D7" s="105" t="s">
        <v>19</v>
      </c>
      <c r="E7" s="478" t="s">
        <v>182</v>
      </c>
      <c r="F7" s="479" t="s">
        <v>221</v>
      </c>
      <c r="G7" s="480" t="s">
        <v>408</v>
      </c>
      <c r="H7" s="105" t="s">
        <v>9</v>
      </c>
      <c r="I7" s="105" t="s">
        <v>19</v>
      </c>
      <c r="J7" s="478" t="s">
        <v>182</v>
      </c>
      <c r="K7" s="479" t="s">
        <v>221</v>
      </c>
      <c r="L7" s="480" t="s">
        <v>411</v>
      </c>
      <c r="M7" s="1286"/>
      <c r="N7" s="1288"/>
      <c r="O7" s="1286"/>
      <c r="P7" s="1288"/>
      <c r="Q7" s="1291"/>
    </row>
    <row r="8" spans="1:18" s="805" customFormat="1" ht="27.6" customHeight="1">
      <c r="A8" s="767" t="s">
        <v>20</v>
      </c>
      <c r="B8" s="43" t="s">
        <v>21</v>
      </c>
      <c r="C8" s="980"/>
      <c r="D8" s="187">
        <v>172418</v>
      </c>
      <c r="E8" s="845">
        <v>733.1961</v>
      </c>
      <c r="F8" s="845">
        <v>439.36</v>
      </c>
      <c r="G8" s="851">
        <v>100</v>
      </c>
      <c r="H8" s="930"/>
      <c r="I8" s="839">
        <v>163574</v>
      </c>
      <c r="J8" s="840">
        <v>697.15980000000002</v>
      </c>
      <c r="K8" s="840">
        <v>431.45319999999998</v>
      </c>
      <c r="L8" s="855">
        <v>100</v>
      </c>
      <c r="M8" s="945">
        <f>((E8/J8)-1)*100</f>
        <v>5.1690157694118222</v>
      </c>
      <c r="N8" s="492">
        <f>E8-J8</f>
        <v>36.036299999999983</v>
      </c>
      <c r="O8" s="491">
        <f>((F8/K8)-1)*100</f>
        <v>1.8325973709315546</v>
      </c>
      <c r="P8" s="945">
        <f>F8-K8</f>
        <v>7.9068000000000325</v>
      </c>
      <c r="Q8" s="945">
        <f>D8/I8*100-100</f>
        <v>5.4067272304889684</v>
      </c>
      <c r="R8" s="803"/>
    </row>
    <row r="9" spans="1:18" s="529" customFormat="1" ht="27.6" customHeight="1">
      <c r="A9" s="768" t="s">
        <v>22</v>
      </c>
      <c r="B9" s="43" t="s">
        <v>23</v>
      </c>
      <c r="C9" s="980">
        <v>1</v>
      </c>
      <c r="D9" s="187">
        <v>47760</v>
      </c>
      <c r="E9" s="845">
        <v>203.09620000000001</v>
      </c>
      <c r="F9" s="845">
        <v>126.75700000000001</v>
      </c>
      <c r="G9" s="851">
        <v>27.700119999999998</v>
      </c>
      <c r="H9" s="924">
        <v>1</v>
      </c>
      <c r="I9" s="839">
        <v>46829</v>
      </c>
      <c r="J9" s="840">
        <v>199.58699999999999</v>
      </c>
      <c r="K9" s="840">
        <v>128.00389999999999</v>
      </c>
      <c r="L9" s="854">
        <v>28.628630000000001</v>
      </c>
      <c r="M9" s="945">
        <f t="shared" ref="M9:M24" si="0">((E9/J9)-1)*100</f>
        <v>1.758230746491507</v>
      </c>
      <c r="N9" s="946">
        <f t="shared" ref="N9:N24" si="1">E9-J9</f>
        <v>3.5092000000000212</v>
      </c>
      <c r="O9" s="945">
        <v>-0.9</v>
      </c>
      <c r="P9" s="945">
        <f t="shared" ref="P9:P24" si="2">F9-K9</f>
        <v>-1.2468999999999824</v>
      </c>
      <c r="Q9" s="945">
        <f t="shared" ref="Q9:Q24" si="3">D9/I9*100-100</f>
        <v>1.9880843067330005</v>
      </c>
    </row>
    <row r="10" spans="1:18" s="529" customFormat="1" ht="27.6" customHeight="1">
      <c r="A10" s="768" t="s">
        <v>24</v>
      </c>
      <c r="B10" s="43" t="s">
        <v>25</v>
      </c>
      <c r="C10" s="980">
        <v>2</v>
      </c>
      <c r="D10" s="187">
        <v>20812</v>
      </c>
      <c r="E10" s="845">
        <v>88.501660000000001</v>
      </c>
      <c r="F10" s="845">
        <v>50.340809999999998</v>
      </c>
      <c r="G10" s="851">
        <v>12.07067</v>
      </c>
      <c r="H10" s="924">
        <v>2</v>
      </c>
      <c r="I10" s="839">
        <v>19202</v>
      </c>
      <c r="J10" s="840">
        <v>81.838999999999999</v>
      </c>
      <c r="K10" s="840">
        <v>48.072279999999999</v>
      </c>
      <c r="L10" s="854">
        <v>11.73903</v>
      </c>
      <c r="M10" s="945">
        <f t="shared" si="0"/>
        <v>8.1411796331822153</v>
      </c>
      <c r="N10" s="946">
        <f t="shared" si="1"/>
        <v>6.6626600000000025</v>
      </c>
      <c r="O10" s="945">
        <f t="shared" ref="O10:O24" si="4">((F10/K10)-1)*100</f>
        <v>4.7189981419645477</v>
      </c>
      <c r="P10" s="945">
        <f t="shared" si="2"/>
        <v>2.2685299999999984</v>
      </c>
      <c r="Q10" s="945">
        <f t="shared" si="3"/>
        <v>8.3845432767420078</v>
      </c>
    </row>
    <row r="11" spans="1:18" s="529" customFormat="1" ht="27.6" customHeight="1">
      <c r="A11" s="768" t="s">
        <v>28</v>
      </c>
      <c r="B11" s="43" t="s">
        <v>29</v>
      </c>
      <c r="C11" s="980">
        <v>3</v>
      </c>
      <c r="D11" s="187">
        <v>12212</v>
      </c>
      <c r="E11" s="845">
        <v>51.930720000000001</v>
      </c>
      <c r="F11" s="845">
        <v>26.922470000000001</v>
      </c>
      <c r="G11" s="851">
        <v>7.0827869999999997</v>
      </c>
      <c r="H11" s="924">
        <v>4</v>
      </c>
      <c r="I11" s="921">
        <v>10761</v>
      </c>
      <c r="J11" s="106">
        <v>45.9</v>
      </c>
      <c r="K11" s="106">
        <v>24.6</v>
      </c>
      <c r="L11" s="971">
        <v>6.6</v>
      </c>
      <c r="M11" s="945">
        <f>((E11/J11)-1)*100</f>
        <v>13.138823529411781</v>
      </c>
      <c r="N11" s="946">
        <f t="shared" si="1"/>
        <v>6.0307200000000023</v>
      </c>
      <c r="O11" s="945">
        <f t="shared" si="4"/>
        <v>9.4409349593495904</v>
      </c>
      <c r="P11" s="945">
        <f t="shared" si="2"/>
        <v>2.3224699999999991</v>
      </c>
      <c r="Q11" s="945">
        <f t="shared" si="3"/>
        <v>13.483876963107505</v>
      </c>
    </row>
    <row r="12" spans="1:18" s="529" customFormat="1" ht="27.6" customHeight="1">
      <c r="A12" s="768" t="s">
        <v>26</v>
      </c>
      <c r="B12" s="43" t="s">
        <v>27</v>
      </c>
      <c r="C12" s="980">
        <v>4</v>
      </c>
      <c r="D12" s="187">
        <v>11846</v>
      </c>
      <c r="E12" s="845">
        <v>50.37433</v>
      </c>
      <c r="F12" s="845">
        <v>28.592189999999999</v>
      </c>
      <c r="G12" s="851">
        <v>6.8705119999999997</v>
      </c>
      <c r="H12" s="924">
        <v>3</v>
      </c>
      <c r="I12" s="839">
        <v>11169</v>
      </c>
      <c r="J12" s="840">
        <v>47.601999999999997</v>
      </c>
      <c r="K12" s="840">
        <v>27.912880000000001</v>
      </c>
      <c r="L12" s="854">
        <v>6.8281020000000003</v>
      </c>
      <c r="M12" s="945">
        <f t="shared" si="0"/>
        <v>5.8239779841183337</v>
      </c>
      <c r="N12" s="946">
        <f t="shared" si="1"/>
        <v>2.7723300000000037</v>
      </c>
      <c r="O12" s="945">
        <f t="shared" si="4"/>
        <v>2.4336793623588759</v>
      </c>
      <c r="P12" s="945">
        <f t="shared" si="2"/>
        <v>0.67930999999999742</v>
      </c>
      <c r="Q12" s="945">
        <f t="shared" si="3"/>
        <v>6.0614200017906654</v>
      </c>
    </row>
    <row r="13" spans="1:18" s="529" customFormat="1" ht="27.6" customHeight="1">
      <c r="A13" s="768" t="s">
        <v>30</v>
      </c>
      <c r="B13" s="43" t="s">
        <v>31</v>
      </c>
      <c r="C13" s="980">
        <v>5</v>
      </c>
      <c r="D13" s="187">
        <v>9960</v>
      </c>
      <c r="E13" s="845">
        <v>42.354239999999997</v>
      </c>
      <c r="F13" s="845">
        <v>24.513100000000001</v>
      </c>
      <c r="G13" s="851">
        <v>5.7766590000000004</v>
      </c>
      <c r="H13" s="924">
        <v>5</v>
      </c>
      <c r="I13" s="839">
        <v>9530</v>
      </c>
      <c r="J13" s="840">
        <v>40.616999999999997</v>
      </c>
      <c r="K13" s="840">
        <v>24.306570000000001</v>
      </c>
      <c r="L13" s="854">
        <v>5.8261089999999998</v>
      </c>
      <c r="M13" s="945">
        <f t="shared" si="0"/>
        <v>4.2771253416057364</v>
      </c>
      <c r="N13" s="946">
        <f t="shared" si="1"/>
        <v>1.7372399999999999</v>
      </c>
      <c r="O13" s="945">
        <f t="shared" si="4"/>
        <v>0.84968796502344901</v>
      </c>
      <c r="P13" s="945">
        <f t="shared" si="2"/>
        <v>0.20653000000000077</v>
      </c>
      <c r="Q13" s="945">
        <f t="shared" si="3"/>
        <v>4.5120671563483796</v>
      </c>
    </row>
    <row r="14" spans="1:18" s="529" customFormat="1" ht="27.6" customHeight="1">
      <c r="A14" s="768" t="s">
        <v>32</v>
      </c>
      <c r="B14" s="43" t="s">
        <v>33</v>
      </c>
      <c r="C14" s="980">
        <v>6</v>
      </c>
      <c r="D14" s="187">
        <v>7206</v>
      </c>
      <c r="E14" s="845">
        <v>30.643039999999999</v>
      </c>
      <c r="F14" s="845">
        <v>23.068709999999999</v>
      </c>
      <c r="G14" s="851">
        <v>4.1793779999999998</v>
      </c>
      <c r="H14" s="924">
        <v>6</v>
      </c>
      <c r="I14" s="839">
        <v>7033</v>
      </c>
      <c r="J14" s="840">
        <v>29.974</v>
      </c>
      <c r="K14" s="840">
        <v>22.8</v>
      </c>
      <c r="L14" s="854">
        <v>4.2995830000000002</v>
      </c>
      <c r="M14" s="945">
        <f t="shared" si="0"/>
        <v>2.2320677920864673</v>
      </c>
      <c r="N14" s="946">
        <f t="shared" si="1"/>
        <v>0.66903999999999897</v>
      </c>
      <c r="O14" s="945">
        <f t="shared" si="4"/>
        <v>1.178552631578933</v>
      </c>
      <c r="P14" s="945">
        <f t="shared" si="2"/>
        <v>0.26870999999999867</v>
      </c>
      <c r="Q14" s="945">
        <f t="shared" si="3"/>
        <v>2.4598322195364801</v>
      </c>
    </row>
    <row r="15" spans="1:18" s="529" customFormat="1" ht="27.6" customHeight="1">
      <c r="A15" s="768" t="s">
        <v>34</v>
      </c>
      <c r="B15" s="43" t="s">
        <v>35</v>
      </c>
      <c r="C15" s="980">
        <v>7</v>
      </c>
      <c r="D15" s="187">
        <v>6787</v>
      </c>
      <c r="E15" s="845">
        <v>28.861270000000001</v>
      </c>
      <c r="F15" s="845">
        <v>15.080360000000001</v>
      </c>
      <c r="G15" s="851">
        <v>3.9363640000000002</v>
      </c>
      <c r="H15" s="924">
        <v>7</v>
      </c>
      <c r="I15" s="839">
        <v>6383</v>
      </c>
      <c r="J15" s="840">
        <v>27.204000000000001</v>
      </c>
      <c r="K15" s="840">
        <v>14.56739</v>
      </c>
      <c r="L15" s="854">
        <v>3.902209</v>
      </c>
      <c r="M15" s="945">
        <f t="shared" si="0"/>
        <v>6.0920085281576331</v>
      </c>
      <c r="N15" s="946">
        <f t="shared" si="1"/>
        <v>1.6572700000000005</v>
      </c>
      <c r="O15" s="945">
        <f t="shared" si="4"/>
        <v>3.5213583215661926</v>
      </c>
      <c r="P15" s="945">
        <f t="shared" si="2"/>
        <v>0.51297000000000104</v>
      </c>
      <c r="Q15" s="945">
        <f t="shared" si="3"/>
        <v>6.3293122356258777</v>
      </c>
    </row>
    <row r="16" spans="1:18" s="529" customFormat="1" ht="27.6" customHeight="1">
      <c r="A16" s="768" t="s">
        <v>38</v>
      </c>
      <c r="B16" s="43" t="s">
        <v>39</v>
      </c>
      <c r="C16" s="980">
        <v>8</v>
      </c>
      <c r="D16" s="187">
        <v>5881</v>
      </c>
      <c r="E16" s="845">
        <v>25.008559999999999</v>
      </c>
      <c r="F16" s="845">
        <v>13.47662</v>
      </c>
      <c r="G16" s="851">
        <v>3.4108969999999998</v>
      </c>
      <c r="H16" s="924">
        <v>8</v>
      </c>
      <c r="I16" s="839">
        <v>5536</v>
      </c>
      <c r="J16" s="840">
        <v>23.594000000000001</v>
      </c>
      <c r="K16" s="840">
        <v>13.1677</v>
      </c>
      <c r="L16" s="854">
        <v>3.384401</v>
      </c>
      <c r="M16" s="945">
        <f t="shared" si="0"/>
        <v>5.9954225650588944</v>
      </c>
      <c r="N16" s="946">
        <f t="shared" si="1"/>
        <v>1.414559999999998</v>
      </c>
      <c r="O16" s="945">
        <f t="shared" si="4"/>
        <v>2.3460437282137425</v>
      </c>
      <c r="P16" s="945">
        <f t="shared" si="2"/>
        <v>0.30892000000000053</v>
      </c>
      <c r="Q16" s="945">
        <f t="shared" si="3"/>
        <v>6.2319364161849791</v>
      </c>
    </row>
    <row r="17" spans="1:17" s="529" customFormat="1" ht="27.6" customHeight="1">
      <c r="A17" s="768" t="s">
        <v>40</v>
      </c>
      <c r="B17" s="43" t="s">
        <v>41</v>
      </c>
      <c r="C17" s="980">
        <v>9</v>
      </c>
      <c r="D17" s="187">
        <v>5226</v>
      </c>
      <c r="E17" s="845">
        <v>22.223220000000001</v>
      </c>
      <c r="F17" s="845">
        <v>12.437099999999999</v>
      </c>
      <c r="G17" s="851">
        <v>3.0310060000000001</v>
      </c>
      <c r="H17" s="924">
        <v>9</v>
      </c>
      <c r="I17" s="839">
        <v>4762</v>
      </c>
      <c r="J17" s="840">
        <v>20.295000000000002</v>
      </c>
      <c r="K17" s="840">
        <v>11.80415</v>
      </c>
      <c r="L17" s="854">
        <v>2.9112209999999998</v>
      </c>
      <c r="M17" s="945">
        <f t="shared" si="0"/>
        <v>9.5009608277900846</v>
      </c>
      <c r="N17" s="946">
        <f t="shared" si="1"/>
        <v>1.9282199999999996</v>
      </c>
      <c r="O17" s="945">
        <f t="shared" si="4"/>
        <v>5.362097228517082</v>
      </c>
      <c r="P17" s="945">
        <f t="shared" si="2"/>
        <v>0.63294999999999924</v>
      </c>
      <c r="Q17" s="945">
        <f t="shared" si="3"/>
        <v>9.7438051238975163</v>
      </c>
    </row>
    <row r="18" spans="1:17" s="529" customFormat="1" ht="27.6" customHeight="1">
      <c r="A18" s="768" t="s">
        <v>36</v>
      </c>
      <c r="B18" s="43" t="s">
        <v>37</v>
      </c>
      <c r="C18" s="980">
        <v>10</v>
      </c>
      <c r="D18" s="187">
        <v>4738</v>
      </c>
      <c r="E18" s="845">
        <v>20.148029999999999</v>
      </c>
      <c r="F18" s="845">
        <v>13.387790000000001</v>
      </c>
      <c r="G18" s="851">
        <v>2.747973</v>
      </c>
      <c r="H18" s="924">
        <v>10</v>
      </c>
      <c r="I18" s="839">
        <v>4688</v>
      </c>
      <c r="J18" s="840">
        <v>19.98</v>
      </c>
      <c r="K18" s="840">
        <v>13.62922</v>
      </c>
      <c r="L18" s="854">
        <v>2.8659810000000001</v>
      </c>
      <c r="M18" s="945">
        <f t="shared" si="0"/>
        <v>0.84099099099097518</v>
      </c>
      <c r="N18" s="946">
        <f t="shared" si="1"/>
        <v>0.16802999999999813</v>
      </c>
      <c r="O18" s="945">
        <v>-1.5</v>
      </c>
      <c r="P18" s="945">
        <f t="shared" si="2"/>
        <v>-0.24142999999999937</v>
      </c>
      <c r="Q18" s="945">
        <f t="shared" si="3"/>
        <v>1.0665529010238828</v>
      </c>
    </row>
    <row r="19" spans="1:17" s="529" customFormat="1" ht="9.75" customHeight="1">
      <c r="A19" s="769"/>
      <c r="B19" s="51"/>
      <c r="C19" s="980"/>
      <c r="D19" s="846"/>
      <c r="E19" s="845"/>
      <c r="F19" s="845"/>
      <c r="G19" s="852"/>
      <c r="H19" s="925"/>
      <c r="I19" s="969"/>
      <c r="J19" s="844"/>
      <c r="K19" s="844"/>
      <c r="L19" s="842"/>
      <c r="M19" s="945"/>
      <c r="N19" s="946"/>
      <c r="O19" s="945"/>
      <c r="P19" s="945"/>
      <c r="Q19" s="945"/>
    </row>
    <row r="20" spans="1:17" s="529" customFormat="1" ht="27.6" customHeight="1">
      <c r="A20" s="770" t="s">
        <v>447</v>
      </c>
      <c r="B20" s="56" t="s">
        <v>448</v>
      </c>
      <c r="C20" s="981">
        <v>11</v>
      </c>
      <c r="D20" s="847">
        <v>3787</v>
      </c>
      <c r="E20" s="848">
        <v>16.10397</v>
      </c>
      <c r="F20" s="848">
        <v>8.8718280000000007</v>
      </c>
      <c r="G20" s="853">
        <v>2.1964060000000001</v>
      </c>
      <c r="H20" s="930">
        <v>12</v>
      </c>
      <c r="I20" s="141">
        <v>3428</v>
      </c>
      <c r="J20" s="140">
        <v>14.6</v>
      </c>
      <c r="K20" s="140">
        <v>8.3000000000000007</v>
      </c>
      <c r="L20" s="140">
        <v>2.1</v>
      </c>
      <c r="M20" s="974">
        <f t="shared" si="0"/>
        <v>10.301164383561655</v>
      </c>
      <c r="N20" s="834">
        <f t="shared" si="1"/>
        <v>1.5039700000000007</v>
      </c>
      <c r="O20" s="834">
        <f>((F20/K20)-1)*100</f>
        <v>6.8894939759036156</v>
      </c>
      <c r="P20" s="834">
        <f t="shared" si="2"/>
        <v>0.571828</v>
      </c>
      <c r="Q20" s="834">
        <f t="shared" si="3"/>
        <v>10.472578763127188</v>
      </c>
    </row>
    <row r="21" spans="1:17" s="529" customFormat="1" ht="27.6" customHeight="1">
      <c r="A21" s="768" t="s">
        <v>449</v>
      </c>
      <c r="B21" s="43" t="s">
        <v>450</v>
      </c>
      <c r="C21" s="980">
        <v>12</v>
      </c>
      <c r="D21" s="187">
        <v>3765</v>
      </c>
      <c r="E21" s="845">
        <v>16.01041</v>
      </c>
      <c r="F21" s="845">
        <v>12.2921</v>
      </c>
      <c r="G21" s="851">
        <v>2.1836470000000001</v>
      </c>
      <c r="H21" s="924">
        <v>11</v>
      </c>
      <c r="I21" s="841">
        <v>3675</v>
      </c>
      <c r="J21" s="840">
        <v>15.663</v>
      </c>
      <c r="K21" s="840">
        <v>12.100429999999999</v>
      </c>
      <c r="L21" s="972">
        <v>2.2466900000000001</v>
      </c>
      <c r="M21" s="973">
        <f t="shared" si="0"/>
        <v>2.2180297516440017</v>
      </c>
      <c r="N21" s="945">
        <f t="shared" si="1"/>
        <v>0.34741</v>
      </c>
      <c r="O21" s="945">
        <v>1.7</v>
      </c>
      <c r="P21" s="945">
        <f t="shared" si="2"/>
        <v>0.19167000000000023</v>
      </c>
      <c r="Q21" s="945">
        <f t="shared" si="3"/>
        <v>2.4489795918367463</v>
      </c>
    </row>
    <row r="22" spans="1:17" s="529" customFormat="1" ht="27.6" customHeight="1">
      <c r="A22" s="768" t="s">
        <v>451</v>
      </c>
      <c r="B22" s="43" t="s">
        <v>452</v>
      </c>
      <c r="C22" s="980">
        <v>13</v>
      </c>
      <c r="D22" s="187">
        <v>1715</v>
      </c>
      <c r="E22" s="845">
        <v>7.2929240000000002</v>
      </c>
      <c r="F22" s="845">
        <v>4.2021600000000001</v>
      </c>
      <c r="G22" s="851">
        <v>0.9946758</v>
      </c>
      <c r="H22" s="924">
        <v>13</v>
      </c>
      <c r="I22" s="839">
        <v>1624</v>
      </c>
      <c r="J22" s="840">
        <v>6.9210000000000003</v>
      </c>
      <c r="K22" s="840">
        <v>4.1724860000000001</v>
      </c>
      <c r="L22" s="972">
        <v>0.99282280000000001</v>
      </c>
      <c r="M22" s="973">
        <f t="shared" si="0"/>
        <v>5.3738477098685067</v>
      </c>
      <c r="N22" s="945">
        <f t="shared" si="1"/>
        <v>0.37192399999999992</v>
      </c>
      <c r="O22" s="945">
        <f t="shared" si="4"/>
        <v>0.71118273374672913</v>
      </c>
      <c r="P22" s="945">
        <f t="shared" si="2"/>
        <v>2.9673999999999978E-2</v>
      </c>
      <c r="Q22" s="945">
        <f t="shared" si="3"/>
        <v>5.6034482758620783</v>
      </c>
    </row>
    <row r="23" spans="1:17" s="529" customFormat="1" ht="27.6" customHeight="1">
      <c r="A23" s="768" t="s">
        <v>453</v>
      </c>
      <c r="B23" s="43" t="s">
        <v>454</v>
      </c>
      <c r="C23" s="980">
        <v>14</v>
      </c>
      <c r="D23" s="187">
        <v>1622</v>
      </c>
      <c r="E23" s="845">
        <v>6.8974479999999998</v>
      </c>
      <c r="F23" s="845">
        <v>3.1756350000000002</v>
      </c>
      <c r="G23" s="851">
        <v>0.94073709999999999</v>
      </c>
      <c r="H23" s="924">
        <v>16</v>
      </c>
      <c r="I23" s="923">
        <v>1368</v>
      </c>
      <c r="J23" s="110">
        <v>5.8</v>
      </c>
      <c r="K23" s="110">
        <v>2.8</v>
      </c>
      <c r="L23" s="922">
        <f>(I23/I8)*100</f>
        <v>0.83631873036057081</v>
      </c>
      <c r="M23" s="973">
        <f>((E23/J23)-1)*100</f>
        <v>18.921517241379316</v>
      </c>
      <c r="N23" s="945">
        <f>E23-J23</f>
        <v>1.097448</v>
      </c>
      <c r="O23" s="945">
        <f>((F23/K23)-1)*100</f>
        <v>13.415535714285731</v>
      </c>
      <c r="P23" s="945">
        <f>F23-K23</f>
        <v>0.37563500000000039</v>
      </c>
      <c r="Q23" s="945">
        <f t="shared" si="3"/>
        <v>18.567251461988292</v>
      </c>
    </row>
    <row r="24" spans="1:17" s="529" customFormat="1" ht="27.6" customHeight="1">
      <c r="A24" s="1088" t="s">
        <v>455</v>
      </c>
      <c r="B24" s="62" t="s">
        <v>456</v>
      </c>
      <c r="C24" s="982">
        <v>15</v>
      </c>
      <c r="D24" s="983">
        <v>1549</v>
      </c>
      <c r="E24" s="850">
        <v>6.5870199999999999</v>
      </c>
      <c r="F24" s="850">
        <v>2.99173</v>
      </c>
      <c r="G24" s="852">
        <v>0.89839809999999998</v>
      </c>
      <c r="H24" s="925">
        <v>14</v>
      </c>
      <c r="I24" s="843">
        <v>1440</v>
      </c>
      <c r="J24" s="844">
        <v>6.1369999999999996</v>
      </c>
      <c r="K24" s="844">
        <v>2.921799</v>
      </c>
      <c r="L24" s="864">
        <v>0.88033550000000005</v>
      </c>
      <c r="M24" s="947">
        <f t="shared" si="0"/>
        <v>7.3328988104937265</v>
      </c>
      <c r="N24" s="948">
        <f t="shared" si="1"/>
        <v>0.45002000000000031</v>
      </c>
      <c r="O24" s="948">
        <f t="shared" si="4"/>
        <v>2.3934226823953297</v>
      </c>
      <c r="P24" s="948">
        <f t="shared" si="2"/>
        <v>6.9930999999999965E-2</v>
      </c>
      <c r="Q24" s="948">
        <f t="shared" si="3"/>
        <v>7.5694444444444571</v>
      </c>
    </row>
    <row r="25" spans="1:17" s="338" customFormat="1" ht="14.45" customHeight="1">
      <c r="A25" s="121" t="s">
        <v>1695</v>
      </c>
      <c r="M25" s="491"/>
      <c r="N25" s="548" t="s">
        <v>4</v>
      </c>
      <c r="O25" s="491"/>
      <c r="P25" s="945"/>
      <c r="Q25" s="835">
        <v>0</v>
      </c>
    </row>
    <row r="26" spans="1:17" s="338" customFormat="1" ht="14.45" customHeight="1">
      <c r="A26" s="926" t="s">
        <v>526</v>
      </c>
      <c r="M26" s="491"/>
      <c r="N26" s="548" t="s">
        <v>4</v>
      </c>
      <c r="O26" s="491"/>
      <c r="P26" s="945"/>
      <c r="Q26" s="835">
        <v>0</v>
      </c>
    </row>
    <row r="27" spans="1:17" s="178" customFormat="1" ht="14.45" customHeight="1">
      <c r="A27" s="25" t="s">
        <v>1700</v>
      </c>
      <c r="B27" s="123"/>
      <c r="C27" s="123"/>
      <c r="D27" s="123"/>
      <c r="E27" s="123"/>
      <c r="F27" s="123"/>
      <c r="G27" s="123"/>
      <c r="H27" s="123"/>
      <c r="I27" s="123"/>
      <c r="J27" s="123"/>
      <c r="K27" s="123"/>
      <c r="L27" s="123"/>
      <c r="M27" s="491"/>
      <c r="N27" s="123"/>
      <c r="O27" s="491"/>
      <c r="P27" s="945"/>
      <c r="Q27" s="835">
        <v>0</v>
      </c>
    </row>
  </sheetData>
  <mergeCells count="11">
    <mergeCell ref="N6:N7"/>
    <mergeCell ref="O5:P5"/>
    <mergeCell ref="O6:O7"/>
    <mergeCell ref="A1:Q1"/>
    <mergeCell ref="P6:P7"/>
    <mergeCell ref="Q5:Q7"/>
    <mergeCell ref="A5:A7"/>
    <mergeCell ref="E6:F6"/>
    <mergeCell ref="J6:K6"/>
    <mergeCell ref="M5:N5"/>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8D7E2-B96C-43E2-8FC5-B8F48D22A90C}">
  <dimension ref="A1:W64"/>
  <sheetViews>
    <sheetView showZeros="0" view="pageBreakPreview" zoomScaleNormal="90" zoomScaleSheetLayoutView="100" workbookViewId="0">
      <selection activeCell="T19" sqref="T19"/>
    </sheetView>
  </sheetViews>
  <sheetFormatPr defaultRowHeight="16.5"/>
  <cols>
    <col min="1" max="1" width="14.25" style="955" customWidth="1"/>
    <col min="2" max="2" width="28.375" style="955" customWidth="1"/>
    <col min="3" max="3" width="3.75" style="955" customWidth="1"/>
    <col min="4" max="4" width="9.875" style="955" customWidth="1"/>
    <col min="5" max="7" width="9.25" style="955" customWidth="1"/>
    <col min="8" max="8" width="3.75" style="955" customWidth="1"/>
    <col min="9" max="9" width="9.875" style="955" customWidth="1"/>
    <col min="10" max="12" width="9.25" style="955" customWidth="1"/>
    <col min="13" max="16" width="7.375" style="955" customWidth="1"/>
    <col min="17" max="17" width="8.375" style="955" customWidth="1"/>
    <col min="18" max="16384" width="9" style="955"/>
  </cols>
  <sheetData>
    <row r="1" spans="1:23" s="93" customFormat="1" ht="25.5">
      <c r="A1" s="1287" t="s">
        <v>1706</v>
      </c>
      <c r="B1" s="1287"/>
      <c r="C1" s="1287"/>
      <c r="D1" s="1287"/>
      <c r="E1" s="1287"/>
      <c r="F1" s="1287"/>
      <c r="G1" s="1287"/>
      <c r="H1" s="1287"/>
      <c r="I1" s="1287"/>
      <c r="J1" s="1287"/>
      <c r="K1" s="1287"/>
      <c r="L1" s="1287"/>
      <c r="M1" s="1287"/>
      <c r="N1" s="1287"/>
      <c r="O1" s="1287"/>
      <c r="P1" s="1287"/>
      <c r="Q1" s="1287"/>
    </row>
    <row r="2" spans="1:23" s="93" customFormat="1" ht="6" customHeight="1">
      <c r="A2" s="94"/>
      <c r="B2" s="86"/>
      <c r="C2" s="86"/>
      <c r="D2" s="86"/>
      <c r="E2" s="86"/>
      <c r="F2" s="86"/>
      <c r="G2" s="86"/>
      <c r="H2" s="86"/>
      <c r="I2" s="86"/>
      <c r="J2" s="86"/>
      <c r="K2" s="86"/>
      <c r="L2" s="86"/>
      <c r="M2" s="86"/>
      <c r="N2" s="86"/>
      <c r="Q2" s="545"/>
    </row>
    <row r="3" spans="1:23" s="93" customFormat="1">
      <c r="A3" s="949" t="s">
        <v>1707</v>
      </c>
      <c r="B3" s="86"/>
      <c r="C3" s="86"/>
      <c r="D3" s="86"/>
      <c r="E3" s="86"/>
      <c r="F3" s="802"/>
      <c r="G3" s="86"/>
      <c r="H3" s="86"/>
      <c r="I3" s="86"/>
      <c r="J3" s="86"/>
      <c r="K3" s="86"/>
      <c r="L3" s="802"/>
      <c r="M3" s="802"/>
      <c r="N3" s="802"/>
      <c r="Q3" s="545"/>
    </row>
    <row r="4" spans="1:23" ht="15.75" customHeight="1">
      <c r="B4" s="914"/>
      <c r="N4" s="172"/>
      <c r="Q4" s="398" t="s">
        <v>1708</v>
      </c>
    </row>
    <row r="5" spans="1:23" s="102" customFormat="1" ht="17.100000000000001" customHeight="1">
      <c r="A5" s="1292" t="s">
        <v>1709</v>
      </c>
      <c r="B5" s="915"/>
      <c r="C5" s="800" t="s">
        <v>1710</v>
      </c>
      <c r="D5" s="97"/>
      <c r="E5" s="97"/>
      <c r="F5" s="97"/>
      <c r="G5" s="154"/>
      <c r="H5" s="800" t="s">
        <v>1711</v>
      </c>
      <c r="I5" s="97"/>
      <c r="J5" s="97"/>
      <c r="K5" s="97"/>
      <c r="L5" s="154"/>
      <c r="M5" s="1283" t="s">
        <v>1712</v>
      </c>
      <c r="N5" s="1284"/>
      <c r="O5" s="1283" t="s">
        <v>1713</v>
      </c>
      <c r="P5" s="1284"/>
      <c r="Q5" s="1289" t="s">
        <v>1714</v>
      </c>
    </row>
    <row r="6" spans="1:23" s="102" customFormat="1" ht="17.100000000000001" customHeight="1">
      <c r="A6" s="1293"/>
      <c r="B6" s="1210" t="s">
        <v>106</v>
      </c>
      <c r="C6" s="916" t="s">
        <v>0</v>
      </c>
      <c r="D6" s="916" t="s">
        <v>17</v>
      </c>
      <c r="E6" s="1245" t="s">
        <v>1715</v>
      </c>
      <c r="F6" s="1295"/>
      <c r="G6" s="916" t="s">
        <v>1716</v>
      </c>
      <c r="H6" s="916" t="s">
        <v>0</v>
      </c>
      <c r="I6" s="916" t="s">
        <v>17</v>
      </c>
      <c r="J6" s="1245" t="s">
        <v>1717</v>
      </c>
      <c r="K6" s="1295"/>
      <c r="L6" s="916" t="s">
        <v>1718</v>
      </c>
      <c r="M6" s="1285" t="s">
        <v>1719</v>
      </c>
      <c r="N6" s="1285" t="s">
        <v>1720</v>
      </c>
      <c r="O6" s="1285" t="s">
        <v>1719</v>
      </c>
      <c r="P6" s="1285" t="s">
        <v>1720</v>
      </c>
      <c r="Q6" s="1290"/>
    </row>
    <row r="7" spans="1:23" s="102" customFormat="1" ht="29.65" customHeight="1">
      <c r="A7" s="1294"/>
      <c r="B7" s="918"/>
      <c r="C7" s="919" t="s">
        <v>9</v>
      </c>
      <c r="D7" s="919" t="s">
        <v>19</v>
      </c>
      <c r="E7" s="943" t="s">
        <v>1721</v>
      </c>
      <c r="F7" s="944" t="s">
        <v>1722</v>
      </c>
      <c r="G7" s="1211" t="s">
        <v>1723</v>
      </c>
      <c r="H7" s="919" t="s">
        <v>9</v>
      </c>
      <c r="I7" s="919" t="s">
        <v>19</v>
      </c>
      <c r="J7" s="943" t="s">
        <v>1721</v>
      </c>
      <c r="K7" s="944" t="s">
        <v>1722</v>
      </c>
      <c r="L7" s="1211" t="s">
        <v>1723</v>
      </c>
      <c r="M7" s="1286"/>
      <c r="N7" s="1288"/>
      <c r="O7" s="1286"/>
      <c r="P7" s="1288"/>
      <c r="Q7" s="1291"/>
    </row>
    <row r="8" spans="1:23" s="956" customFormat="1" ht="27.6" customHeight="1">
      <c r="A8" s="767" t="s">
        <v>20</v>
      </c>
      <c r="B8" s="43" t="s">
        <v>21</v>
      </c>
      <c r="C8" s="980"/>
      <c r="D8" s="187">
        <v>102985</v>
      </c>
      <c r="E8" s="845">
        <v>879.03719999999998</v>
      </c>
      <c r="F8" s="845">
        <v>569.11180000000002</v>
      </c>
      <c r="G8" s="851">
        <v>100</v>
      </c>
      <c r="H8" s="930"/>
      <c r="I8" s="976">
        <v>98230</v>
      </c>
      <c r="J8" s="848">
        <v>839.21339999999998</v>
      </c>
      <c r="K8" s="848">
        <v>557.17970000000003</v>
      </c>
      <c r="L8" s="853">
        <v>100</v>
      </c>
      <c r="M8" s="945">
        <f t="shared" ref="M8:M17" si="0">((E8/J8)-1)*100</f>
        <v>4.7453722736076509</v>
      </c>
      <c r="N8" s="946">
        <f t="shared" ref="N8:N18" si="1">E8-J8</f>
        <v>39.823800000000006</v>
      </c>
      <c r="O8" s="945">
        <f t="shared" ref="O8:O18" si="2">((F8/K8)-1)*100</f>
        <v>2.1415173596597281</v>
      </c>
      <c r="P8" s="945">
        <f t="shared" ref="P8:P18" si="3">F8-K8</f>
        <v>11.932099999999991</v>
      </c>
      <c r="Q8" s="945">
        <f t="shared" ref="Q8:Q17" si="4">D8/I8*100-100</f>
        <v>4.8406800366486777</v>
      </c>
      <c r="R8" s="803"/>
      <c r="S8" s="945"/>
      <c r="T8" s="946"/>
      <c r="U8" s="945"/>
      <c r="V8" s="945"/>
      <c r="W8" s="945"/>
    </row>
    <row r="9" spans="1:23" s="956" customFormat="1" ht="27.6" customHeight="1">
      <c r="A9" s="768" t="s">
        <v>22</v>
      </c>
      <c r="B9" s="43" t="s">
        <v>23</v>
      </c>
      <c r="C9" s="980">
        <v>1</v>
      </c>
      <c r="D9" s="187">
        <v>29215</v>
      </c>
      <c r="E9" s="845">
        <v>249.36699999999999</v>
      </c>
      <c r="F9" s="845">
        <v>164.64279999999999</v>
      </c>
      <c r="G9" s="851">
        <v>28.368210000000001</v>
      </c>
      <c r="H9" s="924">
        <v>1</v>
      </c>
      <c r="I9" s="975">
        <v>28776</v>
      </c>
      <c r="J9" s="845">
        <v>245.84350000000001</v>
      </c>
      <c r="K9" s="845">
        <v>166.3212</v>
      </c>
      <c r="L9" s="851">
        <v>29.294509999999999</v>
      </c>
      <c r="M9" s="945">
        <f t="shared" si="0"/>
        <v>1.4332288630775292</v>
      </c>
      <c r="N9" s="946">
        <f t="shared" si="1"/>
        <v>3.5234999999999843</v>
      </c>
      <c r="O9" s="945">
        <f t="shared" si="2"/>
        <v>-1.0091317282463153</v>
      </c>
      <c r="P9" s="945">
        <f t="shared" si="3"/>
        <v>-1.6784000000000106</v>
      </c>
      <c r="Q9" s="945">
        <f t="shared" si="4"/>
        <v>1.525576869613559</v>
      </c>
      <c r="S9" s="945"/>
      <c r="T9" s="946"/>
      <c r="U9" s="945"/>
      <c r="V9" s="945"/>
      <c r="W9" s="945"/>
    </row>
    <row r="10" spans="1:23" s="956" customFormat="1" ht="27.6" customHeight="1">
      <c r="A10" s="768" t="s">
        <v>24</v>
      </c>
      <c r="B10" s="43" t="s">
        <v>25</v>
      </c>
      <c r="C10" s="980">
        <v>2</v>
      </c>
      <c r="D10" s="187">
        <v>12235</v>
      </c>
      <c r="E10" s="845">
        <v>104.432</v>
      </c>
      <c r="F10" s="845">
        <v>65.498509999999996</v>
      </c>
      <c r="G10" s="851">
        <v>11.880369999999999</v>
      </c>
      <c r="H10" s="924">
        <v>2</v>
      </c>
      <c r="I10" s="975">
        <v>11244</v>
      </c>
      <c r="J10" s="845">
        <v>96.061440000000005</v>
      </c>
      <c r="K10" s="845">
        <v>61.727550000000001</v>
      </c>
      <c r="L10" s="851">
        <v>11.4466</v>
      </c>
      <c r="M10" s="945">
        <f t="shared" si="0"/>
        <v>8.7137565291546704</v>
      </c>
      <c r="N10" s="946">
        <f t="shared" si="1"/>
        <v>8.3705599999999976</v>
      </c>
      <c r="O10" s="945">
        <f t="shared" si="2"/>
        <v>6.109038832741609</v>
      </c>
      <c r="P10" s="945">
        <f t="shared" si="3"/>
        <v>3.7709599999999952</v>
      </c>
      <c r="Q10" s="945">
        <f t="shared" si="4"/>
        <v>8.8135894699395294</v>
      </c>
      <c r="S10" s="945"/>
      <c r="T10" s="946"/>
      <c r="U10" s="945"/>
      <c r="V10" s="945"/>
      <c r="W10" s="945"/>
    </row>
    <row r="11" spans="1:23" s="956" customFormat="1" ht="27.6" customHeight="1">
      <c r="A11" s="768" t="s">
        <v>28</v>
      </c>
      <c r="B11" s="43" t="s">
        <v>29</v>
      </c>
      <c r="C11" s="980">
        <v>3</v>
      </c>
      <c r="D11" s="187">
        <v>7461</v>
      </c>
      <c r="E11" s="845">
        <v>63.683999999999997</v>
      </c>
      <c r="F11" s="845">
        <v>36.173819999999999</v>
      </c>
      <c r="G11" s="851">
        <v>7.2447439999999999</v>
      </c>
      <c r="H11" s="924">
        <v>4</v>
      </c>
      <c r="I11" s="975">
        <v>6579</v>
      </c>
      <c r="J11" s="845">
        <v>56.206710000000001</v>
      </c>
      <c r="K11" s="845">
        <v>32.753500000000003</v>
      </c>
      <c r="L11" s="851">
        <v>6.697546</v>
      </c>
      <c r="M11" s="945">
        <f t="shared" si="0"/>
        <v>13.303198141289529</v>
      </c>
      <c r="N11" s="946">
        <f t="shared" si="1"/>
        <v>7.4772899999999964</v>
      </c>
      <c r="O11" s="945">
        <f t="shared" si="2"/>
        <v>10.442609186804464</v>
      </c>
      <c r="P11" s="945">
        <f t="shared" si="3"/>
        <v>3.4203199999999967</v>
      </c>
      <c r="Q11" s="945">
        <f t="shared" si="4"/>
        <v>13.406292749658007</v>
      </c>
      <c r="S11" s="945"/>
      <c r="T11" s="946"/>
      <c r="U11" s="945"/>
      <c r="V11" s="945"/>
      <c r="W11" s="945"/>
    </row>
    <row r="12" spans="1:23" s="956" customFormat="1" ht="27.6" customHeight="1">
      <c r="A12" s="768" t="s">
        <v>26</v>
      </c>
      <c r="B12" s="43" t="s">
        <v>27</v>
      </c>
      <c r="C12" s="980">
        <v>4</v>
      </c>
      <c r="D12" s="187">
        <v>6916</v>
      </c>
      <c r="E12" s="845">
        <v>59.031999999999996</v>
      </c>
      <c r="F12" s="845">
        <v>36.90504</v>
      </c>
      <c r="G12" s="851">
        <v>6.715541</v>
      </c>
      <c r="H12" s="924">
        <v>3</v>
      </c>
      <c r="I12" s="923">
        <v>6589</v>
      </c>
      <c r="J12" s="110">
        <v>56.3</v>
      </c>
      <c r="K12" s="110">
        <v>36.1</v>
      </c>
      <c r="L12" s="971">
        <v>6.7</v>
      </c>
      <c r="M12" s="945">
        <f t="shared" si="0"/>
        <v>4.8525754884547023</v>
      </c>
      <c r="N12" s="946">
        <f t="shared" si="1"/>
        <v>2.7319999999999993</v>
      </c>
      <c r="O12" s="945">
        <f t="shared" si="2"/>
        <v>2.2300277008310276</v>
      </c>
      <c r="P12" s="945">
        <f t="shared" si="3"/>
        <v>0.8050399999999982</v>
      </c>
      <c r="Q12" s="945">
        <f t="shared" si="4"/>
        <v>4.9628168159052848</v>
      </c>
      <c r="S12" s="945"/>
      <c r="T12" s="946"/>
      <c r="U12" s="945"/>
      <c r="V12" s="945"/>
      <c r="W12" s="945"/>
    </row>
    <row r="13" spans="1:23" s="956" customFormat="1" ht="27.6" customHeight="1">
      <c r="A13" s="768" t="s">
        <v>32</v>
      </c>
      <c r="B13" s="43" t="s">
        <v>33</v>
      </c>
      <c r="C13" s="980">
        <v>5</v>
      </c>
      <c r="D13" s="187">
        <v>5224</v>
      </c>
      <c r="E13" s="845">
        <v>44.588999999999999</v>
      </c>
      <c r="F13" s="845">
        <v>34.949930000000002</v>
      </c>
      <c r="G13" s="851">
        <v>5.0725829999999998</v>
      </c>
      <c r="H13" s="924">
        <v>5</v>
      </c>
      <c r="I13" s="975">
        <v>5096</v>
      </c>
      <c r="J13" s="845">
        <v>43.536909999999999</v>
      </c>
      <c r="K13" s="845">
        <v>34.327010000000001</v>
      </c>
      <c r="L13" s="851">
        <v>5.1878250000000001</v>
      </c>
      <c r="M13" s="945">
        <f t="shared" si="0"/>
        <v>2.4165472469222182</v>
      </c>
      <c r="N13" s="946">
        <f t="shared" si="1"/>
        <v>1.0520899999999997</v>
      </c>
      <c r="O13" s="945">
        <f t="shared" si="2"/>
        <v>1.8146643124466788</v>
      </c>
      <c r="P13" s="945">
        <f t="shared" si="3"/>
        <v>0.62292000000000058</v>
      </c>
      <c r="Q13" s="945">
        <f t="shared" si="4"/>
        <v>2.5117739403453641</v>
      </c>
      <c r="S13" s="945"/>
      <c r="T13" s="946"/>
      <c r="U13" s="945"/>
      <c r="V13" s="945"/>
      <c r="W13" s="945"/>
    </row>
    <row r="14" spans="1:23" s="956" customFormat="1" ht="27.6" customHeight="1">
      <c r="A14" s="768" t="s">
        <v>30</v>
      </c>
      <c r="B14" s="43" t="s">
        <v>31</v>
      </c>
      <c r="C14" s="980">
        <v>6</v>
      </c>
      <c r="D14" s="187">
        <v>5018</v>
      </c>
      <c r="E14" s="845">
        <v>42.831000000000003</v>
      </c>
      <c r="F14" s="845">
        <v>27.288740000000001</v>
      </c>
      <c r="G14" s="851">
        <v>4.8725540000000001</v>
      </c>
      <c r="H14" s="924">
        <v>6</v>
      </c>
      <c r="I14" s="975">
        <v>4853</v>
      </c>
      <c r="J14" s="845">
        <v>41.460880000000003</v>
      </c>
      <c r="K14" s="845">
        <v>27.19538</v>
      </c>
      <c r="L14" s="851">
        <v>4.9404459999999997</v>
      </c>
      <c r="M14" s="945">
        <f t="shared" si="0"/>
        <v>3.3046090676319473</v>
      </c>
      <c r="N14" s="946">
        <f t="shared" si="1"/>
        <v>1.37012</v>
      </c>
      <c r="O14" s="945">
        <f t="shared" si="2"/>
        <v>0.34329360354590222</v>
      </c>
      <c r="P14" s="945">
        <f t="shared" si="3"/>
        <v>9.3360000000000554E-2</v>
      </c>
      <c r="Q14" s="945">
        <f t="shared" si="4"/>
        <v>3.3999587883783278</v>
      </c>
      <c r="S14" s="945"/>
      <c r="T14" s="946"/>
      <c r="U14" s="945"/>
      <c r="V14" s="945"/>
      <c r="W14" s="945"/>
    </row>
    <row r="15" spans="1:23" s="956" customFormat="1" ht="27.6" customHeight="1">
      <c r="A15" s="768" t="s">
        <v>34</v>
      </c>
      <c r="B15" s="43" t="s">
        <v>35</v>
      </c>
      <c r="C15" s="980">
        <v>7</v>
      </c>
      <c r="D15" s="187">
        <v>4931</v>
      </c>
      <c r="E15" s="845">
        <v>42.088000000000001</v>
      </c>
      <c r="F15" s="845">
        <v>24.024229999999999</v>
      </c>
      <c r="G15" s="851">
        <v>4.7880760000000002</v>
      </c>
      <c r="H15" s="924">
        <v>7</v>
      </c>
      <c r="I15" s="975">
        <v>4733</v>
      </c>
      <c r="J15" s="845">
        <v>40.435679999999998</v>
      </c>
      <c r="K15" s="845">
        <v>23.413720000000001</v>
      </c>
      <c r="L15" s="851">
        <v>4.8182840000000002</v>
      </c>
      <c r="M15" s="945">
        <f t="shared" si="0"/>
        <v>4.0862921063773427</v>
      </c>
      <c r="N15" s="946">
        <f t="shared" si="1"/>
        <v>1.6523200000000031</v>
      </c>
      <c r="O15" s="945">
        <f t="shared" si="2"/>
        <v>2.6074882590207737</v>
      </c>
      <c r="P15" s="945">
        <f t="shared" si="3"/>
        <v>0.61050999999999789</v>
      </c>
      <c r="Q15" s="945">
        <f t="shared" si="4"/>
        <v>4.183393196704003</v>
      </c>
      <c r="S15" s="945"/>
      <c r="T15" s="946"/>
      <c r="U15" s="945"/>
      <c r="V15" s="945"/>
      <c r="W15" s="945"/>
    </row>
    <row r="16" spans="1:23" s="956" customFormat="1" ht="27.6" customHeight="1">
      <c r="A16" s="768" t="s">
        <v>36</v>
      </c>
      <c r="B16" s="43" t="s">
        <v>37</v>
      </c>
      <c r="C16" s="980">
        <v>8</v>
      </c>
      <c r="D16" s="187">
        <v>3404</v>
      </c>
      <c r="E16" s="845">
        <v>29.055</v>
      </c>
      <c r="F16" s="845">
        <v>20.48272</v>
      </c>
      <c r="G16" s="851">
        <v>3.3053360000000001</v>
      </c>
      <c r="H16" s="924">
        <v>8</v>
      </c>
      <c r="I16" s="975">
        <v>3354</v>
      </c>
      <c r="J16" s="845">
        <v>28.654399999999999</v>
      </c>
      <c r="K16" s="845">
        <v>20.60867</v>
      </c>
      <c r="L16" s="851">
        <v>3.4144359999999998</v>
      </c>
      <c r="M16" s="945">
        <f t="shared" si="0"/>
        <v>1.3980400915740709</v>
      </c>
      <c r="N16" s="946">
        <f t="shared" si="1"/>
        <v>0.40060000000000073</v>
      </c>
      <c r="O16" s="945">
        <f t="shared" si="2"/>
        <v>-0.61115054974435479</v>
      </c>
      <c r="P16" s="945">
        <f t="shared" si="3"/>
        <v>-0.12594999999999956</v>
      </c>
      <c r="Q16" s="945">
        <f t="shared" si="4"/>
        <v>1.4907573047107974</v>
      </c>
      <c r="S16" s="945"/>
      <c r="T16" s="946"/>
      <c r="U16" s="945"/>
      <c r="V16" s="945"/>
      <c r="W16" s="945"/>
    </row>
    <row r="17" spans="1:23" s="956" customFormat="1" ht="27.6" customHeight="1">
      <c r="A17" s="768" t="s">
        <v>38</v>
      </c>
      <c r="B17" s="43" t="s">
        <v>39</v>
      </c>
      <c r="C17" s="980">
        <v>9</v>
      </c>
      <c r="D17" s="187">
        <v>3062</v>
      </c>
      <c r="E17" s="845">
        <v>26.135000000000002</v>
      </c>
      <c r="F17" s="845">
        <v>15.676690000000001</v>
      </c>
      <c r="G17" s="851">
        <v>2.9732479999999999</v>
      </c>
      <c r="H17" s="924">
        <v>9</v>
      </c>
      <c r="I17" s="975">
        <v>2853</v>
      </c>
      <c r="J17" s="845">
        <v>24.374179999999999</v>
      </c>
      <c r="K17" s="845">
        <v>15.11275</v>
      </c>
      <c r="L17" s="851">
        <v>2.9044080000000001</v>
      </c>
      <c r="M17" s="945">
        <f t="shared" si="0"/>
        <v>7.2241199498813913</v>
      </c>
      <c r="N17" s="946">
        <f t="shared" si="1"/>
        <v>1.7608200000000025</v>
      </c>
      <c r="O17" s="945">
        <f t="shared" si="2"/>
        <v>3.7315511736778495</v>
      </c>
      <c r="P17" s="945">
        <f t="shared" si="3"/>
        <v>0.56394000000000055</v>
      </c>
      <c r="Q17" s="945">
        <f t="shared" si="4"/>
        <v>7.3256221521205873</v>
      </c>
      <c r="S17" s="945"/>
      <c r="T17" s="946"/>
      <c r="U17" s="945"/>
      <c r="V17" s="945"/>
      <c r="W17" s="945"/>
    </row>
    <row r="18" spans="1:23" s="956" customFormat="1" ht="27.6" customHeight="1">
      <c r="A18" s="768" t="s">
        <v>40</v>
      </c>
      <c r="B18" s="43" t="s">
        <v>41</v>
      </c>
      <c r="C18" s="980">
        <v>10</v>
      </c>
      <c r="D18" s="187">
        <v>2616</v>
      </c>
      <c r="E18" s="845">
        <v>22.329000000000001</v>
      </c>
      <c r="F18" s="845">
        <v>13.58831</v>
      </c>
      <c r="G18" s="851">
        <v>2.5401760000000002</v>
      </c>
      <c r="H18" s="924">
        <v>11</v>
      </c>
      <c r="I18" s="846">
        <v>2413</v>
      </c>
      <c r="J18" s="845">
        <v>20.615110000000001</v>
      </c>
      <c r="K18" s="845">
        <v>12.93722</v>
      </c>
      <c r="L18" s="851">
        <v>2.45648</v>
      </c>
      <c r="M18" s="945">
        <f>((E18/J18)-1)*100</f>
        <v>8.3137562690667188</v>
      </c>
      <c r="N18" s="946">
        <f t="shared" si="1"/>
        <v>1.7138899999999992</v>
      </c>
      <c r="O18" s="945">
        <f t="shared" si="2"/>
        <v>5.0326886301693907</v>
      </c>
      <c r="P18" s="945">
        <f t="shared" si="3"/>
        <v>0.65108999999999995</v>
      </c>
      <c r="Q18" s="945">
        <f>D18/I18*100-100</f>
        <v>8.4127641939494566</v>
      </c>
      <c r="S18" s="940"/>
      <c r="T18" s="940"/>
      <c r="U18" s="940"/>
      <c r="V18" s="940"/>
      <c r="W18" s="940"/>
    </row>
    <row r="19" spans="1:23" s="546" customFormat="1" ht="12" customHeight="1">
      <c r="A19" s="769"/>
      <c r="B19" s="51"/>
      <c r="C19" s="980"/>
      <c r="D19" s="846"/>
      <c r="E19" s="845"/>
      <c r="F19" s="845"/>
      <c r="G19" s="852"/>
      <c r="H19" s="925"/>
      <c r="I19" s="977"/>
      <c r="J19" s="850"/>
      <c r="K19" s="850"/>
      <c r="L19" s="852"/>
      <c r="M19" s="945"/>
      <c r="N19" s="946"/>
      <c r="O19" s="945"/>
      <c r="P19" s="945"/>
      <c r="Q19" s="945"/>
      <c r="S19" s="178"/>
      <c r="T19" s="178"/>
      <c r="U19" s="178"/>
      <c r="V19" s="178"/>
      <c r="W19" s="178"/>
    </row>
    <row r="20" spans="1:23" s="546" customFormat="1" ht="27.6" customHeight="1">
      <c r="A20" s="770" t="s">
        <v>449</v>
      </c>
      <c r="B20" s="56" t="s">
        <v>450</v>
      </c>
      <c r="C20" s="981">
        <v>11</v>
      </c>
      <c r="D20" s="847">
        <v>2559</v>
      </c>
      <c r="E20" s="848">
        <v>21.841999999999999</v>
      </c>
      <c r="F20" s="848">
        <v>17.048760000000001</v>
      </c>
      <c r="G20" s="853">
        <v>2.4848279999999998</v>
      </c>
      <c r="H20" s="930">
        <v>10</v>
      </c>
      <c r="I20" s="141">
        <v>2426</v>
      </c>
      <c r="J20" s="140">
        <v>20.7</v>
      </c>
      <c r="K20" s="140">
        <v>16.3</v>
      </c>
      <c r="L20" s="970">
        <v>2.5</v>
      </c>
      <c r="M20" s="974">
        <f>((E20/J20)-1)*100</f>
        <v>5.5169082125603897</v>
      </c>
      <c r="N20" s="834">
        <f>E20-J20</f>
        <v>1.1419999999999995</v>
      </c>
      <c r="O20" s="834">
        <f>((F20/K20)-1)*100</f>
        <v>4.5936196319018352</v>
      </c>
      <c r="P20" s="834">
        <f>F20-K20</f>
        <v>0.74876000000000076</v>
      </c>
      <c r="Q20" s="834">
        <f>D20/I20*100-100</f>
        <v>5.4822753503709833</v>
      </c>
      <c r="S20" s="178"/>
      <c r="T20" s="178"/>
      <c r="U20" s="178"/>
      <c r="V20" s="178"/>
      <c r="W20" s="178"/>
    </row>
    <row r="21" spans="1:23" s="956" customFormat="1" ht="27.6" customHeight="1">
      <c r="A21" s="768" t="s">
        <v>447</v>
      </c>
      <c r="B21" s="43" t="s">
        <v>448</v>
      </c>
      <c r="C21" s="980">
        <v>12</v>
      </c>
      <c r="D21" s="187">
        <v>2193</v>
      </c>
      <c r="E21" s="845">
        <v>18.718</v>
      </c>
      <c r="F21" s="845">
        <v>11.263030000000001</v>
      </c>
      <c r="G21" s="851">
        <v>2.1294360000000001</v>
      </c>
      <c r="H21" s="924">
        <v>12</v>
      </c>
      <c r="I21" s="975">
        <v>2079</v>
      </c>
      <c r="J21" s="845">
        <v>17.76163</v>
      </c>
      <c r="K21" s="845">
        <v>10.85342</v>
      </c>
      <c r="L21" s="851">
        <v>2.1164610000000001</v>
      </c>
      <c r="M21" s="945">
        <f>((E21/J21)-1)*100</f>
        <v>5.3844720332536955</v>
      </c>
      <c r="N21" s="946">
        <f>E21-J21</f>
        <v>0.95636999999999972</v>
      </c>
      <c r="O21" s="945">
        <f>((F21/K21)-1)*100</f>
        <v>3.7740177750423376</v>
      </c>
      <c r="P21" s="945">
        <f>F21-K21</f>
        <v>0.4096100000000007</v>
      </c>
      <c r="Q21" s="945">
        <f>D21/I21*100-100</f>
        <v>5.4834054834054911</v>
      </c>
      <c r="S21" s="955"/>
      <c r="T21" s="955"/>
      <c r="U21" s="955"/>
      <c r="V21" s="955"/>
      <c r="W21" s="955"/>
    </row>
    <row r="22" spans="1:23" s="956" customFormat="1" ht="27.6" customHeight="1">
      <c r="A22" s="768" t="s">
        <v>451</v>
      </c>
      <c r="B22" s="43" t="s">
        <v>452</v>
      </c>
      <c r="C22" s="980">
        <v>13</v>
      </c>
      <c r="D22" s="187">
        <v>804</v>
      </c>
      <c r="E22" s="845">
        <v>6.8620000000000001</v>
      </c>
      <c r="F22" s="845">
        <v>4.301507</v>
      </c>
      <c r="G22" s="851">
        <v>0.78069619999999995</v>
      </c>
      <c r="H22" s="924">
        <v>14</v>
      </c>
      <c r="I22" s="975">
        <v>748</v>
      </c>
      <c r="J22" s="845">
        <v>6.3904269999999999</v>
      </c>
      <c r="K22" s="845">
        <v>4.0962519999999998</v>
      </c>
      <c r="L22" s="851">
        <v>0.76147819999999999</v>
      </c>
      <c r="M22" s="945">
        <f>((E22/J22)-1)*100</f>
        <v>7.3793660423630669</v>
      </c>
      <c r="N22" s="946">
        <f>E22-J22</f>
        <v>0.47157300000000024</v>
      </c>
      <c r="O22" s="945">
        <f>((F22/K22)-1)*100</f>
        <v>5.0108001167896932</v>
      </c>
      <c r="P22" s="945">
        <f>F22-K22</f>
        <v>0.20525500000000019</v>
      </c>
      <c r="Q22" s="945">
        <f>D22/I22*100-100</f>
        <v>7.4866310160427929</v>
      </c>
      <c r="S22" s="955"/>
      <c r="T22" s="955"/>
      <c r="U22" s="955"/>
    </row>
    <row r="23" spans="1:23" s="956" customFormat="1" ht="27.6" customHeight="1">
      <c r="A23" s="768" t="s">
        <v>457</v>
      </c>
      <c r="B23" s="43" t="s">
        <v>458</v>
      </c>
      <c r="C23" s="980">
        <v>14</v>
      </c>
      <c r="D23" s="187">
        <v>801</v>
      </c>
      <c r="E23" s="845">
        <v>6.8369999999999997</v>
      </c>
      <c r="F23" s="845">
        <v>4.2651649999999997</v>
      </c>
      <c r="G23" s="851">
        <v>0.77778320000000001</v>
      </c>
      <c r="H23" s="924">
        <v>13</v>
      </c>
      <c r="I23" s="975">
        <v>830</v>
      </c>
      <c r="J23" s="845">
        <v>7.0909810000000002</v>
      </c>
      <c r="K23" s="845">
        <v>4.5605140000000004</v>
      </c>
      <c r="L23" s="851">
        <v>0.84495569999999998</v>
      </c>
      <c r="M23" s="945">
        <f>((E23/J23)-1)*100</f>
        <v>-3.5817470107450622</v>
      </c>
      <c r="N23" s="946">
        <f>E23-J23</f>
        <v>-0.25398100000000046</v>
      </c>
      <c r="O23" s="945">
        <f>((F23/K23)-1)*100</f>
        <v>-6.4762217592139955</v>
      </c>
      <c r="P23" s="945">
        <f>F23-K23</f>
        <v>-0.29534900000000075</v>
      </c>
      <c r="Q23" s="945">
        <f>D23/I23*100-100</f>
        <v>-3.4939759036144551</v>
      </c>
      <c r="S23" s="955"/>
      <c r="T23" s="955"/>
      <c r="U23" s="955"/>
    </row>
    <row r="24" spans="1:23" s="956" customFormat="1" ht="27.6" customHeight="1">
      <c r="A24" s="1088" t="s">
        <v>453</v>
      </c>
      <c r="B24" s="62" t="s">
        <v>454</v>
      </c>
      <c r="C24" s="982">
        <v>15</v>
      </c>
      <c r="D24" s="849">
        <v>734</v>
      </c>
      <c r="E24" s="850">
        <v>6.2649999999999997</v>
      </c>
      <c r="F24" s="850">
        <v>3.1666789999999998</v>
      </c>
      <c r="G24" s="852">
        <v>0.71272519999999995</v>
      </c>
      <c r="H24" s="925">
        <v>15</v>
      </c>
      <c r="I24" s="849">
        <v>662</v>
      </c>
      <c r="J24" s="850">
        <v>5.6556980000000001</v>
      </c>
      <c r="K24" s="850">
        <v>2.9482159999999999</v>
      </c>
      <c r="L24" s="852">
        <v>0.67392859999999999</v>
      </c>
      <c r="M24" s="947">
        <f>((E24/J24)-1)*100</f>
        <v>10.773241428378943</v>
      </c>
      <c r="N24" s="948">
        <f>E24-J24</f>
        <v>0.60930199999999957</v>
      </c>
      <c r="O24" s="948">
        <f>((F24/K24)-1)*100</f>
        <v>7.410006593818097</v>
      </c>
      <c r="P24" s="948">
        <f>F24-K24</f>
        <v>0.21846299999999985</v>
      </c>
      <c r="Q24" s="948">
        <f>D24/I24*100-100</f>
        <v>10.876132930513592</v>
      </c>
      <c r="S24" s="955"/>
      <c r="T24" s="955"/>
      <c r="U24" s="955"/>
    </row>
    <row r="25" spans="1:23" s="940" customFormat="1" ht="14.45" customHeight="1">
      <c r="A25" s="926" t="s">
        <v>1724</v>
      </c>
      <c r="B25" s="939"/>
      <c r="N25" s="941" t="s">
        <v>4</v>
      </c>
      <c r="S25" s="955"/>
      <c r="T25" s="955"/>
      <c r="U25" s="955"/>
    </row>
    <row r="26" spans="1:23" s="940" customFormat="1" ht="14.45" customHeight="1">
      <c r="A26" s="926" t="s">
        <v>1725</v>
      </c>
      <c r="B26" s="939"/>
      <c r="N26" s="941" t="s">
        <v>4</v>
      </c>
      <c r="S26" s="955"/>
      <c r="T26" s="955"/>
      <c r="U26" s="955"/>
    </row>
    <row r="27" spans="1:23" s="178" customFormat="1" ht="14.45" customHeight="1">
      <c r="A27" s="25" t="s">
        <v>1700</v>
      </c>
      <c r="B27" s="123"/>
      <c r="C27" s="123"/>
      <c r="D27" s="123"/>
      <c r="E27" s="123"/>
      <c r="F27" s="123"/>
      <c r="G27" s="123"/>
      <c r="H27" s="123"/>
      <c r="I27" s="123"/>
      <c r="J27" s="123"/>
      <c r="K27" s="177"/>
      <c r="L27" s="123"/>
      <c r="M27" s="123"/>
      <c r="N27" s="123"/>
      <c r="O27" s="123"/>
      <c r="P27" s="123"/>
      <c r="S27" s="955"/>
      <c r="T27" s="955"/>
      <c r="U27" s="955"/>
    </row>
    <row r="28" spans="1:23" s="178" customFormat="1" ht="17.45" customHeight="1">
      <c r="A28" s="122" t="s">
        <v>4</v>
      </c>
      <c r="B28" s="123"/>
      <c r="C28" s="123"/>
      <c r="D28" s="123"/>
      <c r="E28" s="123"/>
      <c r="F28" s="123"/>
      <c r="G28" s="123"/>
      <c r="H28" s="123"/>
      <c r="I28" s="123"/>
      <c r="J28" s="123"/>
      <c r="K28" s="177"/>
      <c r="L28" s="123"/>
      <c r="M28" s="123"/>
      <c r="N28" s="123"/>
      <c r="O28" s="123"/>
      <c r="P28" s="123"/>
      <c r="S28" s="955"/>
      <c r="T28" s="955"/>
      <c r="U28" s="955"/>
    </row>
    <row r="29" spans="1:23">
      <c r="A29" s="123"/>
      <c r="B29" s="131"/>
      <c r="K29" s="530"/>
    </row>
    <row r="30" spans="1:23" hidden="1"/>
    <row r="31" spans="1:23" hidden="1">
      <c r="A31" s="133"/>
      <c r="B31" s="43"/>
      <c r="D31" s="179"/>
      <c r="E31" s="179"/>
      <c r="F31" s="132"/>
      <c r="G31" s="146"/>
      <c r="H31" s="174"/>
      <c r="I31" s="179"/>
      <c r="J31" s="179"/>
      <c r="K31" s="132"/>
      <c r="L31" s="146"/>
      <c r="M31" s="106"/>
      <c r="N31" s="921"/>
      <c r="O31" s="931"/>
      <c r="P31" s="931"/>
      <c r="Q31" s="113"/>
      <c r="R31" s="109"/>
    </row>
    <row r="32" spans="1:23" hidden="1">
      <c r="A32" s="135"/>
      <c r="B32" s="51"/>
      <c r="D32" s="134"/>
      <c r="E32" s="134"/>
      <c r="F32" s="134"/>
      <c r="G32" s="147"/>
      <c r="H32" s="180"/>
      <c r="I32" s="134"/>
      <c r="J32" s="134"/>
      <c r="K32" s="134"/>
      <c r="L32" s="147"/>
      <c r="M32" s="106"/>
      <c r="N32" s="921"/>
      <c r="O32" s="922"/>
      <c r="P32" s="922"/>
      <c r="Q32" s="113"/>
      <c r="R32" s="148"/>
    </row>
    <row r="33" spans="1:18" hidden="1">
      <c r="A33" s="136"/>
      <c r="B33" s="43"/>
      <c r="C33" s="174"/>
      <c r="D33" s="179"/>
      <c r="E33" s="179"/>
      <c r="F33" s="132"/>
      <c r="G33" s="146"/>
      <c r="H33" s="174"/>
      <c r="I33" s="179"/>
      <c r="J33" s="179"/>
      <c r="K33" s="132"/>
      <c r="L33" s="146"/>
      <c r="M33" s="106"/>
      <c r="N33" s="921"/>
      <c r="O33" s="931"/>
      <c r="P33" s="931"/>
      <c r="Q33" s="113"/>
      <c r="R33" s="109"/>
    </row>
    <row r="34" spans="1:18" hidden="1">
      <c r="A34" s="136"/>
      <c r="B34" s="43"/>
      <c r="C34" s="174"/>
      <c r="D34" s="179"/>
      <c r="E34" s="179"/>
      <c r="F34" s="132"/>
      <c r="G34" s="146"/>
      <c r="H34" s="174"/>
      <c r="I34" s="179"/>
      <c r="J34" s="179"/>
      <c r="K34" s="132"/>
      <c r="L34" s="146"/>
      <c r="M34" s="106"/>
      <c r="N34" s="921"/>
      <c r="O34" s="931"/>
      <c r="P34" s="931"/>
      <c r="Q34" s="113"/>
      <c r="R34" s="109"/>
    </row>
    <row r="35" spans="1:18" hidden="1">
      <c r="A35" s="136"/>
      <c r="B35" s="43"/>
      <c r="C35" s="174"/>
      <c r="D35" s="179"/>
      <c r="E35" s="179"/>
      <c r="F35" s="132"/>
      <c r="G35" s="146"/>
      <c r="H35" s="174"/>
      <c r="I35" s="179"/>
      <c r="J35" s="179"/>
      <c r="K35" s="132"/>
      <c r="L35" s="146"/>
      <c r="M35" s="106"/>
      <c r="N35" s="921"/>
      <c r="O35" s="931"/>
      <c r="P35" s="931"/>
      <c r="Q35" s="113"/>
      <c r="R35" s="109"/>
    </row>
    <row r="36" spans="1:18" hidden="1">
      <c r="A36" s="136"/>
      <c r="B36" s="43"/>
      <c r="C36" s="174"/>
      <c r="D36" s="179"/>
      <c r="E36" s="179"/>
      <c r="F36" s="132"/>
      <c r="G36" s="146"/>
      <c r="H36" s="174"/>
      <c r="I36" s="179"/>
      <c r="J36" s="179"/>
      <c r="K36" s="132"/>
      <c r="L36" s="146"/>
      <c r="M36" s="106"/>
      <c r="N36" s="921"/>
      <c r="O36" s="931"/>
      <c r="P36" s="931"/>
      <c r="Q36" s="113"/>
      <c r="R36" s="109"/>
    </row>
    <row r="37" spans="1:18" hidden="1">
      <c r="A37" s="136"/>
      <c r="B37" s="43"/>
      <c r="C37" s="174"/>
      <c r="D37" s="179"/>
      <c r="E37" s="179"/>
      <c r="F37" s="132"/>
      <c r="G37" s="146"/>
      <c r="H37" s="174"/>
      <c r="I37" s="179"/>
      <c r="J37" s="179"/>
      <c r="K37" s="132"/>
      <c r="L37" s="146"/>
      <c r="M37" s="106"/>
      <c r="N37" s="921"/>
      <c r="O37" s="931"/>
      <c r="P37" s="931"/>
      <c r="Q37" s="113"/>
      <c r="R37" s="109"/>
    </row>
    <row r="38" spans="1:18" hidden="1">
      <c r="A38" s="136"/>
      <c r="B38" s="43"/>
      <c r="C38" s="174"/>
      <c r="D38" s="179"/>
      <c r="E38" s="179"/>
      <c r="F38" s="132"/>
      <c r="G38" s="146"/>
      <c r="H38" s="174"/>
      <c r="I38" s="179"/>
      <c r="J38" s="179"/>
      <c r="K38" s="132"/>
      <c r="L38" s="146"/>
      <c r="M38" s="106"/>
      <c r="N38" s="921"/>
      <c r="O38" s="931"/>
      <c r="P38" s="931"/>
      <c r="Q38" s="113"/>
      <c r="R38" s="109"/>
    </row>
    <row r="39" spans="1:18" hidden="1">
      <c r="A39" s="136"/>
      <c r="B39" s="43"/>
      <c r="C39" s="174"/>
      <c r="D39" s="179"/>
      <c r="E39" s="179"/>
      <c r="F39" s="132"/>
      <c r="G39" s="146"/>
      <c r="H39" s="174"/>
      <c r="I39" s="179"/>
      <c r="J39" s="179"/>
      <c r="K39" s="132"/>
      <c r="L39" s="146"/>
      <c r="M39" s="106"/>
      <c r="N39" s="921"/>
      <c r="O39" s="931"/>
      <c r="P39" s="931"/>
      <c r="Q39" s="113"/>
      <c r="R39" s="109"/>
    </row>
    <row r="40" spans="1:18" hidden="1">
      <c r="A40" s="136"/>
      <c r="B40" s="43"/>
      <c r="C40" s="174"/>
      <c r="D40" s="179"/>
      <c r="E40" s="179"/>
      <c r="F40" s="132"/>
      <c r="G40" s="146"/>
      <c r="H40" s="174"/>
      <c r="I40" s="179"/>
      <c r="J40" s="179"/>
      <c r="K40" s="132"/>
      <c r="L40" s="146"/>
      <c r="M40" s="106"/>
      <c r="N40" s="921"/>
      <c r="O40" s="931"/>
      <c r="P40" s="931"/>
      <c r="Q40" s="113"/>
      <c r="R40" s="109"/>
    </row>
    <row r="41" spans="1:18" hidden="1">
      <c r="A41" s="136"/>
      <c r="B41" s="43"/>
      <c r="C41" s="174"/>
      <c r="D41" s="179"/>
      <c r="E41" s="179"/>
      <c r="F41" s="132"/>
      <c r="G41" s="146"/>
      <c r="H41" s="174"/>
      <c r="I41" s="179"/>
      <c r="J41" s="179"/>
      <c r="K41" s="132"/>
      <c r="L41" s="146"/>
      <c r="M41" s="110"/>
      <c r="N41" s="921"/>
      <c r="O41" s="931"/>
      <c r="P41" s="931"/>
      <c r="Q41" s="113"/>
      <c r="R41" s="109"/>
    </row>
    <row r="42" spans="1:18" hidden="1">
      <c r="A42" s="136"/>
      <c r="B42" s="43"/>
      <c r="C42" s="174"/>
      <c r="D42" s="179"/>
      <c r="E42" s="179"/>
      <c r="F42" s="132"/>
      <c r="G42" s="146"/>
      <c r="H42" s="174"/>
      <c r="I42" s="179"/>
      <c r="J42" s="179"/>
      <c r="K42" s="132"/>
      <c r="L42" s="146"/>
      <c r="M42" s="106"/>
      <c r="N42" s="921"/>
      <c r="O42" s="931"/>
      <c r="P42" s="931"/>
      <c r="Q42" s="113"/>
      <c r="R42" s="109"/>
    </row>
    <row r="43" spans="1:18" hidden="1">
      <c r="A43" s="137"/>
      <c r="B43" s="43"/>
      <c r="C43" s="174"/>
      <c r="D43" s="175"/>
      <c r="E43" s="175"/>
      <c r="F43" s="132"/>
      <c r="G43" s="146"/>
      <c r="H43" s="174"/>
      <c r="I43" s="175"/>
      <c r="J43" s="175"/>
      <c r="K43" s="132"/>
      <c r="L43" s="146"/>
      <c r="M43" s="106"/>
      <c r="N43" s="176"/>
      <c r="O43" s="931"/>
      <c r="P43" s="931"/>
      <c r="Q43" s="113"/>
      <c r="R43" s="149"/>
    </row>
    <row r="44" spans="1:18" hidden="1">
      <c r="A44" s="138"/>
      <c r="B44" s="51"/>
      <c r="C44" s="180"/>
      <c r="D44" s="134"/>
      <c r="E44" s="134"/>
      <c r="F44" s="134"/>
      <c r="G44" s="147"/>
      <c r="M44" s="106"/>
      <c r="N44" s="921"/>
      <c r="O44" s="922"/>
      <c r="P44" s="922"/>
      <c r="Q44" s="113"/>
      <c r="R44" s="149"/>
    </row>
    <row r="45" spans="1:18" hidden="1">
      <c r="A45" s="143"/>
      <c r="B45" s="56"/>
      <c r="C45" s="181"/>
      <c r="D45" s="139"/>
      <c r="E45" s="139"/>
      <c r="F45" s="139"/>
      <c r="G45" s="150"/>
      <c r="M45" s="140"/>
      <c r="N45" s="141"/>
      <c r="O45" s="928"/>
      <c r="P45" s="928"/>
      <c r="Q45" s="151"/>
      <c r="R45" s="152"/>
    </row>
    <row r="46" spans="1:18" hidden="1">
      <c r="A46" s="136"/>
      <c r="B46" s="43"/>
      <c r="C46" s="174"/>
      <c r="D46" s="179"/>
      <c r="E46" s="179"/>
      <c r="F46" s="132"/>
      <c r="G46" s="146"/>
      <c r="H46" s="106"/>
      <c r="I46" s="921"/>
      <c r="J46" s="921"/>
      <c r="K46" s="931"/>
      <c r="L46" s="113"/>
      <c r="M46" s="110"/>
      <c r="N46" s="921"/>
      <c r="O46" s="931"/>
      <c r="P46" s="931"/>
      <c r="Q46" s="113"/>
      <c r="R46" s="109"/>
    </row>
    <row r="47" spans="1:18" hidden="1">
      <c r="A47" s="136"/>
      <c r="B47" s="43"/>
      <c r="C47" s="174"/>
      <c r="D47" s="179"/>
      <c r="E47" s="179"/>
      <c r="F47" s="132"/>
      <c r="G47" s="146"/>
      <c r="H47" s="110"/>
      <c r="I47" s="921"/>
      <c r="J47" s="921"/>
      <c r="K47" s="931"/>
      <c r="L47" s="113"/>
      <c r="M47" s="106"/>
      <c r="N47" s="921"/>
      <c r="O47" s="931"/>
      <c r="P47" s="931"/>
      <c r="Q47" s="113"/>
      <c r="R47" s="109"/>
    </row>
    <row r="48" spans="1:18" hidden="1">
      <c r="A48" s="136"/>
      <c r="B48" s="43"/>
      <c r="C48" s="174"/>
      <c r="D48" s="179"/>
      <c r="E48" s="179"/>
      <c r="F48" s="132"/>
      <c r="G48" s="146"/>
      <c r="H48" s="106"/>
      <c r="I48" s="921"/>
      <c r="J48" s="921"/>
      <c r="K48" s="931"/>
      <c r="L48" s="113"/>
      <c r="M48" s="106"/>
      <c r="N48" s="921"/>
      <c r="O48" s="931"/>
      <c r="P48" s="931"/>
      <c r="Q48" s="113"/>
      <c r="R48" s="109"/>
    </row>
    <row r="49" spans="1:18" hidden="1">
      <c r="A49" s="136"/>
      <c r="B49" s="43"/>
      <c r="C49" s="174"/>
      <c r="D49" s="179"/>
      <c r="E49" s="179"/>
      <c r="F49" s="132"/>
      <c r="G49" s="146"/>
      <c r="H49" s="106"/>
      <c r="I49" s="921"/>
      <c r="J49" s="921"/>
      <c r="K49" s="931"/>
      <c r="L49" s="113"/>
      <c r="M49" s="106"/>
      <c r="N49" s="921"/>
      <c r="O49" s="931"/>
      <c r="P49" s="931"/>
      <c r="Q49" s="113"/>
      <c r="R49" s="109"/>
    </row>
    <row r="50" spans="1:18" hidden="1">
      <c r="A50" s="145"/>
      <c r="B50" s="62"/>
      <c r="C50" s="174"/>
      <c r="D50" s="158"/>
      <c r="E50" s="158"/>
      <c r="F50" s="144"/>
      <c r="G50" s="153"/>
      <c r="H50" s="925"/>
      <c r="I50" s="115"/>
      <c r="J50" s="115"/>
      <c r="K50" s="932"/>
      <c r="L50" s="117"/>
      <c r="M50" s="925"/>
      <c r="N50" s="115"/>
      <c r="O50" s="932"/>
      <c r="P50" s="932"/>
      <c r="Q50" s="117"/>
      <c r="R50" s="119"/>
    </row>
    <row r="51" spans="1:18" hidden="1"/>
    <row r="52" spans="1:18" hidden="1">
      <c r="I52" s="102"/>
      <c r="J52" s="102"/>
      <c r="K52" s="102"/>
      <c r="L52" s="102"/>
      <c r="M52" s="102"/>
    </row>
    <row r="53" spans="1:18" hidden="1">
      <c r="I53" s="102"/>
      <c r="J53" s="102"/>
      <c r="K53" s="102"/>
      <c r="L53" s="102"/>
    </row>
    <row r="54" spans="1:18" hidden="1">
      <c r="I54" s="102"/>
      <c r="J54" s="102"/>
      <c r="K54" s="102"/>
      <c r="L54" s="102"/>
    </row>
    <row r="55" spans="1:18" hidden="1">
      <c r="I55" s="102"/>
      <c r="J55" s="102"/>
      <c r="K55" s="102"/>
      <c r="L55" s="102"/>
    </row>
    <row r="56" spans="1:18" hidden="1"/>
    <row r="57" spans="1:18" hidden="1"/>
    <row r="58" spans="1:18" hidden="1"/>
    <row r="59" spans="1:18" hidden="1">
      <c r="K59" s="547"/>
      <c r="L59" s="547"/>
    </row>
    <row r="60" spans="1:18" hidden="1">
      <c r="K60" s="547"/>
      <c r="L60" s="547"/>
    </row>
    <row r="61" spans="1:18" hidden="1">
      <c r="K61" s="547"/>
      <c r="L61" s="547"/>
    </row>
    <row r="62" spans="1:18" hidden="1"/>
    <row r="63" spans="1:18" hidden="1"/>
    <row r="64" spans="1:18" hidden="1"/>
  </sheetData>
  <mergeCells count="11">
    <mergeCell ref="P6:P7"/>
    <mergeCell ref="A1:Q1"/>
    <mergeCell ref="A5:A7"/>
    <mergeCell ref="M5:N5"/>
    <mergeCell ref="O5:P5"/>
    <mergeCell ref="Q5:Q7"/>
    <mergeCell ref="E6:F6"/>
    <mergeCell ref="J6:K6"/>
    <mergeCell ref="M6:M7"/>
    <mergeCell ref="N6:N7"/>
    <mergeCell ref="O6:O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B27AE-9D0F-4D4C-87F9-EB23C2DE8C66}">
  <sheetPr codeName="工作表23"/>
  <dimension ref="A1:S30"/>
  <sheetViews>
    <sheetView showZeros="0" view="pageBreakPreview" topLeftCell="B1" zoomScaleNormal="90" zoomScaleSheetLayoutView="100" workbookViewId="0">
      <selection activeCell="U12" sqref="U12"/>
    </sheetView>
  </sheetViews>
  <sheetFormatPr defaultRowHeight="16.5"/>
  <cols>
    <col min="1" max="1" width="14.25" style="527" customWidth="1"/>
    <col min="2" max="2" width="28.375" style="527" customWidth="1"/>
    <col min="3" max="3" width="3.75" style="529" customWidth="1"/>
    <col min="4" max="4" width="9.875" style="529" customWidth="1"/>
    <col min="5" max="7" width="9.25" style="529" customWidth="1"/>
    <col min="8" max="8" width="3.75" style="529" customWidth="1"/>
    <col min="9" max="9" width="9.875" style="529" customWidth="1"/>
    <col min="10" max="12" width="9.25" style="529" customWidth="1"/>
    <col min="13" max="15" width="7.375" style="529" customWidth="1"/>
    <col min="16" max="16" width="7.375" style="956" customWidth="1"/>
    <col min="17" max="17" width="8.25" style="529" customWidth="1"/>
    <col min="18" max="18" width="8.375" style="529" bestFit="1" customWidth="1"/>
    <col min="19" max="21" width="4.875" style="529" bestFit="1" customWidth="1"/>
    <col min="22" max="16384" width="9" style="529"/>
  </cols>
  <sheetData>
    <row r="1" spans="1:19" s="93" customFormat="1" ht="25.5">
      <c r="A1" s="1287" t="s">
        <v>1629</v>
      </c>
      <c r="B1" s="1287"/>
      <c r="C1" s="1287"/>
      <c r="D1" s="1287"/>
      <c r="E1" s="1287"/>
      <c r="F1" s="1287"/>
      <c r="G1" s="1287"/>
      <c r="H1" s="1287"/>
      <c r="I1" s="1287"/>
      <c r="J1" s="1287"/>
      <c r="K1" s="1287"/>
      <c r="L1" s="1287"/>
      <c r="M1" s="1287"/>
      <c r="N1" s="1287"/>
      <c r="O1" s="1287"/>
      <c r="P1" s="1287"/>
      <c r="Q1" s="1287"/>
    </row>
    <row r="2" spans="1:19" s="93" customFormat="1" ht="6" customHeight="1">
      <c r="A2" s="94"/>
      <c r="B2" s="86"/>
      <c r="C2" s="86"/>
      <c r="D2" s="86"/>
      <c r="E2" s="86"/>
      <c r="F2" s="86"/>
      <c r="G2" s="86"/>
      <c r="H2" s="86"/>
      <c r="I2" s="86"/>
      <c r="J2" s="86"/>
      <c r="K2" s="86"/>
      <c r="L2" s="86"/>
      <c r="M2" s="86"/>
      <c r="N2" s="86"/>
      <c r="Q2" s="545"/>
    </row>
    <row r="3" spans="1:19" s="93" customFormat="1">
      <c r="A3" s="526" t="s">
        <v>406</v>
      </c>
      <c r="B3" s="86"/>
      <c r="C3" s="86"/>
      <c r="D3" s="86"/>
      <c r="E3" s="86"/>
      <c r="F3" s="802"/>
      <c r="G3" s="86"/>
      <c r="H3" s="86"/>
      <c r="I3" s="86"/>
      <c r="J3" s="86"/>
      <c r="K3" s="86"/>
      <c r="L3" s="802"/>
      <c r="M3" s="802"/>
      <c r="N3" s="802"/>
      <c r="Q3" s="545"/>
    </row>
    <row r="4" spans="1:19" s="799" customFormat="1" ht="17.25" customHeight="1">
      <c r="B4" s="95"/>
      <c r="N4" s="172"/>
      <c r="P4" s="955"/>
      <c r="Q4" s="398" t="s">
        <v>402</v>
      </c>
    </row>
    <row r="5" spans="1:19" s="102" customFormat="1" ht="17.100000000000001" customHeight="1">
      <c r="A5" s="1292" t="s">
        <v>225</v>
      </c>
      <c r="B5" s="96"/>
      <c r="C5" s="800" t="s">
        <v>524</v>
      </c>
      <c r="D5" s="97"/>
      <c r="E5" s="97"/>
      <c r="F5" s="97"/>
      <c r="G5" s="154"/>
      <c r="H5" s="800" t="s">
        <v>525</v>
      </c>
      <c r="I5" s="97"/>
      <c r="J5" s="97"/>
      <c r="K5" s="97"/>
      <c r="L5" s="154"/>
      <c r="M5" s="1283" t="s">
        <v>182</v>
      </c>
      <c r="N5" s="1284"/>
      <c r="O5" s="1283" t="s">
        <v>387</v>
      </c>
      <c r="P5" s="1284"/>
      <c r="Q5" s="1289" t="s">
        <v>1704</v>
      </c>
    </row>
    <row r="6" spans="1:19" s="102" customFormat="1" ht="17.100000000000001" customHeight="1">
      <c r="A6" s="1293"/>
      <c r="B6" s="781" t="s">
        <v>106</v>
      </c>
      <c r="C6" s="916" t="s">
        <v>0</v>
      </c>
      <c r="D6" s="916" t="s">
        <v>17</v>
      </c>
      <c r="E6" s="1245" t="s">
        <v>217</v>
      </c>
      <c r="F6" s="1295"/>
      <c r="G6" s="916" t="s">
        <v>444</v>
      </c>
      <c r="H6" s="916" t="s">
        <v>0</v>
      </c>
      <c r="I6" s="916" t="s">
        <v>17</v>
      </c>
      <c r="J6" s="1245" t="s">
        <v>409</v>
      </c>
      <c r="K6" s="1295"/>
      <c r="L6" s="916" t="s">
        <v>444</v>
      </c>
      <c r="M6" s="1285" t="s">
        <v>223</v>
      </c>
      <c r="N6" s="1285" t="s">
        <v>410</v>
      </c>
      <c r="O6" s="1285" t="s">
        <v>223</v>
      </c>
      <c r="P6" s="1285" t="s">
        <v>410</v>
      </c>
      <c r="Q6" s="1290"/>
    </row>
    <row r="7" spans="1:19" s="102" customFormat="1" ht="29.65" customHeight="1">
      <c r="A7" s="1294"/>
      <c r="B7" s="104"/>
      <c r="C7" s="919" t="s">
        <v>9</v>
      </c>
      <c r="D7" s="919" t="s">
        <v>19</v>
      </c>
      <c r="E7" s="943" t="s">
        <v>182</v>
      </c>
      <c r="F7" s="944" t="s">
        <v>144</v>
      </c>
      <c r="G7" s="480" t="s">
        <v>408</v>
      </c>
      <c r="H7" s="919" t="s">
        <v>9</v>
      </c>
      <c r="I7" s="919" t="s">
        <v>19</v>
      </c>
      <c r="J7" s="943" t="s">
        <v>182</v>
      </c>
      <c r="K7" s="944" t="s">
        <v>144</v>
      </c>
      <c r="L7" s="480" t="s">
        <v>411</v>
      </c>
      <c r="M7" s="1286"/>
      <c r="N7" s="1288"/>
      <c r="O7" s="1286"/>
      <c r="P7" s="1288"/>
      <c r="Q7" s="1291"/>
    </row>
    <row r="8" spans="1:19" s="106" customFormat="1" ht="27.6" customHeight="1">
      <c r="A8" s="767" t="s">
        <v>20</v>
      </c>
      <c r="B8" s="43" t="s">
        <v>21</v>
      </c>
      <c r="C8" s="980"/>
      <c r="D8" s="187">
        <v>69433</v>
      </c>
      <c r="E8" s="845">
        <v>588.40089999999998</v>
      </c>
      <c r="F8" s="845">
        <v>321.2355</v>
      </c>
      <c r="G8" s="874">
        <v>100</v>
      </c>
      <c r="H8" s="930"/>
      <c r="I8" s="976">
        <v>65344</v>
      </c>
      <c r="J8" s="848">
        <v>555.74530000000004</v>
      </c>
      <c r="K8" s="848">
        <v>316.1223</v>
      </c>
      <c r="L8" s="855">
        <v>100</v>
      </c>
      <c r="M8" s="945">
        <f>((E8/J8)-1)*100</f>
        <v>5.8760011105806864</v>
      </c>
      <c r="N8" s="946">
        <f>E8-J8</f>
        <v>32.655599999999936</v>
      </c>
      <c r="O8" s="945">
        <f>((F8/K8)-1)*100</f>
        <v>1.6174752619476651</v>
      </c>
      <c r="P8" s="945">
        <f>F8-K8</f>
        <v>5.1132000000000062</v>
      </c>
      <c r="Q8" s="945">
        <f>D8/I8*100-100</f>
        <v>6.2576518119490601</v>
      </c>
      <c r="R8" s="803"/>
      <c r="S8" s="804"/>
    </row>
    <row r="9" spans="1:19" s="106" customFormat="1" ht="27.6" customHeight="1">
      <c r="A9" s="768" t="s">
        <v>22</v>
      </c>
      <c r="B9" s="43" t="s">
        <v>23</v>
      </c>
      <c r="C9" s="980">
        <v>1</v>
      </c>
      <c r="D9" s="187">
        <v>18545</v>
      </c>
      <c r="E9" s="845">
        <v>157.15700000000001</v>
      </c>
      <c r="F9" s="845">
        <v>92.845129999999997</v>
      </c>
      <c r="G9" s="874">
        <v>26.709199999999999</v>
      </c>
      <c r="H9" s="924">
        <v>1</v>
      </c>
      <c r="I9" s="975">
        <v>18053</v>
      </c>
      <c r="J9" s="845">
        <v>153.53899999999999</v>
      </c>
      <c r="K9" s="845">
        <v>93.399190000000004</v>
      </c>
      <c r="L9" s="854">
        <v>27.62763</v>
      </c>
      <c r="M9" s="945">
        <f t="shared" ref="M9:M22" si="0">((E9/J9)-1)*100</f>
        <v>2.3564045617074703</v>
      </c>
      <c r="N9" s="946">
        <f t="shared" ref="N9:N24" si="1">E9-J9</f>
        <v>3.6180000000000234</v>
      </c>
      <c r="O9" s="945">
        <f t="shared" ref="O9:O24" si="2">((F9/K9)-1)*100</f>
        <v>-0.59321713603727177</v>
      </c>
      <c r="P9" s="945">
        <f t="shared" ref="P9:P24" si="3">F9-K9</f>
        <v>-0.55406000000000688</v>
      </c>
      <c r="Q9" s="945">
        <f t="shared" ref="Q9:Q18" si="4">D9/I9*100-100</f>
        <v>2.7253088129396872</v>
      </c>
    </row>
    <row r="10" spans="1:19" s="106" customFormat="1" ht="27.6" customHeight="1">
      <c r="A10" s="768" t="s">
        <v>24</v>
      </c>
      <c r="B10" s="43" t="s">
        <v>25</v>
      </c>
      <c r="C10" s="980">
        <v>2</v>
      </c>
      <c r="D10" s="187">
        <v>8577</v>
      </c>
      <c r="E10" s="845">
        <v>72.683999999999997</v>
      </c>
      <c r="F10" s="845">
        <v>36.440820000000002</v>
      </c>
      <c r="G10" s="874">
        <v>12.352919999999999</v>
      </c>
      <c r="H10" s="924">
        <v>2</v>
      </c>
      <c r="I10" s="975">
        <v>7958</v>
      </c>
      <c r="J10" s="845">
        <v>67.682000000000002</v>
      </c>
      <c r="K10" s="845">
        <v>35.480739999999997</v>
      </c>
      <c r="L10" s="854">
        <v>12.17862</v>
      </c>
      <c r="M10" s="945">
        <f t="shared" si="0"/>
        <v>7.3904435448125083</v>
      </c>
      <c r="N10" s="946">
        <f t="shared" si="1"/>
        <v>5.0019999999999953</v>
      </c>
      <c r="O10" s="945">
        <f t="shared" si="2"/>
        <v>2.7059187604317358</v>
      </c>
      <c r="P10" s="945">
        <f t="shared" si="3"/>
        <v>0.96008000000000493</v>
      </c>
      <c r="Q10" s="945">
        <f t="shared" si="4"/>
        <v>7.7783362653933068</v>
      </c>
    </row>
    <row r="11" spans="1:19" s="106" customFormat="1" ht="27.6" customHeight="1">
      <c r="A11" s="768" t="s">
        <v>30</v>
      </c>
      <c r="B11" s="43" t="s">
        <v>31</v>
      </c>
      <c r="C11" s="980">
        <v>3</v>
      </c>
      <c r="D11" s="187">
        <v>4942</v>
      </c>
      <c r="E11" s="845">
        <v>41.88</v>
      </c>
      <c r="F11" s="845">
        <v>21.86026</v>
      </c>
      <c r="G11" s="874">
        <v>7.1176529999999998</v>
      </c>
      <c r="H11" s="924">
        <v>3</v>
      </c>
      <c r="I11" s="975">
        <v>4677</v>
      </c>
      <c r="J11" s="845">
        <v>39.777000000000001</v>
      </c>
      <c r="K11" s="845">
        <v>21.56531</v>
      </c>
      <c r="L11" s="854">
        <v>7.1575049999999996</v>
      </c>
      <c r="M11" s="945">
        <f>((E11/J11)-1)*100</f>
        <v>5.2869748849837972</v>
      </c>
      <c r="N11" s="946">
        <f t="shared" si="1"/>
        <v>2.1030000000000015</v>
      </c>
      <c r="O11" s="945">
        <f t="shared" si="2"/>
        <v>1.3677058201342795</v>
      </c>
      <c r="P11" s="945">
        <f t="shared" si="3"/>
        <v>0.29495000000000005</v>
      </c>
      <c r="Q11" s="945">
        <f t="shared" si="4"/>
        <v>5.6660252298482021</v>
      </c>
    </row>
    <row r="12" spans="1:19" s="106" customFormat="1" ht="27.6" customHeight="1">
      <c r="A12" s="768" t="s">
        <v>26</v>
      </c>
      <c r="B12" s="43" t="s">
        <v>27</v>
      </c>
      <c r="C12" s="980">
        <v>4</v>
      </c>
      <c r="D12" s="187">
        <v>4930</v>
      </c>
      <c r="E12" s="845">
        <v>41.777999999999999</v>
      </c>
      <c r="F12" s="845">
        <v>21.192049999999998</v>
      </c>
      <c r="G12" s="874">
        <v>7.1003699999999998</v>
      </c>
      <c r="H12" s="924">
        <v>4</v>
      </c>
      <c r="I12" s="975">
        <v>4580</v>
      </c>
      <c r="J12" s="845">
        <v>38.951999999999998</v>
      </c>
      <c r="K12" s="845">
        <v>20.57366</v>
      </c>
      <c r="L12" s="854">
        <v>7.0090599999999998</v>
      </c>
      <c r="M12" s="945">
        <f t="shared" si="0"/>
        <v>7.2550831792975945</v>
      </c>
      <c r="N12" s="946">
        <f t="shared" si="1"/>
        <v>2.8260000000000005</v>
      </c>
      <c r="O12" s="945">
        <f t="shared" si="2"/>
        <v>3.0057364610866388</v>
      </c>
      <c r="P12" s="945">
        <f t="shared" si="3"/>
        <v>0.618389999999998</v>
      </c>
      <c r="Q12" s="945">
        <f t="shared" si="4"/>
        <v>7.6419213973799174</v>
      </c>
    </row>
    <row r="13" spans="1:19" s="106" customFormat="1" ht="27.6" customHeight="1">
      <c r="A13" s="768" t="s">
        <v>28</v>
      </c>
      <c r="B13" s="43" t="s">
        <v>29</v>
      </c>
      <c r="C13" s="980">
        <v>5</v>
      </c>
      <c r="D13" s="187">
        <v>4751</v>
      </c>
      <c r="E13" s="845">
        <v>40.261000000000003</v>
      </c>
      <c r="F13" s="845">
        <v>18.894580000000001</v>
      </c>
      <c r="G13" s="874">
        <v>6.8425669999999998</v>
      </c>
      <c r="H13" s="924">
        <v>5</v>
      </c>
      <c r="I13" s="975">
        <v>4182</v>
      </c>
      <c r="J13" s="845">
        <v>35.567</v>
      </c>
      <c r="K13" s="845">
        <v>17.46585</v>
      </c>
      <c r="L13" s="854">
        <v>6.3999750000000004</v>
      </c>
      <c r="M13" s="945">
        <f t="shared" si="0"/>
        <v>13.197627013804937</v>
      </c>
      <c r="N13" s="946">
        <f t="shared" si="1"/>
        <v>4.6940000000000026</v>
      </c>
      <c r="O13" s="945">
        <f t="shared" si="2"/>
        <v>8.1801343765118837</v>
      </c>
      <c r="P13" s="945">
        <f t="shared" si="3"/>
        <v>1.4287300000000016</v>
      </c>
      <c r="Q13" s="945">
        <f t="shared" si="4"/>
        <v>13.605930176948817</v>
      </c>
    </row>
    <row r="14" spans="1:19" s="106" customFormat="1" ht="27.6" customHeight="1">
      <c r="A14" s="768" t="s">
        <v>38</v>
      </c>
      <c r="B14" s="43" t="s">
        <v>39</v>
      </c>
      <c r="C14" s="980">
        <v>6</v>
      </c>
      <c r="D14" s="187">
        <v>2819</v>
      </c>
      <c r="E14" s="845">
        <v>23.888999999999999</v>
      </c>
      <c r="F14" s="845">
        <v>11.425850000000001</v>
      </c>
      <c r="G14" s="874">
        <v>4.0600290000000001</v>
      </c>
      <c r="H14" s="924">
        <v>6</v>
      </c>
      <c r="I14" s="975">
        <v>2683</v>
      </c>
      <c r="J14" s="845">
        <v>22.818000000000001</v>
      </c>
      <c r="K14" s="845">
        <v>11.357430000000001</v>
      </c>
      <c r="L14" s="854">
        <v>4.1059619999999999</v>
      </c>
      <c r="M14" s="945">
        <f t="shared" si="0"/>
        <v>4.693662897712314</v>
      </c>
      <c r="N14" s="946">
        <f t="shared" si="1"/>
        <v>1.070999999999998</v>
      </c>
      <c r="O14" s="945">
        <f t="shared" si="2"/>
        <v>0.60242502044915991</v>
      </c>
      <c r="P14" s="945">
        <f t="shared" si="3"/>
        <v>6.8419999999999703E-2</v>
      </c>
      <c r="Q14" s="945">
        <f t="shared" si="4"/>
        <v>5.0689526649273233</v>
      </c>
    </row>
    <row r="15" spans="1:19" s="106" customFormat="1" ht="27.6" customHeight="1">
      <c r="A15" s="768" t="s">
        <v>40</v>
      </c>
      <c r="B15" s="43" t="s">
        <v>41</v>
      </c>
      <c r="C15" s="980">
        <v>7</v>
      </c>
      <c r="D15" s="187">
        <v>2610</v>
      </c>
      <c r="E15" s="845">
        <v>22.117999999999999</v>
      </c>
      <c r="F15" s="845">
        <v>11.37407</v>
      </c>
      <c r="G15" s="874">
        <v>3.7590189999999999</v>
      </c>
      <c r="H15" s="924">
        <v>7</v>
      </c>
      <c r="I15" s="975">
        <v>2349</v>
      </c>
      <c r="J15" s="845">
        <v>19.978000000000002</v>
      </c>
      <c r="K15" s="845">
        <v>10.755739999999999</v>
      </c>
      <c r="L15" s="854">
        <v>3.594821</v>
      </c>
      <c r="M15" s="945">
        <f t="shared" si="0"/>
        <v>10.711782961257367</v>
      </c>
      <c r="N15" s="946">
        <f t="shared" si="1"/>
        <v>2.139999999999997</v>
      </c>
      <c r="O15" s="945">
        <f t="shared" si="2"/>
        <v>5.7488373649790647</v>
      </c>
      <c r="P15" s="945">
        <f t="shared" si="3"/>
        <v>0.61833000000000027</v>
      </c>
      <c r="Q15" s="945">
        <f t="shared" si="4"/>
        <v>11.111111111111114</v>
      </c>
    </row>
    <row r="16" spans="1:19" s="106" customFormat="1" ht="27.6" customHeight="1">
      <c r="A16" s="768" t="s">
        <v>32</v>
      </c>
      <c r="B16" s="43" t="s">
        <v>33</v>
      </c>
      <c r="C16" s="980">
        <v>8</v>
      </c>
      <c r="D16" s="187">
        <v>1982</v>
      </c>
      <c r="E16" s="845">
        <v>16.795999999999999</v>
      </c>
      <c r="F16" s="845">
        <v>11.587569999999999</v>
      </c>
      <c r="G16" s="874">
        <v>2.8545500000000001</v>
      </c>
      <c r="H16" s="924">
        <v>8</v>
      </c>
      <c r="I16" s="975">
        <v>1937</v>
      </c>
      <c r="J16" s="845">
        <v>16.474</v>
      </c>
      <c r="K16" s="845">
        <v>11.698650000000001</v>
      </c>
      <c r="L16" s="854">
        <v>2.9643120000000001</v>
      </c>
      <c r="M16" s="945">
        <f t="shared" si="0"/>
        <v>1.9545951195823585</v>
      </c>
      <c r="N16" s="946">
        <f t="shared" si="1"/>
        <v>0.32199999999999918</v>
      </c>
      <c r="O16" s="945">
        <f t="shared" si="2"/>
        <v>-0.94951126839423194</v>
      </c>
      <c r="P16" s="945">
        <f t="shared" si="3"/>
        <v>-0.11108000000000118</v>
      </c>
      <c r="Q16" s="945">
        <f t="shared" si="4"/>
        <v>2.3231801755291741</v>
      </c>
    </row>
    <row r="17" spans="1:18" s="106" customFormat="1" ht="27.6" customHeight="1">
      <c r="A17" s="768" t="s">
        <v>34</v>
      </c>
      <c r="B17" s="43" t="s">
        <v>35</v>
      </c>
      <c r="C17" s="980">
        <v>9</v>
      </c>
      <c r="D17" s="187">
        <v>1856</v>
      </c>
      <c r="E17" s="845">
        <v>15.728</v>
      </c>
      <c r="F17" s="845">
        <v>7.4956969999999998</v>
      </c>
      <c r="G17" s="874">
        <v>2.6730800000000001</v>
      </c>
      <c r="H17" s="924">
        <v>9</v>
      </c>
      <c r="I17" s="975">
        <v>1650</v>
      </c>
      <c r="J17" s="845">
        <v>14.032999999999999</v>
      </c>
      <c r="K17" s="845">
        <v>6.8720290000000004</v>
      </c>
      <c r="L17" s="854">
        <v>2.5250979999999998</v>
      </c>
      <c r="M17" s="945">
        <f t="shared" si="0"/>
        <v>12.078671702415743</v>
      </c>
      <c r="N17" s="946">
        <f t="shared" si="1"/>
        <v>1.6950000000000003</v>
      </c>
      <c r="O17" s="945">
        <f t="shared" si="2"/>
        <v>9.0754564627128165</v>
      </c>
      <c r="P17" s="945">
        <f t="shared" si="3"/>
        <v>0.62366799999999945</v>
      </c>
      <c r="Q17" s="945">
        <f t="shared" si="4"/>
        <v>12.48484848484847</v>
      </c>
    </row>
    <row r="18" spans="1:18" s="106" customFormat="1" ht="27.6" customHeight="1">
      <c r="A18" s="768" t="s">
        <v>447</v>
      </c>
      <c r="B18" s="43" t="s">
        <v>448</v>
      </c>
      <c r="C18" s="980">
        <v>10</v>
      </c>
      <c r="D18" s="187">
        <v>1594</v>
      </c>
      <c r="E18" s="845">
        <v>13.507999999999999</v>
      </c>
      <c r="F18" s="845">
        <v>6.751233</v>
      </c>
      <c r="G18" s="874">
        <v>2.2957380000000001</v>
      </c>
      <c r="H18" s="924">
        <v>10</v>
      </c>
      <c r="I18" s="975">
        <v>1349</v>
      </c>
      <c r="J18" s="845">
        <v>11.473000000000001</v>
      </c>
      <c r="K18" s="845">
        <v>6.0557210000000001</v>
      </c>
      <c r="L18" s="854">
        <v>2.0644589999999998</v>
      </c>
      <c r="M18" s="945">
        <f t="shared" si="0"/>
        <v>17.737296260786174</v>
      </c>
      <c r="N18" s="946">
        <f t="shared" si="1"/>
        <v>2.0349999999999984</v>
      </c>
      <c r="O18" s="945">
        <f t="shared" si="2"/>
        <v>11.485205477597127</v>
      </c>
      <c r="P18" s="945">
        <f t="shared" si="3"/>
        <v>0.69551199999999991</v>
      </c>
      <c r="Q18" s="945">
        <f t="shared" si="4"/>
        <v>18.161601186063763</v>
      </c>
    </row>
    <row r="19" spans="1:18" s="106" customFormat="1" ht="13.5" customHeight="1">
      <c r="A19" s="769"/>
      <c r="B19" s="51"/>
      <c r="C19" s="980"/>
      <c r="D19" s="846"/>
      <c r="E19" s="845"/>
      <c r="F19" s="845"/>
      <c r="G19" s="845"/>
      <c r="H19" s="924"/>
      <c r="I19" s="846"/>
      <c r="J19" s="845"/>
      <c r="K19" s="845"/>
      <c r="L19" s="854"/>
      <c r="M19" s="945"/>
      <c r="N19" s="946"/>
      <c r="O19" s="945"/>
      <c r="P19" s="945"/>
      <c r="Q19" s="945"/>
    </row>
    <row r="20" spans="1:18" s="106" customFormat="1" ht="27.6" customHeight="1">
      <c r="A20" s="770" t="s">
        <v>36</v>
      </c>
      <c r="B20" s="56" t="s">
        <v>37</v>
      </c>
      <c r="C20" s="981">
        <v>11</v>
      </c>
      <c r="D20" s="847">
        <v>1334</v>
      </c>
      <c r="E20" s="848">
        <v>11.304</v>
      </c>
      <c r="F20" s="848">
        <v>6.5269870000000001</v>
      </c>
      <c r="G20" s="848">
        <v>1.9212769999999999</v>
      </c>
      <c r="H20" s="930">
        <v>11</v>
      </c>
      <c r="I20" s="847">
        <v>1334</v>
      </c>
      <c r="J20" s="848">
        <v>11.345000000000001</v>
      </c>
      <c r="K20" s="848">
        <v>6.848268</v>
      </c>
      <c r="L20" s="855">
        <v>2.0415030000000001</v>
      </c>
      <c r="M20" s="974">
        <f t="shared" si="0"/>
        <v>-0.36139268400177116</v>
      </c>
      <c r="N20" s="834">
        <f t="shared" si="1"/>
        <v>-4.1000000000000369E-2</v>
      </c>
      <c r="O20" s="834">
        <f>((F20/K20)-1)*100</f>
        <v>-4.6914197867256373</v>
      </c>
      <c r="P20" s="834">
        <f t="shared" si="3"/>
        <v>-0.32128099999999993</v>
      </c>
      <c r="Q20" s="834">
        <f>D20/I20*100-100</f>
        <v>0</v>
      </c>
    </row>
    <row r="21" spans="1:18" s="106" customFormat="1" ht="27.6" customHeight="1">
      <c r="A21" s="768" t="s">
        <v>449</v>
      </c>
      <c r="B21" s="43" t="s">
        <v>450</v>
      </c>
      <c r="C21" s="980">
        <v>12</v>
      </c>
      <c r="D21" s="187">
        <v>1206</v>
      </c>
      <c r="E21" s="845">
        <v>10.220000000000001</v>
      </c>
      <c r="F21" s="845">
        <v>7.7226720000000002</v>
      </c>
      <c r="G21" s="874">
        <v>1.736926</v>
      </c>
      <c r="H21" s="924">
        <v>12</v>
      </c>
      <c r="I21" s="975">
        <v>1249</v>
      </c>
      <c r="J21" s="845">
        <v>10.622</v>
      </c>
      <c r="K21" s="845">
        <v>8.0867229999999992</v>
      </c>
      <c r="L21" s="854">
        <v>1.9114230000000001</v>
      </c>
      <c r="M21" s="973">
        <f t="shared" si="0"/>
        <v>-3.7845980041423366</v>
      </c>
      <c r="N21" s="945">
        <f t="shared" si="1"/>
        <v>-0.40199999999999925</v>
      </c>
      <c r="O21" s="945">
        <f t="shared" si="2"/>
        <v>-4.501835910541252</v>
      </c>
      <c r="P21" s="945">
        <f t="shared" si="3"/>
        <v>-0.36405099999999901</v>
      </c>
      <c r="Q21" s="945">
        <f>D21/I21*100-100</f>
        <v>-3.4427542033626821</v>
      </c>
      <c r="R21" s="163"/>
    </row>
    <row r="22" spans="1:18" s="106" customFormat="1" ht="27.6" customHeight="1">
      <c r="A22" s="768" t="s">
        <v>451</v>
      </c>
      <c r="B22" s="43" t="s">
        <v>452</v>
      </c>
      <c r="C22" s="980">
        <v>13</v>
      </c>
      <c r="D22" s="187">
        <v>911</v>
      </c>
      <c r="E22" s="845">
        <v>7.72</v>
      </c>
      <c r="F22" s="845">
        <v>4.1146739999999999</v>
      </c>
      <c r="G22" s="874">
        <v>1.3120560000000001</v>
      </c>
      <c r="H22" s="924">
        <v>13</v>
      </c>
      <c r="I22" s="975">
        <v>876</v>
      </c>
      <c r="J22" s="845">
        <v>7.45</v>
      </c>
      <c r="K22" s="845">
        <v>4.2429389999999998</v>
      </c>
      <c r="L22" s="854">
        <v>1.340598</v>
      </c>
      <c r="M22" s="973">
        <f t="shared" si="0"/>
        <v>3.6241610738255048</v>
      </c>
      <c r="N22" s="945">
        <f t="shared" si="1"/>
        <v>0.26999999999999957</v>
      </c>
      <c r="O22" s="945">
        <f>((F22/K22)-1)*100</f>
        <v>-3.0230224851217513</v>
      </c>
      <c r="P22" s="945">
        <f t="shared" si="3"/>
        <v>-0.12826499999999985</v>
      </c>
      <c r="Q22" s="945">
        <f>D22/I22*100-100</f>
        <v>3.9954337899543333</v>
      </c>
    </row>
    <row r="23" spans="1:18" s="106" customFormat="1" ht="27.6" customHeight="1">
      <c r="A23" s="768" t="s">
        <v>453</v>
      </c>
      <c r="B23" s="43" t="s">
        <v>454</v>
      </c>
      <c r="C23" s="980">
        <v>14</v>
      </c>
      <c r="D23" s="187">
        <v>888</v>
      </c>
      <c r="E23" s="845">
        <v>7.5250000000000004</v>
      </c>
      <c r="F23" s="845">
        <v>3.1894659999999999</v>
      </c>
      <c r="G23" s="874">
        <v>1.278931</v>
      </c>
      <c r="H23" s="924">
        <v>15</v>
      </c>
      <c r="I23" s="975">
        <v>755</v>
      </c>
      <c r="J23" s="845">
        <v>6.4210000000000003</v>
      </c>
      <c r="K23" s="845">
        <v>2.9156059999999999</v>
      </c>
      <c r="L23" s="854">
        <v>1.155424</v>
      </c>
      <c r="M23" s="973">
        <f>((E23/J23)-1)*100</f>
        <v>17.193583553963563</v>
      </c>
      <c r="N23" s="945">
        <f t="shared" si="1"/>
        <v>1.1040000000000001</v>
      </c>
      <c r="O23" s="945">
        <f t="shared" si="2"/>
        <v>9.3929015100119742</v>
      </c>
      <c r="P23" s="945">
        <f t="shared" si="3"/>
        <v>0.27385999999999999</v>
      </c>
      <c r="Q23" s="945">
        <f>D23/I23*100-100</f>
        <v>17.615894039735096</v>
      </c>
    </row>
    <row r="24" spans="1:18" s="106" customFormat="1" ht="27.6" customHeight="1">
      <c r="A24" s="1088" t="s">
        <v>455</v>
      </c>
      <c r="B24" s="62" t="s">
        <v>456</v>
      </c>
      <c r="C24" s="982">
        <v>15</v>
      </c>
      <c r="D24" s="849">
        <v>839</v>
      </c>
      <c r="E24" s="850">
        <v>7.109</v>
      </c>
      <c r="F24" s="850">
        <v>2.9519950000000001</v>
      </c>
      <c r="G24" s="850">
        <v>1.208359</v>
      </c>
      <c r="H24" s="925">
        <v>14</v>
      </c>
      <c r="I24" s="978">
        <v>778</v>
      </c>
      <c r="J24" s="978">
        <v>6.6</v>
      </c>
      <c r="K24" s="978">
        <v>2.9</v>
      </c>
      <c r="L24" s="979">
        <v>1.2</v>
      </c>
      <c r="M24" s="947">
        <f>((E24/J24)-1)*100</f>
        <v>7.7121212121212146</v>
      </c>
      <c r="N24" s="948">
        <f t="shared" si="1"/>
        <v>0.50900000000000034</v>
      </c>
      <c r="O24" s="948">
        <f t="shared" si="2"/>
        <v>1.7929310344827698</v>
      </c>
      <c r="P24" s="948">
        <f t="shared" si="3"/>
        <v>5.1995000000000235E-2</v>
      </c>
      <c r="Q24" s="948">
        <f>D24/I24*100-100</f>
        <v>7.8406169665809813</v>
      </c>
    </row>
    <row r="25" spans="1:18" s="339" customFormat="1" ht="14.45" customHeight="1">
      <c r="A25" s="121" t="s">
        <v>1695</v>
      </c>
      <c r="B25" s="338"/>
      <c r="N25" s="340" t="s">
        <v>4</v>
      </c>
      <c r="P25" s="940"/>
      <c r="Q25" s="528"/>
    </row>
    <row r="26" spans="1:18" s="339" customFormat="1" ht="14.45" customHeight="1">
      <c r="A26" s="926" t="s">
        <v>526</v>
      </c>
      <c r="B26" s="338"/>
      <c r="N26" s="340" t="s">
        <v>4</v>
      </c>
      <c r="P26" s="940"/>
      <c r="Q26" s="528"/>
    </row>
    <row r="27" spans="1:18" s="124" customFormat="1" ht="14.45" customHeight="1">
      <c r="A27" s="25" t="s">
        <v>1700</v>
      </c>
      <c r="B27" s="123"/>
      <c r="C27" s="128"/>
      <c r="D27" s="128"/>
      <c r="E27" s="128"/>
      <c r="F27" s="128"/>
      <c r="G27" s="128"/>
      <c r="H27" s="128"/>
      <c r="I27" s="128"/>
      <c r="J27" s="128"/>
      <c r="K27" s="173"/>
      <c r="L27" s="173"/>
      <c r="M27" s="173"/>
      <c r="N27" s="128"/>
      <c r="O27" s="128"/>
      <c r="P27" s="128"/>
    </row>
    <row r="28" spans="1:18" s="124" customFormat="1" ht="17.45" customHeight="1">
      <c r="A28" s="122" t="s">
        <v>4</v>
      </c>
      <c r="B28" s="123"/>
      <c r="C28" s="128"/>
      <c r="D28" s="128"/>
      <c r="E28" s="128"/>
      <c r="F28" s="128"/>
      <c r="G28" s="128"/>
      <c r="H28" s="128"/>
      <c r="I28" s="128"/>
      <c r="J28" s="128"/>
      <c r="K28" s="173"/>
      <c r="L28" s="173"/>
      <c r="M28" s="173"/>
      <c r="N28" s="128"/>
      <c r="O28" s="128"/>
      <c r="P28" s="128"/>
    </row>
    <row r="29" spans="1:18">
      <c r="A29" s="123"/>
      <c r="B29" s="131"/>
      <c r="K29" s="546"/>
      <c r="L29" s="546"/>
      <c r="M29" s="546"/>
    </row>
    <row r="30" spans="1:18">
      <c r="M30" s="546"/>
    </row>
  </sheetData>
  <mergeCells count="11">
    <mergeCell ref="N6:N7"/>
    <mergeCell ref="O5:P5"/>
    <mergeCell ref="O6:O7"/>
    <mergeCell ref="A1:Q1"/>
    <mergeCell ref="P6:P7"/>
    <mergeCell ref="E6:F6"/>
    <mergeCell ref="J6:K6"/>
    <mergeCell ref="A5:A7"/>
    <mergeCell ref="M5:N5"/>
    <mergeCell ref="Q5:Q7"/>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639F5-E225-45EB-8390-A1ADA93BC34B}">
  <sheetPr codeName="工作表24"/>
  <dimension ref="A1:AM55"/>
  <sheetViews>
    <sheetView showZeros="0" view="pageBreakPreview" zoomScaleNormal="90" zoomScaleSheetLayoutView="100" workbookViewId="0">
      <selection activeCell="S4" sqref="S4"/>
    </sheetView>
  </sheetViews>
  <sheetFormatPr defaultRowHeight="16.5"/>
  <cols>
    <col min="1" max="1" width="14.25" style="527" customWidth="1"/>
    <col min="2" max="2" width="22.25" style="527" customWidth="1"/>
    <col min="3" max="3" width="3.75" style="169" customWidth="1"/>
    <col min="4" max="4" width="8.75" style="169" customWidth="1"/>
    <col min="5" max="6" width="9.25" style="169" customWidth="1"/>
    <col min="7" max="7" width="2.75" style="156" customWidth="1"/>
    <col min="8" max="8" width="9.25" style="169" customWidth="1"/>
    <col min="9" max="9" width="3.25" style="170" customWidth="1"/>
    <col min="10" max="10" width="8.75" style="171" customWidth="1"/>
    <col min="11" max="11" width="9.25" style="171" customWidth="1"/>
    <col min="12" max="12" width="9.25" style="106" customWidth="1"/>
    <col min="13" max="13" width="2.75" style="156" customWidth="1"/>
    <col min="14" max="14" width="9.25" style="106" customWidth="1"/>
    <col min="15" max="15" width="7.75" style="170" customWidth="1"/>
    <col min="16" max="16" width="7.75" style="171" customWidth="1"/>
    <col min="17" max="17" width="7.75" style="108" customWidth="1"/>
    <col min="18" max="18" width="7.75" style="920" customWidth="1"/>
    <col min="19" max="19" width="8.5" style="108" customWidth="1"/>
    <col min="20" max="20" width="6.25" style="530" bestFit="1" customWidth="1"/>
    <col min="21" max="21" width="5.375" style="530" bestFit="1" customWidth="1"/>
    <col min="22" max="22" width="3.25" style="530" bestFit="1" customWidth="1"/>
    <col min="23" max="23" width="5.375" style="530" bestFit="1" customWidth="1"/>
    <col min="24" max="39" width="9" style="530"/>
    <col min="40" max="16384" width="9" style="527"/>
  </cols>
  <sheetData>
    <row r="1" spans="1:39" s="93" customFormat="1" ht="25.5">
      <c r="A1" s="1287" t="s">
        <v>1630</v>
      </c>
      <c r="B1" s="1287"/>
      <c r="C1" s="1287"/>
      <c r="D1" s="1287"/>
      <c r="E1" s="1287"/>
      <c r="F1" s="1287"/>
      <c r="G1" s="1287"/>
      <c r="H1" s="1287"/>
      <c r="I1" s="1287"/>
      <c r="J1" s="1287"/>
      <c r="K1" s="1287"/>
      <c r="L1" s="1287"/>
      <c r="M1" s="1287"/>
      <c r="N1" s="1287"/>
      <c r="O1" s="1287"/>
      <c r="P1" s="1287"/>
      <c r="Q1" s="1287"/>
      <c r="R1" s="1287"/>
      <c r="S1" s="1287"/>
      <c r="T1" s="92"/>
      <c r="U1" s="92"/>
      <c r="V1" s="92"/>
      <c r="W1" s="92"/>
      <c r="X1" s="92"/>
      <c r="Y1" s="92"/>
      <c r="Z1" s="92"/>
      <c r="AA1" s="92"/>
      <c r="AB1" s="92"/>
      <c r="AC1" s="92"/>
      <c r="AD1" s="92"/>
      <c r="AE1" s="92"/>
      <c r="AF1" s="92"/>
      <c r="AG1" s="92"/>
      <c r="AH1" s="92"/>
      <c r="AI1" s="92"/>
      <c r="AJ1" s="92"/>
      <c r="AK1" s="92"/>
      <c r="AL1" s="92"/>
      <c r="AM1" s="92"/>
    </row>
    <row r="2" spans="1:39" s="93" customFormat="1" ht="6" customHeight="1">
      <c r="A2" s="485"/>
      <c r="B2" s="86"/>
      <c r="C2" s="87"/>
      <c r="D2" s="87"/>
      <c r="E2" s="87"/>
      <c r="F2" s="87"/>
      <c r="G2" s="482"/>
      <c r="H2" s="87"/>
      <c r="I2" s="88"/>
      <c r="J2" s="89"/>
      <c r="K2" s="89"/>
      <c r="L2" s="90"/>
      <c r="M2" s="482"/>
      <c r="N2" s="90"/>
      <c r="O2" s="88"/>
      <c r="P2" s="89"/>
      <c r="Q2" s="91"/>
      <c r="R2" s="91"/>
      <c r="S2" s="91"/>
      <c r="T2" s="92"/>
      <c r="U2" s="92"/>
      <c r="V2" s="92"/>
      <c r="W2" s="92"/>
      <c r="X2" s="92"/>
      <c r="Y2" s="92"/>
      <c r="Z2" s="92"/>
      <c r="AA2" s="92"/>
      <c r="AB2" s="92"/>
      <c r="AC2" s="92"/>
      <c r="AD2" s="92"/>
      <c r="AE2" s="92"/>
      <c r="AF2" s="92"/>
      <c r="AG2" s="92"/>
      <c r="AH2" s="92"/>
      <c r="AI2" s="92"/>
      <c r="AJ2" s="92"/>
      <c r="AK2" s="92"/>
      <c r="AL2" s="92"/>
      <c r="AM2" s="92"/>
    </row>
    <row r="3" spans="1:39" s="93" customFormat="1" ht="15" customHeight="1">
      <c r="A3" s="531" t="s">
        <v>406</v>
      </c>
      <c r="B3" s="86"/>
      <c r="C3" s="87"/>
      <c r="D3" s="87"/>
      <c r="E3" s="87"/>
      <c r="F3" s="798"/>
      <c r="G3" s="482"/>
      <c r="H3" s="87"/>
      <c r="I3" s="88"/>
      <c r="J3" s="87"/>
      <c r="K3" s="87"/>
      <c r="L3" s="87"/>
      <c r="M3" s="482"/>
      <c r="N3" s="90"/>
      <c r="O3" s="90"/>
      <c r="P3" s="89"/>
      <c r="Q3" s="91"/>
      <c r="R3" s="91"/>
      <c r="S3" s="91"/>
      <c r="T3" s="92"/>
      <c r="U3" s="92"/>
      <c r="V3" s="92"/>
      <c r="W3" s="92"/>
      <c r="X3" s="92"/>
      <c r="Y3" s="92"/>
      <c r="Z3" s="92"/>
      <c r="AA3" s="92"/>
      <c r="AB3" s="92"/>
      <c r="AC3" s="92"/>
      <c r="AD3" s="92"/>
      <c r="AE3" s="92"/>
      <c r="AF3" s="92"/>
      <c r="AG3" s="92"/>
      <c r="AH3" s="92"/>
      <c r="AI3" s="92"/>
      <c r="AJ3" s="92"/>
      <c r="AK3" s="92"/>
      <c r="AL3" s="92"/>
      <c r="AM3" s="92"/>
    </row>
    <row r="4" spans="1:39" s="93" customFormat="1" ht="24" customHeight="1">
      <c r="A4" s="799"/>
      <c r="B4" s="95"/>
      <c r="C4" s="87"/>
      <c r="D4" s="87"/>
      <c r="E4" s="87"/>
      <c r="F4" s="798"/>
      <c r="G4" s="482"/>
      <c r="H4" s="87"/>
      <c r="I4" s="88"/>
      <c r="J4" s="87"/>
      <c r="K4" s="87"/>
      <c r="L4" s="87"/>
      <c r="M4" s="482"/>
      <c r="N4" s="90"/>
      <c r="O4" s="90"/>
      <c r="P4" s="89"/>
      <c r="Q4" s="91"/>
      <c r="R4" s="91"/>
      <c r="S4" s="398" t="s">
        <v>402</v>
      </c>
      <c r="T4" s="92"/>
      <c r="U4" s="92"/>
      <c r="V4" s="92"/>
      <c r="W4" s="92"/>
      <c r="X4" s="92"/>
      <c r="Y4" s="92"/>
      <c r="Z4" s="92"/>
      <c r="AA4" s="92"/>
      <c r="AB4" s="92"/>
      <c r="AC4" s="92"/>
      <c r="AD4" s="92"/>
      <c r="AE4" s="92"/>
      <c r="AF4" s="92"/>
      <c r="AG4" s="92"/>
      <c r="AH4" s="92"/>
      <c r="AI4" s="92"/>
      <c r="AJ4" s="92"/>
      <c r="AK4" s="92"/>
      <c r="AL4" s="92"/>
      <c r="AM4" s="92"/>
    </row>
    <row r="5" spans="1:39" s="99" customFormat="1" ht="15" customHeight="1">
      <c r="A5" s="1292" t="s">
        <v>225</v>
      </c>
      <c r="B5" s="96"/>
      <c r="C5" s="801" t="s">
        <v>524</v>
      </c>
      <c r="D5" s="97"/>
      <c r="E5" s="97"/>
      <c r="F5" s="98"/>
      <c r="G5" s="483"/>
      <c r="H5" s="154"/>
      <c r="I5" s="801" t="s">
        <v>525</v>
      </c>
      <c r="J5" s="97"/>
      <c r="K5" s="97"/>
      <c r="L5" s="98"/>
      <c r="M5" s="483"/>
      <c r="N5" s="154"/>
      <c r="O5" s="1283" t="s">
        <v>182</v>
      </c>
      <c r="P5" s="1284"/>
      <c r="Q5" s="1283" t="s">
        <v>387</v>
      </c>
      <c r="R5" s="1284"/>
      <c r="S5" s="1289" t="s">
        <v>1704</v>
      </c>
      <c r="T5" s="100"/>
      <c r="U5" s="100"/>
      <c r="V5" s="100"/>
      <c r="W5" s="100"/>
      <c r="X5" s="100"/>
      <c r="Y5" s="100"/>
      <c r="Z5" s="100"/>
      <c r="AA5" s="100"/>
      <c r="AB5" s="100"/>
      <c r="AC5" s="100"/>
      <c r="AD5" s="100"/>
      <c r="AE5" s="100"/>
      <c r="AF5" s="100"/>
      <c r="AG5" s="100"/>
      <c r="AH5" s="100"/>
      <c r="AI5" s="100"/>
      <c r="AJ5" s="100"/>
      <c r="AK5" s="100"/>
      <c r="AL5" s="100"/>
      <c r="AM5" s="100"/>
    </row>
    <row r="6" spans="1:39" s="99" customFormat="1" ht="15" customHeight="1">
      <c r="A6" s="1293"/>
      <c r="B6" s="781" t="s">
        <v>107</v>
      </c>
      <c r="C6" s="101" t="s">
        <v>0</v>
      </c>
      <c r="D6" s="101" t="s">
        <v>17</v>
      </c>
      <c r="E6" s="1296" t="s">
        <v>217</v>
      </c>
      <c r="F6" s="1297"/>
      <c r="G6" s="481"/>
      <c r="H6" s="916" t="s">
        <v>444</v>
      </c>
      <c r="I6" s="101" t="s">
        <v>0</v>
      </c>
      <c r="J6" s="101" t="s">
        <v>17</v>
      </c>
      <c r="K6" s="1296" t="s">
        <v>217</v>
      </c>
      <c r="L6" s="1297"/>
      <c r="M6" s="481"/>
      <c r="N6" s="916" t="s">
        <v>444</v>
      </c>
      <c r="O6" s="1285" t="s">
        <v>223</v>
      </c>
      <c r="P6" s="1285" t="s">
        <v>410</v>
      </c>
      <c r="Q6" s="1285" t="s">
        <v>223</v>
      </c>
      <c r="R6" s="1285" t="s">
        <v>410</v>
      </c>
      <c r="S6" s="1290"/>
      <c r="T6" s="100"/>
      <c r="U6" s="100"/>
      <c r="V6" s="100"/>
      <c r="W6" s="100"/>
      <c r="X6" s="100"/>
      <c r="Y6" s="100"/>
      <c r="Z6" s="100"/>
      <c r="AA6" s="100"/>
      <c r="AB6" s="100"/>
      <c r="AC6" s="100"/>
      <c r="AD6" s="100"/>
      <c r="AE6" s="100"/>
      <c r="AF6" s="100"/>
      <c r="AG6" s="100"/>
      <c r="AH6" s="100"/>
      <c r="AI6" s="100"/>
      <c r="AJ6" s="100"/>
      <c r="AK6" s="100"/>
      <c r="AL6" s="100"/>
      <c r="AM6" s="100"/>
    </row>
    <row r="7" spans="1:39" s="99" customFormat="1" ht="30" customHeight="1">
      <c r="A7" s="1293"/>
      <c r="B7" s="984"/>
      <c r="C7" s="985" t="s">
        <v>9</v>
      </c>
      <c r="D7" s="838" t="s">
        <v>19</v>
      </c>
      <c r="E7" s="478" t="s">
        <v>182</v>
      </c>
      <c r="F7" s="484" t="s">
        <v>221</v>
      </c>
      <c r="G7" s="155"/>
      <c r="H7" s="480" t="s">
        <v>408</v>
      </c>
      <c r="I7" s="105" t="s">
        <v>9</v>
      </c>
      <c r="J7" s="105" t="s">
        <v>19</v>
      </c>
      <c r="K7" s="478" t="s">
        <v>182</v>
      </c>
      <c r="L7" s="484" t="s">
        <v>221</v>
      </c>
      <c r="M7" s="481"/>
      <c r="N7" s="480" t="s">
        <v>408</v>
      </c>
      <c r="O7" s="1286"/>
      <c r="P7" s="1288"/>
      <c r="Q7" s="1286"/>
      <c r="R7" s="1288"/>
      <c r="S7" s="1291"/>
      <c r="T7" s="100"/>
      <c r="U7" s="100"/>
      <c r="V7" s="100"/>
      <c r="W7" s="100"/>
      <c r="X7" s="100"/>
      <c r="Y7" s="100"/>
      <c r="Z7" s="100"/>
      <c r="AA7" s="100"/>
      <c r="AB7" s="100"/>
      <c r="AC7" s="100"/>
      <c r="AD7" s="100"/>
      <c r="AE7" s="100"/>
      <c r="AF7" s="100"/>
      <c r="AG7" s="100"/>
      <c r="AH7" s="100"/>
      <c r="AI7" s="100"/>
      <c r="AJ7" s="100"/>
      <c r="AK7" s="100"/>
      <c r="AL7" s="100"/>
      <c r="AM7" s="100"/>
    </row>
    <row r="8" spans="1:39" s="107" customFormat="1" ht="27.6" customHeight="1">
      <c r="A8" s="1089" t="s">
        <v>22</v>
      </c>
      <c r="B8" s="986" t="s">
        <v>23</v>
      </c>
      <c r="C8" s="989"/>
      <c r="D8" s="1090">
        <v>47760</v>
      </c>
      <c r="E8" s="1091">
        <v>203.09620000000001</v>
      </c>
      <c r="F8" s="1092">
        <v>126.75700000000001</v>
      </c>
      <c r="G8" s="993" t="s">
        <v>459</v>
      </c>
      <c r="H8" s="1093">
        <v>100</v>
      </c>
      <c r="I8" s="930"/>
      <c r="J8" s="862">
        <v>46829</v>
      </c>
      <c r="K8" s="991">
        <v>199.5873</v>
      </c>
      <c r="L8" s="960">
        <v>128</v>
      </c>
      <c r="M8" s="992" t="s">
        <v>459</v>
      </c>
      <c r="N8" s="994">
        <v>100</v>
      </c>
      <c r="O8" s="974">
        <f>(E8/K8)*100-100</f>
        <v>1.7580777935269509</v>
      </c>
      <c r="P8" s="834">
        <f>E8-K8</f>
        <v>3.5089000000000112</v>
      </c>
      <c r="Q8" s="834">
        <v>-0.9</v>
      </c>
      <c r="R8" s="834">
        <f>F8-L8</f>
        <v>-1.242999999999995</v>
      </c>
      <c r="S8" s="945">
        <f>D8/J8*100-100</f>
        <v>1.9880843067330005</v>
      </c>
      <c r="T8" s="108"/>
      <c r="U8" s="108"/>
      <c r="V8" s="108"/>
      <c r="W8" s="108"/>
      <c r="X8" s="108"/>
      <c r="Y8" s="108"/>
      <c r="Z8" s="108"/>
      <c r="AA8" s="108"/>
      <c r="AB8" s="108"/>
      <c r="AC8" s="108"/>
      <c r="AD8" s="108"/>
      <c r="AE8" s="108"/>
      <c r="AF8" s="108"/>
      <c r="AG8" s="108"/>
      <c r="AH8" s="108"/>
      <c r="AI8" s="108"/>
      <c r="AJ8" s="108"/>
      <c r="AK8" s="108"/>
      <c r="AL8" s="108"/>
      <c r="AM8" s="108"/>
    </row>
    <row r="9" spans="1:39" s="107" customFormat="1" ht="27.6" customHeight="1">
      <c r="A9" s="1094" t="s">
        <v>460</v>
      </c>
      <c r="B9" s="951" t="s">
        <v>461</v>
      </c>
      <c r="C9" s="988">
        <v>1</v>
      </c>
      <c r="D9" s="885">
        <v>9372</v>
      </c>
      <c r="E9" s="600">
        <v>39.853810000000003</v>
      </c>
      <c r="F9" s="601">
        <v>24.351769999999998</v>
      </c>
      <c r="G9" s="602" t="s">
        <v>459</v>
      </c>
      <c r="H9" s="603">
        <v>19.62312</v>
      </c>
      <c r="I9" s="924">
        <v>1</v>
      </c>
      <c r="J9" s="856">
        <v>9232</v>
      </c>
      <c r="K9" s="857">
        <v>39.347200000000001</v>
      </c>
      <c r="L9" s="858">
        <v>24.68854</v>
      </c>
      <c r="M9" s="859" t="s">
        <v>459</v>
      </c>
      <c r="N9" s="972">
        <v>19.714279999999999</v>
      </c>
      <c r="O9" s="973">
        <f t="shared" ref="O9:O24" si="0">(E9/K9)*100-100</f>
        <v>1.2875376138581771</v>
      </c>
      <c r="P9" s="945">
        <f t="shared" ref="P9:P24" si="1">E9-K9</f>
        <v>0.506610000000002</v>
      </c>
      <c r="Q9" s="945">
        <f t="shared" ref="Q9:Q24" si="2">(F9/L9)*100-100</f>
        <v>-1.3640741817863642</v>
      </c>
      <c r="R9" s="945">
        <f t="shared" ref="R9:R24" si="3">F9-L9</f>
        <v>-0.33677000000000135</v>
      </c>
      <c r="S9" s="945">
        <f t="shared" ref="S9:S18" si="4">D9/J9*100-100</f>
        <v>1.5164644714038076</v>
      </c>
      <c r="T9" s="108"/>
      <c r="U9" s="108"/>
      <c r="V9" s="108"/>
      <c r="W9" s="108"/>
      <c r="X9" s="108"/>
      <c r="Y9" s="108"/>
      <c r="Z9" s="108"/>
      <c r="AA9" s="108"/>
      <c r="AB9" s="108"/>
      <c r="AC9" s="108"/>
      <c r="AD9" s="108"/>
      <c r="AE9" s="108"/>
      <c r="AF9" s="108"/>
      <c r="AG9" s="108"/>
      <c r="AH9" s="108"/>
      <c r="AI9" s="108"/>
      <c r="AJ9" s="108"/>
      <c r="AK9" s="108"/>
      <c r="AL9" s="108"/>
      <c r="AM9" s="108"/>
    </row>
    <row r="10" spans="1:39" s="107" customFormat="1" ht="27.6" customHeight="1">
      <c r="A10" s="1094" t="s">
        <v>462</v>
      </c>
      <c r="B10" s="951" t="s">
        <v>463</v>
      </c>
      <c r="C10" s="988">
        <v>2</v>
      </c>
      <c r="D10" s="885">
        <v>8353</v>
      </c>
      <c r="E10" s="600">
        <v>35.520580000000002</v>
      </c>
      <c r="F10" s="601">
        <v>22.223369999999999</v>
      </c>
      <c r="G10" s="602" t="s">
        <v>459</v>
      </c>
      <c r="H10" s="603">
        <v>17.489529999999998</v>
      </c>
      <c r="I10" s="924">
        <v>2</v>
      </c>
      <c r="J10" s="856">
        <v>8258</v>
      </c>
      <c r="K10" s="857">
        <v>35.195970000000003</v>
      </c>
      <c r="L10" s="858">
        <v>22.782039999999999</v>
      </c>
      <c r="M10" s="859" t="s">
        <v>459</v>
      </c>
      <c r="N10" s="972">
        <v>17.634370000000001</v>
      </c>
      <c r="O10" s="973">
        <f t="shared" si="0"/>
        <v>0.92229309207843357</v>
      </c>
      <c r="P10" s="945">
        <f t="shared" si="1"/>
        <v>0.32460999999999984</v>
      </c>
      <c r="Q10" s="945">
        <f t="shared" si="2"/>
        <v>-2.4522386932864748</v>
      </c>
      <c r="R10" s="945">
        <f t="shared" si="3"/>
        <v>-0.55866999999999933</v>
      </c>
      <c r="S10" s="945">
        <f t="shared" si="4"/>
        <v>1.1503996124969689</v>
      </c>
      <c r="T10" s="108"/>
      <c r="U10" s="108"/>
      <c r="V10" s="108"/>
      <c r="W10" s="108"/>
      <c r="X10" s="108"/>
      <c r="Y10" s="108"/>
      <c r="Z10" s="108"/>
      <c r="AA10" s="108"/>
      <c r="AB10" s="108"/>
      <c r="AC10" s="108"/>
      <c r="AD10" s="108"/>
      <c r="AE10" s="108"/>
      <c r="AF10" s="108"/>
      <c r="AG10" s="108"/>
      <c r="AH10" s="108"/>
      <c r="AI10" s="108"/>
      <c r="AJ10" s="108"/>
      <c r="AK10" s="108"/>
      <c r="AL10" s="108"/>
      <c r="AM10" s="108"/>
    </row>
    <row r="11" spans="1:39" s="107" customFormat="1" ht="27.6" customHeight="1">
      <c r="A11" s="1095" t="s">
        <v>464</v>
      </c>
      <c r="B11" s="951" t="s">
        <v>465</v>
      </c>
      <c r="C11" s="988">
        <v>3</v>
      </c>
      <c r="D11" s="885">
        <v>5722</v>
      </c>
      <c r="E11" s="600">
        <v>24.332429999999999</v>
      </c>
      <c r="F11" s="601">
        <v>14.641</v>
      </c>
      <c r="G11" s="602" t="s">
        <v>459</v>
      </c>
      <c r="H11" s="603">
        <v>11.980740000000001</v>
      </c>
      <c r="I11" s="924">
        <v>3</v>
      </c>
      <c r="J11" s="856">
        <v>5687</v>
      </c>
      <c r="K11" s="857">
        <v>24.238250000000001</v>
      </c>
      <c r="L11" s="858">
        <v>14.9</v>
      </c>
      <c r="M11" s="859" t="s">
        <v>459</v>
      </c>
      <c r="N11" s="972">
        <v>12.14418</v>
      </c>
      <c r="O11" s="973">
        <f t="shared" si="0"/>
        <v>0.38855940507254161</v>
      </c>
      <c r="P11" s="945">
        <f t="shared" si="1"/>
        <v>9.4179999999997932E-2</v>
      </c>
      <c r="Q11" s="945">
        <f t="shared" si="2"/>
        <v>-1.7382550335570386</v>
      </c>
      <c r="R11" s="945">
        <f t="shared" si="3"/>
        <v>-0.25900000000000034</v>
      </c>
      <c r="S11" s="945">
        <f t="shared" si="4"/>
        <v>0.61543871988747867</v>
      </c>
      <c r="T11" s="108"/>
      <c r="U11" s="108"/>
      <c r="V11" s="108"/>
      <c r="W11" s="108"/>
      <c r="X11" s="108"/>
      <c r="Y11" s="108"/>
      <c r="Z11" s="108"/>
      <c r="AA11" s="108"/>
      <c r="AB11" s="108"/>
      <c r="AC11" s="108"/>
      <c r="AD11" s="108"/>
      <c r="AE11" s="108"/>
      <c r="AF11" s="108"/>
      <c r="AG11" s="108"/>
      <c r="AH11" s="108"/>
      <c r="AI11" s="108"/>
      <c r="AJ11" s="108"/>
      <c r="AK11" s="108"/>
      <c r="AL11" s="108"/>
      <c r="AM11" s="108"/>
    </row>
    <row r="12" spans="1:39" s="107" customFormat="1" ht="27.6" customHeight="1">
      <c r="A12" s="1095" t="s">
        <v>466</v>
      </c>
      <c r="B12" s="951" t="s">
        <v>467</v>
      </c>
      <c r="C12" s="988">
        <v>4</v>
      </c>
      <c r="D12" s="885">
        <v>2176</v>
      </c>
      <c r="E12" s="600">
        <v>18.44023</v>
      </c>
      <c r="F12" s="601">
        <v>11.80897</v>
      </c>
      <c r="G12" s="602" t="s">
        <v>468</v>
      </c>
      <c r="H12" s="603">
        <v>4.556114</v>
      </c>
      <c r="I12" s="924">
        <v>4</v>
      </c>
      <c r="J12" s="856">
        <v>2141</v>
      </c>
      <c r="K12" s="857">
        <v>18.209029999999998</v>
      </c>
      <c r="L12" s="858">
        <v>12.00953</v>
      </c>
      <c r="M12" s="602" t="s">
        <v>468</v>
      </c>
      <c r="N12" s="972">
        <v>4.5719529999999997</v>
      </c>
      <c r="O12" s="973">
        <f t="shared" si="0"/>
        <v>1.2696997039381159</v>
      </c>
      <c r="P12" s="945">
        <f t="shared" si="1"/>
        <v>0.23120000000000118</v>
      </c>
      <c r="Q12" s="945">
        <f t="shared" si="2"/>
        <v>-1.6700070693857327</v>
      </c>
      <c r="R12" s="945">
        <f t="shared" si="3"/>
        <v>-0.20055999999999941</v>
      </c>
      <c r="S12" s="945">
        <f t="shared" si="4"/>
        <v>1.6347501167678615</v>
      </c>
      <c r="T12" s="108"/>
      <c r="U12" s="108"/>
      <c r="V12" s="108"/>
      <c r="W12" s="108"/>
      <c r="X12" s="108"/>
      <c r="Y12" s="108"/>
      <c r="Z12" s="108"/>
      <c r="AA12" s="108"/>
      <c r="AB12" s="108"/>
      <c r="AC12" s="108"/>
      <c r="AD12" s="108"/>
      <c r="AE12" s="108"/>
      <c r="AF12" s="108"/>
      <c r="AG12" s="108"/>
      <c r="AH12" s="108"/>
      <c r="AI12" s="108"/>
      <c r="AJ12" s="108"/>
      <c r="AK12" s="108"/>
      <c r="AL12" s="108"/>
      <c r="AM12" s="108"/>
    </row>
    <row r="13" spans="1:39" s="107" customFormat="1" ht="27.6" customHeight="1">
      <c r="A13" s="1095" t="s">
        <v>469</v>
      </c>
      <c r="B13" s="951" t="s">
        <v>470</v>
      </c>
      <c r="C13" s="988">
        <v>5</v>
      </c>
      <c r="D13" s="885">
        <v>2936</v>
      </c>
      <c r="E13" s="600">
        <v>12.485150000000001</v>
      </c>
      <c r="F13" s="601">
        <v>8.2862910000000003</v>
      </c>
      <c r="G13" s="602" t="s">
        <v>459</v>
      </c>
      <c r="H13" s="603">
        <v>6.1474039999999999</v>
      </c>
      <c r="I13" s="924">
        <v>5</v>
      </c>
      <c r="J13" s="856">
        <v>2667</v>
      </c>
      <c r="K13" s="857">
        <v>11.36687</v>
      </c>
      <c r="L13" s="858">
        <v>7.7614049999999999</v>
      </c>
      <c r="M13" s="602" t="s">
        <v>459</v>
      </c>
      <c r="N13" s="972">
        <v>5.6951890000000001</v>
      </c>
      <c r="O13" s="973">
        <f t="shared" si="0"/>
        <v>9.8380644803714716</v>
      </c>
      <c r="P13" s="945">
        <f t="shared" si="1"/>
        <v>1.1182800000000004</v>
      </c>
      <c r="Q13" s="945">
        <f t="shared" si="2"/>
        <v>6.7627704004622871</v>
      </c>
      <c r="R13" s="945">
        <f t="shared" si="3"/>
        <v>0.52488600000000041</v>
      </c>
      <c r="S13" s="945">
        <f t="shared" si="4"/>
        <v>10.086239220097482</v>
      </c>
      <c r="T13" s="108"/>
      <c r="U13" s="108"/>
      <c r="V13" s="108"/>
      <c r="W13" s="108"/>
      <c r="X13" s="108"/>
      <c r="Y13" s="108"/>
      <c r="Z13" s="108"/>
      <c r="AA13" s="108"/>
      <c r="AB13" s="108"/>
      <c r="AC13" s="108"/>
      <c r="AD13" s="108"/>
      <c r="AE13" s="108"/>
      <c r="AF13" s="108"/>
      <c r="AG13" s="108"/>
      <c r="AH13" s="108"/>
      <c r="AI13" s="108"/>
      <c r="AJ13" s="108"/>
      <c r="AK13" s="108"/>
      <c r="AL13" s="108"/>
      <c r="AM13" s="108"/>
    </row>
    <row r="14" spans="1:39" s="107" customFormat="1" ht="27.6" customHeight="1">
      <c r="A14" s="1095" t="s">
        <v>471</v>
      </c>
      <c r="B14" s="951" t="s">
        <v>472</v>
      </c>
      <c r="C14" s="988">
        <v>6</v>
      </c>
      <c r="D14" s="885">
        <v>1347</v>
      </c>
      <c r="E14" s="600">
        <v>11.49743</v>
      </c>
      <c r="F14" s="601">
        <v>6.7931379999999999</v>
      </c>
      <c r="G14" s="602" t="s">
        <v>473</v>
      </c>
      <c r="H14" s="603">
        <v>2.8203520000000002</v>
      </c>
      <c r="I14" s="924">
        <v>6</v>
      </c>
      <c r="J14" s="856">
        <v>1231</v>
      </c>
      <c r="K14" s="857">
        <v>10.516859999999999</v>
      </c>
      <c r="L14" s="858">
        <v>6.3939050000000002</v>
      </c>
      <c r="M14" s="602" t="s">
        <v>473</v>
      </c>
      <c r="N14" s="972">
        <v>2.6287129999999999</v>
      </c>
      <c r="O14" s="973">
        <f t="shared" si="0"/>
        <v>9.3237905610610028</v>
      </c>
      <c r="P14" s="945">
        <f t="shared" si="1"/>
        <v>0.98057000000000016</v>
      </c>
      <c r="Q14" s="945">
        <f t="shared" si="2"/>
        <v>6.2439620232080273</v>
      </c>
      <c r="R14" s="945">
        <f t="shared" si="3"/>
        <v>0.39923299999999973</v>
      </c>
      <c r="S14" s="945">
        <f t="shared" si="4"/>
        <v>9.4232331437855521</v>
      </c>
      <c r="T14" s="108"/>
      <c r="U14" s="108"/>
      <c r="V14" s="108"/>
      <c r="W14" s="108"/>
      <c r="X14" s="108"/>
      <c r="Y14" s="108"/>
      <c r="Z14" s="108"/>
      <c r="AA14" s="108"/>
      <c r="AB14" s="108"/>
      <c r="AC14" s="108"/>
      <c r="AD14" s="108"/>
      <c r="AE14" s="108"/>
      <c r="AF14" s="108"/>
      <c r="AG14" s="108"/>
      <c r="AH14" s="108"/>
      <c r="AI14" s="108"/>
      <c r="AJ14" s="108"/>
      <c r="AK14" s="108"/>
      <c r="AL14" s="108"/>
      <c r="AM14" s="108"/>
    </row>
    <row r="15" spans="1:39" s="107" customFormat="1" ht="27.6" customHeight="1">
      <c r="A15" s="1095" t="s">
        <v>474</v>
      </c>
      <c r="B15" s="951" t="s">
        <v>475</v>
      </c>
      <c r="C15" s="988">
        <v>7</v>
      </c>
      <c r="D15" s="885">
        <v>2315</v>
      </c>
      <c r="E15" s="600">
        <v>9.8443839999999998</v>
      </c>
      <c r="F15" s="601">
        <v>5.8373629999999999</v>
      </c>
      <c r="G15" s="602" t="s">
        <v>459</v>
      </c>
      <c r="H15" s="603">
        <v>4.8471520000000003</v>
      </c>
      <c r="I15" s="924">
        <v>7</v>
      </c>
      <c r="J15" s="856">
        <v>2326</v>
      </c>
      <c r="K15" s="857">
        <v>9.9135170000000006</v>
      </c>
      <c r="L15" s="858">
        <v>6.0529989999999998</v>
      </c>
      <c r="M15" s="602" t="s">
        <v>459</v>
      </c>
      <c r="N15" s="972">
        <v>4.9670079999999999</v>
      </c>
      <c r="O15" s="973">
        <f t="shared" si="0"/>
        <v>-0.69736098702408356</v>
      </c>
      <c r="P15" s="945">
        <f t="shared" si="1"/>
        <v>-6.9133000000000777E-2</v>
      </c>
      <c r="Q15" s="945">
        <f t="shared" si="2"/>
        <v>-3.5624654819866919</v>
      </c>
      <c r="R15" s="945">
        <f t="shared" si="3"/>
        <v>-0.21563599999999994</v>
      </c>
      <c r="S15" s="945">
        <f t="shared" si="4"/>
        <v>-0.47291487532244503</v>
      </c>
      <c r="T15" s="108"/>
      <c r="U15" s="108"/>
      <c r="V15" s="108"/>
      <c r="W15" s="108"/>
      <c r="X15" s="108"/>
      <c r="Y15" s="108"/>
      <c r="Z15" s="108"/>
      <c r="AA15" s="108"/>
      <c r="AB15" s="108"/>
      <c r="AC15" s="108"/>
      <c r="AD15" s="108"/>
      <c r="AE15" s="108"/>
      <c r="AF15" s="108"/>
      <c r="AG15" s="108"/>
      <c r="AH15" s="108"/>
      <c r="AI15" s="108"/>
      <c r="AJ15" s="108"/>
      <c r="AK15" s="108"/>
      <c r="AL15" s="108"/>
      <c r="AM15" s="108"/>
    </row>
    <row r="16" spans="1:39" s="107" customFormat="1" ht="27.6" customHeight="1">
      <c r="A16" s="1095" t="s">
        <v>476</v>
      </c>
      <c r="B16" s="951" t="s">
        <v>477</v>
      </c>
      <c r="C16" s="988">
        <v>8</v>
      </c>
      <c r="D16" s="885">
        <v>1996</v>
      </c>
      <c r="E16" s="600">
        <v>8.4878579999999992</v>
      </c>
      <c r="F16" s="601">
        <v>5.2631759999999996</v>
      </c>
      <c r="G16" s="602" t="s">
        <v>459</v>
      </c>
      <c r="H16" s="603">
        <v>4.1792290000000003</v>
      </c>
      <c r="I16" s="924">
        <v>8</v>
      </c>
      <c r="J16" s="856">
        <v>1948</v>
      </c>
      <c r="K16" s="857">
        <v>8.3024640000000005</v>
      </c>
      <c r="L16" s="858">
        <v>5.3042569999999998</v>
      </c>
      <c r="M16" s="602" t="s">
        <v>459</v>
      </c>
      <c r="N16" s="972">
        <v>4.159815</v>
      </c>
      <c r="O16" s="973">
        <f t="shared" si="0"/>
        <v>2.2329997456176756</v>
      </c>
      <c r="P16" s="945">
        <f t="shared" si="1"/>
        <v>0.18539399999999873</v>
      </c>
      <c r="Q16" s="945">
        <f t="shared" si="2"/>
        <v>-0.77449113042600004</v>
      </c>
      <c r="R16" s="945">
        <f t="shared" si="3"/>
        <v>-4.1081000000000145E-2</v>
      </c>
      <c r="S16" s="945">
        <f t="shared" si="4"/>
        <v>2.4640657084188859</v>
      </c>
      <c r="T16" s="108"/>
      <c r="U16" s="108"/>
      <c r="V16" s="108"/>
      <c r="W16" s="108"/>
      <c r="X16" s="108"/>
      <c r="Y16" s="108"/>
      <c r="Z16" s="108"/>
      <c r="AA16" s="108"/>
      <c r="AB16" s="108"/>
      <c r="AC16" s="108"/>
      <c r="AD16" s="108"/>
      <c r="AE16" s="108"/>
      <c r="AF16" s="108"/>
      <c r="AG16" s="108"/>
      <c r="AH16" s="108"/>
      <c r="AI16" s="108"/>
      <c r="AJ16" s="108"/>
      <c r="AK16" s="108"/>
      <c r="AL16" s="108"/>
      <c r="AM16" s="108"/>
    </row>
    <row r="17" spans="1:39" s="107" customFormat="1" ht="27.6" customHeight="1">
      <c r="A17" s="1095" t="s">
        <v>478</v>
      </c>
      <c r="B17" s="951" t="s">
        <v>479</v>
      </c>
      <c r="C17" s="988">
        <v>9</v>
      </c>
      <c r="D17" s="885">
        <v>1731</v>
      </c>
      <c r="E17" s="600">
        <v>7.3609629999999999</v>
      </c>
      <c r="F17" s="601">
        <v>4.7986800000000001</v>
      </c>
      <c r="G17" s="602" t="s">
        <v>459</v>
      </c>
      <c r="H17" s="603">
        <v>3.6243720000000001</v>
      </c>
      <c r="I17" s="924">
        <v>9</v>
      </c>
      <c r="J17" s="856">
        <v>1807</v>
      </c>
      <c r="K17" s="857">
        <v>7.7015159999999998</v>
      </c>
      <c r="L17" s="858">
        <v>5.1303260000000002</v>
      </c>
      <c r="M17" s="602" t="s">
        <v>459</v>
      </c>
      <c r="N17" s="972">
        <v>3.8587199999999999</v>
      </c>
      <c r="O17" s="973">
        <f t="shared" si="0"/>
        <v>-4.4218956371706639</v>
      </c>
      <c r="P17" s="945">
        <f t="shared" si="1"/>
        <v>-0.34055299999999988</v>
      </c>
      <c r="Q17" s="945">
        <f t="shared" si="2"/>
        <v>-6.4644235083696486</v>
      </c>
      <c r="R17" s="945">
        <f t="shared" si="3"/>
        <v>-0.33164600000000011</v>
      </c>
      <c r="S17" s="945">
        <f t="shared" si="4"/>
        <v>-4.2058660763696736</v>
      </c>
      <c r="T17" s="108"/>
      <c r="U17" s="108"/>
      <c r="V17" s="108"/>
      <c r="W17" s="108"/>
      <c r="X17" s="108"/>
      <c r="Y17" s="108"/>
      <c r="Z17" s="108"/>
      <c r="AA17" s="108"/>
      <c r="AB17" s="108"/>
      <c r="AC17" s="108"/>
      <c r="AD17" s="108"/>
      <c r="AE17" s="108"/>
      <c r="AF17" s="108"/>
      <c r="AG17" s="108"/>
      <c r="AH17" s="108"/>
      <c r="AI17" s="108"/>
      <c r="AJ17" s="108"/>
      <c r="AK17" s="108"/>
      <c r="AL17" s="108"/>
      <c r="AM17" s="108"/>
    </row>
    <row r="18" spans="1:39" s="107" customFormat="1" ht="27.6" customHeight="1">
      <c r="A18" s="1095" t="s">
        <v>480</v>
      </c>
      <c r="B18" s="951" t="s">
        <v>481</v>
      </c>
      <c r="C18" s="988">
        <v>10</v>
      </c>
      <c r="D18" s="885">
        <v>656</v>
      </c>
      <c r="E18" s="600">
        <v>5.5591869999999997</v>
      </c>
      <c r="F18" s="601">
        <v>3.560578</v>
      </c>
      <c r="G18" s="602" t="s">
        <v>468</v>
      </c>
      <c r="H18" s="603">
        <v>1.373534</v>
      </c>
      <c r="I18" s="924">
        <v>12</v>
      </c>
      <c r="J18" s="856">
        <v>529</v>
      </c>
      <c r="K18" s="857">
        <v>4.4991009999999996</v>
      </c>
      <c r="L18" s="858">
        <v>2.9566379999999999</v>
      </c>
      <c r="M18" s="602" t="s">
        <v>468</v>
      </c>
      <c r="N18" s="972">
        <v>1.129642</v>
      </c>
      <c r="O18" s="973">
        <f>(E18/K18)*100-100</f>
        <v>23.562173865401121</v>
      </c>
      <c r="P18" s="945">
        <f t="shared" si="1"/>
        <v>1.0600860000000001</v>
      </c>
      <c r="Q18" s="945">
        <f>(F18/L18)*100-100</f>
        <v>20.426579107756851</v>
      </c>
      <c r="R18" s="945">
        <f t="shared" si="3"/>
        <v>0.60394000000000014</v>
      </c>
      <c r="S18" s="945">
        <f t="shared" si="4"/>
        <v>24.007561436672972</v>
      </c>
      <c r="U18" s="108"/>
      <c r="V18" s="108"/>
      <c r="W18" s="108"/>
      <c r="X18" s="108"/>
      <c r="Y18" s="108"/>
      <c r="Z18" s="108"/>
      <c r="AA18" s="108"/>
      <c r="AB18" s="108"/>
      <c r="AC18" s="108"/>
      <c r="AD18" s="108"/>
      <c r="AE18" s="108"/>
      <c r="AF18" s="108"/>
      <c r="AG18" s="108"/>
      <c r="AH18" s="108"/>
      <c r="AI18" s="108"/>
      <c r="AJ18" s="108"/>
      <c r="AK18" s="108"/>
      <c r="AL18" s="108"/>
      <c r="AM18" s="108"/>
    </row>
    <row r="19" spans="1:39" s="159" customFormat="1" ht="9.75" customHeight="1">
      <c r="A19" s="1096"/>
      <c r="B19" s="952"/>
      <c r="C19" s="990"/>
      <c r="D19" s="987"/>
      <c r="E19" s="609"/>
      <c r="F19" s="610"/>
      <c r="G19" s="611"/>
      <c r="H19" s="612"/>
      <c r="I19" s="924"/>
      <c r="J19" s="856"/>
      <c r="K19" s="857"/>
      <c r="L19" s="858"/>
      <c r="M19" s="602"/>
      <c r="N19" s="972"/>
      <c r="O19" s="973"/>
      <c r="P19" s="945"/>
      <c r="Q19" s="945"/>
      <c r="R19" s="945"/>
      <c r="S19" s="945"/>
      <c r="T19" s="108"/>
      <c r="U19" s="108"/>
      <c r="V19" s="108"/>
      <c r="W19" s="108"/>
      <c r="X19" s="108"/>
      <c r="Y19" s="108"/>
      <c r="Z19" s="108"/>
      <c r="AA19" s="108"/>
      <c r="AB19" s="108"/>
      <c r="AC19" s="108"/>
      <c r="AD19" s="108"/>
      <c r="AE19" s="108"/>
      <c r="AF19" s="108"/>
      <c r="AG19" s="108"/>
      <c r="AH19" s="108"/>
      <c r="AI19" s="108"/>
      <c r="AJ19" s="108"/>
      <c r="AK19" s="108"/>
      <c r="AL19" s="108"/>
      <c r="AM19" s="108"/>
    </row>
    <row r="20" spans="1:39" s="107" customFormat="1" ht="27.6" customHeight="1">
      <c r="A20" s="1095" t="s">
        <v>482</v>
      </c>
      <c r="B20" s="953" t="s">
        <v>483</v>
      </c>
      <c r="C20" s="988">
        <v>11</v>
      </c>
      <c r="D20" s="885">
        <v>634</v>
      </c>
      <c r="E20" s="600">
        <v>5.3727510000000001</v>
      </c>
      <c r="F20" s="601">
        <v>3.3003960000000001</v>
      </c>
      <c r="G20" s="602" t="s">
        <v>468</v>
      </c>
      <c r="H20" s="603">
        <v>1.3274710000000001</v>
      </c>
      <c r="I20" s="930">
        <v>10</v>
      </c>
      <c r="J20" s="862">
        <v>661</v>
      </c>
      <c r="K20" s="991">
        <v>5.6217499999999996</v>
      </c>
      <c r="L20" s="960">
        <v>3.4887290000000002</v>
      </c>
      <c r="M20" s="993" t="s">
        <v>468</v>
      </c>
      <c r="N20" s="994">
        <v>1.4115180000000001</v>
      </c>
      <c r="O20" s="974">
        <f t="shared" si="0"/>
        <v>-4.4292079868368432</v>
      </c>
      <c r="P20" s="834">
        <f t="shared" si="1"/>
        <v>-0.24899899999999953</v>
      </c>
      <c r="Q20" s="834">
        <f t="shared" si="2"/>
        <v>-5.3983270125022642</v>
      </c>
      <c r="R20" s="834">
        <f t="shared" si="3"/>
        <v>-0.18833300000000008</v>
      </c>
      <c r="S20" s="834">
        <f>D20/J20*100-100</f>
        <v>-4.084720121028738</v>
      </c>
      <c r="U20" s="108"/>
      <c r="V20" s="108"/>
      <c r="W20" s="108"/>
      <c r="X20" s="108"/>
      <c r="Y20" s="108"/>
      <c r="Z20" s="108"/>
      <c r="AA20" s="108"/>
      <c r="AB20" s="108"/>
      <c r="AC20" s="108"/>
      <c r="AD20" s="108"/>
      <c r="AE20" s="108"/>
      <c r="AF20" s="108"/>
      <c r="AG20" s="108"/>
      <c r="AH20" s="108"/>
      <c r="AI20" s="108"/>
      <c r="AJ20" s="108"/>
      <c r="AK20" s="108"/>
      <c r="AL20" s="108"/>
      <c r="AM20" s="108"/>
    </row>
    <row r="21" spans="1:39" s="107" customFormat="1" ht="27.6" customHeight="1">
      <c r="A21" s="1095" t="s">
        <v>484</v>
      </c>
      <c r="B21" s="951" t="s">
        <v>485</v>
      </c>
      <c r="C21" s="988">
        <v>12</v>
      </c>
      <c r="D21" s="885">
        <v>1171</v>
      </c>
      <c r="E21" s="600">
        <v>4.9795999999999996</v>
      </c>
      <c r="F21" s="601">
        <v>3.0811679999999999</v>
      </c>
      <c r="G21" s="602" t="s">
        <v>459</v>
      </c>
      <c r="H21" s="603">
        <v>2.4518430000000002</v>
      </c>
      <c r="I21" s="924">
        <v>11</v>
      </c>
      <c r="J21" s="856">
        <v>1189</v>
      </c>
      <c r="K21" s="857">
        <v>5.0675720000000002</v>
      </c>
      <c r="L21" s="858">
        <v>3.236834</v>
      </c>
      <c r="M21" s="602" t="s">
        <v>459</v>
      </c>
      <c r="N21" s="972">
        <v>2.5390250000000001</v>
      </c>
      <c r="O21" s="973">
        <f t="shared" si="0"/>
        <v>-1.7359792815967978</v>
      </c>
      <c r="P21" s="945">
        <f t="shared" si="1"/>
        <v>-8.7972000000000605E-2</v>
      </c>
      <c r="Q21" s="945">
        <f t="shared" si="2"/>
        <v>-4.809205538498432</v>
      </c>
      <c r="R21" s="945">
        <f t="shared" si="3"/>
        <v>-0.15566600000000008</v>
      </c>
      <c r="S21" s="945">
        <f>D21/J21*100-100</f>
        <v>-1.5138772077375933</v>
      </c>
      <c r="U21" s="108"/>
      <c r="V21" s="108"/>
      <c r="W21" s="108"/>
      <c r="X21" s="108"/>
      <c r="Y21" s="108"/>
      <c r="Z21" s="108"/>
      <c r="AA21" s="108"/>
      <c r="AB21" s="108"/>
      <c r="AC21" s="108"/>
      <c r="AD21" s="108"/>
      <c r="AE21" s="108"/>
      <c r="AF21" s="108"/>
      <c r="AG21" s="108"/>
      <c r="AH21" s="108"/>
      <c r="AI21" s="108"/>
      <c r="AJ21" s="108"/>
      <c r="AK21" s="108"/>
      <c r="AL21" s="108"/>
      <c r="AM21" s="108"/>
    </row>
    <row r="22" spans="1:39" s="107" customFormat="1" ht="27.6" customHeight="1">
      <c r="A22" s="1095" t="s">
        <v>486</v>
      </c>
      <c r="B22" s="951" t="s">
        <v>487</v>
      </c>
      <c r="C22" s="988">
        <v>13</v>
      </c>
      <c r="D22" s="885">
        <v>1094</v>
      </c>
      <c r="E22" s="600">
        <v>4.6521629999999998</v>
      </c>
      <c r="F22" s="601">
        <v>3.1871649999999998</v>
      </c>
      <c r="G22" s="602" t="s">
        <v>459</v>
      </c>
      <c r="H22" s="603">
        <v>2.2906200000000001</v>
      </c>
      <c r="I22" s="924">
        <v>13</v>
      </c>
      <c r="J22" s="856">
        <v>1049</v>
      </c>
      <c r="K22" s="857">
        <v>4.470885</v>
      </c>
      <c r="L22" s="858">
        <v>3.137861</v>
      </c>
      <c r="M22" s="602" t="s">
        <v>459</v>
      </c>
      <c r="N22" s="972">
        <v>2.240065</v>
      </c>
      <c r="O22" s="973">
        <f t="shared" si="0"/>
        <v>4.0546334786065756</v>
      </c>
      <c r="P22" s="945">
        <f t="shared" si="1"/>
        <v>0.18127799999999983</v>
      </c>
      <c r="Q22" s="945">
        <f t="shared" si="2"/>
        <v>1.5712614421097726</v>
      </c>
      <c r="R22" s="945">
        <f t="shared" si="3"/>
        <v>4.9303999999999792E-2</v>
      </c>
      <c r="S22" s="945">
        <f>D22/J22*100-100</f>
        <v>4.2897998093422274</v>
      </c>
      <c r="T22" s="108"/>
      <c r="U22" s="108"/>
      <c r="V22" s="108"/>
      <c r="W22" s="108"/>
      <c r="X22" s="108"/>
      <c r="Y22" s="108"/>
      <c r="Z22" s="108"/>
      <c r="AA22" s="108"/>
      <c r="AB22" s="108"/>
      <c r="AC22" s="108"/>
      <c r="AD22" s="108"/>
      <c r="AE22" s="108"/>
      <c r="AF22" s="108"/>
      <c r="AG22" s="108"/>
      <c r="AH22" s="108"/>
      <c r="AI22" s="108"/>
      <c r="AJ22" s="108"/>
      <c r="AK22" s="108"/>
      <c r="AL22" s="108"/>
      <c r="AM22" s="108"/>
    </row>
    <row r="23" spans="1:39" s="107" customFormat="1" ht="27.6" customHeight="1">
      <c r="A23" s="1095" t="s">
        <v>488</v>
      </c>
      <c r="B23" s="951" t="s">
        <v>489</v>
      </c>
      <c r="C23" s="988">
        <v>14</v>
      </c>
      <c r="D23" s="885">
        <v>894</v>
      </c>
      <c r="E23" s="600">
        <v>3.8016760000000001</v>
      </c>
      <c r="F23" s="601">
        <v>2.177635</v>
      </c>
      <c r="G23" s="602" t="s">
        <v>459</v>
      </c>
      <c r="H23" s="603">
        <v>1.8718589999999999</v>
      </c>
      <c r="I23" s="924">
        <v>14</v>
      </c>
      <c r="J23" s="856">
        <v>902</v>
      </c>
      <c r="K23" s="857">
        <v>3.8443649999999998</v>
      </c>
      <c r="L23" s="858">
        <v>2.217419</v>
      </c>
      <c r="M23" s="602" t="s">
        <v>459</v>
      </c>
      <c r="N23" s="972">
        <v>1.9261569999999999</v>
      </c>
      <c r="O23" s="973">
        <f t="shared" si="0"/>
        <v>-1.1104304612074998</v>
      </c>
      <c r="P23" s="945">
        <f t="shared" si="1"/>
        <v>-4.2688999999999755E-2</v>
      </c>
      <c r="Q23" s="945">
        <f t="shared" si="2"/>
        <v>-1.7941579827718641</v>
      </c>
      <c r="R23" s="945">
        <f t="shared" si="3"/>
        <v>-3.9784000000000042E-2</v>
      </c>
      <c r="S23" s="945">
        <f>D23/J23*100-100</f>
        <v>-0.88691796008869517</v>
      </c>
      <c r="T23" s="108"/>
      <c r="U23" s="108"/>
      <c r="V23" s="108"/>
      <c r="W23" s="108"/>
      <c r="X23" s="108"/>
      <c r="Y23" s="108"/>
      <c r="Z23" s="108"/>
      <c r="AA23" s="108"/>
      <c r="AB23" s="108"/>
      <c r="AC23" s="108"/>
      <c r="AD23" s="108"/>
      <c r="AE23" s="108"/>
      <c r="AF23" s="108"/>
      <c r="AG23" s="108"/>
      <c r="AH23" s="108"/>
      <c r="AI23" s="108"/>
      <c r="AJ23" s="108"/>
      <c r="AK23" s="108"/>
      <c r="AL23" s="108"/>
      <c r="AM23" s="108"/>
    </row>
    <row r="24" spans="1:39" s="107" customFormat="1" ht="27.6" customHeight="1">
      <c r="A24" s="1097" t="s">
        <v>490</v>
      </c>
      <c r="B24" s="952" t="s">
        <v>491</v>
      </c>
      <c r="C24" s="990">
        <v>15</v>
      </c>
      <c r="D24" s="987">
        <v>678</v>
      </c>
      <c r="E24" s="609">
        <v>2.8831500000000001</v>
      </c>
      <c r="F24" s="610">
        <v>1.9562600000000001</v>
      </c>
      <c r="G24" s="611" t="s">
        <v>459</v>
      </c>
      <c r="H24" s="616">
        <v>1.4195979999999999</v>
      </c>
      <c r="I24" s="925">
        <v>15</v>
      </c>
      <c r="J24" s="863">
        <v>747</v>
      </c>
      <c r="K24" s="860">
        <v>3.183748</v>
      </c>
      <c r="L24" s="861">
        <v>2.220783</v>
      </c>
      <c r="M24" s="611" t="s">
        <v>459</v>
      </c>
      <c r="N24" s="864">
        <v>1.5951649999999999</v>
      </c>
      <c r="O24" s="947">
        <f t="shared" si="0"/>
        <v>-9.4416392252150558</v>
      </c>
      <c r="P24" s="948">
        <f t="shared" si="1"/>
        <v>-0.30059799999999992</v>
      </c>
      <c r="Q24" s="948">
        <f t="shared" si="2"/>
        <v>-11.911249320622503</v>
      </c>
      <c r="R24" s="948">
        <f t="shared" si="3"/>
        <v>-0.26452299999999984</v>
      </c>
      <c r="S24" s="948">
        <f>D24/J24*100-100</f>
        <v>-9.2369477911646669</v>
      </c>
      <c r="T24" s="108"/>
      <c r="U24" s="108"/>
      <c r="V24" s="108"/>
      <c r="W24" s="108"/>
      <c r="X24" s="108"/>
      <c r="Y24" s="108"/>
      <c r="Z24" s="108"/>
      <c r="AA24" s="108"/>
      <c r="AB24" s="108"/>
      <c r="AC24" s="108"/>
      <c r="AD24" s="108"/>
      <c r="AE24" s="108"/>
      <c r="AF24" s="108"/>
      <c r="AG24" s="108"/>
      <c r="AH24" s="108"/>
      <c r="AI24" s="108"/>
      <c r="AJ24" s="108"/>
      <c r="AK24" s="108"/>
      <c r="AL24" s="108"/>
      <c r="AM24" s="108"/>
    </row>
    <row r="25" spans="1:39" s="339" customFormat="1" ht="14.45" customHeight="1">
      <c r="A25" s="121" t="s">
        <v>1695</v>
      </c>
      <c r="B25" s="338"/>
      <c r="G25" s="161"/>
      <c r="M25" s="161"/>
      <c r="N25" s="340" t="s">
        <v>4</v>
      </c>
      <c r="P25" s="528"/>
      <c r="Q25" s="341"/>
      <c r="R25" s="942"/>
      <c r="S25" s="341"/>
      <c r="T25" s="341"/>
      <c r="U25" s="341"/>
      <c r="V25" s="341"/>
      <c r="W25" s="341"/>
      <c r="X25" s="341"/>
      <c r="Y25" s="341"/>
      <c r="Z25" s="341"/>
      <c r="AA25" s="341"/>
      <c r="AB25" s="341"/>
      <c r="AC25" s="341"/>
      <c r="AD25" s="341"/>
      <c r="AE25" s="341"/>
      <c r="AF25" s="341"/>
      <c r="AG25" s="341"/>
      <c r="AH25" s="341"/>
      <c r="AI25" s="341"/>
      <c r="AJ25" s="341"/>
      <c r="AK25" s="341"/>
      <c r="AL25" s="341"/>
      <c r="AM25" s="341"/>
    </row>
    <row r="26" spans="1:39" s="339" customFormat="1" ht="14.45" customHeight="1">
      <c r="A26" s="926" t="s">
        <v>526</v>
      </c>
      <c r="B26" s="338"/>
      <c r="G26" s="161"/>
      <c r="M26" s="161"/>
      <c r="N26" s="340" t="s">
        <v>4</v>
      </c>
      <c r="P26" s="528"/>
      <c r="Q26" s="341"/>
      <c r="R26" s="942"/>
      <c r="S26" s="341"/>
      <c r="T26" s="341"/>
      <c r="U26" s="341"/>
      <c r="V26" s="341"/>
      <c r="W26" s="341"/>
      <c r="X26" s="341"/>
      <c r="Y26" s="341"/>
      <c r="Z26" s="341"/>
      <c r="AA26" s="341"/>
      <c r="AB26" s="341"/>
      <c r="AC26" s="341"/>
      <c r="AD26" s="341"/>
      <c r="AE26" s="341"/>
      <c r="AF26" s="341"/>
      <c r="AG26" s="341"/>
      <c r="AH26" s="341"/>
      <c r="AI26" s="341"/>
      <c r="AJ26" s="341"/>
      <c r="AK26" s="341"/>
      <c r="AL26" s="341"/>
      <c r="AM26" s="341"/>
    </row>
    <row r="27" spans="1:39" s="339" customFormat="1" ht="14.45" customHeight="1">
      <c r="A27" s="25" t="s">
        <v>1700</v>
      </c>
      <c r="B27" s="123"/>
      <c r="G27" s="161"/>
      <c r="M27" s="161"/>
      <c r="N27" s="340" t="s">
        <v>4</v>
      </c>
      <c r="P27" s="528"/>
      <c r="Q27" s="341"/>
      <c r="R27" s="942"/>
      <c r="S27" s="341"/>
      <c r="T27" s="341"/>
      <c r="U27" s="341"/>
      <c r="V27" s="341"/>
      <c r="W27" s="341"/>
      <c r="X27" s="341"/>
      <c r="Y27" s="341"/>
      <c r="Z27" s="341"/>
      <c r="AA27" s="341"/>
      <c r="AB27" s="341"/>
      <c r="AC27" s="341"/>
      <c r="AD27" s="341"/>
      <c r="AE27" s="341"/>
      <c r="AF27" s="341"/>
      <c r="AG27" s="341"/>
      <c r="AH27" s="341"/>
      <c r="AI27" s="341"/>
      <c r="AJ27" s="341"/>
      <c r="AK27" s="341"/>
      <c r="AL27" s="341"/>
      <c r="AM27" s="341"/>
    </row>
    <row r="28" spans="1:39" s="339" customFormat="1" ht="15.75">
      <c r="A28" s="963" t="s">
        <v>412</v>
      </c>
      <c r="B28" s="123"/>
      <c r="G28" s="161"/>
      <c r="M28" s="161"/>
      <c r="N28" s="340" t="s">
        <v>4</v>
      </c>
      <c r="P28" s="528"/>
      <c r="Q28" s="341"/>
      <c r="R28" s="942"/>
      <c r="S28" s="341"/>
      <c r="T28" s="341"/>
      <c r="U28" s="341"/>
      <c r="V28" s="341"/>
      <c r="W28" s="341"/>
      <c r="X28" s="341"/>
      <c r="Y28" s="341"/>
      <c r="Z28" s="341"/>
      <c r="AA28" s="341"/>
      <c r="AB28" s="341"/>
      <c r="AC28" s="341"/>
      <c r="AD28" s="341"/>
      <c r="AE28" s="341"/>
      <c r="AF28" s="341"/>
      <c r="AG28" s="341"/>
      <c r="AH28" s="341"/>
      <c r="AI28" s="341"/>
      <c r="AJ28" s="341"/>
      <c r="AK28" s="341"/>
      <c r="AL28" s="341"/>
      <c r="AM28" s="341"/>
    </row>
    <row r="29" spans="1:39" s="130" customFormat="1">
      <c r="A29" s="123" t="s">
        <v>177</v>
      </c>
      <c r="B29" s="131"/>
      <c r="C29" s="124"/>
      <c r="D29" s="124"/>
      <c r="E29" s="124"/>
      <c r="F29" s="124"/>
      <c r="G29" s="532"/>
      <c r="H29" s="124"/>
      <c r="I29" s="125"/>
      <c r="J29" s="162"/>
      <c r="K29" s="162"/>
      <c r="L29" s="128"/>
      <c r="M29" s="532"/>
      <c r="N29" s="128"/>
      <c r="O29" s="125"/>
      <c r="P29" s="162"/>
      <c r="Q29" s="91"/>
      <c r="R29" s="91"/>
      <c r="S29" s="91"/>
      <c r="T29" s="91"/>
      <c r="U29" s="91"/>
      <c r="V29" s="91"/>
      <c r="W29" s="91"/>
      <c r="X29" s="91"/>
      <c r="Y29" s="91"/>
      <c r="Z29" s="91"/>
      <c r="AA29" s="91"/>
      <c r="AB29" s="91"/>
      <c r="AC29" s="91"/>
      <c r="AD29" s="91"/>
      <c r="AE29" s="91"/>
      <c r="AF29" s="91"/>
      <c r="AG29" s="91"/>
      <c r="AH29" s="91"/>
      <c r="AI29" s="91"/>
      <c r="AJ29" s="91"/>
      <c r="AK29" s="91"/>
      <c r="AL29" s="91"/>
      <c r="AM29" s="91"/>
    </row>
    <row r="31" spans="1:39" s="537" customFormat="1" ht="15.75" hidden="1">
      <c r="A31" s="133"/>
      <c r="B31" s="43"/>
      <c r="C31" s="533"/>
      <c r="D31" s="533"/>
      <c r="E31" s="533"/>
      <c r="F31" s="533"/>
      <c r="G31" s="534"/>
      <c r="H31" s="533"/>
      <c r="I31" s="535"/>
      <c r="J31" s="536"/>
      <c r="K31" s="536"/>
      <c r="L31" s="110"/>
      <c r="M31" s="534"/>
      <c r="N31" s="110"/>
      <c r="O31" s="535"/>
      <c r="P31" s="536"/>
      <c r="Q31" s="108"/>
      <c r="R31" s="920"/>
      <c r="S31" s="108"/>
    </row>
    <row r="32" spans="1:39" s="537" customFormat="1" ht="15.75" hidden="1">
      <c r="A32" s="135"/>
      <c r="B32" s="51"/>
      <c r="C32" s="118"/>
      <c r="D32" s="111"/>
      <c r="E32" s="111"/>
      <c r="F32" s="112"/>
      <c r="G32" s="156"/>
      <c r="H32" s="113"/>
      <c r="I32" s="538"/>
      <c r="J32" s="539"/>
      <c r="K32" s="539"/>
      <c r="L32" s="540"/>
      <c r="M32" s="534"/>
      <c r="N32" s="146"/>
      <c r="P32" s="109"/>
      <c r="Q32" s="103"/>
      <c r="R32" s="917"/>
      <c r="S32" s="110"/>
      <c r="T32" s="114"/>
      <c r="U32" s="112"/>
      <c r="V32" s="110"/>
      <c r="W32" s="112"/>
    </row>
    <row r="33" spans="1:23" s="537" customFormat="1" ht="15.75" hidden="1">
      <c r="A33" s="136"/>
      <c r="B33" s="43"/>
      <c r="C33" s="118"/>
      <c r="D33" s="106"/>
      <c r="E33" s="106"/>
      <c r="F33" s="163"/>
      <c r="G33" s="156"/>
      <c r="H33" s="163"/>
      <c r="I33" s="118"/>
      <c r="J33" s="106"/>
      <c r="K33" s="106"/>
      <c r="L33" s="163"/>
      <c r="M33" s="156"/>
      <c r="N33" s="163"/>
      <c r="P33" s="148"/>
      <c r="Q33" s="103"/>
      <c r="R33" s="917"/>
      <c r="S33" s="110"/>
      <c r="T33" s="110"/>
      <c r="U33" s="112"/>
      <c r="V33" s="110"/>
      <c r="W33" s="112"/>
    </row>
    <row r="34" spans="1:23" s="537" customFormat="1" ht="15.75" hidden="1">
      <c r="A34" s="136"/>
      <c r="B34" s="43"/>
      <c r="C34" s="118"/>
      <c r="D34" s="111"/>
      <c r="E34" s="111"/>
      <c r="F34" s="112"/>
      <c r="G34" s="156"/>
      <c r="H34" s="113"/>
      <c r="I34" s="538"/>
      <c r="J34" s="539"/>
      <c r="K34" s="539"/>
      <c r="L34" s="540"/>
      <c r="M34" s="534"/>
      <c r="N34" s="146"/>
      <c r="P34" s="109"/>
      <c r="Q34" s="103"/>
      <c r="R34" s="917"/>
      <c r="S34" s="110"/>
      <c r="T34" s="114"/>
      <c r="U34" s="112"/>
      <c r="V34" s="110"/>
      <c r="W34" s="112"/>
    </row>
    <row r="35" spans="1:23" s="537" customFormat="1" ht="15.75" hidden="1">
      <c r="A35" s="136"/>
      <c r="B35" s="43"/>
      <c r="C35" s="118"/>
      <c r="D35" s="111"/>
      <c r="E35" s="111"/>
      <c r="F35" s="112"/>
      <c r="G35" s="156"/>
      <c r="H35" s="113"/>
      <c r="I35" s="538"/>
      <c r="J35" s="539"/>
      <c r="K35" s="539"/>
      <c r="L35" s="540"/>
      <c r="M35" s="534"/>
      <c r="N35" s="146"/>
      <c r="P35" s="109"/>
      <c r="Q35" s="103"/>
      <c r="R35" s="917"/>
      <c r="S35" s="110"/>
      <c r="T35" s="114"/>
      <c r="U35" s="112"/>
      <c r="V35" s="110"/>
      <c r="W35" s="112"/>
    </row>
    <row r="36" spans="1:23" s="537" customFormat="1" ht="15.75" hidden="1">
      <c r="A36" s="136"/>
      <c r="B36" s="43"/>
      <c r="C36" s="118"/>
      <c r="D36" s="111"/>
      <c r="E36" s="111"/>
      <c r="F36" s="112"/>
      <c r="G36" s="156"/>
      <c r="H36" s="113"/>
      <c r="I36" s="538"/>
      <c r="J36" s="539"/>
      <c r="K36" s="539"/>
      <c r="L36" s="540"/>
      <c r="M36" s="534"/>
      <c r="N36" s="146"/>
      <c r="P36" s="109"/>
      <c r="Q36" s="103"/>
      <c r="R36" s="917"/>
      <c r="S36" s="110"/>
      <c r="T36" s="114"/>
      <c r="U36" s="112"/>
      <c r="V36" s="110"/>
      <c r="W36" s="112"/>
    </row>
    <row r="37" spans="1:23" s="537" customFormat="1" ht="15.75" hidden="1">
      <c r="A37" s="136"/>
      <c r="B37" s="43"/>
      <c r="C37" s="118"/>
      <c r="D37" s="111"/>
      <c r="E37" s="111"/>
      <c r="F37" s="112"/>
      <c r="G37" s="157"/>
      <c r="H37" s="113"/>
      <c r="I37" s="538"/>
      <c r="J37" s="539"/>
      <c r="K37" s="539"/>
      <c r="L37" s="540"/>
      <c r="M37" s="534"/>
      <c r="N37" s="146"/>
      <c r="P37" s="109"/>
      <c r="Q37" s="103"/>
      <c r="R37" s="917"/>
      <c r="S37" s="110"/>
      <c r="T37" s="114"/>
      <c r="U37" s="112"/>
      <c r="V37" s="164"/>
      <c r="W37" s="112"/>
    </row>
    <row r="38" spans="1:23" s="537" customFormat="1" ht="15.75" hidden="1">
      <c r="A38" s="136"/>
      <c r="B38" s="43"/>
      <c r="C38" s="118"/>
      <c r="D38" s="111"/>
      <c r="E38" s="111"/>
      <c r="F38" s="112"/>
      <c r="G38" s="156"/>
      <c r="H38" s="113"/>
      <c r="I38" s="538"/>
      <c r="J38" s="539"/>
      <c r="K38" s="539"/>
      <c r="L38" s="540"/>
      <c r="M38" s="534"/>
      <c r="N38" s="146"/>
      <c r="P38" s="109"/>
      <c r="Q38" s="103"/>
      <c r="R38" s="917"/>
      <c r="S38" s="110"/>
      <c r="T38" s="114"/>
      <c r="U38" s="112"/>
      <c r="V38" s="165"/>
      <c r="W38" s="112"/>
    </row>
    <row r="39" spans="1:23" s="537" customFormat="1" ht="15.75" hidden="1">
      <c r="A39" s="136"/>
      <c r="B39" s="43"/>
      <c r="C39" s="118"/>
      <c r="D39" s="111"/>
      <c r="E39" s="111"/>
      <c r="F39" s="112"/>
      <c r="G39" s="157"/>
      <c r="H39" s="113"/>
      <c r="I39" s="538"/>
      <c r="J39" s="539"/>
      <c r="K39" s="539"/>
      <c r="L39" s="540"/>
      <c r="M39" s="534"/>
      <c r="N39" s="146"/>
      <c r="P39" s="109"/>
      <c r="Q39" s="103"/>
      <c r="R39" s="917"/>
      <c r="S39" s="110"/>
      <c r="T39" s="114"/>
      <c r="U39" s="112"/>
      <c r="V39" s="164"/>
      <c r="W39" s="112"/>
    </row>
    <row r="40" spans="1:23" s="537" customFormat="1" ht="15.75" hidden="1">
      <c r="A40" s="136"/>
      <c r="B40" s="43"/>
      <c r="C40" s="118"/>
      <c r="D40" s="111"/>
      <c r="E40" s="111"/>
      <c r="F40" s="112"/>
      <c r="G40" s="156"/>
      <c r="H40" s="113"/>
      <c r="I40" s="538"/>
      <c r="J40" s="539"/>
      <c r="K40" s="539"/>
      <c r="L40" s="540"/>
      <c r="M40" s="534"/>
      <c r="N40" s="146"/>
      <c r="P40" s="109"/>
      <c r="Q40" s="103"/>
      <c r="R40" s="917"/>
      <c r="S40" s="110"/>
      <c r="T40" s="114"/>
      <c r="U40" s="112"/>
      <c r="V40" s="165"/>
      <c r="W40" s="112"/>
    </row>
    <row r="41" spans="1:23" s="537" customFormat="1" ht="15.75" hidden="1">
      <c r="A41" s="136"/>
      <c r="B41" s="43"/>
      <c r="C41" s="118"/>
      <c r="D41" s="111"/>
      <c r="E41" s="111"/>
      <c r="F41" s="112"/>
      <c r="G41" s="157"/>
      <c r="H41" s="113"/>
      <c r="I41" s="538"/>
      <c r="J41" s="539"/>
      <c r="K41" s="539"/>
      <c r="L41" s="540"/>
      <c r="M41" s="534"/>
      <c r="N41" s="146"/>
      <c r="P41" s="109"/>
      <c r="Q41" s="103"/>
      <c r="R41" s="917"/>
      <c r="S41" s="110"/>
      <c r="T41" s="114"/>
      <c r="U41" s="112"/>
      <c r="V41" s="164"/>
      <c r="W41" s="112"/>
    </row>
    <row r="42" spans="1:23" s="537" customFormat="1" ht="15.75" hidden="1">
      <c r="A42" s="136"/>
      <c r="B42" s="43"/>
      <c r="C42" s="118"/>
      <c r="D42" s="111"/>
      <c r="E42" s="111"/>
      <c r="F42" s="112"/>
      <c r="G42" s="156"/>
      <c r="H42" s="113"/>
      <c r="I42" s="538"/>
      <c r="J42" s="539"/>
      <c r="K42" s="539"/>
      <c r="L42" s="540"/>
      <c r="M42" s="534"/>
      <c r="N42" s="146"/>
      <c r="P42" s="109"/>
      <c r="Q42" s="103"/>
      <c r="R42" s="917"/>
      <c r="S42" s="110"/>
      <c r="T42" s="114"/>
      <c r="U42" s="112"/>
      <c r="V42" s="110"/>
      <c r="W42" s="112"/>
    </row>
    <row r="43" spans="1:23" s="537" customFormat="1" ht="15.75" hidden="1">
      <c r="A43" s="137"/>
      <c r="B43" s="43"/>
      <c r="C43" s="118"/>
      <c r="D43" s="111"/>
      <c r="E43" s="111"/>
      <c r="F43" s="112"/>
      <c r="G43" s="156"/>
      <c r="H43" s="113"/>
      <c r="I43" s="538"/>
      <c r="J43" s="539"/>
      <c r="K43" s="539"/>
      <c r="L43" s="540"/>
      <c r="M43" s="534"/>
      <c r="N43" s="146"/>
      <c r="P43" s="109"/>
      <c r="Q43" s="103"/>
      <c r="R43" s="917"/>
      <c r="S43" s="110"/>
      <c r="T43" s="114"/>
      <c r="U43" s="112"/>
      <c r="V43" s="110"/>
      <c r="W43" s="112"/>
    </row>
    <row r="44" spans="1:23" s="537" customFormat="1" ht="15.75" hidden="1">
      <c r="A44" s="138"/>
      <c r="B44" s="51"/>
      <c r="C44" s="118"/>
      <c r="D44" s="114"/>
      <c r="E44" s="114"/>
      <c r="F44" s="112"/>
      <c r="G44" s="156"/>
      <c r="H44" s="113"/>
      <c r="I44" s="538"/>
      <c r="J44" s="539"/>
      <c r="K44" s="539"/>
      <c r="L44" s="540"/>
      <c r="M44" s="534"/>
      <c r="N44" s="146"/>
      <c r="P44" s="149"/>
      <c r="Q44" s="103"/>
      <c r="R44" s="917"/>
      <c r="S44" s="110"/>
      <c r="T44" s="114"/>
      <c r="U44" s="112"/>
      <c r="V44" s="110"/>
      <c r="W44" s="112"/>
    </row>
    <row r="45" spans="1:23" s="537" customFormat="1" ht="15.75" hidden="1">
      <c r="A45" s="143"/>
      <c r="B45" s="56"/>
      <c r="C45" s="120"/>
      <c r="D45" s="106"/>
      <c r="E45" s="106"/>
      <c r="F45" s="163"/>
      <c r="G45" s="156"/>
      <c r="H45" s="163"/>
      <c r="I45" s="120"/>
      <c r="J45" s="106"/>
      <c r="K45" s="106"/>
      <c r="L45" s="163"/>
      <c r="M45" s="156"/>
      <c r="N45" s="163"/>
      <c r="P45" s="149"/>
      <c r="Q45" s="103"/>
      <c r="R45" s="917"/>
      <c r="S45" s="110"/>
      <c r="T45" s="110"/>
      <c r="U45" s="112"/>
      <c r="V45" s="110"/>
      <c r="W45" s="112"/>
    </row>
    <row r="46" spans="1:23" s="537" customFormat="1" ht="15.75" hidden="1">
      <c r="A46" s="136"/>
      <c r="B46" s="43"/>
      <c r="C46" s="166"/>
      <c r="D46" s="140"/>
      <c r="E46" s="140"/>
      <c r="F46" s="142"/>
      <c r="G46" s="167"/>
      <c r="H46" s="151"/>
      <c r="I46" s="166"/>
      <c r="J46" s="140"/>
      <c r="K46" s="140"/>
      <c r="L46" s="142"/>
      <c r="M46" s="167"/>
      <c r="N46" s="151"/>
      <c r="P46" s="152"/>
      <c r="Q46" s="103"/>
      <c r="R46" s="917"/>
      <c r="S46" s="110"/>
      <c r="T46" s="110"/>
      <c r="U46" s="112"/>
      <c r="V46" s="110"/>
      <c r="W46" s="112"/>
    </row>
    <row r="47" spans="1:23" s="537" customFormat="1" ht="15.75" hidden="1">
      <c r="A47" s="136"/>
      <c r="B47" s="43"/>
      <c r="C47" s="118"/>
      <c r="D47" s="111"/>
      <c r="E47" s="111"/>
      <c r="F47" s="112"/>
      <c r="G47" s="156"/>
      <c r="H47" s="113"/>
      <c r="I47" s="180"/>
      <c r="J47" s="539"/>
      <c r="K47" s="539"/>
      <c r="L47" s="540"/>
      <c r="M47" s="534"/>
      <c r="N47" s="146"/>
      <c r="P47" s="109"/>
      <c r="Q47" s="103"/>
      <c r="R47" s="917"/>
      <c r="S47" s="110"/>
      <c r="T47" s="114"/>
      <c r="U47" s="112"/>
      <c r="V47" s="110"/>
      <c r="W47" s="112"/>
    </row>
    <row r="48" spans="1:23" s="537" customFormat="1" ht="15.75" hidden="1">
      <c r="A48" s="136"/>
      <c r="B48" s="43"/>
      <c r="C48" s="118"/>
      <c r="D48" s="111"/>
      <c r="E48" s="111"/>
      <c r="F48" s="112"/>
      <c r="G48" s="156"/>
      <c r="H48" s="113"/>
      <c r="I48" s="541"/>
      <c r="J48" s="539"/>
      <c r="K48" s="539"/>
      <c r="L48" s="540"/>
      <c r="M48" s="534"/>
      <c r="N48" s="146"/>
      <c r="P48" s="109"/>
      <c r="Q48" s="103"/>
      <c r="R48" s="917"/>
      <c r="S48" s="110"/>
      <c r="T48" s="114"/>
      <c r="U48" s="112"/>
      <c r="V48" s="110"/>
      <c r="W48" s="112"/>
    </row>
    <row r="49" spans="1:23" s="537" customFormat="1" ht="15.75" hidden="1">
      <c r="A49" s="136"/>
      <c r="B49" s="43"/>
      <c r="C49" s="118"/>
      <c r="D49" s="111"/>
      <c r="E49" s="111"/>
      <c r="F49" s="112"/>
      <c r="G49" s="156"/>
      <c r="H49" s="113"/>
      <c r="I49" s="541"/>
      <c r="J49" s="539"/>
      <c r="K49" s="539"/>
      <c r="L49" s="540"/>
      <c r="M49" s="534"/>
      <c r="N49" s="146"/>
      <c r="P49" s="109"/>
      <c r="Q49" s="103"/>
      <c r="R49" s="917"/>
      <c r="S49" s="110"/>
      <c r="T49" s="114"/>
      <c r="U49" s="112"/>
      <c r="V49" s="110"/>
      <c r="W49" s="112"/>
    </row>
    <row r="50" spans="1:23" s="537" customFormat="1" ht="15.75" hidden="1">
      <c r="A50" s="145"/>
      <c r="B50" s="62"/>
      <c r="C50" s="118"/>
      <c r="D50" s="111"/>
      <c r="E50" s="111"/>
      <c r="F50" s="112"/>
      <c r="G50" s="156"/>
      <c r="H50" s="113"/>
      <c r="I50" s="180"/>
      <c r="J50" s="539"/>
      <c r="K50" s="539"/>
      <c r="L50" s="540"/>
      <c r="M50" s="534"/>
      <c r="N50" s="146"/>
      <c r="P50" s="109"/>
      <c r="Q50" s="103"/>
      <c r="R50" s="917"/>
      <c r="S50" s="110"/>
      <c r="T50" s="114"/>
      <c r="U50" s="112"/>
      <c r="V50" s="110"/>
      <c r="W50" s="112"/>
    </row>
    <row r="51" spans="1:23" s="537" customFormat="1" hidden="1">
      <c r="A51" s="527"/>
      <c r="B51" s="527"/>
      <c r="C51" s="120"/>
      <c r="D51" s="115"/>
      <c r="E51" s="115"/>
      <c r="F51" s="116"/>
      <c r="G51" s="160"/>
      <c r="H51" s="117"/>
      <c r="I51" s="180"/>
      <c r="J51" s="158"/>
      <c r="K51" s="158"/>
      <c r="L51" s="542"/>
      <c r="M51" s="543"/>
      <c r="N51" s="153"/>
      <c r="P51" s="119"/>
      <c r="Q51" s="103"/>
      <c r="R51" s="917"/>
      <c r="S51" s="110"/>
      <c r="T51" s="114"/>
      <c r="U51" s="112"/>
      <c r="V51" s="168"/>
      <c r="W51" s="112"/>
    </row>
    <row r="52" spans="1:23" s="537" customFormat="1" hidden="1">
      <c r="A52" s="527"/>
      <c r="B52" s="527"/>
      <c r="C52" s="533"/>
      <c r="D52" s="533"/>
      <c r="E52" s="533"/>
      <c r="F52" s="533"/>
      <c r="G52" s="534"/>
      <c r="H52" s="533"/>
      <c r="I52" s="535"/>
      <c r="J52" s="536"/>
      <c r="K52" s="536"/>
      <c r="L52" s="110"/>
      <c r="M52" s="534"/>
      <c r="N52" s="110"/>
      <c r="O52" s="535"/>
      <c r="P52" s="536"/>
      <c r="Q52" s="108"/>
      <c r="R52" s="920"/>
      <c r="S52" s="108"/>
    </row>
    <row r="53" spans="1:23" s="537" customFormat="1" hidden="1">
      <c r="A53" s="527"/>
      <c r="B53" s="527"/>
      <c r="C53" s="533"/>
      <c r="D53" s="533"/>
      <c r="E53" s="533"/>
      <c r="F53" s="533"/>
      <c r="G53" s="534"/>
      <c r="H53" s="533"/>
      <c r="I53" s="535"/>
      <c r="J53" s="108"/>
      <c r="K53" s="108"/>
      <c r="L53" s="108"/>
      <c r="M53" s="544"/>
      <c r="R53" s="950"/>
    </row>
    <row r="54" spans="1:23" s="537" customFormat="1">
      <c r="A54" s="527"/>
      <c r="B54" s="527"/>
      <c r="C54" s="533"/>
      <c r="D54" s="533"/>
      <c r="E54" s="533"/>
      <c r="F54" s="533"/>
      <c r="G54" s="534"/>
      <c r="H54" s="533"/>
      <c r="I54" s="535"/>
      <c r="J54" s="536"/>
      <c r="K54" s="536"/>
      <c r="L54" s="110"/>
      <c r="M54" s="534"/>
      <c r="N54" s="110"/>
      <c r="O54" s="535"/>
      <c r="P54" s="536"/>
      <c r="Q54" s="108"/>
      <c r="R54" s="920"/>
      <c r="S54" s="108"/>
    </row>
    <row r="55" spans="1:23" s="537" customFormat="1">
      <c r="A55" s="527"/>
      <c r="B55" s="527"/>
      <c r="C55" s="533"/>
      <c r="D55" s="533"/>
      <c r="E55" s="533"/>
      <c r="F55" s="533"/>
      <c r="G55" s="534"/>
      <c r="H55" s="533"/>
      <c r="I55" s="535"/>
      <c r="J55" s="536"/>
      <c r="K55" s="536"/>
      <c r="L55" s="110"/>
      <c r="M55" s="534"/>
      <c r="N55" s="110"/>
      <c r="O55" s="535"/>
      <c r="P55" s="536"/>
      <c r="Q55" s="108"/>
      <c r="R55" s="920"/>
      <c r="S55" s="108"/>
    </row>
  </sheetData>
  <mergeCells count="11">
    <mergeCell ref="S5:S7"/>
    <mergeCell ref="Q5:R5"/>
    <mergeCell ref="Q6:Q7"/>
    <mergeCell ref="O5:P5"/>
    <mergeCell ref="O6:O7"/>
    <mergeCell ref="P6:P7"/>
    <mergeCell ref="A1:S1"/>
    <mergeCell ref="R6:R7"/>
    <mergeCell ref="E6:F6"/>
    <mergeCell ref="K6:L6"/>
    <mergeCell ref="A5:A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302A8-BB76-4FD2-8979-978E954E9AFA}">
  <dimension ref="A1:Q27"/>
  <sheetViews>
    <sheetView view="pageBreakPreview" zoomScaleNormal="100" zoomScaleSheetLayoutView="100" workbookViewId="0">
      <selection activeCell="S11" sqref="S11"/>
    </sheetView>
  </sheetViews>
  <sheetFormatPr defaultRowHeight="16.5"/>
  <cols>
    <col min="1" max="1" width="13.75" customWidth="1"/>
    <col min="2" max="2" width="22.25" customWidth="1"/>
    <col min="3" max="3" width="4.625" customWidth="1"/>
    <col min="8" max="8" width="4.625" customWidth="1"/>
  </cols>
  <sheetData>
    <row r="1" spans="1:17" ht="25.5">
      <c r="A1" s="1287" t="s">
        <v>1631</v>
      </c>
      <c r="B1" s="1287"/>
      <c r="C1" s="1287"/>
      <c r="D1" s="1287"/>
      <c r="E1" s="1287"/>
      <c r="F1" s="1287"/>
      <c r="G1" s="1287"/>
      <c r="H1" s="1287"/>
      <c r="I1" s="1287"/>
      <c r="J1" s="1287"/>
      <c r="K1" s="1287"/>
      <c r="L1" s="1287"/>
      <c r="M1" s="1287"/>
      <c r="N1" s="1287"/>
      <c r="O1" s="1287"/>
      <c r="P1" s="1287"/>
      <c r="Q1" s="1287"/>
    </row>
    <row r="2" spans="1:17" ht="6" customHeight="1">
      <c r="A2" s="888"/>
      <c r="B2" s="911"/>
      <c r="C2" s="910"/>
      <c r="D2" s="910"/>
      <c r="E2" s="910"/>
      <c r="F2" s="910"/>
      <c r="G2" s="910"/>
      <c r="H2" s="910"/>
      <c r="I2" s="909"/>
      <c r="J2" s="909"/>
      <c r="K2" s="908"/>
      <c r="L2" s="887"/>
      <c r="M2" s="909"/>
      <c r="N2" s="887"/>
      <c r="O2" s="91"/>
      <c r="P2" s="91"/>
      <c r="Q2" s="91"/>
    </row>
    <row r="3" spans="1:17">
      <c r="A3" s="949" t="s">
        <v>406</v>
      </c>
      <c r="B3" s="911"/>
      <c r="C3" s="910"/>
      <c r="D3" s="910"/>
      <c r="E3" s="910"/>
      <c r="F3" s="889"/>
      <c r="G3" s="909"/>
      <c r="H3" s="910"/>
      <c r="I3" s="909"/>
      <c r="J3" s="909"/>
      <c r="K3" s="910"/>
      <c r="L3" s="910"/>
      <c r="M3" s="909"/>
      <c r="N3" s="887"/>
      <c r="O3" s="91"/>
      <c r="P3" s="91"/>
      <c r="Q3" s="91"/>
    </row>
    <row r="4" spans="1:17" ht="15.75" customHeight="1">
      <c r="A4" s="955"/>
      <c r="B4" s="914"/>
      <c r="C4" s="911"/>
      <c r="D4" s="911"/>
      <c r="E4" s="911"/>
      <c r="F4" s="911"/>
      <c r="G4" s="911"/>
      <c r="H4" s="911"/>
      <c r="I4" s="911"/>
      <c r="J4" s="911"/>
      <c r="K4" s="911"/>
      <c r="L4" s="911"/>
      <c r="M4" s="911"/>
      <c r="N4" s="911"/>
      <c r="O4" s="92"/>
      <c r="P4" s="92"/>
      <c r="Q4" s="398" t="s">
        <v>402</v>
      </c>
    </row>
    <row r="5" spans="1:17" ht="16.7" customHeight="1">
      <c r="A5" s="1292" t="s">
        <v>224</v>
      </c>
      <c r="B5" s="915"/>
      <c r="C5" s="800" t="s">
        <v>524</v>
      </c>
      <c r="D5" s="890"/>
      <c r="E5" s="890"/>
      <c r="F5" s="891"/>
      <c r="G5" s="892"/>
      <c r="H5" s="800" t="s">
        <v>525</v>
      </c>
      <c r="I5" s="890"/>
      <c r="J5" s="890"/>
      <c r="K5" s="891"/>
      <c r="L5" s="892"/>
      <c r="M5" s="1283" t="s">
        <v>182</v>
      </c>
      <c r="N5" s="1284"/>
      <c r="O5" s="1283" t="s">
        <v>387</v>
      </c>
      <c r="P5" s="1284"/>
      <c r="Q5" s="1289" t="s">
        <v>1704</v>
      </c>
    </row>
    <row r="6" spans="1:17" ht="16.7" customHeight="1">
      <c r="A6" s="1300"/>
      <c r="B6" s="954" t="s">
        <v>107</v>
      </c>
      <c r="C6" s="995" t="s">
        <v>0</v>
      </c>
      <c r="D6" s="916" t="s">
        <v>17</v>
      </c>
      <c r="E6" s="1245" t="s">
        <v>217</v>
      </c>
      <c r="F6" s="1302"/>
      <c r="G6" s="916" t="s">
        <v>444</v>
      </c>
      <c r="H6" s="916" t="s">
        <v>0</v>
      </c>
      <c r="I6" s="916" t="s">
        <v>17</v>
      </c>
      <c r="J6" s="1245" t="s">
        <v>217</v>
      </c>
      <c r="K6" s="1302"/>
      <c r="L6" s="916" t="s">
        <v>444</v>
      </c>
      <c r="M6" s="1285" t="s">
        <v>223</v>
      </c>
      <c r="N6" s="1285" t="s">
        <v>410</v>
      </c>
      <c r="O6" s="1285" t="s">
        <v>223</v>
      </c>
      <c r="P6" s="1285" t="s">
        <v>410</v>
      </c>
      <c r="Q6" s="1290"/>
    </row>
    <row r="7" spans="1:17" ht="28.5">
      <c r="A7" s="1301"/>
      <c r="B7" s="918"/>
      <c r="C7" s="968" t="s">
        <v>9</v>
      </c>
      <c r="D7" s="961" t="s">
        <v>19</v>
      </c>
      <c r="E7" s="943" t="s">
        <v>182</v>
      </c>
      <c r="F7" s="944" t="s">
        <v>144</v>
      </c>
      <c r="G7" s="480" t="s">
        <v>408</v>
      </c>
      <c r="H7" s="919" t="s">
        <v>9</v>
      </c>
      <c r="I7" s="919" t="s">
        <v>19</v>
      </c>
      <c r="J7" s="943" t="s">
        <v>182</v>
      </c>
      <c r="K7" s="944" t="s">
        <v>144</v>
      </c>
      <c r="L7" s="480" t="s">
        <v>408</v>
      </c>
      <c r="M7" s="1298"/>
      <c r="N7" s="1299"/>
      <c r="O7" s="1298"/>
      <c r="P7" s="1299"/>
      <c r="Q7" s="1291"/>
    </row>
    <row r="8" spans="1:17" ht="27.6" customHeight="1">
      <c r="A8" s="1089" t="s">
        <v>22</v>
      </c>
      <c r="B8" s="986" t="s">
        <v>23</v>
      </c>
      <c r="C8" s="989"/>
      <c r="D8" s="1090">
        <v>29215</v>
      </c>
      <c r="E8" s="1091">
        <v>249.36709999999999</v>
      </c>
      <c r="F8" s="1092">
        <v>164.64279999999999</v>
      </c>
      <c r="G8" s="1098">
        <v>100</v>
      </c>
      <c r="H8" s="930"/>
      <c r="I8" s="862">
        <v>28776</v>
      </c>
      <c r="J8" s="991">
        <v>245.84350000000001</v>
      </c>
      <c r="K8" s="960">
        <v>166.3212</v>
      </c>
      <c r="L8" s="994">
        <v>100</v>
      </c>
      <c r="M8" s="974">
        <f>(E8/J8)*100-100</f>
        <v>1.4332695393614188</v>
      </c>
      <c r="N8" s="834">
        <f>E8-J8</f>
        <v>3.5235999999999876</v>
      </c>
      <c r="O8" s="834">
        <f>(F8/K8)*100-100</f>
        <v>-1.0091317282463166</v>
      </c>
      <c r="P8" s="834">
        <f>F8-K8</f>
        <v>-1.6784000000000106</v>
      </c>
      <c r="Q8" s="834">
        <f>D8/I8*100-100</f>
        <v>1.525576869613559</v>
      </c>
    </row>
    <row r="9" spans="1:17" ht="27.6" customHeight="1">
      <c r="A9" s="1094" t="s">
        <v>460</v>
      </c>
      <c r="B9" s="951" t="s">
        <v>461</v>
      </c>
      <c r="C9" s="988">
        <v>1</v>
      </c>
      <c r="D9" s="885">
        <v>5961</v>
      </c>
      <c r="E9" s="600">
        <v>50.88062</v>
      </c>
      <c r="F9" s="601">
        <v>33.159739999999999</v>
      </c>
      <c r="G9" s="604">
        <v>20.4039</v>
      </c>
      <c r="H9" s="924">
        <v>1</v>
      </c>
      <c r="I9" s="856">
        <v>5884</v>
      </c>
      <c r="J9" s="857">
        <v>50.269080000000002</v>
      </c>
      <c r="K9" s="858">
        <v>33.480020000000003</v>
      </c>
      <c r="L9" s="972">
        <v>20.447600000000001</v>
      </c>
      <c r="M9" s="973">
        <f t="shared" ref="M9:M24" si="0">(E9/J9)*100-100</f>
        <v>1.2165331054397654</v>
      </c>
      <c r="N9" s="945">
        <f t="shared" ref="N9:N24" si="1">E9-J9</f>
        <v>0.61153999999999797</v>
      </c>
      <c r="O9" s="945">
        <f t="shared" ref="O9:O24" si="2">(F9/K9)*100-100</f>
        <v>-0.95663025290906489</v>
      </c>
      <c r="P9" s="945">
        <f t="shared" ref="P9:P24" si="3">F9-K9</f>
        <v>-0.32028000000000389</v>
      </c>
      <c r="Q9" s="945">
        <f t="shared" ref="Q9:Q24" si="4">D9/I9*100-100</f>
        <v>1.3086335825968689</v>
      </c>
    </row>
    <row r="10" spans="1:17" ht="27.6" customHeight="1">
      <c r="A10" s="1094" t="s">
        <v>462</v>
      </c>
      <c r="B10" s="951" t="s">
        <v>463</v>
      </c>
      <c r="C10" s="988">
        <v>2</v>
      </c>
      <c r="D10" s="885">
        <v>5619</v>
      </c>
      <c r="E10" s="600">
        <v>47.961449999999999</v>
      </c>
      <c r="F10" s="601">
        <v>32.070349999999998</v>
      </c>
      <c r="G10" s="604">
        <v>19.233270000000001</v>
      </c>
      <c r="H10" s="924">
        <v>2</v>
      </c>
      <c r="I10" s="856">
        <v>5586</v>
      </c>
      <c r="J10" s="857">
        <v>47.72316</v>
      </c>
      <c r="K10" s="858">
        <v>32.891719999999999</v>
      </c>
      <c r="L10" s="972">
        <v>19.412009999999999</v>
      </c>
      <c r="M10" s="973">
        <f t="shared" si="0"/>
        <v>0.49931731260042511</v>
      </c>
      <c r="N10" s="945">
        <f t="shared" si="1"/>
        <v>0.23828999999999922</v>
      </c>
      <c r="O10" s="945">
        <f t="shared" si="2"/>
        <v>-2.497193822639872</v>
      </c>
      <c r="P10" s="945">
        <f t="shared" si="3"/>
        <v>-0.82137000000000171</v>
      </c>
      <c r="Q10" s="945">
        <f t="shared" si="4"/>
        <v>0.59076262083780762</v>
      </c>
    </row>
    <row r="11" spans="1:17" ht="27.6" customHeight="1">
      <c r="A11" s="1095" t="s">
        <v>464</v>
      </c>
      <c r="B11" s="951" t="s">
        <v>465</v>
      </c>
      <c r="C11" s="988">
        <v>3</v>
      </c>
      <c r="D11" s="885">
        <v>3288</v>
      </c>
      <c r="E11" s="600">
        <v>28.065000000000001</v>
      </c>
      <c r="F11" s="601">
        <v>18.09479</v>
      </c>
      <c r="G11" s="604">
        <v>11.254490000000001</v>
      </c>
      <c r="H11" s="924">
        <v>3</v>
      </c>
      <c r="I11" s="856">
        <v>3212</v>
      </c>
      <c r="J11" s="857">
        <v>27.441240000000001</v>
      </c>
      <c r="K11" s="858">
        <v>18.060379999999999</v>
      </c>
      <c r="L11" s="972">
        <v>11.16208</v>
      </c>
      <c r="M11" s="973">
        <f t="shared" si="0"/>
        <v>2.2730751234273612</v>
      </c>
      <c r="N11" s="945">
        <f t="shared" si="1"/>
        <v>0.62376000000000076</v>
      </c>
      <c r="O11" s="945">
        <f t="shared" si="2"/>
        <v>0.19052755257642673</v>
      </c>
      <c r="P11" s="945">
        <f t="shared" si="3"/>
        <v>3.4410000000001162E-2</v>
      </c>
      <c r="Q11" s="945">
        <f t="shared" si="4"/>
        <v>2.3661270236612779</v>
      </c>
    </row>
    <row r="12" spans="1:17" ht="31.7" customHeight="1">
      <c r="A12" s="1095" t="s">
        <v>469</v>
      </c>
      <c r="B12" s="951" t="s">
        <v>470</v>
      </c>
      <c r="C12" s="988">
        <v>4</v>
      </c>
      <c r="D12" s="885">
        <v>2700</v>
      </c>
      <c r="E12" s="600">
        <v>23.04608</v>
      </c>
      <c r="F12" s="601">
        <v>15.86469</v>
      </c>
      <c r="G12" s="604">
        <v>9.2418279999999999</v>
      </c>
      <c r="H12" s="924">
        <v>4</v>
      </c>
      <c r="I12" s="856">
        <v>2445</v>
      </c>
      <c r="J12" s="857">
        <v>20.888490000000001</v>
      </c>
      <c r="K12" s="858">
        <v>14.797330000000001</v>
      </c>
      <c r="L12" s="972">
        <v>8.4966640000000009</v>
      </c>
      <c r="M12" s="973">
        <f t="shared" si="0"/>
        <v>10.329085539452578</v>
      </c>
      <c r="N12" s="945">
        <f t="shared" si="1"/>
        <v>2.157589999999999</v>
      </c>
      <c r="O12" s="945">
        <f t="shared" si="2"/>
        <v>7.2131931909337652</v>
      </c>
      <c r="P12" s="945">
        <f t="shared" si="3"/>
        <v>1.067359999999999</v>
      </c>
      <c r="Q12" s="945">
        <f t="shared" si="4"/>
        <v>10.429447852760745</v>
      </c>
    </row>
    <row r="13" spans="1:17" ht="27.6" customHeight="1">
      <c r="A13" s="1095" t="s">
        <v>478</v>
      </c>
      <c r="B13" s="951" t="s">
        <v>479</v>
      </c>
      <c r="C13" s="988">
        <v>5</v>
      </c>
      <c r="D13" s="885">
        <v>1620</v>
      </c>
      <c r="E13" s="600">
        <v>13.82765</v>
      </c>
      <c r="F13" s="601">
        <v>9.3493069999999996</v>
      </c>
      <c r="G13" s="604">
        <v>5.5450970000000002</v>
      </c>
      <c r="H13" s="924">
        <v>5</v>
      </c>
      <c r="I13" s="856">
        <v>1680</v>
      </c>
      <c r="J13" s="857">
        <v>14.352830000000001</v>
      </c>
      <c r="K13" s="858">
        <v>9.9255490000000002</v>
      </c>
      <c r="L13" s="972">
        <v>5.8381990000000004</v>
      </c>
      <c r="M13" s="973">
        <f t="shared" si="0"/>
        <v>-3.6590693263976561</v>
      </c>
      <c r="N13" s="945">
        <f t="shared" si="1"/>
        <v>-0.52518000000000065</v>
      </c>
      <c r="O13" s="945">
        <f t="shared" si="2"/>
        <v>-5.8056435971451208</v>
      </c>
      <c r="P13" s="945">
        <f t="shared" si="3"/>
        <v>-0.57624200000000059</v>
      </c>
      <c r="Q13" s="945">
        <f t="shared" si="4"/>
        <v>-3.5714285714285694</v>
      </c>
    </row>
    <row r="14" spans="1:17" ht="27.6" customHeight="1">
      <c r="A14" s="1095" t="s">
        <v>474</v>
      </c>
      <c r="B14" s="951" t="s">
        <v>475</v>
      </c>
      <c r="C14" s="988">
        <v>6</v>
      </c>
      <c r="D14" s="885">
        <v>1421</v>
      </c>
      <c r="E14" s="600">
        <v>12.12907</v>
      </c>
      <c r="F14" s="601">
        <v>7.6321019999999997</v>
      </c>
      <c r="G14" s="604">
        <v>4.8639400000000004</v>
      </c>
      <c r="H14" s="924">
        <v>6</v>
      </c>
      <c r="I14" s="856">
        <v>1458</v>
      </c>
      <c r="J14" s="857">
        <v>12.45621</v>
      </c>
      <c r="K14" s="858">
        <v>8.0198769999999993</v>
      </c>
      <c r="L14" s="972">
        <v>5.0667220000000004</v>
      </c>
      <c r="M14" s="973">
        <f t="shared" si="0"/>
        <v>-2.6263205260669196</v>
      </c>
      <c r="N14" s="945">
        <f t="shared" si="1"/>
        <v>-0.32713999999999999</v>
      </c>
      <c r="O14" s="945">
        <f t="shared" si="2"/>
        <v>-4.8351739060337167</v>
      </c>
      <c r="P14" s="945">
        <f t="shared" si="3"/>
        <v>-0.38777499999999954</v>
      </c>
      <c r="Q14" s="945">
        <f t="shared" si="4"/>
        <v>-2.5377229080932722</v>
      </c>
    </row>
    <row r="15" spans="1:17" ht="27.6" customHeight="1">
      <c r="A15" s="1095" t="s">
        <v>471</v>
      </c>
      <c r="B15" s="951" t="s">
        <v>472</v>
      </c>
      <c r="C15" s="988">
        <v>7</v>
      </c>
      <c r="D15" s="885">
        <v>1347</v>
      </c>
      <c r="E15" s="600">
        <v>11.49743</v>
      </c>
      <c r="F15" s="601">
        <v>6.7931379999999999</v>
      </c>
      <c r="G15" s="604">
        <v>4.6106449999999999</v>
      </c>
      <c r="H15" s="924">
        <v>7</v>
      </c>
      <c r="I15" s="856">
        <v>1231</v>
      </c>
      <c r="J15" s="857">
        <v>10.516859999999999</v>
      </c>
      <c r="K15" s="858">
        <v>6.3939050000000002</v>
      </c>
      <c r="L15" s="972">
        <v>4.2778710000000002</v>
      </c>
      <c r="M15" s="973">
        <f t="shared" si="0"/>
        <v>9.3237905610610028</v>
      </c>
      <c r="N15" s="945">
        <f t="shared" si="1"/>
        <v>0.98057000000000016</v>
      </c>
      <c r="O15" s="945">
        <f t="shared" si="2"/>
        <v>6.2439620232080273</v>
      </c>
      <c r="P15" s="945">
        <f t="shared" si="3"/>
        <v>0.39923299999999973</v>
      </c>
      <c r="Q15" s="945">
        <f t="shared" si="4"/>
        <v>9.4232331437855521</v>
      </c>
    </row>
    <row r="16" spans="1:17" ht="27.6" customHeight="1">
      <c r="A16" s="1095" t="s">
        <v>476</v>
      </c>
      <c r="B16" s="951" t="s">
        <v>477</v>
      </c>
      <c r="C16" s="988">
        <v>8</v>
      </c>
      <c r="D16" s="885">
        <v>1107</v>
      </c>
      <c r="E16" s="600">
        <v>9.448893</v>
      </c>
      <c r="F16" s="601">
        <v>6.2677800000000001</v>
      </c>
      <c r="G16" s="604">
        <v>3.7891499999999998</v>
      </c>
      <c r="H16" s="924">
        <v>8</v>
      </c>
      <c r="I16" s="856">
        <v>1086</v>
      </c>
      <c r="J16" s="857">
        <v>9.278079</v>
      </c>
      <c r="K16" s="858">
        <v>6.3257890000000003</v>
      </c>
      <c r="L16" s="972">
        <v>3.7739780000000001</v>
      </c>
      <c r="M16" s="973">
        <f t="shared" si="0"/>
        <v>1.8410492085699985</v>
      </c>
      <c r="N16" s="945">
        <f t="shared" si="1"/>
        <v>0.17081400000000002</v>
      </c>
      <c r="O16" s="945">
        <f t="shared" si="2"/>
        <v>-0.91702394752655891</v>
      </c>
      <c r="P16" s="945">
        <f t="shared" si="3"/>
        <v>-5.8009000000000199E-2</v>
      </c>
      <c r="Q16" s="945">
        <f t="shared" si="4"/>
        <v>1.9337016574585704</v>
      </c>
    </row>
    <row r="17" spans="1:17" ht="27.6" customHeight="1">
      <c r="A17" s="1095" t="s">
        <v>484</v>
      </c>
      <c r="B17" s="951" t="s">
        <v>485</v>
      </c>
      <c r="C17" s="988">
        <v>9</v>
      </c>
      <c r="D17" s="885">
        <v>691</v>
      </c>
      <c r="E17" s="600">
        <v>5.8980889999999997</v>
      </c>
      <c r="F17" s="601">
        <v>3.866384</v>
      </c>
      <c r="G17" s="604">
        <v>2.3652229999999999</v>
      </c>
      <c r="H17" s="924">
        <v>9</v>
      </c>
      <c r="I17" s="856">
        <v>716</v>
      </c>
      <c r="J17" s="857">
        <v>6.1170390000000001</v>
      </c>
      <c r="K17" s="858">
        <v>4.1054469999999998</v>
      </c>
      <c r="L17" s="972">
        <v>2.4881850000000001</v>
      </c>
      <c r="M17" s="973">
        <f t="shared" si="0"/>
        <v>-3.5793461509727251</v>
      </c>
      <c r="N17" s="945">
        <f t="shared" si="1"/>
        <v>-0.21895000000000042</v>
      </c>
      <c r="O17" s="945">
        <f t="shared" si="2"/>
        <v>-5.8230687182175274</v>
      </c>
      <c r="P17" s="945">
        <f t="shared" si="3"/>
        <v>-0.2390629999999998</v>
      </c>
      <c r="Q17" s="945">
        <f t="shared" si="4"/>
        <v>-3.4916201117318479</v>
      </c>
    </row>
    <row r="18" spans="1:17" ht="27.6" customHeight="1">
      <c r="A18" s="1095" t="s">
        <v>486</v>
      </c>
      <c r="B18" s="951" t="s">
        <v>487</v>
      </c>
      <c r="C18" s="988">
        <v>10</v>
      </c>
      <c r="D18" s="885">
        <v>625</v>
      </c>
      <c r="E18" s="600">
        <v>5.3347410000000002</v>
      </c>
      <c r="F18" s="601">
        <v>3.737984</v>
      </c>
      <c r="G18" s="604">
        <v>2.1393119999999999</v>
      </c>
      <c r="H18" s="924">
        <v>10</v>
      </c>
      <c r="I18" s="856">
        <v>620</v>
      </c>
      <c r="J18" s="857">
        <v>5.2968770000000003</v>
      </c>
      <c r="K18" s="858">
        <v>3.8985159999999999</v>
      </c>
      <c r="L18" s="972">
        <v>2.1545730000000001</v>
      </c>
      <c r="M18" s="973">
        <f t="shared" si="0"/>
        <v>0.71483630826239164</v>
      </c>
      <c r="N18" s="945">
        <f t="shared" si="1"/>
        <v>3.7863999999999898E-2</v>
      </c>
      <c r="O18" s="945">
        <f t="shared" si="2"/>
        <v>-4.1177719932405097</v>
      </c>
      <c r="P18" s="945">
        <f t="shared" si="3"/>
        <v>-0.1605319999999999</v>
      </c>
      <c r="Q18" s="945">
        <f t="shared" si="4"/>
        <v>0.80645161290323131</v>
      </c>
    </row>
    <row r="19" spans="1:17" ht="10.5" customHeight="1">
      <c r="A19" s="1096"/>
      <c r="B19" s="952"/>
      <c r="C19" s="990"/>
      <c r="D19" s="987"/>
      <c r="E19" s="609"/>
      <c r="F19" s="610"/>
      <c r="G19" s="613"/>
      <c r="H19" s="924"/>
      <c r="I19" s="856"/>
      <c r="J19" s="857"/>
      <c r="K19" s="858"/>
      <c r="L19" s="972"/>
      <c r="M19" s="973"/>
      <c r="N19" s="945"/>
      <c r="O19" s="945"/>
      <c r="P19" s="945"/>
      <c r="Q19" s="945"/>
    </row>
    <row r="20" spans="1:17" ht="27.6" customHeight="1">
      <c r="A20" s="1095" t="s">
        <v>488</v>
      </c>
      <c r="B20" s="953" t="s">
        <v>489</v>
      </c>
      <c r="C20" s="988">
        <v>11</v>
      </c>
      <c r="D20" s="885">
        <v>594</v>
      </c>
      <c r="E20" s="600">
        <v>5.070138</v>
      </c>
      <c r="F20" s="601">
        <v>3.1245759999999998</v>
      </c>
      <c r="G20" s="604">
        <v>2.0332020000000002</v>
      </c>
      <c r="H20" s="930">
        <v>12</v>
      </c>
      <c r="I20" s="862">
        <v>604</v>
      </c>
      <c r="J20" s="991">
        <v>5.1601840000000001</v>
      </c>
      <c r="K20" s="960">
        <v>3.1863100000000002</v>
      </c>
      <c r="L20" s="994">
        <v>2.0989710000000001</v>
      </c>
      <c r="M20" s="974">
        <f t="shared" si="0"/>
        <v>-1.7450152940282777</v>
      </c>
      <c r="N20" s="834">
        <f t="shared" si="1"/>
        <v>-9.004600000000007E-2</v>
      </c>
      <c r="O20" s="834">
        <f t="shared" si="2"/>
        <v>-1.9374762656489963</v>
      </c>
      <c r="P20" s="834">
        <f t="shared" si="3"/>
        <v>-6.17340000000004E-2</v>
      </c>
      <c r="Q20" s="834">
        <f t="shared" si="4"/>
        <v>-1.6556291390728433</v>
      </c>
    </row>
    <row r="21" spans="1:17" ht="27.6" customHeight="1">
      <c r="A21" s="1095" t="s">
        <v>490</v>
      </c>
      <c r="B21" s="951" t="s">
        <v>491</v>
      </c>
      <c r="C21" s="988">
        <v>12</v>
      </c>
      <c r="D21" s="885">
        <v>532</v>
      </c>
      <c r="E21" s="600">
        <v>4.5409309999999996</v>
      </c>
      <c r="F21" s="601">
        <v>3.1910820000000002</v>
      </c>
      <c r="G21" s="604">
        <v>1.8209820000000001</v>
      </c>
      <c r="H21" s="924">
        <v>11</v>
      </c>
      <c r="I21" s="856">
        <v>606</v>
      </c>
      <c r="J21" s="857">
        <v>5.1772710000000002</v>
      </c>
      <c r="K21" s="858">
        <v>3.7167479999999999</v>
      </c>
      <c r="L21" s="972">
        <v>2.1059220000000001</v>
      </c>
      <c r="M21" s="973">
        <f t="shared" si="0"/>
        <v>-12.291031317464359</v>
      </c>
      <c r="N21" s="945">
        <f t="shared" si="1"/>
        <v>-0.63634000000000057</v>
      </c>
      <c r="O21" s="945">
        <f t="shared" si="2"/>
        <v>-14.143170319860261</v>
      </c>
      <c r="P21" s="945">
        <f t="shared" si="3"/>
        <v>-0.52566599999999974</v>
      </c>
      <c r="Q21" s="945">
        <f t="shared" si="4"/>
        <v>-12.211221122112221</v>
      </c>
    </row>
    <row r="22" spans="1:17" ht="27.6" customHeight="1">
      <c r="A22" s="1095" t="s">
        <v>492</v>
      </c>
      <c r="B22" s="951" t="s">
        <v>493</v>
      </c>
      <c r="C22" s="988">
        <v>13</v>
      </c>
      <c r="D22" s="885">
        <v>352</v>
      </c>
      <c r="E22" s="600">
        <v>3.0045259999999998</v>
      </c>
      <c r="F22" s="601">
        <v>2.0001660000000001</v>
      </c>
      <c r="G22" s="604">
        <v>1.204861</v>
      </c>
      <c r="H22" s="924">
        <v>15</v>
      </c>
      <c r="I22" s="856">
        <v>288</v>
      </c>
      <c r="J22" s="857">
        <v>2.4604849999999998</v>
      </c>
      <c r="K22" s="858">
        <v>1.6648270000000001</v>
      </c>
      <c r="L22" s="972">
        <v>1.000834</v>
      </c>
      <c r="M22" s="973">
        <f>(E22/J22)*100-100</f>
        <v>22.111128497023969</v>
      </c>
      <c r="N22" s="945">
        <f t="shared" si="1"/>
        <v>0.544041</v>
      </c>
      <c r="O22" s="945">
        <f t="shared" si="2"/>
        <v>20.142573372488542</v>
      </c>
      <c r="P22" s="945">
        <f t="shared" si="3"/>
        <v>0.33533900000000005</v>
      </c>
      <c r="Q22" s="945">
        <f t="shared" si="4"/>
        <v>22.222222222222229</v>
      </c>
    </row>
    <row r="23" spans="1:17" ht="27.6" customHeight="1">
      <c r="A23" s="1095" t="s">
        <v>494</v>
      </c>
      <c r="B23" s="951" t="s">
        <v>495</v>
      </c>
      <c r="C23" s="988">
        <v>14</v>
      </c>
      <c r="D23" s="885">
        <v>315</v>
      </c>
      <c r="E23" s="600">
        <v>2.6887089999999998</v>
      </c>
      <c r="F23" s="601">
        <v>2.0732119999999998</v>
      </c>
      <c r="G23" s="604">
        <v>1.0782130000000001</v>
      </c>
      <c r="H23" s="924">
        <v>14</v>
      </c>
      <c r="I23" s="856">
        <v>307</v>
      </c>
      <c r="J23" s="857">
        <v>2.6228090000000002</v>
      </c>
      <c r="K23" s="858">
        <v>2.0676950000000001</v>
      </c>
      <c r="L23" s="972">
        <v>1.0668610000000001</v>
      </c>
      <c r="M23" s="973">
        <f t="shared" si="0"/>
        <v>2.5125733517003823</v>
      </c>
      <c r="N23" s="945">
        <f t="shared" si="1"/>
        <v>6.5899999999999626E-2</v>
      </c>
      <c r="O23" s="945">
        <f t="shared" si="2"/>
        <v>0.26681884900818886</v>
      </c>
      <c r="P23" s="945">
        <f t="shared" si="3"/>
        <v>5.5169999999997721E-3</v>
      </c>
      <c r="Q23" s="945">
        <f t="shared" si="4"/>
        <v>2.6058631921824116</v>
      </c>
    </row>
    <row r="24" spans="1:17" ht="27.6" customHeight="1">
      <c r="A24" s="1097" t="s">
        <v>496</v>
      </c>
      <c r="B24" s="952" t="s">
        <v>497</v>
      </c>
      <c r="C24" s="990">
        <v>15</v>
      </c>
      <c r="D24" s="987">
        <v>287</v>
      </c>
      <c r="E24" s="609">
        <v>2.449713</v>
      </c>
      <c r="F24" s="610">
        <v>1.5397890000000001</v>
      </c>
      <c r="G24" s="617">
        <v>0.98237200000000002</v>
      </c>
      <c r="H24" s="925">
        <v>13</v>
      </c>
      <c r="I24" s="863">
        <v>328</v>
      </c>
      <c r="J24" s="860">
        <v>2.802219</v>
      </c>
      <c r="K24" s="861">
        <v>1.860339</v>
      </c>
      <c r="L24" s="864">
        <v>1.139839</v>
      </c>
      <c r="M24" s="947">
        <f t="shared" si="0"/>
        <v>-12.579530721902884</v>
      </c>
      <c r="N24" s="948">
        <f t="shared" si="1"/>
        <v>-0.35250599999999999</v>
      </c>
      <c r="O24" s="948">
        <f t="shared" si="2"/>
        <v>-17.230730528145671</v>
      </c>
      <c r="P24" s="948">
        <f t="shared" si="3"/>
        <v>-0.32054999999999989</v>
      </c>
      <c r="Q24" s="948">
        <f t="shared" si="4"/>
        <v>-12.5</v>
      </c>
    </row>
    <row r="25" spans="1:17" ht="14.45" customHeight="1">
      <c r="A25" s="926" t="s">
        <v>1695</v>
      </c>
      <c r="B25" s="939"/>
      <c r="C25" s="940"/>
      <c r="D25" s="940"/>
      <c r="E25" s="940"/>
      <c r="F25" s="940"/>
      <c r="G25" s="940"/>
      <c r="H25" s="940"/>
      <c r="I25" s="940"/>
      <c r="J25" s="940"/>
      <c r="K25" s="940"/>
      <c r="L25" s="940"/>
      <c r="M25" s="940"/>
      <c r="N25" s="941" t="s">
        <v>4</v>
      </c>
      <c r="O25" s="942"/>
      <c r="P25" s="942"/>
      <c r="Q25" s="942"/>
    </row>
    <row r="26" spans="1:17" ht="14.45" customHeight="1">
      <c r="A26" s="926" t="s">
        <v>526</v>
      </c>
      <c r="B26" s="939"/>
      <c r="C26" s="940"/>
      <c r="D26" s="940"/>
      <c r="E26" s="940"/>
      <c r="F26" s="940"/>
      <c r="H26" s="940"/>
      <c r="I26" s="940"/>
      <c r="J26" s="940"/>
      <c r="K26" s="940"/>
      <c r="L26" s="940"/>
      <c r="M26" s="940"/>
      <c r="N26" s="941" t="s">
        <v>4</v>
      </c>
      <c r="O26" s="942"/>
      <c r="P26" s="942"/>
      <c r="Q26" s="942"/>
    </row>
    <row r="27" spans="1:17" ht="14.45" customHeight="1">
      <c r="A27" s="25" t="s">
        <v>1700</v>
      </c>
      <c r="B27" s="123"/>
      <c r="C27" s="93"/>
      <c r="D27" s="93"/>
      <c r="E27" s="93"/>
      <c r="F27" s="93"/>
      <c r="G27" s="940"/>
      <c r="H27" s="93"/>
      <c r="I27" s="927"/>
      <c r="J27" s="927"/>
      <c r="K27" s="929"/>
      <c r="L27" s="130"/>
      <c r="M27" s="927"/>
      <c r="N27" s="130"/>
      <c r="O27" s="91"/>
      <c r="P27" s="91"/>
      <c r="Q27" s="91"/>
    </row>
  </sheetData>
  <mergeCells count="11">
    <mergeCell ref="N6:N7"/>
    <mergeCell ref="O5:P5"/>
    <mergeCell ref="O6:O7"/>
    <mergeCell ref="A1:Q1"/>
    <mergeCell ref="P6:P7"/>
    <mergeCell ref="A5:A7"/>
    <mergeCell ref="M5:N5"/>
    <mergeCell ref="Q5:Q7"/>
    <mergeCell ref="E6:F6"/>
    <mergeCell ref="J6:K6"/>
    <mergeCell ref="M6:M7"/>
  </mergeCells>
  <phoneticPr fontId="2" type="noConversion"/>
  <pageMargins left="0.7" right="0.7" top="0.75" bottom="0.75" header="0.3" footer="0.3"/>
  <pageSetup paperSize="9" scale="80"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2175E-222B-4A4E-915B-C6720C08CF4B}">
  <sheetPr codeName="工作表26"/>
  <dimension ref="A1:AK27"/>
  <sheetViews>
    <sheetView showZeros="0" view="pageBreakPreview" topLeftCell="B1" zoomScaleNormal="90" zoomScaleSheetLayoutView="100" workbookViewId="0">
      <selection activeCell="S12" sqref="S12"/>
    </sheetView>
  </sheetViews>
  <sheetFormatPr defaultRowHeight="16.5"/>
  <cols>
    <col min="1" max="1" width="14.25" style="527" customWidth="1"/>
    <col min="2" max="2" width="22.25" style="527" customWidth="1"/>
    <col min="3" max="3" width="3.75" style="529" customWidth="1"/>
    <col min="4" max="4" width="9.875" style="529" customWidth="1"/>
    <col min="5" max="7" width="9.25" style="529" customWidth="1"/>
    <col min="8" max="8" width="3.75" style="529" customWidth="1"/>
    <col min="9" max="9" width="9.875" style="529" customWidth="1"/>
    <col min="10" max="12" width="9.25" style="529" customWidth="1"/>
    <col min="13" max="14" width="7.375" style="529" customWidth="1"/>
    <col min="15" max="15" width="7.375" style="527" customWidth="1"/>
    <col min="16" max="16" width="7.375" style="955" customWidth="1"/>
    <col min="17" max="17" width="8.25" style="527" customWidth="1"/>
    <col min="18" max="37" width="9" style="530"/>
    <col min="38" max="16384" width="9" style="527"/>
  </cols>
  <sheetData>
    <row r="1" spans="1:37" s="93" customFormat="1" ht="25.5">
      <c r="A1" s="1287" t="s">
        <v>1632</v>
      </c>
      <c r="B1" s="1287"/>
      <c r="C1" s="1287"/>
      <c r="D1" s="1287"/>
      <c r="E1" s="1287"/>
      <c r="F1" s="1287"/>
      <c r="G1" s="1287"/>
      <c r="H1" s="1287"/>
      <c r="I1" s="1287"/>
      <c r="J1" s="1287"/>
      <c r="K1" s="1287"/>
      <c r="L1" s="1287"/>
      <c r="M1" s="1287"/>
      <c r="N1" s="1287"/>
      <c r="O1" s="1287"/>
      <c r="P1" s="1287"/>
      <c r="Q1" s="1287"/>
      <c r="R1" s="92"/>
      <c r="S1" s="92"/>
      <c r="T1" s="92"/>
      <c r="U1" s="92"/>
      <c r="V1" s="92"/>
      <c r="W1" s="92"/>
      <c r="X1" s="92"/>
      <c r="Y1" s="92"/>
      <c r="Z1" s="92"/>
      <c r="AA1" s="92"/>
      <c r="AB1" s="92"/>
      <c r="AC1" s="92"/>
      <c r="AD1" s="92"/>
      <c r="AE1" s="92"/>
      <c r="AF1" s="92"/>
      <c r="AG1" s="92"/>
      <c r="AH1" s="92"/>
      <c r="AI1" s="92"/>
      <c r="AJ1" s="92"/>
      <c r="AK1" s="92"/>
    </row>
    <row r="2" spans="1:37" s="93" customFormat="1" ht="6" customHeight="1">
      <c r="A2" s="94"/>
      <c r="B2" s="86"/>
      <c r="C2" s="87"/>
      <c r="D2" s="87"/>
      <c r="E2" s="87"/>
      <c r="F2" s="87"/>
      <c r="G2" s="87"/>
      <c r="H2" s="87"/>
      <c r="I2" s="88"/>
      <c r="J2" s="88"/>
      <c r="K2" s="89"/>
      <c r="L2" s="90"/>
      <c r="M2" s="88"/>
      <c r="N2" s="90"/>
      <c r="O2" s="88"/>
      <c r="P2" s="913"/>
      <c r="Q2" s="89"/>
      <c r="R2" s="92"/>
      <c r="S2" s="92"/>
      <c r="T2" s="92"/>
      <c r="U2" s="92"/>
      <c r="V2" s="92"/>
      <c r="W2" s="92"/>
      <c r="X2" s="92"/>
      <c r="Y2" s="92"/>
      <c r="Z2" s="92"/>
      <c r="AA2" s="92"/>
      <c r="AB2" s="92"/>
      <c r="AC2" s="92"/>
      <c r="AD2" s="92"/>
      <c r="AE2" s="92"/>
      <c r="AF2" s="92"/>
      <c r="AG2" s="92"/>
      <c r="AH2" s="92"/>
      <c r="AI2" s="92"/>
      <c r="AJ2" s="92"/>
      <c r="AK2" s="92"/>
    </row>
    <row r="3" spans="1:37" s="93" customFormat="1" ht="19.5" customHeight="1">
      <c r="A3" s="526" t="s">
        <v>406</v>
      </c>
      <c r="B3" s="86"/>
      <c r="C3" s="87"/>
      <c r="D3" s="87"/>
      <c r="E3" s="87"/>
      <c r="F3" s="798"/>
      <c r="G3" s="88"/>
      <c r="H3" s="87"/>
      <c r="I3" s="88"/>
      <c r="J3" s="88"/>
      <c r="K3" s="87"/>
      <c r="L3" s="87"/>
      <c r="M3" s="88"/>
      <c r="N3" s="90"/>
      <c r="O3" s="90"/>
      <c r="P3" s="90"/>
      <c r="Q3" s="89"/>
      <c r="R3" s="92"/>
      <c r="S3" s="92"/>
      <c r="T3" s="92"/>
      <c r="U3" s="92"/>
      <c r="V3" s="92"/>
      <c r="W3" s="92"/>
      <c r="X3" s="92"/>
      <c r="Y3" s="92"/>
      <c r="Z3" s="92"/>
      <c r="AA3" s="92"/>
      <c r="AB3" s="92"/>
      <c r="AC3" s="92"/>
      <c r="AD3" s="92"/>
      <c r="AE3" s="92"/>
      <c r="AF3" s="92"/>
      <c r="AG3" s="92"/>
      <c r="AH3" s="92"/>
      <c r="AI3" s="92"/>
      <c r="AJ3" s="92"/>
      <c r="AK3" s="92"/>
    </row>
    <row r="4" spans="1:37" s="93" customFormat="1" ht="16.5" customHeight="1">
      <c r="A4" s="799"/>
      <c r="B4" s="95"/>
      <c r="C4" s="86"/>
      <c r="D4" s="86"/>
      <c r="E4" s="86"/>
      <c r="F4" s="86"/>
      <c r="G4" s="86"/>
      <c r="H4" s="86"/>
      <c r="I4" s="86"/>
      <c r="J4" s="86"/>
      <c r="K4" s="86"/>
      <c r="L4" s="86"/>
      <c r="M4" s="86"/>
      <c r="N4" s="86"/>
      <c r="Q4" s="398" t="s">
        <v>402</v>
      </c>
      <c r="R4" s="92"/>
      <c r="S4" s="92"/>
      <c r="T4" s="92"/>
      <c r="U4" s="92"/>
      <c r="V4" s="92"/>
      <c r="W4" s="92"/>
      <c r="X4" s="92"/>
      <c r="Y4" s="92"/>
      <c r="Z4" s="92"/>
      <c r="AA4" s="92"/>
      <c r="AB4" s="92"/>
      <c r="AC4" s="92"/>
      <c r="AD4" s="92"/>
      <c r="AE4" s="92"/>
      <c r="AF4" s="92"/>
      <c r="AG4" s="92"/>
      <c r="AH4" s="92"/>
      <c r="AI4" s="92"/>
      <c r="AJ4" s="92"/>
      <c r="AK4" s="92"/>
    </row>
    <row r="5" spans="1:37" s="99" customFormat="1" ht="15" customHeight="1">
      <c r="A5" s="1292" t="s">
        <v>225</v>
      </c>
      <c r="B5" s="96"/>
      <c r="C5" s="800" t="s">
        <v>524</v>
      </c>
      <c r="D5" s="890"/>
      <c r="E5" s="890"/>
      <c r="F5" s="891"/>
      <c r="G5" s="892"/>
      <c r="H5" s="800" t="s">
        <v>525</v>
      </c>
      <c r="I5" s="890"/>
      <c r="J5" s="890"/>
      <c r="K5" s="891"/>
      <c r="L5" s="892"/>
      <c r="M5" s="1283" t="s">
        <v>182</v>
      </c>
      <c r="N5" s="1284"/>
      <c r="O5" s="1283" t="s">
        <v>387</v>
      </c>
      <c r="P5" s="1284"/>
      <c r="Q5" s="1289" t="s">
        <v>1704</v>
      </c>
      <c r="R5" s="100"/>
      <c r="S5" s="100"/>
      <c r="T5" s="100"/>
      <c r="U5" s="100"/>
      <c r="V5" s="100"/>
      <c r="W5" s="100"/>
      <c r="X5" s="100"/>
      <c r="Y5" s="100"/>
      <c r="Z5" s="100"/>
      <c r="AA5" s="100"/>
      <c r="AB5" s="100"/>
      <c r="AC5" s="100"/>
      <c r="AD5" s="100"/>
      <c r="AE5" s="100"/>
      <c r="AF5" s="100"/>
      <c r="AG5" s="100"/>
      <c r="AH5" s="100"/>
      <c r="AI5" s="100"/>
      <c r="AJ5" s="100"/>
      <c r="AK5" s="100"/>
    </row>
    <row r="6" spans="1:37" s="102" customFormat="1" ht="15" customHeight="1">
      <c r="A6" s="1293"/>
      <c r="B6" s="781" t="s">
        <v>107</v>
      </c>
      <c r="C6" s="916" t="s">
        <v>0</v>
      </c>
      <c r="D6" s="916" t="s">
        <v>17</v>
      </c>
      <c r="E6" s="1245" t="s">
        <v>217</v>
      </c>
      <c r="F6" s="1302"/>
      <c r="G6" s="916" t="s">
        <v>444</v>
      </c>
      <c r="H6" s="916" t="s">
        <v>0</v>
      </c>
      <c r="I6" s="916" t="s">
        <v>17</v>
      </c>
      <c r="J6" s="1245" t="s">
        <v>217</v>
      </c>
      <c r="K6" s="1302"/>
      <c r="L6" s="916" t="s">
        <v>444</v>
      </c>
      <c r="M6" s="1285" t="s">
        <v>223</v>
      </c>
      <c r="N6" s="1285" t="s">
        <v>410</v>
      </c>
      <c r="O6" s="1285" t="s">
        <v>223</v>
      </c>
      <c r="P6" s="1285" t="s">
        <v>410</v>
      </c>
      <c r="Q6" s="1290"/>
      <c r="R6" s="103"/>
      <c r="S6" s="103"/>
      <c r="T6" s="103"/>
      <c r="U6" s="103"/>
      <c r="V6" s="103"/>
      <c r="W6" s="103"/>
      <c r="X6" s="103"/>
      <c r="Y6" s="103"/>
      <c r="Z6" s="103"/>
      <c r="AA6" s="103"/>
      <c r="AB6" s="103"/>
      <c r="AC6" s="103"/>
      <c r="AD6" s="103"/>
      <c r="AE6" s="103"/>
      <c r="AF6" s="103"/>
      <c r="AG6" s="103"/>
      <c r="AH6" s="103"/>
      <c r="AI6" s="103"/>
      <c r="AJ6" s="103"/>
      <c r="AK6" s="103"/>
    </row>
    <row r="7" spans="1:37" s="102" customFormat="1" ht="29.65" customHeight="1">
      <c r="A7" s="1294"/>
      <c r="B7" s="104"/>
      <c r="C7" s="968" t="s">
        <v>9</v>
      </c>
      <c r="D7" s="961" t="s">
        <v>19</v>
      </c>
      <c r="E7" s="943" t="s">
        <v>182</v>
      </c>
      <c r="F7" s="944" t="s">
        <v>144</v>
      </c>
      <c r="G7" s="480" t="s">
        <v>408</v>
      </c>
      <c r="H7" s="919" t="s">
        <v>9</v>
      </c>
      <c r="I7" s="919" t="s">
        <v>19</v>
      </c>
      <c r="J7" s="943" t="s">
        <v>182</v>
      </c>
      <c r="K7" s="944" t="s">
        <v>144</v>
      </c>
      <c r="L7" s="480" t="s">
        <v>408</v>
      </c>
      <c r="M7" s="1298"/>
      <c r="N7" s="1299"/>
      <c r="O7" s="1298"/>
      <c r="P7" s="1299"/>
      <c r="Q7" s="1291"/>
      <c r="R7" s="103"/>
      <c r="S7" s="103"/>
      <c r="T7" s="103"/>
      <c r="U7" s="103"/>
      <c r="V7" s="103"/>
      <c r="W7" s="103"/>
      <c r="X7" s="103"/>
      <c r="Y7" s="103"/>
      <c r="Z7" s="103"/>
      <c r="AA7" s="103"/>
      <c r="AB7" s="103"/>
      <c r="AC7" s="103"/>
      <c r="AD7" s="103"/>
      <c r="AE7" s="103"/>
      <c r="AF7" s="103"/>
      <c r="AG7" s="103"/>
      <c r="AH7" s="103"/>
      <c r="AI7" s="103"/>
      <c r="AJ7" s="103"/>
      <c r="AK7" s="103"/>
    </row>
    <row r="8" spans="1:37" s="336" customFormat="1" ht="27.6" customHeight="1">
      <c r="A8" s="1089" t="s">
        <v>22</v>
      </c>
      <c r="B8" s="986" t="s">
        <v>23</v>
      </c>
      <c r="C8" s="989"/>
      <c r="D8" s="1099">
        <v>18545</v>
      </c>
      <c r="E8" s="991">
        <v>157.15719999999999</v>
      </c>
      <c r="F8" s="960">
        <v>92.845129999999997</v>
      </c>
      <c r="G8" s="1100">
        <v>100</v>
      </c>
      <c r="H8" s="930"/>
      <c r="I8" s="862">
        <v>18053</v>
      </c>
      <c r="J8" s="991">
        <v>153.5393</v>
      </c>
      <c r="K8" s="960">
        <v>93.399190000000004</v>
      </c>
      <c r="L8" s="994">
        <v>100</v>
      </c>
      <c r="M8" s="974">
        <f>(E8/J8)*100-100</f>
        <v>2.3563348276304481</v>
      </c>
      <c r="N8" s="834">
        <f>E8-J8</f>
        <v>3.6178999999999917</v>
      </c>
      <c r="O8" s="834">
        <f>(F8/K8)*100-100</f>
        <v>-0.59321713603726778</v>
      </c>
      <c r="P8" s="834">
        <f>F8-K8</f>
        <v>-0.55406000000000688</v>
      </c>
      <c r="Q8" s="834">
        <f>D8/I8*100-100</f>
        <v>2.7253088129396872</v>
      </c>
      <c r="R8" s="337"/>
      <c r="S8" s="337"/>
      <c r="T8" s="337"/>
      <c r="U8" s="337"/>
      <c r="V8" s="337"/>
      <c r="W8" s="337"/>
      <c r="X8" s="337"/>
      <c r="Y8" s="337"/>
      <c r="Z8" s="337"/>
      <c r="AA8" s="337"/>
      <c r="AB8" s="337"/>
      <c r="AC8" s="337"/>
      <c r="AD8" s="337"/>
      <c r="AE8" s="337"/>
      <c r="AF8" s="337"/>
      <c r="AG8" s="337"/>
      <c r="AH8" s="337"/>
      <c r="AI8" s="337"/>
      <c r="AJ8" s="337"/>
      <c r="AK8" s="337"/>
    </row>
    <row r="9" spans="1:37" s="336" customFormat="1" ht="27.6" customHeight="1">
      <c r="A9" s="1094" t="s">
        <v>460</v>
      </c>
      <c r="B9" s="951" t="s">
        <v>461</v>
      </c>
      <c r="C9" s="988">
        <v>1</v>
      </c>
      <c r="D9" s="879">
        <v>3411</v>
      </c>
      <c r="E9" s="857">
        <v>28.906079999999999</v>
      </c>
      <c r="F9" s="858">
        <v>16.724440000000001</v>
      </c>
      <c r="G9" s="996">
        <v>18.3931</v>
      </c>
      <c r="H9" s="924">
        <v>1</v>
      </c>
      <c r="I9" s="856">
        <v>3348</v>
      </c>
      <c r="J9" s="857">
        <v>28.474460000000001</v>
      </c>
      <c r="K9" s="858">
        <v>17.004490000000001</v>
      </c>
      <c r="L9" s="972">
        <v>18.545390000000001</v>
      </c>
      <c r="M9" s="973">
        <f t="shared" ref="M9:M24" si="0">(E9/J9)*100-100</f>
        <v>1.5158145229092952</v>
      </c>
      <c r="N9" s="945">
        <f t="shared" ref="N9:N24" si="1">E9-J9</f>
        <v>0.43161999999999878</v>
      </c>
      <c r="O9" s="945">
        <f t="shared" ref="O9:O24" si="2">(F9/K9)*100-100</f>
        <v>-1.64691796107968</v>
      </c>
      <c r="P9" s="945">
        <f t="shared" ref="P9:P24" si="3">F9-K9</f>
        <v>-0.28004999999999924</v>
      </c>
      <c r="Q9" s="945">
        <f t="shared" ref="Q9:Q24" si="4">D9/I9*100-100</f>
        <v>1.8817204301075208</v>
      </c>
      <c r="R9" s="337"/>
      <c r="S9" s="337"/>
      <c r="T9" s="337"/>
      <c r="U9" s="337"/>
      <c r="V9" s="337"/>
      <c r="W9" s="337"/>
      <c r="X9" s="337"/>
      <c r="Y9" s="337"/>
      <c r="Z9" s="337"/>
      <c r="AA9" s="337"/>
      <c r="AB9" s="337"/>
      <c r="AC9" s="337"/>
      <c r="AD9" s="337"/>
      <c r="AE9" s="337"/>
      <c r="AF9" s="337"/>
      <c r="AG9" s="337"/>
      <c r="AH9" s="337"/>
      <c r="AI9" s="337"/>
      <c r="AJ9" s="337"/>
      <c r="AK9" s="337"/>
    </row>
    <row r="10" spans="1:37" s="336" customFormat="1" ht="27.6" customHeight="1">
      <c r="A10" s="1094" t="s">
        <v>462</v>
      </c>
      <c r="B10" s="951" t="s">
        <v>463</v>
      </c>
      <c r="C10" s="988">
        <v>2</v>
      </c>
      <c r="D10" s="879">
        <v>2734</v>
      </c>
      <c r="E10" s="857">
        <v>23.16893</v>
      </c>
      <c r="F10" s="858">
        <v>13.174329999999999</v>
      </c>
      <c r="G10" s="996">
        <v>14.742520000000001</v>
      </c>
      <c r="H10" s="924">
        <v>2</v>
      </c>
      <c r="I10" s="856">
        <v>2672</v>
      </c>
      <c r="J10" s="857">
        <v>22.72514</v>
      </c>
      <c r="K10" s="858">
        <v>13.44004</v>
      </c>
      <c r="L10" s="972">
        <v>14.80086</v>
      </c>
      <c r="M10" s="973">
        <f t="shared" si="0"/>
        <v>1.9528592563126068</v>
      </c>
      <c r="N10" s="945">
        <f t="shared" si="1"/>
        <v>0.44378999999999991</v>
      </c>
      <c r="O10" s="945">
        <f t="shared" si="2"/>
        <v>-1.9770030446337898</v>
      </c>
      <c r="P10" s="945">
        <f t="shared" si="3"/>
        <v>-0.26571000000000033</v>
      </c>
      <c r="Q10" s="945">
        <f t="shared" si="4"/>
        <v>2.3203592814371206</v>
      </c>
      <c r="R10" s="337"/>
      <c r="S10" s="337"/>
      <c r="T10" s="337"/>
      <c r="U10" s="337"/>
      <c r="V10" s="337"/>
      <c r="W10" s="337"/>
      <c r="X10" s="337"/>
      <c r="Y10" s="337"/>
      <c r="Z10" s="337"/>
      <c r="AA10" s="337"/>
      <c r="AB10" s="337"/>
      <c r="AC10" s="337"/>
      <c r="AD10" s="337"/>
      <c r="AE10" s="337"/>
      <c r="AF10" s="337"/>
      <c r="AG10" s="337"/>
      <c r="AH10" s="337"/>
      <c r="AI10" s="337"/>
      <c r="AJ10" s="337"/>
      <c r="AK10" s="337"/>
    </row>
    <row r="11" spans="1:37" s="336" customFormat="1" ht="27.6" customHeight="1">
      <c r="A11" s="1095" t="s">
        <v>464</v>
      </c>
      <c r="B11" s="951" t="s">
        <v>465</v>
      </c>
      <c r="C11" s="988">
        <v>3</v>
      </c>
      <c r="D11" s="879">
        <v>2434</v>
      </c>
      <c r="E11" s="857">
        <v>20.626619999999999</v>
      </c>
      <c r="F11" s="858">
        <v>11.586650000000001</v>
      </c>
      <c r="G11" s="996">
        <v>13.124829999999999</v>
      </c>
      <c r="H11" s="924">
        <v>3</v>
      </c>
      <c r="I11" s="856">
        <v>2475</v>
      </c>
      <c r="J11" s="857">
        <v>21.049669999999999</v>
      </c>
      <c r="K11" s="858">
        <v>12.21982</v>
      </c>
      <c r="L11" s="972">
        <v>13.709630000000001</v>
      </c>
      <c r="M11" s="973">
        <f t="shared" si="0"/>
        <v>-2.0097702244263189</v>
      </c>
      <c r="N11" s="945">
        <f t="shared" si="1"/>
        <v>-0.42304999999999993</v>
      </c>
      <c r="O11" s="945">
        <f t="shared" si="2"/>
        <v>-5.1815002184974901</v>
      </c>
      <c r="P11" s="945">
        <f t="shared" si="3"/>
        <v>-0.63316999999999979</v>
      </c>
      <c r="Q11" s="945">
        <f t="shared" si="4"/>
        <v>-1.656565656565661</v>
      </c>
      <c r="R11" s="337"/>
      <c r="S11" s="337"/>
      <c r="T11" s="337"/>
      <c r="U11" s="337"/>
      <c r="V11" s="337"/>
      <c r="W11" s="337"/>
      <c r="X11" s="337"/>
      <c r="Y11" s="337"/>
      <c r="Z11" s="337"/>
      <c r="AA11" s="337"/>
      <c r="AB11" s="337"/>
      <c r="AC11" s="337"/>
      <c r="AD11" s="337"/>
      <c r="AE11" s="337"/>
      <c r="AF11" s="337"/>
      <c r="AG11" s="337"/>
      <c r="AH11" s="337"/>
      <c r="AI11" s="337"/>
      <c r="AJ11" s="337"/>
      <c r="AK11" s="337"/>
    </row>
    <row r="12" spans="1:37" s="336" customFormat="1" ht="27.6" customHeight="1">
      <c r="A12" s="1095" t="s">
        <v>466</v>
      </c>
      <c r="B12" s="951" t="s">
        <v>467</v>
      </c>
      <c r="C12" s="988">
        <v>4</v>
      </c>
      <c r="D12" s="879">
        <v>2176</v>
      </c>
      <c r="E12" s="857">
        <v>18.44023</v>
      </c>
      <c r="F12" s="858">
        <v>11.80897</v>
      </c>
      <c r="G12" s="996">
        <v>11.73362</v>
      </c>
      <c r="H12" s="924">
        <v>4</v>
      </c>
      <c r="I12" s="856">
        <v>2141</v>
      </c>
      <c r="J12" s="857">
        <v>18.209029999999998</v>
      </c>
      <c r="K12" s="858">
        <v>12.00953</v>
      </c>
      <c r="L12" s="972">
        <v>11.85952</v>
      </c>
      <c r="M12" s="973">
        <f t="shared" si="0"/>
        <v>1.2696997039381159</v>
      </c>
      <c r="N12" s="945">
        <f t="shared" si="1"/>
        <v>0.23120000000000118</v>
      </c>
      <c r="O12" s="945">
        <f t="shared" si="2"/>
        <v>-1.6700070693857327</v>
      </c>
      <c r="P12" s="945">
        <f t="shared" si="3"/>
        <v>-0.20055999999999941</v>
      </c>
      <c r="Q12" s="945">
        <f t="shared" si="4"/>
        <v>1.6347501167678615</v>
      </c>
      <c r="R12" s="337"/>
      <c r="S12" s="337"/>
      <c r="T12" s="337"/>
      <c r="U12" s="337"/>
      <c r="V12" s="337"/>
      <c r="W12" s="337"/>
      <c r="X12" s="337"/>
      <c r="Y12" s="337"/>
      <c r="Z12" s="337"/>
      <c r="AA12" s="337"/>
      <c r="AB12" s="337"/>
      <c r="AC12" s="337"/>
      <c r="AD12" s="337"/>
      <c r="AE12" s="337"/>
      <c r="AF12" s="337"/>
      <c r="AG12" s="337"/>
      <c r="AH12" s="337"/>
      <c r="AI12" s="337"/>
      <c r="AJ12" s="337"/>
      <c r="AK12" s="337"/>
    </row>
    <row r="13" spans="1:37" s="336" customFormat="1" ht="27.6" customHeight="1">
      <c r="A13" s="1095" t="s">
        <v>474</v>
      </c>
      <c r="B13" s="951" t="s">
        <v>475</v>
      </c>
      <c r="C13" s="988">
        <v>5</v>
      </c>
      <c r="D13" s="879">
        <v>894</v>
      </c>
      <c r="E13" s="857">
        <v>7.5760870000000002</v>
      </c>
      <c r="F13" s="858">
        <v>4.269571</v>
      </c>
      <c r="G13" s="996">
        <v>4.8207060000000004</v>
      </c>
      <c r="H13" s="924">
        <v>5</v>
      </c>
      <c r="I13" s="856">
        <v>868</v>
      </c>
      <c r="J13" s="857">
        <v>7.3822679999999998</v>
      </c>
      <c r="K13" s="858">
        <v>4.3174700000000001</v>
      </c>
      <c r="L13" s="972">
        <v>4.808065</v>
      </c>
      <c r="M13" s="973">
        <f t="shared" si="0"/>
        <v>2.625466861945398</v>
      </c>
      <c r="N13" s="945">
        <f t="shared" si="1"/>
        <v>0.19381900000000041</v>
      </c>
      <c r="O13" s="945">
        <f t="shared" si="2"/>
        <v>-1.1094228796031018</v>
      </c>
      <c r="P13" s="945">
        <f t="shared" si="3"/>
        <v>-4.7899000000000136E-2</v>
      </c>
      <c r="Q13" s="945">
        <f t="shared" si="4"/>
        <v>2.9953917050691246</v>
      </c>
      <c r="R13" s="337"/>
      <c r="S13" s="337"/>
      <c r="T13" s="337"/>
      <c r="U13" s="337"/>
      <c r="V13" s="337"/>
      <c r="W13" s="337"/>
      <c r="X13" s="337"/>
      <c r="Y13" s="337"/>
      <c r="Z13" s="337"/>
      <c r="AA13" s="337"/>
      <c r="AB13" s="337"/>
      <c r="AC13" s="337"/>
      <c r="AD13" s="337"/>
      <c r="AE13" s="337"/>
      <c r="AF13" s="337"/>
      <c r="AG13" s="337"/>
      <c r="AH13" s="337"/>
      <c r="AI13" s="337"/>
      <c r="AJ13" s="337"/>
      <c r="AK13" s="337"/>
    </row>
    <row r="14" spans="1:37" s="336" customFormat="1" ht="27.6" customHeight="1">
      <c r="A14" s="1095" t="s">
        <v>476</v>
      </c>
      <c r="B14" s="951" t="s">
        <v>477</v>
      </c>
      <c r="C14" s="988">
        <v>6</v>
      </c>
      <c r="D14" s="879">
        <v>889</v>
      </c>
      <c r="E14" s="857">
        <v>7.5337149999999999</v>
      </c>
      <c r="F14" s="858">
        <v>4.3264959999999997</v>
      </c>
      <c r="G14" s="996">
        <v>4.7937450000000004</v>
      </c>
      <c r="H14" s="924">
        <v>6</v>
      </c>
      <c r="I14" s="856">
        <v>862</v>
      </c>
      <c r="J14" s="857">
        <v>7.3312379999999999</v>
      </c>
      <c r="K14" s="858">
        <v>4.3568879999999996</v>
      </c>
      <c r="L14" s="972">
        <v>4.7748299999999997</v>
      </c>
      <c r="M14" s="973">
        <f t="shared" si="0"/>
        <v>2.7618391327631144</v>
      </c>
      <c r="N14" s="945">
        <f t="shared" si="1"/>
        <v>0.20247700000000002</v>
      </c>
      <c r="O14" s="945">
        <f t="shared" si="2"/>
        <v>-0.69756211314130212</v>
      </c>
      <c r="P14" s="945">
        <f t="shared" si="3"/>
        <v>-3.0391999999999975E-2</v>
      </c>
      <c r="Q14" s="945">
        <f t="shared" si="4"/>
        <v>3.1322505800464029</v>
      </c>
      <c r="R14" s="337"/>
      <c r="S14" s="337"/>
      <c r="T14" s="337"/>
      <c r="U14" s="337"/>
      <c r="V14" s="337"/>
      <c r="W14" s="337"/>
      <c r="X14" s="337"/>
      <c r="Y14" s="337"/>
      <c r="Z14" s="337"/>
      <c r="AA14" s="337"/>
      <c r="AB14" s="337"/>
      <c r="AC14" s="337"/>
      <c r="AD14" s="337"/>
      <c r="AE14" s="337"/>
      <c r="AF14" s="337"/>
      <c r="AG14" s="337"/>
      <c r="AH14" s="337"/>
      <c r="AI14" s="337"/>
      <c r="AJ14" s="337"/>
      <c r="AK14" s="337"/>
    </row>
    <row r="15" spans="1:37" s="336" customFormat="1" ht="27.6" customHeight="1">
      <c r="A15" s="1095" t="s">
        <v>480</v>
      </c>
      <c r="B15" s="951" t="s">
        <v>481</v>
      </c>
      <c r="C15" s="988">
        <v>7</v>
      </c>
      <c r="D15" s="879">
        <v>656</v>
      </c>
      <c r="E15" s="857">
        <v>5.5591869999999997</v>
      </c>
      <c r="F15" s="858">
        <v>3.560578</v>
      </c>
      <c r="G15" s="996">
        <v>3.5373420000000002</v>
      </c>
      <c r="H15" s="924">
        <v>8</v>
      </c>
      <c r="I15" s="856">
        <v>529</v>
      </c>
      <c r="J15" s="857">
        <v>4.4991009999999996</v>
      </c>
      <c r="K15" s="858">
        <v>2.9566379999999999</v>
      </c>
      <c r="L15" s="972">
        <v>2.9302609999999998</v>
      </c>
      <c r="M15" s="973">
        <f>(E15/J15)*100-100</f>
        <v>23.562173865401121</v>
      </c>
      <c r="N15" s="945">
        <f t="shared" si="1"/>
        <v>1.0600860000000001</v>
      </c>
      <c r="O15" s="945">
        <f t="shared" si="2"/>
        <v>20.426579107756851</v>
      </c>
      <c r="P15" s="945">
        <f t="shared" si="3"/>
        <v>0.60394000000000014</v>
      </c>
      <c r="Q15" s="945">
        <f t="shared" si="4"/>
        <v>24.007561436672972</v>
      </c>
      <c r="R15" s="337"/>
      <c r="S15" s="337"/>
      <c r="T15" s="337"/>
      <c r="U15" s="337"/>
      <c r="V15" s="337"/>
      <c r="W15" s="337"/>
      <c r="X15" s="337"/>
      <c r="Y15" s="337"/>
      <c r="Z15" s="337"/>
      <c r="AA15" s="337"/>
      <c r="AB15" s="337"/>
      <c r="AC15" s="337"/>
      <c r="AD15" s="337"/>
      <c r="AE15" s="337"/>
      <c r="AF15" s="337"/>
      <c r="AG15" s="337"/>
      <c r="AH15" s="337"/>
      <c r="AI15" s="337"/>
      <c r="AJ15" s="337"/>
      <c r="AK15" s="337"/>
    </row>
    <row r="16" spans="1:37" s="336" customFormat="1" ht="27.6" customHeight="1">
      <c r="A16" s="1095" t="s">
        <v>482</v>
      </c>
      <c r="B16" s="951" t="s">
        <v>483</v>
      </c>
      <c r="C16" s="988">
        <v>8</v>
      </c>
      <c r="D16" s="879">
        <v>634</v>
      </c>
      <c r="E16" s="857">
        <v>5.3727510000000001</v>
      </c>
      <c r="F16" s="858">
        <v>3.3003960000000001</v>
      </c>
      <c r="G16" s="996">
        <v>3.4187110000000001</v>
      </c>
      <c r="H16" s="924">
        <v>7</v>
      </c>
      <c r="I16" s="856">
        <v>661</v>
      </c>
      <c r="J16" s="857">
        <v>5.6217499999999996</v>
      </c>
      <c r="K16" s="858">
        <v>3.4887290000000002</v>
      </c>
      <c r="L16" s="972">
        <v>3.6614409999999999</v>
      </c>
      <c r="M16" s="973">
        <f t="shared" si="0"/>
        <v>-4.4292079868368432</v>
      </c>
      <c r="N16" s="945">
        <f t="shared" si="1"/>
        <v>-0.24899899999999953</v>
      </c>
      <c r="O16" s="945">
        <f t="shared" si="2"/>
        <v>-5.3983270125022642</v>
      </c>
      <c r="P16" s="945">
        <f t="shared" si="3"/>
        <v>-0.18833300000000008</v>
      </c>
      <c r="Q16" s="945">
        <f t="shared" si="4"/>
        <v>-4.084720121028738</v>
      </c>
      <c r="R16" s="337"/>
      <c r="S16" s="337"/>
      <c r="T16" s="337"/>
      <c r="U16" s="337"/>
      <c r="V16" s="337"/>
      <c r="W16" s="337"/>
      <c r="X16" s="337"/>
      <c r="Y16" s="337"/>
      <c r="Z16" s="337"/>
      <c r="AA16" s="337"/>
      <c r="AB16" s="337"/>
      <c r="AC16" s="337"/>
      <c r="AD16" s="337"/>
      <c r="AE16" s="337"/>
      <c r="AF16" s="337"/>
      <c r="AG16" s="337"/>
      <c r="AH16" s="337"/>
      <c r="AI16" s="337"/>
      <c r="AJ16" s="337"/>
      <c r="AK16" s="337"/>
    </row>
    <row r="17" spans="1:37" s="336" customFormat="1" ht="27.6" customHeight="1">
      <c r="A17" s="1095" t="s">
        <v>484</v>
      </c>
      <c r="B17" s="951" t="s">
        <v>485</v>
      </c>
      <c r="C17" s="988">
        <v>9</v>
      </c>
      <c r="D17" s="879">
        <v>480</v>
      </c>
      <c r="E17" s="857">
        <v>4.067698</v>
      </c>
      <c r="F17" s="858">
        <v>2.3882140000000001</v>
      </c>
      <c r="G17" s="996">
        <v>2.5882990000000001</v>
      </c>
      <c r="H17" s="924">
        <v>9</v>
      </c>
      <c r="I17" s="856">
        <v>473</v>
      </c>
      <c r="J17" s="857">
        <v>4.0228260000000002</v>
      </c>
      <c r="K17" s="858">
        <v>2.4544410000000001</v>
      </c>
      <c r="L17" s="972">
        <v>2.620063</v>
      </c>
      <c r="M17" s="973">
        <f t="shared" si="0"/>
        <v>1.1154347714765578</v>
      </c>
      <c r="N17" s="945">
        <f t="shared" si="1"/>
        <v>4.4871999999999801E-2</v>
      </c>
      <c r="O17" s="945">
        <f t="shared" si="2"/>
        <v>-2.698251862644085</v>
      </c>
      <c r="P17" s="945">
        <f t="shared" si="3"/>
        <v>-6.6227000000000036E-2</v>
      </c>
      <c r="Q17" s="945">
        <f t="shared" si="4"/>
        <v>1.4799154334038036</v>
      </c>
      <c r="R17" s="337"/>
      <c r="S17" s="337"/>
      <c r="T17" s="337"/>
      <c r="U17" s="337"/>
      <c r="V17" s="337"/>
      <c r="W17" s="337"/>
      <c r="X17" s="337"/>
      <c r="Y17" s="337"/>
      <c r="Z17" s="337"/>
      <c r="AA17" s="337"/>
      <c r="AB17" s="337"/>
      <c r="AC17" s="337"/>
      <c r="AD17" s="337"/>
      <c r="AE17" s="337"/>
      <c r="AF17" s="337"/>
      <c r="AG17" s="337"/>
      <c r="AH17" s="337"/>
      <c r="AI17" s="337"/>
      <c r="AJ17" s="337"/>
      <c r="AK17" s="337"/>
    </row>
    <row r="18" spans="1:37" s="336" customFormat="1" ht="27.6" customHeight="1">
      <c r="A18" s="1095" t="s">
        <v>486</v>
      </c>
      <c r="B18" s="951" t="s">
        <v>487</v>
      </c>
      <c r="C18" s="988">
        <v>10</v>
      </c>
      <c r="D18" s="879">
        <v>469</v>
      </c>
      <c r="E18" s="857">
        <v>3.9744799999999998</v>
      </c>
      <c r="F18" s="858">
        <v>2.6985749999999999</v>
      </c>
      <c r="G18" s="996">
        <v>2.5289839999999999</v>
      </c>
      <c r="H18" s="924">
        <v>10</v>
      </c>
      <c r="I18" s="856">
        <v>429</v>
      </c>
      <c r="J18" s="857">
        <v>3.648609</v>
      </c>
      <c r="K18" s="858">
        <v>2.4369700000000001</v>
      </c>
      <c r="L18" s="972">
        <v>2.3763359999999998</v>
      </c>
      <c r="M18" s="973">
        <f t="shared" si="0"/>
        <v>8.931376313548526</v>
      </c>
      <c r="N18" s="945">
        <f t="shared" si="1"/>
        <v>0.3258709999999998</v>
      </c>
      <c r="O18" s="945">
        <f t="shared" si="2"/>
        <v>10.73484696159575</v>
      </c>
      <c r="P18" s="945">
        <f t="shared" si="3"/>
        <v>0.26160499999999987</v>
      </c>
      <c r="Q18" s="945">
        <f t="shared" si="4"/>
        <v>9.3240093240093245</v>
      </c>
      <c r="R18" s="337"/>
      <c r="S18" s="337"/>
      <c r="T18" s="337"/>
      <c r="U18" s="337"/>
      <c r="V18" s="337"/>
      <c r="W18" s="337"/>
      <c r="X18" s="337"/>
      <c r="Y18" s="337"/>
      <c r="Z18" s="337"/>
      <c r="AA18" s="337"/>
      <c r="AB18" s="337"/>
      <c r="AC18" s="337"/>
      <c r="AD18" s="337"/>
      <c r="AE18" s="337"/>
      <c r="AF18" s="337"/>
      <c r="AG18" s="337"/>
      <c r="AH18" s="337"/>
      <c r="AI18" s="337"/>
      <c r="AJ18" s="337"/>
      <c r="AK18" s="337"/>
    </row>
    <row r="19" spans="1:37" s="336" customFormat="1" ht="9" customHeight="1">
      <c r="A19" s="1096"/>
      <c r="B19" s="952"/>
      <c r="C19" s="990"/>
      <c r="D19" s="880"/>
      <c r="E19" s="860"/>
      <c r="F19" s="861"/>
      <c r="G19" s="997"/>
      <c r="H19" s="924"/>
      <c r="I19" s="856"/>
      <c r="J19" s="857"/>
      <c r="K19" s="858"/>
      <c r="L19" s="972"/>
      <c r="M19" s="973"/>
      <c r="N19" s="945"/>
      <c r="O19" s="945"/>
      <c r="P19" s="945"/>
      <c r="Q19" s="945"/>
      <c r="R19" s="337"/>
      <c r="S19" s="337"/>
      <c r="T19" s="337"/>
      <c r="U19" s="337"/>
      <c r="V19" s="337"/>
      <c r="W19" s="337"/>
      <c r="X19" s="337"/>
      <c r="Y19" s="337"/>
      <c r="Z19" s="337"/>
      <c r="AA19" s="337"/>
      <c r="AB19" s="337"/>
      <c r="AC19" s="337"/>
      <c r="AD19" s="337"/>
      <c r="AE19" s="337"/>
      <c r="AF19" s="337"/>
      <c r="AG19" s="337"/>
      <c r="AH19" s="337"/>
      <c r="AI19" s="337"/>
      <c r="AJ19" s="337"/>
      <c r="AK19" s="337"/>
    </row>
    <row r="20" spans="1:37" s="336" customFormat="1" ht="27.6" customHeight="1">
      <c r="A20" s="1095" t="s">
        <v>498</v>
      </c>
      <c r="B20" s="953" t="s">
        <v>499</v>
      </c>
      <c r="C20" s="988">
        <v>11</v>
      </c>
      <c r="D20" s="879">
        <v>321</v>
      </c>
      <c r="E20" s="857">
        <v>2.7202730000000002</v>
      </c>
      <c r="F20" s="858">
        <v>1.69147</v>
      </c>
      <c r="G20" s="996">
        <v>1.730925</v>
      </c>
      <c r="H20" s="930">
        <v>13</v>
      </c>
      <c r="I20" s="862">
        <v>259</v>
      </c>
      <c r="J20" s="991">
        <v>2.2027739999999998</v>
      </c>
      <c r="K20" s="960">
        <v>1.4136960000000001</v>
      </c>
      <c r="L20" s="855">
        <v>1.4346650000000001</v>
      </c>
      <c r="M20" s="974">
        <f>(E20/J20)*100-100</f>
        <v>23.493059206255396</v>
      </c>
      <c r="N20" s="834">
        <f t="shared" si="1"/>
        <v>0.51749900000000038</v>
      </c>
      <c r="O20" s="834">
        <f t="shared" si="2"/>
        <v>19.648778803929545</v>
      </c>
      <c r="P20" s="834">
        <f t="shared" si="3"/>
        <v>0.27777399999999997</v>
      </c>
      <c r="Q20" s="834">
        <f t="shared" si="4"/>
        <v>23.938223938223928</v>
      </c>
      <c r="R20" s="337"/>
      <c r="S20" s="337"/>
      <c r="T20" s="337"/>
      <c r="U20" s="337"/>
      <c r="V20" s="337"/>
      <c r="W20" s="337"/>
      <c r="X20" s="337"/>
      <c r="Y20" s="337"/>
      <c r="Z20" s="337"/>
      <c r="AA20" s="337"/>
      <c r="AB20" s="337"/>
      <c r="AC20" s="337"/>
      <c r="AD20" s="337"/>
      <c r="AE20" s="337"/>
      <c r="AF20" s="337"/>
      <c r="AG20" s="337"/>
      <c r="AH20" s="337"/>
      <c r="AI20" s="337"/>
      <c r="AJ20" s="337"/>
      <c r="AK20" s="337"/>
    </row>
    <row r="21" spans="1:37" s="336" customFormat="1" ht="27.6" customHeight="1">
      <c r="A21" s="1095" t="s">
        <v>488</v>
      </c>
      <c r="B21" s="951" t="s">
        <v>489</v>
      </c>
      <c r="C21" s="988">
        <v>12</v>
      </c>
      <c r="D21" s="879">
        <v>300</v>
      </c>
      <c r="E21" s="857">
        <v>2.5423110000000002</v>
      </c>
      <c r="F21" s="858">
        <v>1.3480890000000001</v>
      </c>
      <c r="G21" s="996">
        <v>1.6176870000000001</v>
      </c>
      <c r="H21" s="924">
        <v>11</v>
      </c>
      <c r="I21" s="856">
        <v>298</v>
      </c>
      <c r="J21" s="857">
        <v>2.534465</v>
      </c>
      <c r="K21" s="858">
        <v>1.3640209999999999</v>
      </c>
      <c r="L21" s="854">
        <v>1.650695</v>
      </c>
      <c r="M21" s="973">
        <f t="shared" si="0"/>
        <v>0.30957223713880921</v>
      </c>
      <c r="N21" s="945">
        <f t="shared" si="1"/>
        <v>7.8460000000002417E-3</v>
      </c>
      <c r="O21" s="945">
        <f t="shared" si="2"/>
        <v>-1.1680172079462068</v>
      </c>
      <c r="P21" s="945">
        <f t="shared" si="3"/>
        <v>-1.5931999999999835E-2</v>
      </c>
      <c r="Q21" s="945">
        <f t="shared" si="4"/>
        <v>0.67114093959732202</v>
      </c>
      <c r="R21" s="337"/>
      <c r="S21" s="337"/>
      <c r="T21" s="337"/>
      <c r="U21" s="337"/>
      <c r="V21" s="337"/>
      <c r="W21" s="337"/>
      <c r="X21" s="337"/>
      <c r="Y21" s="337"/>
      <c r="Z21" s="337"/>
      <c r="AA21" s="337"/>
      <c r="AB21" s="337"/>
      <c r="AC21" s="337"/>
      <c r="AD21" s="337"/>
      <c r="AE21" s="337"/>
      <c r="AF21" s="337"/>
      <c r="AG21" s="337"/>
      <c r="AH21" s="337"/>
      <c r="AI21" s="337"/>
      <c r="AJ21" s="337"/>
      <c r="AK21" s="337"/>
    </row>
    <row r="22" spans="1:37" s="337" customFormat="1" ht="27.6" customHeight="1">
      <c r="A22" s="1095" t="s">
        <v>496</v>
      </c>
      <c r="B22" s="951" t="s">
        <v>497</v>
      </c>
      <c r="C22" s="988">
        <v>13</v>
      </c>
      <c r="D22" s="879">
        <v>281</v>
      </c>
      <c r="E22" s="857">
        <v>2.3812980000000001</v>
      </c>
      <c r="F22" s="858">
        <v>1.352956</v>
      </c>
      <c r="G22" s="996">
        <v>1.5152330000000001</v>
      </c>
      <c r="H22" s="924">
        <v>12</v>
      </c>
      <c r="I22" s="856">
        <v>292</v>
      </c>
      <c r="J22" s="857">
        <v>2.4834360000000002</v>
      </c>
      <c r="K22" s="858">
        <v>1.44079</v>
      </c>
      <c r="L22" s="854">
        <v>1.6174599999999999</v>
      </c>
      <c r="M22" s="973">
        <f>(E22/J22)*100-100</f>
        <v>-4.1127695660367323</v>
      </c>
      <c r="N22" s="945">
        <f t="shared" si="1"/>
        <v>-0.10213800000000006</v>
      </c>
      <c r="O22" s="945">
        <f t="shared" si="2"/>
        <v>-6.0962388689538471</v>
      </c>
      <c r="P22" s="945">
        <f t="shared" si="3"/>
        <v>-8.7833999999999968E-2</v>
      </c>
      <c r="Q22" s="945">
        <f t="shared" si="4"/>
        <v>-3.7671232876712395</v>
      </c>
    </row>
    <row r="23" spans="1:37" s="337" customFormat="1" ht="27.6" customHeight="1">
      <c r="A23" s="1095" t="s">
        <v>492</v>
      </c>
      <c r="B23" s="951" t="s">
        <v>493</v>
      </c>
      <c r="C23" s="988">
        <v>14</v>
      </c>
      <c r="D23" s="879">
        <v>248</v>
      </c>
      <c r="E23" s="857">
        <v>2.1016439999999998</v>
      </c>
      <c r="F23" s="858">
        <v>1.177074</v>
      </c>
      <c r="G23" s="996">
        <v>1.337288</v>
      </c>
      <c r="H23" s="924">
        <v>15</v>
      </c>
      <c r="I23" s="856">
        <v>237</v>
      </c>
      <c r="J23" s="857">
        <v>2.0156649999999998</v>
      </c>
      <c r="K23" s="858">
        <v>1.1903539999999999</v>
      </c>
      <c r="L23" s="854">
        <v>1.3128010000000001</v>
      </c>
      <c r="M23" s="973">
        <f t="shared" si="0"/>
        <v>4.2655401567224658</v>
      </c>
      <c r="N23" s="945">
        <f t="shared" si="1"/>
        <v>8.5979000000000028E-2</v>
      </c>
      <c r="O23" s="945">
        <f t="shared" si="2"/>
        <v>-1.1156345087259751</v>
      </c>
      <c r="P23" s="945">
        <f t="shared" si="3"/>
        <v>-1.3279999999999959E-2</v>
      </c>
      <c r="Q23" s="945">
        <f t="shared" si="4"/>
        <v>4.6413502109704723</v>
      </c>
    </row>
    <row r="24" spans="1:37" s="336" customFormat="1" ht="27.6" customHeight="1">
      <c r="A24" s="1097" t="s">
        <v>494</v>
      </c>
      <c r="B24" s="952" t="s">
        <v>495</v>
      </c>
      <c r="C24" s="990">
        <v>15</v>
      </c>
      <c r="D24" s="880">
        <v>245</v>
      </c>
      <c r="E24" s="860">
        <v>2.0762209999999999</v>
      </c>
      <c r="F24" s="861">
        <v>1.512535</v>
      </c>
      <c r="G24" s="998">
        <v>1.3211109999999999</v>
      </c>
      <c r="H24" s="925">
        <v>14</v>
      </c>
      <c r="I24" s="863">
        <v>245</v>
      </c>
      <c r="J24" s="860">
        <v>2.0837050000000001</v>
      </c>
      <c r="K24" s="861">
        <v>1.503695</v>
      </c>
      <c r="L24" s="842">
        <v>1.3571150000000001</v>
      </c>
      <c r="M24" s="947">
        <f t="shared" si="0"/>
        <v>-0.35916792444228918</v>
      </c>
      <c r="N24" s="948">
        <f t="shared" si="1"/>
        <v>-7.4840000000002682E-3</v>
      </c>
      <c r="O24" s="948">
        <f t="shared" si="2"/>
        <v>0.58788517618266667</v>
      </c>
      <c r="P24" s="948">
        <f t="shared" si="3"/>
        <v>8.839999999999959E-3</v>
      </c>
      <c r="Q24" s="948">
        <f t="shared" si="4"/>
        <v>0</v>
      </c>
      <c r="R24" s="337"/>
      <c r="S24" s="337"/>
      <c r="T24" s="337"/>
      <c r="U24" s="337"/>
      <c r="V24" s="337"/>
      <c r="W24" s="337"/>
      <c r="X24" s="337"/>
      <c r="Y24" s="337"/>
      <c r="Z24" s="337"/>
      <c r="AA24" s="337"/>
      <c r="AB24" s="337"/>
      <c r="AC24" s="337"/>
      <c r="AD24" s="337"/>
      <c r="AE24" s="337"/>
      <c r="AF24" s="337"/>
      <c r="AG24" s="337"/>
      <c r="AH24" s="337"/>
      <c r="AI24" s="337"/>
      <c r="AJ24" s="337"/>
      <c r="AK24" s="337"/>
    </row>
    <row r="25" spans="1:37" s="339" customFormat="1" ht="14.25">
      <c r="A25" s="121" t="s">
        <v>1695</v>
      </c>
      <c r="B25" s="338"/>
      <c r="N25" s="340" t="s">
        <v>4</v>
      </c>
      <c r="P25" s="940"/>
      <c r="Q25" s="528"/>
      <c r="R25" s="341"/>
      <c r="S25" s="341"/>
      <c r="T25" s="341"/>
      <c r="U25" s="341"/>
      <c r="V25" s="341"/>
      <c r="W25" s="341"/>
      <c r="X25" s="341"/>
      <c r="Y25" s="341"/>
      <c r="Z25" s="341"/>
      <c r="AA25" s="341"/>
      <c r="AB25" s="341"/>
      <c r="AC25" s="341"/>
      <c r="AD25" s="341"/>
      <c r="AE25" s="341"/>
      <c r="AF25" s="341"/>
      <c r="AG25" s="341"/>
      <c r="AH25" s="341"/>
      <c r="AI25" s="341"/>
      <c r="AJ25" s="341"/>
      <c r="AK25" s="341"/>
    </row>
    <row r="26" spans="1:37" s="339" customFormat="1" ht="14.25">
      <c r="A26" s="926" t="s">
        <v>526</v>
      </c>
      <c r="B26" s="338"/>
      <c r="N26" s="340" t="s">
        <v>4</v>
      </c>
      <c r="P26" s="940"/>
      <c r="Q26" s="528"/>
      <c r="R26" s="341"/>
      <c r="S26" s="341"/>
      <c r="T26" s="341"/>
      <c r="U26" s="341"/>
      <c r="V26" s="341"/>
      <c r="W26" s="341"/>
      <c r="X26" s="341"/>
      <c r="Y26" s="341"/>
      <c r="Z26" s="341"/>
      <c r="AA26" s="341"/>
      <c r="AB26" s="341"/>
      <c r="AC26" s="341"/>
      <c r="AD26" s="341"/>
      <c r="AE26" s="341"/>
      <c r="AF26" s="341"/>
      <c r="AG26" s="341"/>
      <c r="AH26" s="341"/>
      <c r="AI26" s="341"/>
      <c r="AJ26" s="341"/>
      <c r="AK26" s="341"/>
    </row>
    <row r="27" spans="1:37" s="130" customFormat="1">
      <c r="A27" s="25" t="s">
        <v>1700</v>
      </c>
      <c r="B27" s="123"/>
      <c r="C27" s="124"/>
      <c r="D27" s="124"/>
      <c r="E27" s="124"/>
      <c r="F27" s="124"/>
      <c r="G27" s="125"/>
      <c r="H27" s="124"/>
      <c r="I27" s="114"/>
      <c r="J27" s="114"/>
      <c r="K27" s="126"/>
      <c r="L27" s="126"/>
      <c r="M27" s="127"/>
      <c r="N27" s="128"/>
      <c r="O27" s="129"/>
      <c r="P27" s="927"/>
      <c r="Q27" s="129"/>
      <c r="R27" s="91"/>
      <c r="S27" s="91"/>
      <c r="T27" s="91"/>
      <c r="U27" s="91"/>
      <c r="V27" s="91"/>
      <c r="W27" s="91"/>
      <c r="X27" s="91"/>
      <c r="Y27" s="91"/>
      <c r="Z27" s="91"/>
      <c r="AA27" s="91"/>
      <c r="AB27" s="91"/>
      <c r="AC27" s="91"/>
      <c r="AD27" s="91"/>
      <c r="AE27" s="91"/>
      <c r="AF27" s="91"/>
      <c r="AG27" s="91"/>
      <c r="AH27" s="91"/>
      <c r="AI27" s="91"/>
      <c r="AJ27" s="91"/>
      <c r="AK27" s="91"/>
    </row>
  </sheetData>
  <mergeCells count="11">
    <mergeCell ref="N6:N7"/>
    <mergeCell ref="O5:P5"/>
    <mergeCell ref="O6:O7"/>
    <mergeCell ref="A1:Q1"/>
    <mergeCell ref="P6:P7"/>
    <mergeCell ref="E6:F6"/>
    <mergeCell ref="J6:K6"/>
    <mergeCell ref="A5:A7"/>
    <mergeCell ref="M5:N5"/>
    <mergeCell ref="Q5:Q7"/>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CAE18-33BD-4D03-9CB2-098121CDDC72}">
  <sheetPr codeName="工作表27"/>
  <dimension ref="A1:S31"/>
  <sheetViews>
    <sheetView showZeros="0" view="pageBreakPreview" zoomScaleNormal="100" zoomScaleSheetLayoutView="100" workbookViewId="0">
      <selection sqref="A1:N1"/>
    </sheetView>
  </sheetViews>
  <sheetFormatPr defaultRowHeight="16.5"/>
  <cols>
    <col min="1" max="1" width="12.375" style="496" customWidth="1"/>
    <col min="2" max="2" width="18.25" style="496" customWidth="1"/>
    <col min="3" max="14" width="12.625" style="496" customWidth="1"/>
    <col min="15" max="16384" width="9" style="496"/>
  </cols>
  <sheetData>
    <row r="1" spans="1:14" s="311" customFormat="1" ht="26.1" customHeight="1">
      <c r="A1" s="1250" t="s">
        <v>1633</v>
      </c>
      <c r="B1" s="1303"/>
      <c r="C1" s="1303"/>
      <c r="D1" s="1303"/>
      <c r="E1" s="1303"/>
      <c r="F1" s="1303"/>
      <c r="G1" s="1303"/>
      <c r="H1" s="1303"/>
      <c r="I1" s="1303"/>
      <c r="J1" s="1303"/>
      <c r="K1" s="1303"/>
      <c r="L1" s="1303"/>
      <c r="M1" s="1303"/>
      <c r="N1" s="1303"/>
    </row>
    <row r="2" spans="1:14" s="311" customFormat="1" ht="8.1" customHeight="1">
      <c r="A2" s="782"/>
      <c r="B2" s="783"/>
      <c r="C2" s="783"/>
      <c r="D2" s="783"/>
      <c r="E2" s="783"/>
      <c r="F2" s="783"/>
      <c r="G2" s="783"/>
      <c r="H2" s="783"/>
      <c r="I2" s="783"/>
      <c r="J2" s="783"/>
      <c r="K2" s="783"/>
      <c r="L2" s="783"/>
      <c r="M2" s="783"/>
      <c r="N2" s="783"/>
    </row>
    <row r="3" spans="1:14" s="697" customFormat="1" ht="22.5" customHeight="1">
      <c r="A3" s="10"/>
      <c r="B3" s="521"/>
      <c r="C3" s="521"/>
      <c r="D3" s="521"/>
      <c r="E3" s="521"/>
      <c r="F3" s="521"/>
      <c r="G3" s="521"/>
      <c r="H3" s="522"/>
      <c r="I3" s="521"/>
      <c r="J3" s="521"/>
      <c r="K3" s="521"/>
      <c r="L3" s="521"/>
      <c r="M3" s="521"/>
      <c r="N3" s="522"/>
    </row>
    <row r="4" spans="1:14" s="697" customFormat="1" ht="12.95" customHeight="1">
      <c r="A4" s="10"/>
      <c r="B4" s="521"/>
      <c r="C4" s="523"/>
      <c r="D4" s="521"/>
      <c r="E4" s="521"/>
      <c r="F4" s="521"/>
      <c r="G4" s="521"/>
      <c r="H4" s="522"/>
      <c r="I4" s="521"/>
      <c r="J4" s="521"/>
      <c r="K4" s="521"/>
      <c r="L4" s="521"/>
      <c r="M4" s="521"/>
      <c r="N4" s="312" t="s">
        <v>108</v>
      </c>
    </row>
    <row r="5" spans="1:14" s="314" customFormat="1" ht="21.6" customHeight="1">
      <c r="A5" s="16"/>
      <c r="B5" s="313"/>
      <c r="C5" s="797" t="s">
        <v>1240</v>
      </c>
      <c r="D5" s="720"/>
      <c r="E5" s="720"/>
      <c r="F5" s="720"/>
      <c r="G5" s="720"/>
      <c r="H5" s="721"/>
      <c r="I5" s="797" t="s">
        <v>1241</v>
      </c>
      <c r="J5" s="720"/>
      <c r="K5" s="720"/>
      <c r="L5" s="720"/>
      <c r="M5" s="720"/>
      <c r="N5" s="720"/>
    </row>
    <row r="6" spans="1:14" s="66" customFormat="1" ht="21.6" customHeight="1">
      <c r="A6" s="315" t="s">
        <v>5</v>
      </c>
      <c r="B6" s="316"/>
      <c r="C6" s="317" t="s">
        <v>109</v>
      </c>
      <c r="D6" s="318"/>
      <c r="E6" s="317" t="s">
        <v>110</v>
      </c>
      <c r="F6" s="319"/>
      <c r="G6" s="317" t="s">
        <v>111</v>
      </c>
      <c r="H6" s="319"/>
      <c r="I6" s="317" t="s">
        <v>109</v>
      </c>
      <c r="J6" s="318"/>
      <c r="K6" s="317" t="s">
        <v>110</v>
      </c>
      <c r="L6" s="319"/>
      <c r="M6" s="317" t="s">
        <v>111</v>
      </c>
      <c r="N6" s="1201"/>
    </row>
    <row r="7" spans="1:14" s="39" customFormat="1" ht="21.6" customHeight="1">
      <c r="A7" s="315" t="s">
        <v>7</v>
      </c>
      <c r="B7" s="31" t="s">
        <v>112</v>
      </c>
      <c r="C7" s="320" t="s">
        <v>113</v>
      </c>
      <c r="D7" s="321" t="s">
        <v>114</v>
      </c>
      <c r="E7" s="320" t="s">
        <v>113</v>
      </c>
      <c r="F7" s="320" t="s">
        <v>114</v>
      </c>
      <c r="G7" s="320" t="s">
        <v>113</v>
      </c>
      <c r="H7" s="320" t="s">
        <v>114</v>
      </c>
      <c r="I7" s="320" t="s">
        <v>113</v>
      </c>
      <c r="J7" s="321" t="s">
        <v>114</v>
      </c>
      <c r="K7" s="320" t="s">
        <v>113</v>
      </c>
      <c r="L7" s="320" t="s">
        <v>114</v>
      </c>
      <c r="M7" s="320" t="s">
        <v>113</v>
      </c>
      <c r="N7" s="1202" t="s">
        <v>114</v>
      </c>
    </row>
    <row r="8" spans="1:14" s="39" customFormat="1" ht="21.6" customHeight="1">
      <c r="A8" s="315" t="s">
        <v>10</v>
      </c>
      <c r="B8" s="316"/>
      <c r="C8" s="322" t="s">
        <v>115</v>
      </c>
      <c r="D8" s="323" t="s">
        <v>115</v>
      </c>
      <c r="E8" s="322" t="s">
        <v>115</v>
      </c>
      <c r="F8" s="322" t="s">
        <v>115</v>
      </c>
      <c r="G8" s="322" t="s">
        <v>115</v>
      </c>
      <c r="H8" s="322" t="s">
        <v>115</v>
      </c>
      <c r="I8" s="322" t="s">
        <v>115</v>
      </c>
      <c r="J8" s="323" t="s">
        <v>115</v>
      </c>
      <c r="K8" s="322" t="s">
        <v>115</v>
      </c>
      <c r="L8" s="322" t="s">
        <v>115</v>
      </c>
      <c r="M8" s="322" t="s">
        <v>115</v>
      </c>
      <c r="N8" s="1203" t="s">
        <v>115</v>
      </c>
    </row>
    <row r="9" spans="1:14" s="39" customFormat="1" ht="21.6" customHeight="1">
      <c r="A9" s="324"/>
      <c r="B9" s="325"/>
      <c r="C9" s="326" t="s">
        <v>176</v>
      </c>
      <c r="D9" s="327" t="s">
        <v>116</v>
      </c>
      <c r="E9" s="326" t="s">
        <v>176</v>
      </c>
      <c r="F9" s="326" t="s">
        <v>116</v>
      </c>
      <c r="G9" s="326" t="s">
        <v>176</v>
      </c>
      <c r="H9" s="326" t="s">
        <v>116</v>
      </c>
      <c r="I9" s="326" t="s">
        <v>176</v>
      </c>
      <c r="J9" s="327" t="s">
        <v>116</v>
      </c>
      <c r="K9" s="326" t="s">
        <v>176</v>
      </c>
      <c r="L9" s="326" t="s">
        <v>116</v>
      </c>
      <c r="M9" s="326" t="s">
        <v>176</v>
      </c>
      <c r="N9" s="1204" t="s">
        <v>116</v>
      </c>
    </row>
    <row r="10" spans="1:14" s="333" customFormat="1" ht="34.9" customHeight="1">
      <c r="A10" s="473" t="s">
        <v>1228</v>
      </c>
      <c r="B10" s="329" t="s">
        <v>1229</v>
      </c>
      <c r="C10" s="330">
        <v>1010063</v>
      </c>
      <c r="D10" s="881">
        <v>15.84089519000047</v>
      </c>
      <c r="E10" s="330">
        <v>707337</v>
      </c>
      <c r="F10" s="881">
        <v>16.027394466725578</v>
      </c>
      <c r="G10" s="330">
        <v>302726</v>
      </c>
      <c r="H10" s="881">
        <v>15.42159959246052</v>
      </c>
      <c r="I10" s="820">
        <v>992177</v>
      </c>
      <c r="J10" s="331">
        <v>16.298863225679273</v>
      </c>
      <c r="K10" s="330">
        <v>693898</v>
      </c>
      <c r="L10" s="331">
        <v>16.473138190537234</v>
      </c>
      <c r="M10" s="330">
        <v>298279</v>
      </c>
      <c r="N10" s="960">
        <v>15.907364940536505</v>
      </c>
    </row>
    <row r="11" spans="1:14" s="333" customFormat="1" ht="34.9" customHeight="1">
      <c r="A11" s="328" t="s">
        <v>1230</v>
      </c>
      <c r="B11" s="329" t="s">
        <v>1231</v>
      </c>
      <c r="C11" s="330">
        <v>315368</v>
      </c>
      <c r="D11" s="881">
        <v>13.1611718554378</v>
      </c>
      <c r="E11" s="330">
        <v>198695</v>
      </c>
      <c r="F11" s="881">
        <v>13.0497175883357</v>
      </c>
      <c r="G11" s="330">
        <v>116673</v>
      </c>
      <c r="H11" s="881">
        <v>13.3554258241758</v>
      </c>
      <c r="I11" s="821">
        <v>317378</v>
      </c>
      <c r="J11" s="331">
        <v>13.510045973097199</v>
      </c>
      <c r="K11" s="330">
        <v>200332</v>
      </c>
      <c r="L11" s="331">
        <v>13.4001337792642</v>
      </c>
      <c r="M11" s="332">
        <v>117046</v>
      </c>
      <c r="N11" s="331">
        <v>13.7024116132053</v>
      </c>
    </row>
    <row r="12" spans="1:14" s="333" customFormat="1" ht="34.9" customHeight="1">
      <c r="A12" s="328" t="s">
        <v>1232</v>
      </c>
      <c r="B12" s="329" t="s">
        <v>1233</v>
      </c>
      <c r="C12" s="330">
        <v>90453</v>
      </c>
      <c r="D12" s="881">
        <v>13.9566424934424</v>
      </c>
      <c r="E12" s="330">
        <v>71454</v>
      </c>
      <c r="F12" s="881">
        <v>14.333801404212601</v>
      </c>
      <c r="G12" s="330">
        <v>18999</v>
      </c>
      <c r="H12" s="881">
        <v>12.699866310160401</v>
      </c>
      <c r="I12" s="821">
        <v>83345</v>
      </c>
      <c r="J12" s="331">
        <v>14.2275520655514</v>
      </c>
      <c r="K12" s="330">
        <v>65616</v>
      </c>
      <c r="L12" s="331">
        <v>14.685765443151301</v>
      </c>
      <c r="M12" s="330">
        <v>17729</v>
      </c>
      <c r="N12" s="331">
        <v>12.7546762589928</v>
      </c>
    </row>
    <row r="13" spans="1:14" s="333" customFormat="1" ht="34.9" customHeight="1">
      <c r="A13" s="328" t="s">
        <v>1234</v>
      </c>
      <c r="B13" s="329" t="s">
        <v>1235</v>
      </c>
      <c r="C13" s="330">
        <v>22320</v>
      </c>
      <c r="D13" s="881">
        <v>12.7688787185355</v>
      </c>
      <c r="E13" s="330">
        <v>16239</v>
      </c>
      <c r="F13" s="881">
        <v>12.6471962616822</v>
      </c>
      <c r="G13" s="330">
        <v>6081</v>
      </c>
      <c r="H13" s="881">
        <v>13.1056034482759</v>
      </c>
      <c r="I13" s="821">
        <v>19191</v>
      </c>
      <c r="J13" s="331">
        <v>12.871227364185099</v>
      </c>
      <c r="K13" s="330">
        <v>14151</v>
      </c>
      <c r="L13" s="331">
        <v>12.794755877034399</v>
      </c>
      <c r="M13" s="330">
        <v>5040</v>
      </c>
      <c r="N13" s="331">
        <v>13.090909090909101</v>
      </c>
    </row>
    <row r="14" spans="1:14" s="333" customFormat="1" ht="34.9" customHeight="1">
      <c r="A14" s="328" t="s">
        <v>1236</v>
      </c>
      <c r="B14" s="329" t="s">
        <v>1237</v>
      </c>
      <c r="C14" s="330">
        <v>42736</v>
      </c>
      <c r="D14" s="881">
        <v>12.9738919247116</v>
      </c>
      <c r="E14" s="330">
        <v>30853</v>
      </c>
      <c r="F14" s="881">
        <v>13.0126528890763</v>
      </c>
      <c r="G14" s="330">
        <v>11883</v>
      </c>
      <c r="H14" s="881">
        <v>12.874322860238401</v>
      </c>
      <c r="I14" s="821">
        <v>41557</v>
      </c>
      <c r="J14" s="331">
        <v>13.336649550705999</v>
      </c>
      <c r="K14" s="330">
        <v>30694</v>
      </c>
      <c r="L14" s="331">
        <v>13.4504820333041</v>
      </c>
      <c r="M14" s="330">
        <v>10863</v>
      </c>
      <c r="N14" s="331">
        <v>13.0251798561151</v>
      </c>
    </row>
    <row r="15" spans="1:14" s="333" customFormat="1" ht="34.9" customHeight="1">
      <c r="A15" s="328" t="s">
        <v>1238</v>
      </c>
      <c r="B15" s="329" t="s">
        <v>1239</v>
      </c>
      <c r="C15" s="330">
        <v>32491</v>
      </c>
      <c r="D15" s="881">
        <v>10.694865042791299</v>
      </c>
      <c r="E15" s="330">
        <v>22506</v>
      </c>
      <c r="F15" s="881">
        <v>11.309547738693499</v>
      </c>
      <c r="G15" s="330">
        <v>9985</v>
      </c>
      <c r="H15" s="881">
        <v>9.5276717557251906</v>
      </c>
      <c r="I15" s="821">
        <v>31265</v>
      </c>
      <c r="J15" s="331">
        <v>11.1940565699964</v>
      </c>
      <c r="K15" s="330">
        <v>22466</v>
      </c>
      <c r="L15" s="331">
        <v>11.9056703762586</v>
      </c>
      <c r="M15" s="330">
        <v>8799</v>
      </c>
      <c r="N15" s="331">
        <v>9.7119205298013203</v>
      </c>
    </row>
    <row r="16" spans="1:14" s="333" customFormat="1" ht="34.9" customHeight="1">
      <c r="A16" s="328" t="s">
        <v>1705</v>
      </c>
      <c r="B16" s="329" t="s">
        <v>33</v>
      </c>
      <c r="C16" s="330">
        <v>116755</v>
      </c>
      <c r="D16" s="881">
        <v>25.038601758524599</v>
      </c>
      <c r="E16" s="330">
        <v>93125</v>
      </c>
      <c r="F16" s="881">
        <v>25.548696844993099</v>
      </c>
      <c r="G16" s="330">
        <v>23630</v>
      </c>
      <c r="H16" s="881">
        <v>23.212180746561899</v>
      </c>
      <c r="I16" s="821">
        <v>114126</v>
      </c>
      <c r="J16" s="331">
        <v>25.0991862766659</v>
      </c>
      <c r="K16" s="330">
        <v>89356</v>
      </c>
      <c r="L16" s="331">
        <v>25.4358098491318</v>
      </c>
      <c r="M16" s="330">
        <v>24770</v>
      </c>
      <c r="N16" s="331">
        <v>23.955512572533799</v>
      </c>
    </row>
    <row r="17" spans="1:19" s="333" customFormat="1" ht="34.9" customHeight="1">
      <c r="A17" s="328" t="s">
        <v>34</v>
      </c>
      <c r="B17" s="329" t="s">
        <v>35</v>
      </c>
      <c r="C17" s="330">
        <v>8150</v>
      </c>
      <c r="D17" s="881">
        <v>10.1242236024845</v>
      </c>
      <c r="E17" s="330">
        <v>5960</v>
      </c>
      <c r="F17" s="881">
        <v>9.4753577106518296</v>
      </c>
      <c r="G17" s="330">
        <v>2190</v>
      </c>
      <c r="H17" s="881">
        <v>12.443181818181801</v>
      </c>
      <c r="I17" s="821">
        <v>7219</v>
      </c>
      <c r="J17" s="331">
        <v>9.8620218579234997</v>
      </c>
      <c r="K17" s="330">
        <v>5753</v>
      </c>
      <c r="L17" s="331">
        <v>9.7674023769100202</v>
      </c>
      <c r="M17" s="330">
        <v>1466</v>
      </c>
      <c r="N17" s="331">
        <v>10.2517482517483</v>
      </c>
    </row>
    <row r="18" spans="1:19" s="333" customFormat="1" ht="34.9" customHeight="1">
      <c r="A18" s="328" t="s">
        <v>38</v>
      </c>
      <c r="B18" s="329" t="s">
        <v>39</v>
      </c>
      <c r="C18" s="330">
        <v>16224</v>
      </c>
      <c r="D18" s="881">
        <v>12.152808988764001</v>
      </c>
      <c r="E18" s="330">
        <v>12584</v>
      </c>
      <c r="F18" s="881">
        <v>12.8016276703967</v>
      </c>
      <c r="G18" s="330">
        <v>3640</v>
      </c>
      <c r="H18" s="881">
        <v>10.340909090909101</v>
      </c>
      <c r="I18" s="821">
        <v>15357</v>
      </c>
      <c r="J18" s="331">
        <v>12.9704391891892</v>
      </c>
      <c r="K18" s="330">
        <v>12101</v>
      </c>
      <c r="L18" s="331">
        <v>13.4905239687848</v>
      </c>
      <c r="M18" s="330">
        <v>3256</v>
      </c>
      <c r="N18" s="331">
        <v>11.344947735191599</v>
      </c>
    </row>
    <row r="19" spans="1:19" s="333" customFormat="1" ht="34.9" customHeight="1">
      <c r="A19" s="328" t="s">
        <v>40</v>
      </c>
      <c r="B19" s="329" t="s">
        <v>41</v>
      </c>
      <c r="C19" s="330">
        <v>13570</v>
      </c>
      <c r="D19" s="881">
        <v>10.847322142286201</v>
      </c>
      <c r="E19" s="330">
        <v>8655</v>
      </c>
      <c r="F19" s="881">
        <v>11.3731931668857</v>
      </c>
      <c r="G19" s="330">
        <v>4915</v>
      </c>
      <c r="H19" s="881">
        <v>10.030612244898</v>
      </c>
      <c r="I19" s="821">
        <v>13805</v>
      </c>
      <c r="J19" s="331">
        <v>11.2144597887896</v>
      </c>
      <c r="K19" s="330">
        <v>8766</v>
      </c>
      <c r="L19" s="331">
        <v>11.688000000000001</v>
      </c>
      <c r="M19" s="330">
        <v>5039</v>
      </c>
      <c r="N19" s="331">
        <v>10.476091476091501</v>
      </c>
    </row>
    <row r="20" spans="1:19" s="333" customFormat="1" ht="34.9" customHeight="1">
      <c r="A20" s="453" t="s">
        <v>36</v>
      </c>
      <c r="B20" s="454" t="s">
        <v>37</v>
      </c>
      <c r="C20" s="455">
        <v>54912</v>
      </c>
      <c r="D20" s="883">
        <v>17.284230406043399</v>
      </c>
      <c r="E20" s="455">
        <v>48604</v>
      </c>
      <c r="F20" s="883">
        <v>18.2447447447447</v>
      </c>
      <c r="G20" s="455">
        <v>6308</v>
      </c>
      <c r="H20" s="883">
        <v>12.296296296296299</v>
      </c>
      <c r="I20" s="822">
        <v>57132</v>
      </c>
      <c r="J20" s="456">
        <v>17.831460674157299</v>
      </c>
      <c r="K20" s="455">
        <v>50186</v>
      </c>
      <c r="L20" s="456">
        <v>18.852742299023301</v>
      </c>
      <c r="M20" s="455">
        <v>6946</v>
      </c>
      <c r="N20" s="456">
        <v>12.815498154981499</v>
      </c>
    </row>
    <row r="21" spans="1:19" s="524" customFormat="1" ht="34.9" customHeight="1">
      <c r="A21" s="328" t="s">
        <v>447</v>
      </c>
      <c r="B21" s="329" t="s">
        <v>448</v>
      </c>
      <c r="C21" s="330">
        <v>11934</v>
      </c>
      <c r="D21" s="881">
        <v>13.408988764044944</v>
      </c>
      <c r="E21" s="330">
        <v>8568</v>
      </c>
      <c r="F21" s="881">
        <v>14.068965517241379</v>
      </c>
      <c r="G21" s="330">
        <v>3366</v>
      </c>
      <c r="H21" s="881">
        <v>11.978647686832741</v>
      </c>
      <c r="I21" s="821">
        <v>10817</v>
      </c>
      <c r="J21" s="331">
        <v>13.657828282828282</v>
      </c>
      <c r="K21" s="330">
        <v>7912</v>
      </c>
      <c r="L21" s="331">
        <v>14.00353982300885</v>
      </c>
      <c r="M21" s="330">
        <v>2905</v>
      </c>
      <c r="N21" s="331">
        <v>12.797356828193832</v>
      </c>
      <c r="Q21" s="333"/>
    </row>
    <row r="22" spans="1:19" s="333" customFormat="1" ht="34.9" customHeight="1">
      <c r="A22" s="328" t="s">
        <v>449</v>
      </c>
      <c r="B22" s="329" t="s">
        <v>450</v>
      </c>
      <c r="C22" s="330">
        <v>73623</v>
      </c>
      <c r="D22" s="881">
        <v>24.25</v>
      </c>
      <c r="E22" s="330">
        <v>50326</v>
      </c>
      <c r="F22" s="881">
        <v>24.13717026378897</v>
      </c>
      <c r="G22" s="330">
        <v>23297</v>
      </c>
      <c r="H22" s="881">
        <v>24.497371188222925</v>
      </c>
      <c r="I22" s="821">
        <v>72650</v>
      </c>
      <c r="J22" s="331">
        <v>24.257095158597664</v>
      </c>
      <c r="K22" s="330">
        <v>48080</v>
      </c>
      <c r="L22" s="331">
        <v>24.25832492431887</v>
      </c>
      <c r="M22" s="330">
        <v>24570</v>
      </c>
      <c r="N22" s="331">
        <v>24.254689042448174</v>
      </c>
    </row>
    <row r="23" spans="1:19" s="333" customFormat="1" ht="34.9" customHeight="1">
      <c r="A23" s="328" t="s">
        <v>451</v>
      </c>
      <c r="B23" s="329" t="s">
        <v>452</v>
      </c>
      <c r="C23" s="330">
        <v>9861</v>
      </c>
      <c r="D23" s="881">
        <v>17.090121317157713</v>
      </c>
      <c r="E23" s="330">
        <v>5140</v>
      </c>
      <c r="F23" s="881">
        <v>16.265822784810126</v>
      </c>
      <c r="G23" s="330">
        <v>4721</v>
      </c>
      <c r="H23" s="881">
        <v>18.088122605363985</v>
      </c>
      <c r="I23" s="821">
        <v>10141</v>
      </c>
      <c r="J23" s="331">
        <v>17.335042735042734</v>
      </c>
      <c r="K23" s="330">
        <v>5088</v>
      </c>
      <c r="L23" s="331">
        <v>16.050473186119874</v>
      </c>
      <c r="M23" s="330">
        <v>5053</v>
      </c>
      <c r="N23" s="331">
        <v>18.854477611940297</v>
      </c>
    </row>
    <row r="24" spans="1:19" s="333" customFormat="1" ht="34.9" customHeight="1">
      <c r="A24" s="328" t="s">
        <v>453</v>
      </c>
      <c r="B24" s="329" t="s">
        <v>454</v>
      </c>
      <c r="C24" s="821">
        <v>215</v>
      </c>
      <c r="D24" s="882">
        <v>5.8108108108108105</v>
      </c>
      <c r="E24" s="332">
        <v>140</v>
      </c>
      <c r="F24" s="882">
        <v>5.384615384615385</v>
      </c>
      <c r="G24" s="332">
        <v>75</v>
      </c>
      <c r="H24" s="882">
        <v>6.8181818181818183</v>
      </c>
      <c r="I24" s="821">
        <v>252</v>
      </c>
      <c r="J24" s="331">
        <v>8.129032258064516</v>
      </c>
      <c r="K24" s="332">
        <v>182</v>
      </c>
      <c r="L24" s="331">
        <v>9.5789473684210531</v>
      </c>
      <c r="M24" s="332">
        <v>70</v>
      </c>
      <c r="N24" s="331">
        <v>5.833333333333333</v>
      </c>
    </row>
    <row r="25" spans="1:19" s="524" customFormat="1" ht="34.9" customHeight="1">
      <c r="A25" s="453" t="s">
        <v>455</v>
      </c>
      <c r="B25" s="454" t="s">
        <v>456</v>
      </c>
      <c r="C25" s="822">
        <v>188</v>
      </c>
      <c r="D25" s="883">
        <v>8.545454545454545</v>
      </c>
      <c r="E25" s="455">
        <v>165</v>
      </c>
      <c r="F25" s="883">
        <v>8.6842105263157894</v>
      </c>
      <c r="G25" s="455">
        <v>23</v>
      </c>
      <c r="H25" s="883">
        <v>7.666666666666667</v>
      </c>
      <c r="I25" s="822">
        <v>57</v>
      </c>
      <c r="J25" s="456">
        <v>4.384615384615385</v>
      </c>
      <c r="K25" s="455">
        <v>41</v>
      </c>
      <c r="L25" s="456">
        <v>4.5555555555555554</v>
      </c>
      <c r="M25" s="455">
        <v>16</v>
      </c>
      <c r="N25" s="456">
        <v>4</v>
      </c>
      <c r="Q25" s="333"/>
    </row>
    <row r="26" spans="1:19" s="25" customFormat="1" ht="14.25">
      <c r="A26" s="334" t="s">
        <v>240</v>
      </c>
      <c r="C26" s="335"/>
      <c r="I26" s="335"/>
    </row>
    <row r="27" spans="1:19" s="25" customFormat="1" ht="14.25">
      <c r="A27" s="25" t="s">
        <v>1696</v>
      </c>
      <c r="C27" s="335"/>
      <c r="Q27" s="1205"/>
      <c r="R27" s="1205"/>
      <c r="S27" s="1205"/>
    </row>
    <row r="28" spans="1:19">
      <c r="Q28" s="1205"/>
      <c r="R28" s="1205"/>
      <c r="S28" s="1205"/>
    </row>
    <row r="29" spans="1:19">
      <c r="D29" s="525"/>
      <c r="F29" s="525"/>
      <c r="H29" s="525"/>
      <c r="Q29" s="1205"/>
      <c r="R29" s="1205"/>
      <c r="S29" s="1205"/>
    </row>
    <row r="30" spans="1:19">
      <c r="Q30" s="1205"/>
      <c r="R30" s="1205"/>
      <c r="S30" s="1205"/>
    </row>
    <row r="31" spans="1:19">
      <c r="Q31" s="1205"/>
      <c r="R31" s="1205"/>
      <c r="S31" s="1205"/>
    </row>
  </sheetData>
  <mergeCells count="1">
    <mergeCell ref="A1:N1"/>
  </mergeCells>
  <phoneticPr fontId="2" type="noConversion"/>
  <printOptions horizontalCentered="1"/>
  <pageMargins left="0.31496062992125984" right="0.31496062992125984" top="0.55118110236220474" bottom="0.35433070866141736" header="0.31496062992125984" footer="0.11811023622047245"/>
  <pageSetup paperSize="9" scale="72" orientation="landscape" r:id="rId1"/>
  <headerFooter alignWithMargins="0">
    <oddFooter>&amp;C&amp;P</oddFooter>
  </headerFooter>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2B090-CA54-40DA-9745-49AD20159403}">
  <sheetPr codeName="工作表28"/>
  <dimension ref="A1:Q43"/>
  <sheetViews>
    <sheetView view="pageBreakPreview" zoomScaleNormal="90" zoomScaleSheetLayoutView="100" workbookViewId="0">
      <selection sqref="A1:L1"/>
    </sheetView>
  </sheetViews>
  <sheetFormatPr defaultRowHeight="16.5"/>
  <cols>
    <col min="1" max="1" width="14.375" style="307" customWidth="1"/>
    <col min="2" max="2" width="3.25" style="650" customWidth="1"/>
    <col min="3" max="10" width="14.25" style="502" customWidth="1"/>
    <col min="11" max="11" width="14.25" style="906" customWidth="1"/>
    <col min="12" max="12" width="12.5" style="502" customWidth="1"/>
    <col min="13" max="15" width="9" style="502"/>
    <col min="16" max="16" width="11" style="502" bestFit="1" customWidth="1"/>
    <col min="17" max="17" width="10.25" style="502" bestFit="1" customWidth="1"/>
    <col min="18" max="16384" width="9" style="502"/>
  </cols>
  <sheetData>
    <row r="1" spans="1:12" s="291" customFormat="1" ht="25.5">
      <c r="A1" s="1304" t="s">
        <v>1634</v>
      </c>
      <c r="B1" s="1304"/>
      <c r="C1" s="1304"/>
      <c r="D1" s="1304"/>
      <c r="E1" s="1304"/>
      <c r="F1" s="1304"/>
      <c r="G1" s="1304"/>
      <c r="H1" s="1304"/>
      <c r="I1" s="1304"/>
      <c r="J1" s="1304"/>
      <c r="K1" s="1304"/>
      <c r="L1" s="1304"/>
    </row>
    <row r="2" spans="1:12" s="291" customFormat="1" ht="24.2" hidden="1" customHeight="1">
      <c r="A2" s="307"/>
      <c r="B2" s="650"/>
      <c r="C2" s="794"/>
      <c r="D2" s="292"/>
      <c r="E2" s="292"/>
      <c r="F2" s="293"/>
      <c r="G2" s="294"/>
      <c r="H2" s="292"/>
      <c r="I2" s="295"/>
      <c r="J2" s="296"/>
      <c r="K2" s="934"/>
      <c r="L2" s="934"/>
    </row>
    <row r="3" spans="1:12" s="291" customFormat="1" ht="24.2" hidden="1" customHeight="1">
      <c r="A3" s="307"/>
      <c r="B3" s="650"/>
      <c r="C3" s="794"/>
      <c r="D3" s="292"/>
      <c r="E3" s="292"/>
      <c r="F3" s="293"/>
      <c r="G3" s="294"/>
      <c r="H3" s="292"/>
      <c r="I3" s="295"/>
      <c r="J3" s="296"/>
      <c r="K3" s="934"/>
      <c r="L3" s="934"/>
    </row>
    <row r="4" spans="1:12" s="298" customFormat="1" ht="10.5" customHeight="1">
      <c r="A4" s="307"/>
      <c r="B4" s="650"/>
      <c r="D4" s="795"/>
      <c r="E4" s="795"/>
      <c r="F4" s="299" t="s">
        <v>4</v>
      </c>
      <c r="G4" s="300"/>
      <c r="H4" s="300"/>
      <c r="I4" s="300"/>
      <c r="J4" s="300"/>
      <c r="K4" s="935"/>
      <c r="L4" s="935"/>
    </row>
    <row r="5" spans="1:12" s="297" customFormat="1" ht="22.7" customHeight="1">
      <c r="A5" s="644"/>
      <c r="B5" s="648"/>
      <c r="C5" s="301" t="s">
        <v>431</v>
      </c>
      <c r="D5" s="302"/>
      <c r="E5" s="302"/>
      <c r="F5" s="303"/>
      <c r="G5" s="304" t="s">
        <v>432</v>
      </c>
      <c r="H5" s="305"/>
      <c r="I5" s="305"/>
      <c r="J5" s="305"/>
      <c r="K5" s="912" t="s">
        <v>433</v>
      </c>
      <c r="L5" s="936"/>
    </row>
    <row r="6" spans="1:12" s="297" customFormat="1" ht="22.7" customHeight="1">
      <c r="A6" s="645" t="s">
        <v>199</v>
      </c>
      <c r="B6" s="651"/>
      <c r="C6" s="1307" t="s">
        <v>434</v>
      </c>
      <c r="D6" s="1307" t="s">
        <v>435</v>
      </c>
      <c r="E6" s="1307" t="s">
        <v>436</v>
      </c>
      <c r="F6" s="306" t="s">
        <v>12</v>
      </c>
      <c r="G6" s="1307" t="s">
        <v>434</v>
      </c>
      <c r="H6" s="1307" t="s">
        <v>435</v>
      </c>
      <c r="I6" s="1307" t="s">
        <v>437</v>
      </c>
      <c r="J6" s="306" t="s">
        <v>12</v>
      </c>
      <c r="K6" s="1305" t="s">
        <v>438</v>
      </c>
      <c r="L6" s="936" t="s">
        <v>12</v>
      </c>
    </row>
    <row r="7" spans="1:12" s="307" customFormat="1" ht="22.7" customHeight="1">
      <c r="A7" s="646" t="s">
        <v>4</v>
      </c>
      <c r="B7" s="652"/>
      <c r="C7" s="1308"/>
      <c r="D7" s="1309"/>
      <c r="E7" s="1309"/>
      <c r="F7" s="1192" t="s">
        <v>1607</v>
      </c>
      <c r="G7" s="1308"/>
      <c r="H7" s="1309"/>
      <c r="I7" s="1309"/>
      <c r="J7" s="1192" t="s">
        <v>1607</v>
      </c>
      <c r="K7" s="1306"/>
      <c r="L7" s="1191" t="s">
        <v>1610</v>
      </c>
    </row>
    <row r="8" spans="1:12" s="796" customFormat="1" ht="16.5" hidden="1" customHeight="1">
      <c r="A8" s="511" t="s">
        <v>184</v>
      </c>
      <c r="B8" s="653"/>
      <c r="C8" s="308">
        <v>801</v>
      </c>
      <c r="D8" s="308">
        <v>444</v>
      </c>
      <c r="E8" s="308">
        <v>357</v>
      </c>
      <c r="F8" s="309">
        <v>2.3278049177421747</v>
      </c>
      <c r="G8" s="308">
        <v>2339</v>
      </c>
      <c r="H8" s="308">
        <v>1296</v>
      </c>
      <c r="I8" s="308">
        <v>1043</v>
      </c>
      <c r="J8" s="310">
        <v>6.7974228496865745</v>
      </c>
      <c r="K8" s="937">
        <v>34</v>
      </c>
      <c r="L8" s="938">
        <v>9.8808198755597925</v>
      </c>
    </row>
    <row r="9" spans="1:12" ht="20.45" customHeight="1">
      <c r="A9" s="706" t="s">
        <v>285</v>
      </c>
      <c r="B9" s="654"/>
      <c r="C9" s="308">
        <v>642</v>
      </c>
      <c r="D9" s="308">
        <v>355</v>
      </c>
      <c r="E9" s="308">
        <v>287</v>
      </c>
      <c r="F9" s="309">
        <v>2.0887354691358424</v>
      </c>
      <c r="G9" s="308">
        <v>1938</v>
      </c>
      <c r="H9" s="308">
        <v>1050</v>
      </c>
      <c r="I9" s="308">
        <v>888</v>
      </c>
      <c r="J9" s="310">
        <v>6.3052481918773573</v>
      </c>
      <c r="K9" s="937">
        <v>29</v>
      </c>
      <c r="L9" s="938">
        <v>9.4350979135419681</v>
      </c>
    </row>
    <row r="10" spans="1:12" ht="16.5" hidden="1" customHeight="1">
      <c r="A10" s="706" t="s">
        <v>286</v>
      </c>
      <c r="B10" s="654"/>
      <c r="C10" s="308">
        <v>545</v>
      </c>
      <c r="D10" s="308">
        <v>306</v>
      </c>
      <c r="E10" s="308">
        <v>239</v>
      </c>
      <c r="F10" s="309">
        <v>1.7343155817912774</v>
      </c>
      <c r="G10" s="308">
        <v>1590</v>
      </c>
      <c r="H10" s="308">
        <v>895</v>
      </c>
      <c r="I10" s="308">
        <v>695</v>
      </c>
      <c r="J10" s="310">
        <v>5.0597463762351031</v>
      </c>
      <c r="K10" s="937">
        <v>28</v>
      </c>
      <c r="L10" s="938">
        <v>8.910245190854269</v>
      </c>
    </row>
    <row r="11" spans="1:12" ht="16.5" hidden="1" customHeight="1">
      <c r="A11" s="706" t="s">
        <v>287</v>
      </c>
      <c r="B11" s="654"/>
      <c r="C11" s="308">
        <v>611</v>
      </c>
      <c r="D11" s="308">
        <v>338</v>
      </c>
      <c r="E11" s="308">
        <v>273</v>
      </c>
      <c r="F11" s="309">
        <v>1.7802615323652129</v>
      </c>
      <c r="G11" s="308">
        <v>1820</v>
      </c>
      <c r="H11" s="308">
        <v>997</v>
      </c>
      <c r="I11" s="308">
        <v>823</v>
      </c>
      <c r="J11" s="310">
        <v>5.3029066921516987</v>
      </c>
      <c r="K11" s="937">
        <v>31</v>
      </c>
      <c r="L11" s="938">
        <v>9.0324234866320126</v>
      </c>
    </row>
    <row r="12" spans="1:12" ht="16.5" hidden="1" customHeight="1">
      <c r="A12" s="706" t="s">
        <v>288</v>
      </c>
      <c r="B12" s="654"/>
      <c r="C12" s="308">
        <v>611</v>
      </c>
      <c r="D12" s="308">
        <v>334</v>
      </c>
      <c r="E12" s="308">
        <v>277</v>
      </c>
      <c r="F12" s="309">
        <v>1.94729864103414</v>
      </c>
      <c r="G12" s="308">
        <v>1797</v>
      </c>
      <c r="H12" s="308">
        <v>959</v>
      </c>
      <c r="I12" s="308">
        <v>838</v>
      </c>
      <c r="J12" s="310">
        <v>5.7271614696208664</v>
      </c>
      <c r="K12" s="937">
        <v>40</v>
      </c>
      <c r="L12" s="938">
        <v>12.748272609061472</v>
      </c>
    </row>
    <row r="13" spans="1:12" ht="16.5" hidden="1" customHeight="1">
      <c r="A13" s="706" t="s">
        <v>289</v>
      </c>
      <c r="B13" s="654"/>
      <c r="C13" s="308">
        <v>605</v>
      </c>
      <c r="D13" s="308">
        <v>319</v>
      </c>
      <c r="E13" s="308">
        <v>286</v>
      </c>
      <c r="F13" s="309">
        <v>1.795028512766955</v>
      </c>
      <c r="G13" s="308">
        <v>1765</v>
      </c>
      <c r="H13" s="308">
        <v>965</v>
      </c>
      <c r="I13" s="308">
        <v>800</v>
      </c>
      <c r="J13" s="310">
        <v>5.2367360744358269</v>
      </c>
      <c r="K13" s="937">
        <v>40</v>
      </c>
      <c r="L13" s="938">
        <v>11.867957109203008</v>
      </c>
    </row>
    <row r="14" spans="1:12" ht="20.45" customHeight="1">
      <c r="A14" s="706" t="s">
        <v>290</v>
      </c>
      <c r="B14" s="654"/>
      <c r="C14" s="308">
        <v>520</v>
      </c>
      <c r="D14" s="308">
        <v>295</v>
      </c>
      <c r="E14" s="308">
        <v>225</v>
      </c>
      <c r="F14" s="309">
        <v>1.6230523371953656</v>
      </c>
      <c r="G14" s="308">
        <v>1621</v>
      </c>
      <c r="H14" s="308">
        <v>880</v>
      </c>
      <c r="I14" s="308">
        <v>741</v>
      </c>
      <c r="J14" s="310">
        <v>5.0595535357570913</v>
      </c>
      <c r="K14" s="937">
        <v>25</v>
      </c>
      <c r="L14" s="938">
        <v>7.8031362365161803</v>
      </c>
    </row>
    <row r="15" spans="1:12" ht="20.45" customHeight="1">
      <c r="A15" s="706" t="s">
        <v>291</v>
      </c>
      <c r="B15" s="654"/>
      <c r="C15" s="308">
        <v>589</v>
      </c>
      <c r="D15" s="308">
        <v>355</v>
      </c>
      <c r="E15" s="308">
        <v>234</v>
      </c>
      <c r="F15" s="309">
        <v>1.8325788335589053</v>
      </c>
      <c r="G15" s="308">
        <v>1664</v>
      </c>
      <c r="H15" s="308">
        <v>972</v>
      </c>
      <c r="I15" s="308">
        <v>692</v>
      </c>
      <c r="J15" s="310">
        <v>5.1772685552496069</v>
      </c>
      <c r="K15" s="937">
        <v>22</v>
      </c>
      <c r="L15" s="938">
        <v>6.8449464071809718</v>
      </c>
    </row>
    <row r="16" spans="1:12" ht="20.45" customHeight="1">
      <c r="A16" s="706" t="s">
        <v>292</v>
      </c>
      <c r="B16" s="654"/>
      <c r="C16" s="308">
        <v>551</v>
      </c>
      <c r="D16" s="308">
        <v>322</v>
      </c>
      <c r="E16" s="308">
        <v>229</v>
      </c>
      <c r="F16" s="309">
        <v>1.6902151573341839</v>
      </c>
      <c r="G16" s="308">
        <v>1560</v>
      </c>
      <c r="H16" s="308">
        <v>877</v>
      </c>
      <c r="I16" s="308">
        <v>683</v>
      </c>
      <c r="J16" s="310">
        <v>4.7853641478064013</v>
      </c>
      <c r="K16" s="937">
        <v>29</v>
      </c>
      <c r="L16" s="938">
        <v>8.8958692491272853</v>
      </c>
    </row>
    <row r="17" spans="1:12" ht="20.45" customHeight="1">
      <c r="A17" s="706" t="s">
        <v>297</v>
      </c>
      <c r="B17" s="790" t="s">
        <v>376</v>
      </c>
      <c r="C17" s="308">
        <v>693</v>
      </c>
      <c r="D17" s="308">
        <v>395</v>
      </c>
      <c r="E17" s="308">
        <v>298</v>
      </c>
      <c r="F17" s="309">
        <v>2.1404215364087866</v>
      </c>
      <c r="G17" s="308">
        <v>1636</v>
      </c>
      <c r="H17" s="308">
        <v>940</v>
      </c>
      <c r="I17" s="308">
        <v>696</v>
      </c>
      <c r="J17" s="310">
        <v>5.0530009142348842</v>
      </c>
      <c r="K17" s="937">
        <v>26</v>
      </c>
      <c r="L17" s="938">
        <v>8.0304415507400364</v>
      </c>
    </row>
    <row r="18" spans="1:12" ht="20.45" customHeight="1">
      <c r="A18" s="706" t="s">
        <v>293</v>
      </c>
      <c r="B18" s="654"/>
      <c r="C18" s="308">
        <v>1086</v>
      </c>
      <c r="D18" s="308">
        <v>613</v>
      </c>
      <c r="E18" s="308">
        <v>473</v>
      </c>
      <c r="F18" s="309">
        <v>3.3257080910251817</v>
      </c>
      <c r="G18" s="308">
        <v>2120</v>
      </c>
      <c r="H18" s="308">
        <v>1192</v>
      </c>
      <c r="I18" s="308">
        <v>928</v>
      </c>
      <c r="J18" s="310">
        <v>6.4921741740086416</v>
      </c>
      <c r="K18" s="937">
        <v>25</v>
      </c>
      <c r="L18" s="938">
        <v>7.6558657712366065</v>
      </c>
    </row>
    <row r="19" spans="1:12" ht="20.45" customHeight="1">
      <c r="A19" s="706" t="s">
        <v>294</v>
      </c>
      <c r="B19" s="654"/>
      <c r="C19" s="308">
        <v>1129</v>
      </c>
      <c r="D19" s="308">
        <v>621</v>
      </c>
      <c r="E19" s="308">
        <v>508</v>
      </c>
      <c r="F19" s="309">
        <v>3.481161949574028</v>
      </c>
      <c r="G19" s="308">
        <v>2169</v>
      </c>
      <c r="H19" s="308">
        <v>1183</v>
      </c>
      <c r="I19" s="308">
        <v>986</v>
      </c>
      <c r="J19" s="310">
        <v>6.6879010350983759</v>
      </c>
      <c r="K19" s="937">
        <v>25</v>
      </c>
      <c r="L19" s="938">
        <v>7.708507417125837</v>
      </c>
    </row>
    <row r="20" spans="1:12" ht="20.45" customHeight="1">
      <c r="A20" s="706" t="s">
        <v>295</v>
      </c>
      <c r="B20" s="654"/>
      <c r="C20" s="308">
        <v>1064</v>
      </c>
      <c r="D20" s="308">
        <v>578</v>
      </c>
      <c r="E20" s="308">
        <v>486</v>
      </c>
      <c r="F20" s="309">
        <v>3.2740476337005355</v>
      </c>
      <c r="G20" s="308">
        <v>2071</v>
      </c>
      <c r="H20" s="308">
        <v>1123</v>
      </c>
      <c r="I20" s="308">
        <v>948</v>
      </c>
      <c r="J20" s="310">
        <v>6.3726998584528278</v>
      </c>
      <c r="K20" s="937">
        <v>30</v>
      </c>
      <c r="L20" s="938">
        <v>9.2313373130654188</v>
      </c>
    </row>
    <row r="21" spans="1:12" ht="20.45" customHeight="1">
      <c r="A21" s="706" t="s">
        <v>298</v>
      </c>
      <c r="B21" s="654"/>
      <c r="C21" s="308">
        <v>918</v>
      </c>
      <c r="D21" s="308">
        <v>546</v>
      </c>
      <c r="E21" s="308">
        <v>372</v>
      </c>
      <c r="F21" s="309">
        <v>3.4141497539803853</v>
      </c>
      <c r="G21" s="308">
        <v>1784</v>
      </c>
      <c r="H21" s="308">
        <v>1015</v>
      </c>
      <c r="I21" s="308">
        <v>769</v>
      </c>
      <c r="J21" s="310">
        <v>6.634905404249464</v>
      </c>
      <c r="K21" s="937">
        <v>24</v>
      </c>
      <c r="L21" s="938">
        <v>8.9258817097526411</v>
      </c>
    </row>
    <row r="22" spans="1:12" ht="20.45" customHeight="1">
      <c r="A22" s="706" t="s">
        <v>299</v>
      </c>
      <c r="B22" s="654"/>
      <c r="C22" s="308">
        <v>980</v>
      </c>
      <c r="D22" s="308">
        <v>554</v>
      </c>
      <c r="E22" s="308">
        <v>426</v>
      </c>
      <c r="F22" s="309">
        <v>3.4498174764937182</v>
      </c>
      <c r="G22" s="308">
        <v>1721</v>
      </c>
      <c r="H22" s="308">
        <v>977</v>
      </c>
      <c r="I22" s="308">
        <v>744</v>
      </c>
      <c r="J22" s="309">
        <v>6.058301915352744</v>
      </c>
      <c r="K22" s="937">
        <v>24</v>
      </c>
      <c r="L22" s="938">
        <v>8.4485325954948198</v>
      </c>
    </row>
    <row r="23" spans="1:12" ht="20.45" customHeight="1">
      <c r="A23" s="706" t="s">
        <v>300</v>
      </c>
      <c r="B23" s="654"/>
      <c r="C23" s="308">
        <v>1038</v>
      </c>
      <c r="D23" s="308">
        <v>575</v>
      </c>
      <c r="E23" s="308">
        <v>463</v>
      </c>
      <c r="F23" s="309">
        <v>3.37890625</v>
      </c>
      <c r="G23" s="308">
        <v>1789</v>
      </c>
      <c r="H23" s="308">
        <v>992</v>
      </c>
      <c r="I23" s="308">
        <v>797</v>
      </c>
      <c r="J23" s="309">
        <v>5.823567708333333</v>
      </c>
      <c r="K23" s="937">
        <v>24</v>
      </c>
      <c r="L23" s="938">
        <v>7.8125</v>
      </c>
    </row>
    <row r="24" spans="1:12" ht="20.45" customHeight="1">
      <c r="A24" s="706" t="s">
        <v>296</v>
      </c>
      <c r="B24" s="654"/>
      <c r="C24" s="308">
        <v>865</v>
      </c>
      <c r="D24" s="308">
        <v>485</v>
      </c>
      <c r="E24" s="308">
        <v>380</v>
      </c>
      <c r="F24" s="309">
        <v>3.3544554148278563</v>
      </c>
      <c r="G24" s="308">
        <v>1559</v>
      </c>
      <c r="H24" s="308">
        <v>863</v>
      </c>
      <c r="I24" s="308">
        <v>696</v>
      </c>
      <c r="J24" s="309">
        <v>6.0457757129671998</v>
      </c>
      <c r="K24" s="937">
        <v>18</v>
      </c>
      <c r="L24" s="938">
        <v>6.980369649352764</v>
      </c>
    </row>
    <row r="25" spans="1:12" ht="20.45" customHeight="1">
      <c r="A25" s="706" t="s">
        <v>301</v>
      </c>
      <c r="B25" s="654"/>
      <c r="C25" s="308">
        <v>745</v>
      </c>
      <c r="D25" s="308">
        <v>415</v>
      </c>
      <c r="E25" s="308">
        <v>330</v>
      </c>
      <c r="F25" s="309">
        <v>3.0191523679070182</v>
      </c>
      <c r="G25" s="308">
        <v>1325</v>
      </c>
      <c r="H25" s="308">
        <v>721</v>
      </c>
      <c r="I25" s="308">
        <v>604</v>
      </c>
      <c r="J25" s="309">
        <v>5.3696334060091262</v>
      </c>
      <c r="K25" s="937">
        <v>19</v>
      </c>
      <c r="L25" s="938">
        <v>7.6998516765413889</v>
      </c>
    </row>
    <row r="26" spans="1:12" ht="20.45" customHeight="1">
      <c r="A26" s="706" t="s">
        <v>302</v>
      </c>
      <c r="B26" s="654"/>
      <c r="C26" s="308">
        <v>624</v>
      </c>
      <c r="D26" s="308">
        <v>324</v>
      </c>
      <c r="E26" s="308">
        <v>300</v>
      </c>
      <c r="F26" s="309">
        <v>2.7434962870470923</v>
      </c>
      <c r="G26" s="308">
        <v>1105</v>
      </c>
      <c r="H26" s="308">
        <v>574</v>
      </c>
      <c r="I26" s="308">
        <v>531</v>
      </c>
      <c r="J26" s="309">
        <v>4.858274674979226</v>
      </c>
      <c r="K26" s="937">
        <v>15</v>
      </c>
      <c r="L26" s="938">
        <v>6.5949429977093565</v>
      </c>
    </row>
    <row r="27" spans="1:12" ht="20.45" customHeight="1">
      <c r="A27" s="706" t="s">
        <v>303</v>
      </c>
      <c r="B27" s="654"/>
      <c r="C27" s="308">
        <v>623</v>
      </c>
      <c r="D27" s="308">
        <v>358</v>
      </c>
      <c r="E27" s="308">
        <v>265</v>
      </c>
      <c r="F27" s="309">
        <v>2.8619335278039371</v>
      </c>
      <c r="G27" s="308">
        <v>1146</v>
      </c>
      <c r="H27" s="308">
        <v>645</v>
      </c>
      <c r="I27" s="308">
        <v>501</v>
      </c>
      <c r="J27" s="309">
        <v>5.264487677148173</v>
      </c>
      <c r="K27" s="937">
        <v>12</v>
      </c>
      <c r="L27" s="938">
        <v>5.5125525415164116</v>
      </c>
    </row>
    <row r="28" spans="1:12" ht="20.45" customHeight="1">
      <c r="A28" s="706" t="s">
        <v>304</v>
      </c>
      <c r="B28" s="654"/>
      <c r="C28" s="308">
        <v>605</v>
      </c>
      <c r="D28" s="308">
        <v>343</v>
      </c>
      <c r="E28" s="308">
        <v>262</v>
      </c>
      <c r="F28" s="309">
        <v>2.9302787397379704</v>
      </c>
      <c r="G28" s="308">
        <v>1026</v>
      </c>
      <c r="H28" s="308">
        <v>563</v>
      </c>
      <c r="I28" s="308">
        <v>463</v>
      </c>
      <c r="J28" s="310">
        <v>4.9693652677209208</v>
      </c>
      <c r="K28" s="937">
        <v>15</v>
      </c>
      <c r="L28" s="938">
        <v>7.2651539001767853</v>
      </c>
    </row>
    <row r="29" spans="1:12" ht="20.45" customHeight="1">
      <c r="A29" s="706" t="s">
        <v>305</v>
      </c>
      <c r="B29" s="654"/>
      <c r="C29" s="308">
        <v>554</v>
      </c>
      <c r="D29" s="308">
        <v>307</v>
      </c>
      <c r="E29" s="308">
        <v>247</v>
      </c>
      <c r="F29" s="309">
        <v>2.6929807505347076</v>
      </c>
      <c r="G29" s="308">
        <v>943</v>
      </c>
      <c r="H29" s="308">
        <v>524</v>
      </c>
      <c r="I29" s="308">
        <v>419</v>
      </c>
      <c r="J29" s="310">
        <v>4.5839004472097997</v>
      </c>
      <c r="K29" s="937">
        <v>15</v>
      </c>
      <c r="L29" s="938">
        <v>7.2914641259964998</v>
      </c>
    </row>
    <row r="30" spans="1:12" ht="20.45" customHeight="1">
      <c r="A30" s="706" t="s">
        <v>306</v>
      </c>
      <c r="B30" s="654"/>
      <c r="C30" s="308">
        <v>588</v>
      </c>
      <c r="D30" s="308">
        <v>342</v>
      </c>
      <c r="E30" s="308">
        <v>246</v>
      </c>
      <c r="F30" s="309">
        <v>2.8864420674386753</v>
      </c>
      <c r="G30" s="308">
        <v>959</v>
      </c>
      <c r="H30" s="308">
        <v>547</v>
      </c>
      <c r="I30" s="308">
        <v>412</v>
      </c>
      <c r="J30" s="310">
        <v>4.7076495623702206</v>
      </c>
      <c r="K30" s="937">
        <v>14</v>
      </c>
      <c r="L30" s="938">
        <v>6.8724811129492265</v>
      </c>
    </row>
    <row r="31" spans="1:12" ht="20.45" customHeight="1">
      <c r="A31" s="706" t="s">
        <v>307</v>
      </c>
      <c r="B31" s="655" t="s">
        <v>375</v>
      </c>
      <c r="C31" s="308">
        <v>538</v>
      </c>
      <c r="D31" s="308">
        <v>291</v>
      </c>
      <c r="E31" s="308">
        <v>247</v>
      </c>
      <c r="F31" s="309">
        <v>2.7381085675315293</v>
      </c>
      <c r="G31" s="308">
        <v>897</v>
      </c>
      <c r="H31" s="308">
        <v>496</v>
      </c>
      <c r="I31" s="308">
        <v>401</v>
      </c>
      <c r="J31" s="310">
        <v>4.5652107529289614</v>
      </c>
      <c r="K31" s="937">
        <v>13</v>
      </c>
      <c r="L31" s="938">
        <v>6.6162474680129888</v>
      </c>
    </row>
    <row r="32" spans="1:12" ht="20.45" customHeight="1">
      <c r="A32" s="706" t="s">
        <v>308</v>
      </c>
      <c r="B32" s="654"/>
      <c r="C32" s="308">
        <v>452</v>
      </c>
      <c r="D32" s="308">
        <v>233</v>
      </c>
      <c r="E32" s="308">
        <v>219</v>
      </c>
      <c r="F32" s="309">
        <v>2.3525370446513612</v>
      </c>
      <c r="G32" s="308">
        <v>778</v>
      </c>
      <c r="H32" s="308">
        <v>417</v>
      </c>
      <c r="I32" s="308">
        <v>361</v>
      </c>
      <c r="J32" s="310">
        <v>4.0492783644662804</v>
      </c>
      <c r="K32" s="937">
        <v>16</v>
      </c>
      <c r="L32" s="938">
        <v>8.327564759827828</v>
      </c>
    </row>
    <row r="33" spans="1:17" ht="20.45" customHeight="1">
      <c r="A33" s="706" t="s">
        <v>309</v>
      </c>
      <c r="B33" s="654"/>
      <c r="C33" s="308">
        <v>429</v>
      </c>
      <c r="D33" s="308">
        <v>246</v>
      </c>
      <c r="E33" s="308">
        <v>183</v>
      </c>
      <c r="F33" s="309">
        <v>2.5769944675713181</v>
      </c>
      <c r="G33" s="308">
        <v>705</v>
      </c>
      <c r="H33" s="308">
        <v>403</v>
      </c>
      <c r="I33" s="308">
        <v>302</v>
      </c>
      <c r="J33" s="310">
        <v>4.2349209781766408</v>
      </c>
      <c r="K33" s="937">
        <v>7</v>
      </c>
      <c r="L33" s="938">
        <v>4.2048860776221968</v>
      </c>
    </row>
    <row r="34" spans="1:17" ht="20.45" customHeight="1">
      <c r="A34" s="706" t="s">
        <v>310</v>
      </c>
      <c r="B34" s="654"/>
      <c r="C34" s="308">
        <v>530</v>
      </c>
      <c r="D34" s="308">
        <v>293</v>
      </c>
      <c r="E34" s="308">
        <v>237</v>
      </c>
      <c r="F34" s="309">
        <v>2.6720713090124426</v>
      </c>
      <c r="G34" s="308">
        <v>832</v>
      </c>
      <c r="H34" s="308">
        <v>452</v>
      </c>
      <c r="I34" s="308">
        <v>380</v>
      </c>
      <c r="J34" s="310">
        <v>4.194647790751608</v>
      </c>
      <c r="K34" s="937">
        <v>10</v>
      </c>
      <c r="L34" s="938">
        <v>5.0416439792999999</v>
      </c>
      <c r="M34" s="818"/>
      <c r="N34" s="818"/>
      <c r="O34" s="817"/>
      <c r="P34" s="819"/>
      <c r="Q34" s="819"/>
    </row>
    <row r="35" spans="1:17" ht="20.45" customHeight="1">
      <c r="A35" s="706" t="s">
        <v>311</v>
      </c>
      <c r="B35" s="655"/>
      <c r="C35" s="308">
        <v>538</v>
      </c>
      <c r="D35" s="308">
        <v>312</v>
      </c>
      <c r="E35" s="308">
        <v>226</v>
      </c>
      <c r="F35" s="309">
        <v>2.2932749073951721</v>
      </c>
      <c r="G35" s="308">
        <v>860</v>
      </c>
      <c r="H35" s="308">
        <v>485</v>
      </c>
      <c r="I35" s="308">
        <v>375</v>
      </c>
      <c r="J35" s="310">
        <v>3.6658297776205355</v>
      </c>
      <c r="K35" s="937">
        <v>20</v>
      </c>
      <c r="L35" s="938">
        <v>8.5251855293999999</v>
      </c>
      <c r="M35" s="818"/>
      <c r="N35" s="818"/>
      <c r="O35" s="817"/>
      <c r="P35" s="819"/>
      <c r="Q35" s="819"/>
    </row>
    <row r="36" spans="1:17" s="826" customFormat="1" ht="20.45" customHeight="1">
      <c r="A36" s="706" t="s">
        <v>367</v>
      </c>
      <c r="B36" s="655"/>
      <c r="C36" s="823">
        <v>459</v>
      </c>
      <c r="D36" s="823">
        <v>252</v>
      </c>
      <c r="E36" s="823">
        <v>207</v>
      </c>
      <c r="F36" s="824">
        <v>2.354582715618732</v>
      </c>
      <c r="G36" s="823">
        <v>767</v>
      </c>
      <c r="H36" s="823">
        <v>426</v>
      </c>
      <c r="I36" s="823">
        <v>341</v>
      </c>
      <c r="J36" s="825">
        <v>3.9345641457071188</v>
      </c>
      <c r="K36" s="937">
        <v>18</v>
      </c>
      <c r="L36" s="938">
        <v>9.2336580000000001</v>
      </c>
      <c r="M36" s="827"/>
      <c r="N36" s="827"/>
      <c r="O36" s="828"/>
      <c r="P36" s="829"/>
      <c r="Q36" s="829"/>
    </row>
    <row r="37" spans="1:17" ht="20.45" customHeight="1">
      <c r="A37" s="706" t="s">
        <v>379</v>
      </c>
      <c r="B37" s="655"/>
      <c r="C37" s="823">
        <v>458</v>
      </c>
      <c r="D37" s="823">
        <v>258</v>
      </c>
      <c r="E37" s="823">
        <v>200</v>
      </c>
      <c r="F37" s="824">
        <v>2.1665199999999998</v>
      </c>
      <c r="G37" s="823">
        <v>761</v>
      </c>
      <c r="H37" s="823">
        <v>446</v>
      </c>
      <c r="I37" s="823">
        <v>315</v>
      </c>
      <c r="J37" s="825">
        <v>3.5998299999999999</v>
      </c>
      <c r="K37" s="823">
        <v>14</v>
      </c>
      <c r="L37" s="824">
        <v>6.6225478833863924</v>
      </c>
      <c r="M37" s="818"/>
      <c r="N37" s="818"/>
      <c r="O37" s="817"/>
      <c r="P37" s="819"/>
      <c r="Q37" s="819"/>
    </row>
    <row r="38" spans="1:17" s="906" customFormat="1" ht="20.45" customHeight="1">
      <c r="A38" s="706" t="s">
        <v>528</v>
      </c>
      <c r="B38" s="655"/>
      <c r="C38" s="823">
        <v>539</v>
      </c>
      <c r="D38" s="823">
        <v>291</v>
      </c>
      <c r="E38" s="823">
        <v>248</v>
      </c>
      <c r="F38" s="824">
        <v>2.5234318673395819</v>
      </c>
      <c r="G38" s="823">
        <v>881</v>
      </c>
      <c r="H38" s="823">
        <v>490</v>
      </c>
      <c r="I38" s="823">
        <v>391</v>
      </c>
      <c r="J38" s="825">
        <v>4.1245704547795388</v>
      </c>
      <c r="K38" s="823">
        <v>25</v>
      </c>
      <c r="L38" s="824">
        <v>11.7</v>
      </c>
      <c r="M38" s="818"/>
      <c r="N38" s="818"/>
      <c r="O38" s="817"/>
      <c r="P38" s="819"/>
      <c r="Q38" s="819"/>
    </row>
    <row r="39" spans="1:17" s="906" customFormat="1" ht="20.45" customHeight="1">
      <c r="A39" s="728" t="s">
        <v>533</v>
      </c>
      <c r="B39" s="999"/>
      <c r="C39" s="1017">
        <v>505</v>
      </c>
      <c r="D39" s="1013">
        <v>289</v>
      </c>
      <c r="E39" s="1014">
        <v>216</v>
      </c>
      <c r="F39" s="1015">
        <v>2.4</v>
      </c>
      <c r="G39" s="1013">
        <v>811</v>
      </c>
      <c r="H39" s="1013">
        <v>439</v>
      </c>
      <c r="I39" s="1014">
        <v>372</v>
      </c>
      <c r="J39" s="1015">
        <v>3.9</v>
      </c>
      <c r="K39" s="1014">
        <v>24</v>
      </c>
      <c r="L39" s="1016">
        <v>11.6</v>
      </c>
      <c r="M39" s="818"/>
      <c r="N39" s="818"/>
      <c r="O39" s="817"/>
      <c r="P39" s="819"/>
      <c r="Q39" s="819"/>
    </row>
    <row r="40" spans="1:17" s="215" customFormat="1" ht="20.45" customHeight="1">
      <c r="A40" s="468" t="s">
        <v>413</v>
      </c>
      <c r="B40" s="649"/>
      <c r="G40" s="214"/>
      <c r="H40" s="214"/>
      <c r="I40" s="214"/>
      <c r="K40" s="933"/>
      <c r="L40" s="933"/>
    </row>
    <row r="41" spans="1:17" s="215" customFormat="1" ht="15.75" customHeight="1">
      <c r="A41" s="472" t="s">
        <v>443</v>
      </c>
      <c r="B41" s="656"/>
      <c r="G41" s="214"/>
      <c r="H41" s="214"/>
      <c r="I41" s="214"/>
      <c r="K41" s="933"/>
      <c r="L41" s="933"/>
    </row>
    <row r="42" spans="1:17" s="215" customFormat="1" ht="15.75" customHeight="1">
      <c r="A42" s="471"/>
      <c r="B42" s="656"/>
      <c r="G42" s="214"/>
      <c r="H42" s="214"/>
      <c r="I42" s="214"/>
      <c r="K42" s="933"/>
      <c r="L42" s="933"/>
    </row>
    <row r="43" spans="1:17">
      <c r="A43" s="471"/>
      <c r="B43" s="656"/>
      <c r="K43" s="896"/>
      <c r="L43" s="215"/>
    </row>
  </sheetData>
  <mergeCells count="8">
    <mergeCell ref="A1:L1"/>
    <mergeCell ref="K6:K7"/>
    <mergeCell ref="C6:C7"/>
    <mergeCell ref="D6:D7"/>
    <mergeCell ref="E6:E7"/>
    <mergeCell ref="G6:G7"/>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ignoredErrors>
    <ignoredError sqref="B9:B16 B18:B30 B32:B34"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BDA45-B835-47D6-9A69-D3105C0D5C30}">
  <sheetPr codeName="工作表29"/>
  <dimension ref="A1:Y285"/>
  <sheetViews>
    <sheetView view="pageBreakPreview" zoomScaleNormal="90" zoomScaleSheetLayoutView="100" workbookViewId="0">
      <selection activeCell="X39" sqref="X39"/>
    </sheetView>
  </sheetViews>
  <sheetFormatPr defaultRowHeight="15.75"/>
  <cols>
    <col min="1" max="1" width="12.75" style="469" customWidth="1"/>
    <col min="2" max="2" width="3.125" style="470" customWidth="1"/>
    <col min="3" max="16" width="7.25" style="469" customWidth="1"/>
    <col min="17" max="22" width="9" style="469" customWidth="1"/>
    <col min="23" max="16384" width="9" style="469"/>
  </cols>
  <sheetData>
    <row r="1" spans="1:25" s="251" customFormat="1" ht="22.5" customHeight="1">
      <c r="A1" s="1310" t="s">
        <v>1635</v>
      </c>
      <c r="B1" s="1310"/>
      <c r="C1" s="1310"/>
      <c r="D1" s="1310"/>
      <c r="E1" s="1310"/>
      <c r="F1" s="1310"/>
      <c r="G1" s="1310"/>
      <c r="H1" s="1310"/>
      <c r="I1" s="1310"/>
      <c r="J1" s="1310"/>
      <c r="K1" s="1310"/>
      <c r="L1" s="1310"/>
      <c r="M1" s="1310"/>
      <c r="N1" s="1310"/>
      <c r="O1" s="1310"/>
      <c r="P1" s="1310"/>
      <c r="Q1" s="1310"/>
      <c r="R1" s="1310"/>
      <c r="S1" s="1310"/>
      <c r="T1" s="1310"/>
      <c r="U1" s="1310"/>
      <c r="V1" s="1310"/>
    </row>
    <row r="2" spans="1:25" s="685" customFormat="1" ht="23.45" customHeight="1">
      <c r="B2" s="686"/>
      <c r="C2" s="283"/>
      <c r="D2" s="283"/>
      <c r="E2" s="283"/>
      <c r="F2" s="283"/>
      <c r="G2" s="283"/>
      <c r="H2" s="283"/>
      <c r="I2" s="283"/>
      <c r="J2" s="518"/>
      <c r="K2" s="283"/>
      <c r="L2" s="283"/>
      <c r="M2" s="283"/>
      <c r="N2" s="283"/>
      <c r="O2" s="283"/>
      <c r="P2" s="283"/>
      <c r="Q2" s="283"/>
      <c r="R2" s="283"/>
      <c r="S2" s="283"/>
      <c r="T2" s="283"/>
      <c r="U2" s="283"/>
      <c r="V2" s="687" t="s">
        <v>104</v>
      </c>
    </row>
    <row r="3" spans="1:25" s="287" customFormat="1" ht="18" customHeight="1">
      <c r="A3" s="657" t="s">
        <v>200</v>
      </c>
      <c r="B3" s="467"/>
      <c r="C3" s="284" t="s">
        <v>117</v>
      </c>
      <c r="D3" s="285">
        <v>0</v>
      </c>
      <c r="E3" s="285" t="s">
        <v>118</v>
      </c>
      <c r="F3" s="285" t="s">
        <v>119</v>
      </c>
      <c r="G3" s="285" t="s">
        <v>120</v>
      </c>
      <c r="H3" s="285" t="s">
        <v>121</v>
      </c>
      <c r="I3" s="285" t="s">
        <v>122</v>
      </c>
      <c r="J3" s="285" t="s">
        <v>123</v>
      </c>
      <c r="K3" s="285" t="s">
        <v>124</v>
      </c>
      <c r="L3" s="285" t="s">
        <v>125</v>
      </c>
      <c r="M3" s="285" t="s">
        <v>126</v>
      </c>
      <c r="N3" s="285" t="s">
        <v>127</v>
      </c>
      <c r="O3" s="285" t="s">
        <v>128</v>
      </c>
      <c r="P3" s="285" t="s">
        <v>129</v>
      </c>
      <c r="Q3" s="285" t="s">
        <v>130</v>
      </c>
      <c r="R3" s="285" t="s">
        <v>131</v>
      </c>
      <c r="S3" s="285" t="s">
        <v>132</v>
      </c>
      <c r="T3" s="285" t="s">
        <v>133</v>
      </c>
      <c r="U3" s="285" t="s">
        <v>134</v>
      </c>
      <c r="V3" s="286" t="s">
        <v>135</v>
      </c>
    </row>
    <row r="4" spans="1:25" s="287" customFormat="1" ht="18" hidden="1" customHeight="1">
      <c r="A4" s="688"/>
      <c r="B4" s="689"/>
      <c r="C4" s="690"/>
      <c r="D4" s="691"/>
      <c r="E4" s="691"/>
      <c r="F4" s="691"/>
      <c r="G4" s="691"/>
      <c r="H4" s="691"/>
      <c r="I4" s="691"/>
      <c r="J4" s="691"/>
      <c r="K4" s="691"/>
      <c r="L4" s="691"/>
      <c r="M4" s="691"/>
      <c r="N4" s="691"/>
      <c r="O4" s="691"/>
      <c r="P4" s="691"/>
      <c r="Q4" s="691"/>
      <c r="R4" s="691"/>
      <c r="S4" s="691"/>
      <c r="T4" s="691"/>
      <c r="U4" s="691"/>
      <c r="V4" s="691"/>
    </row>
    <row r="5" spans="1:25" s="287" customFormat="1" ht="18" hidden="1" customHeight="1">
      <c r="A5" s="688"/>
      <c r="B5" s="689"/>
      <c r="C5" s="690"/>
      <c r="D5" s="691"/>
      <c r="E5" s="691"/>
      <c r="F5" s="691"/>
      <c r="G5" s="691"/>
      <c r="H5" s="691"/>
      <c r="I5" s="691"/>
      <c r="J5" s="691"/>
      <c r="K5" s="691"/>
      <c r="L5" s="691"/>
      <c r="M5" s="691"/>
      <c r="N5" s="691"/>
      <c r="O5" s="691"/>
      <c r="P5" s="691"/>
      <c r="Q5" s="691"/>
      <c r="R5" s="691"/>
      <c r="S5" s="691"/>
      <c r="T5" s="691"/>
      <c r="U5" s="691"/>
      <c r="V5" s="691"/>
    </row>
    <row r="6" spans="1:25" s="287" customFormat="1" ht="18" hidden="1" customHeight="1">
      <c r="A6" s="688"/>
      <c r="B6" s="689"/>
      <c r="C6" s="690"/>
      <c r="D6" s="691"/>
      <c r="E6" s="691"/>
      <c r="F6" s="691"/>
      <c r="G6" s="691"/>
      <c r="H6" s="691"/>
      <c r="I6" s="691"/>
      <c r="J6" s="691"/>
      <c r="K6" s="691"/>
      <c r="L6" s="691"/>
      <c r="M6" s="691"/>
      <c r="N6" s="691"/>
      <c r="O6" s="691"/>
      <c r="P6" s="691"/>
      <c r="Q6" s="691"/>
      <c r="R6" s="691"/>
      <c r="S6" s="691"/>
      <c r="T6" s="691"/>
      <c r="U6" s="691"/>
      <c r="V6" s="691"/>
    </row>
    <row r="7" spans="1:25" s="287" customFormat="1" ht="18" hidden="1" customHeight="1">
      <c r="A7" s="688"/>
      <c r="B7" s="689"/>
      <c r="C7" s="690"/>
      <c r="D7" s="691"/>
      <c r="E7" s="691"/>
      <c r="F7" s="691"/>
      <c r="G7" s="691"/>
      <c r="H7" s="691"/>
      <c r="I7" s="691"/>
      <c r="J7" s="691"/>
      <c r="K7" s="691"/>
      <c r="L7" s="691"/>
      <c r="M7" s="691"/>
      <c r="N7" s="691"/>
      <c r="O7" s="691"/>
      <c r="P7" s="691"/>
      <c r="Q7" s="691"/>
      <c r="R7" s="691"/>
      <c r="S7" s="691"/>
      <c r="T7" s="691"/>
      <c r="U7" s="691"/>
      <c r="V7" s="691"/>
    </row>
    <row r="8" spans="1:25" ht="17.45" hidden="1" customHeight="1">
      <c r="A8" s="658" t="s">
        <v>201</v>
      </c>
      <c r="B8" s="290"/>
      <c r="C8" s="288">
        <v>476.19363664493488</v>
      </c>
      <c r="D8" s="288">
        <v>719.50855627639714</v>
      </c>
      <c r="E8" s="288">
        <v>96.750683190015536</v>
      </c>
      <c r="F8" s="288">
        <v>39.859174203500743</v>
      </c>
      <c r="G8" s="288">
        <v>37.409746919480895</v>
      </c>
      <c r="H8" s="288">
        <v>78.837224135064687</v>
      </c>
      <c r="I8" s="288">
        <v>107.85570747290977</v>
      </c>
      <c r="J8" s="288">
        <v>115.64313557950265</v>
      </c>
      <c r="K8" s="288">
        <v>138.13302251908968</v>
      </c>
      <c r="L8" s="288">
        <v>194.42431234950371</v>
      </c>
      <c r="M8" s="288">
        <v>287.62275170844833</v>
      </c>
      <c r="N8" s="288">
        <v>432.60529598847319</v>
      </c>
      <c r="O8" s="288">
        <v>652.26304840531373</v>
      </c>
      <c r="P8" s="288">
        <v>1000.6987096115751</v>
      </c>
      <c r="Q8" s="288">
        <v>1615.1728566256584</v>
      </c>
      <c r="R8" s="288">
        <v>2663.8052987607207</v>
      </c>
      <c r="S8" s="288">
        <v>4342.8500083236222</v>
      </c>
      <c r="T8" s="288">
        <v>6638.6581166882524</v>
      </c>
      <c r="U8" s="288">
        <v>10362.979150345662</v>
      </c>
      <c r="V8" s="288">
        <v>17682.871145475023</v>
      </c>
      <c r="W8" s="289"/>
      <c r="X8" s="289"/>
      <c r="Y8" s="289"/>
    </row>
    <row r="9" spans="1:25" ht="19.149999999999999" customHeight="1">
      <c r="A9" s="708" t="s">
        <v>312</v>
      </c>
      <c r="B9" s="290"/>
      <c r="C9" s="724">
        <v>484.93177761839269</v>
      </c>
      <c r="D9" s="724">
        <v>640.99383812424958</v>
      </c>
      <c r="E9" s="724">
        <v>89.693443924425026</v>
      </c>
      <c r="F9" s="724">
        <v>40.199265732969081</v>
      </c>
      <c r="G9" s="724">
        <v>34.225679538292304</v>
      </c>
      <c r="H9" s="724">
        <v>91.476698293986018</v>
      </c>
      <c r="I9" s="724">
        <v>109.53298207181409</v>
      </c>
      <c r="J9" s="724">
        <v>116.66758675804489</v>
      </c>
      <c r="K9" s="724">
        <v>138.20038186185178</v>
      </c>
      <c r="L9" s="724">
        <v>189.82988228602818</v>
      </c>
      <c r="M9" s="724">
        <v>284.22489620079648</v>
      </c>
      <c r="N9" s="724">
        <v>432.04453926277478</v>
      </c>
      <c r="O9" s="724">
        <v>635.38110842360936</v>
      </c>
      <c r="P9" s="724">
        <v>978.7305179774703</v>
      </c>
      <c r="Q9" s="724">
        <v>1578.7270841102927</v>
      </c>
      <c r="R9" s="724">
        <v>2637.7347826190207</v>
      </c>
      <c r="S9" s="724">
        <v>4333.9908132029132</v>
      </c>
      <c r="T9" s="724">
        <v>6715.0343084361202</v>
      </c>
      <c r="U9" s="724">
        <v>10419.390397087853</v>
      </c>
      <c r="V9" s="724">
        <v>17651.380294425137</v>
      </c>
      <c r="W9" s="289"/>
      <c r="X9" s="289"/>
      <c r="Y9" s="289"/>
    </row>
    <row r="10" spans="1:25" ht="17.45" hidden="1" customHeight="1">
      <c r="A10" s="708" t="s">
        <v>313</v>
      </c>
      <c r="B10" s="290"/>
      <c r="C10" s="724">
        <v>487.40490699799744</v>
      </c>
      <c r="D10" s="724">
        <v>548.86826126129233</v>
      </c>
      <c r="E10" s="724">
        <v>79.738596684267193</v>
      </c>
      <c r="F10" s="724">
        <v>40.701471541402356</v>
      </c>
      <c r="G10" s="724">
        <v>36.979255709409507</v>
      </c>
      <c r="H10" s="724">
        <v>105.90226108273573</v>
      </c>
      <c r="I10" s="724">
        <v>109.63762333599321</v>
      </c>
      <c r="J10" s="724">
        <v>116.78739713007033</v>
      </c>
      <c r="K10" s="724">
        <v>135.56611542910068</v>
      </c>
      <c r="L10" s="724">
        <v>187.96937595627139</v>
      </c>
      <c r="M10" s="724">
        <v>282.38691851329537</v>
      </c>
      <c r="N10" s="724">
        <v>418.16958006382123</v>
      </c>
      <c r="O10" s="724">
        <v>633.45371516130569</v>
      </c>
      <c r="P10" s="724">
        <v>952.05247593681941</v>
      </c>
      <c r="Q10" s="724">
        <v>1531.063539840158</v>
      </c>
      <c r="R10" s="724">
        <v>2541.3737778447521</v>
      </c>
      <c r="S10" s="724">
        <v>4268.9581264563321</v>
      </c>
      <c r="T10" s="724">
        <v>6456.9316572237967</v>
      </c>
      <c r="U10" s="724">
        <v>10291.336970529079</v>
      </c>
      <c r="V10" s="724">
        <v>17247.303869739902</v>
      </c>
      <c r="W10" s="289"/>
      <c r="X10" s="289"/>
      <c r="Y10" s="289"/>
    </row>
    <row r="11" spans="1:25" ht="17.45" hidden="1" customHeight="1">
      <c r="A11" s="708" t="s">
        <v>314</v>
      </c>
      <c r="B11" s="290"/>
      <c r="C11" s="724">
        <v>510.68282470391972</v>
      </c>
      <c r="D11" s="724">
        <v>605.10147086203688</v>
      </c>
      <c r="E11" s="724">
        <v>80.388692579505303</v>
      </c>
      <c r="F11" s="724">
        <v>37.242651537564612</v>
      </c>
      <c r="G11" s="724">
        <v>37.805235210081953</v>
      </c>
      <c r="H11" s="724">
        <v>108.79960644425948</v>
      </c>
      <c r="I11" s="724">
        <v>112.96345596223999</v>
      </c>
      <c r="J11" s="724">
        <v>123.53879327756702</v>
      </c>
      <c r="K11" s="724">
        <v>142.19827670698137</v>
      </c>
      <c r="L11" s="724">
        <v>193.20840317822748</v>
      </c>
      <c r="M11" s="724">
        <v>278.11036921811035</v>
      </c>
      <c r="N11" s="724">
        <v>428.87075430083814</v>
      </c>
      <c r="O11" s="724">
        <v>652.74508390483743</v>
      </c>
      <c r="P11" s="724">
        <v>962.86512586041022</v>
      </c>
      <c r="Q11" s="724">
        <v>1526.5497642662647</v>
      </c>
      <c r="R11" s="724">
        <v>2492.4998584878963</v>
      </c>
      <c r="S11" s="724">
        <v>4286.010362694301</v>
      </c>
      <c r="T11" s="724">
        <v>6678.1766544756147</v>
      </c>
      <c r="U11" s="724">
        <v>10664.359391965256</v>
      </c>
      <c r="V11" s="724">
        <v>18120.723062961421</v>
      </c>
      <c r="W11" s="289"/>
      <c r="X11" s="289"/>
      <c r="Y11" s="289"/>
    </row>
    <row r="12" spans="1:25" ht="17.45" hidden="1" customHeight="1">
      <c r="A12" s="708" t="s">
        <v>315</v>
      </c>
      <c r="B12" s="290"/>
      <c r="C12" s="724">
        <v>511.06623706751287</v>
      </c>
      <c r="D12" s="724">
        <v>590.06833234277155</v>
      </c>
      <c r="E12" s="724">
        <v>80.693998782751549</v>
      </c>
      <c r="F12" s="724">
        <v>36.467495052829754</v>
      </c>
      <c r="G12" s="724">
        <v>38.885933398348421</v>
      </c>
      <c r="H12" s="724">
        <v>107.4803946785165</v>
      </c>
      <c r="I12" s="724">
        <v>109.71405773702288</v>
      </c>
      <c r="J12" s="724">
        <v>128.11346699516793</v>
      </c>
      <c r="K12" s="724">
        <v>149.0258238349239</v>
      </c>
      <c r="L12" s="724">
        <v>192.34172052256133</v>
      </c>
      <c r="M12" s="724">
        <v>286.20772220835391</v>
      </c>
      <c r="N12" s="724">
        <v>434.6220803793384</v>
      </c>
      <c r="O12" s="724">
        <v>624.00663649411047</v>
      </c>
      <c r="P12" s="724">
        <v>937.56752595260912</v>
      </c>
      <c r="Q12" s="724">
        <v>1472.8619791816348</v>
      </c>
      <c r="R12" s="724">
        <v>2491.8100858219159</v>
      </c>
      <c r="S12" s="724">
        <v>4117.3739437273653</v>
      </c>
      <c r="T12" s="724">
        <v>6571.047525505659</v>
      </c>
      <c r="U12" s="724">
        <v>9976.5519729233638</v>
      </c>
      <c r="V12" s="724">
        <v>16935.558006986579</v>
      </c>
      <c r="W12" s="289"/>
      <c r="X12" s="289"/>
      <c r="Y12" s="289"/>
    </row>
    <row r="13" spans="1:25" ht="17.45" hidden="1" customHeight="1">
      <c r="A13" s="708" t="s">
        <v>316</v>
      </c>
      <c r="B13" s="290"/>
      <c r="C13" s="724">
        <v>514.52276578737246</v>
      </c>
      <c r="D13" s="724">
        <v>570.39627190289366</v>
      </c>
      <c r="E13" s="724">
        <v>75.839051479517281</v>
      </c>
      <c r="F13" s="724">
        <v>34.915891785749835</v>
      </c>
      <c r="G13" s="724">
        <v>36.815490192734607</v>
      </c>
      <c r="H13" s="724">
        <v>96.1452575644348</v>
      </c>
      <c r="I13" s="724">
        <v>104.64144577151048</v>
      </c>
      <c r="J13" s="724">
        <v>121.10215128742034</v>
      </c>
      <c r="K13" s="724">
        <v>145.08414287446612</v>
      </c>
      <c r="L13" s="724">
        <v>198.94755041262746</v>
      </c>
      <c r="M13" s="724">
        <v>277.47779068133229</v>
      </c>
      <c r="N13" s="724">
        <v>411.59309430840801</v>
      </c>
      <c r="O13" s="724">
        <v>615.42761052138769</v>
      </c>
      <c r="P13" s="724">
        <v>949.03738442215638</v>
      </c>
      <c r="Q13" s="724">
        <v>1470.2109026813257</v>
      </c>
      <c r="R13" s="724">
        <v>2406.6888570683736</v>
      </c>
      <c r="S13" s="724">
        <v>4077.3341809831354</v>
      </c>
      <c r="T13" s="724">
        <v>6683.054585554125</v>
      </c>
      <c r="U13" s="724">
        <v>9565.4945076832682</v>
      </c>
      <c r="V13" s="724">
        <v>16227.966845858946</v>
      </c>
      <c r="W13" s="289"/>
      <c r="X13" s="289"/>
      <c r="Y13" s="289"/>
    </row>
    <row r="14" spans="1:25" ht="19.149999999999999" customHeight="1">
      <c r="A14" s="708" t="s">
        <v>317</v>
      </c>
      <c r="B14" s="290"/>
      <c r="C14" s="724">
        <v>510.68927040674453</v>
      </c>
      <c r="D14" s="724">
        <v>513.67692541702581</v>
      </c>
      <c r="E14" s="724">
        <v>73.767834606046648</v>
      </c>
      <c r="F14" s="724">
        <v>32.204577401960996</v>
      </c>
      <c r="G14" s="724">
        <v>33.013045381235941</v>
      </c>
      <c r="H14" s="724">
        <v>88.139841193848085</v>
      </c>
      <c r="I14" s="724">
        <v>104.99111184950496</v>
      </c>
      <c r="J14" s="724">
        <v>120.58286462590844</v>
      </c>
      <c r="K14" s="724">
        <v>143.84234878573085</v>
      </c>
      <c r="L14" s="724">
        <v>192.47222362789253</v>
      </c>
      <c r="M14" s="724">
        <v>262.46396448457637</v>
      </c>
      <c r="N14" s="724">
        <v>411.57510875715707</v>
      </c>
      <c r="O14" s="724">
        <v>609.67743809961007</v>
      </c>
      <c r="P14" s="724">
        <v>897.79804738458949</v>
      </c>
      <c r="Q14" s="724">
        <v>1441.2860748561379</v>
      </c>
      <c r="R14" s="724">
        <v>2254.8500802740982</v>
      </c>
      <c r="S14" s="724">
        <v>3836.3568760856178</v>
      </c>
      <c r="T14" s="724">
        <v>6450.9868783768879</v>
      </c>
      <c r="U14" s="724">
        <v>9549.6604730990221</v>
      </c>
      <c r="V14" s="724">
        <v>15787.710377990619</v>
      </c>
      <c r="W14" s="289"/>
      <c r="X14" s="289"/>
      <c r="Y14" s="289"/>
    </row>
    <row r="15" spans="1:25" ht="19.149999999999999" customHeight="1">
      <c r="A15" s="708" t="s">
        <v>318</v>
      </c>
      <c r="B15" s="290"/>
      <c r="C15" s="724">
        <v>526.8058532821733</v>
      </c>
      <c r="D15" s="724">
        <v>541.20861250243934</v>
      </c>
      <c r="E15" s="724">
        <v>69.57799236695206</v>
      </c>
      <c r="F15" s="724">
        <v>30.180251120305812</v>
      </c>
      <c r="G15" s="724">
        <v>33.174721359696044</v>
      </c>
      <c r="H15" s="724">
        <v>88.319227166149531</v>
      </c>
      <c r="I15" s="724">
        <v>99.546510341776354</v>
      </c>
      <c r="J15" s="724">
        <v>116.90980069858229</v>
      </c>
      <c r="K15" s="724">
        <v>142.61760831058805</v>
      </c>
      <c r="L15" s="724">
        <v>185.75844242383297</v>
      </c>
      <c r="M15" s="724">
        <v>267.56183630825194</v>
      </c>
      <c r="N15" s="724">
        <v>403.7597709067515</v>
      </c>
      <c r="O15" s="724">
        <v>588.87286125282822</v>
      </c>
      <c r="P15" s="724">
        <v>903.49205183936408</v>
      </c>
      <c r="Q15" s="724">
        <v>1444.191863638956</v>
      </c>
      <c r="R15" s="724">
        <v>2251.8670935619893</v>
      </c>
      <c r="S15" s="724">
        <v>3808.1553859711239</v>
      </c>
      <c r="T15" s="724">
        <v>6456.861959975804</v>
      </c>
      <c r="U15" s="724">
        <v>9678.3779653245947</v>
      </c>
      <c r="V15" s="724">
        <v>16463.315438425248</v>
      </c>
      <c r="W15" s="289"/>
      <c r="X15" s="289"/>
      <c r="Y15" s="289"/>
    </row>
    <row r="16" spans="1:25" ht="19.149999999999999" customHeight="1">
      <c r="A16" s="708" t="s">
        <v>319</v>
      </c>
      <c r="B16" s="290"/>
      <c r="C16" s="724">
        <v>524.11593299197773</v>
      </c>
      <c r="D16" s="724">
        <v>508.44971725632712</v>
      </c>
      <c r="E16" s="724">
        <v>66.418784543868426</v>
      </c>
      <c r="F16" s="724">
        <v>30.993502051983583</v>
      </c>
      <c r="G16" s="724">
        <v>34.989293575646251</v>
      </c>
      <c r="H16" s="724">
        <v>95.127989176265032</v>
      </c>
      <c r="I16" s="724">
        <v>102.00968304793423</v>
      </c>
      <c r="J16" s="724">
        <v>117.9992331352266</v>
      </c>
      <c r="K16" s="724">
        <v>142.24427088940973</v>
      </c>
      <c r="L16" s="724">
        <v>188.96334043243556</v>
      </c>
      <c r="M16" s="724">
        <v>270.40381946250483</v>
      </c>
      <c r="N16" s="724">
        <v>400.97975554701549</v>
      </c>
      <c r="O16" s="724">
        <v>580.22442280052417</v>
      </c>
      <c r="P16" s="724">
        <v>887.65333696222706</v>
      </c>
      <c r="Q16" s="724">
        <v>1394.3314663965023</v>
      </c>
      <c r="R16" s="724">
        <v>2185.6494275562573</v>
      </c>
      <c r="S16" s="724">
        <v>3556.7127396360238</v>
      </c>
      <c r="T16" s="724">
        <v>6108.6103654759445</v>
      </c>
      <c r="U16" s="724">
        <v>9182.783919520456</v>
      </c>
      <c r="V16" s="724">
        <v>15628.420822176189</v>
      </c>
      <c r="W16" s="289"/>
      <c r="X16" s="289"/>
      <c r="Y16" s="289"/>
    </row>
    <row r="17" spans="1:25" ht="19.149999999999999" customHeight="1">
      <c r="A17" s="708" t="s">
        <v>320</v>
      </c>
      <c r="B17" s="655" t="s">
        <v>248</v>
      </c>
      <c r="C17" s="724">
        <v>532.27054374937313</v>
      </c>
      <c r="D17" s="724">
        <v>544.43863916963119</v>
      </c>
      <c r="E17" s="724">
        <v>59.344367103031303</v>
      </c>
      <c r="F17" s="724">
        <v>28.246764710537629</v>
      </c>
      <c r="G17" s="724">
        <v>31.815800699339672</v>
      </c>
      <c r="H17" s="724">
        <v>93.940041478141396</v>
      </c>
      <c r="I17" s="724">
        <v>99.824027803166615</v>
      </c>
      <c r="J17" s="724">
        <v>110.31932659989316</v>
      </c>
      <c r="K17" s="724">
        <v>142.01911957364561</v>
      </c>
      <c r="L17" s="724">
        <v>191.0212822324267</v>
      </c>
      <c r="M17" s="724">
        <v>273.45972906372231</v>
      </c>
      <c r="N17" s="724">
        <v>398.9240354064525</v>
      </c>
      <c r="O17" s="724">
        <v>582.92250049299946</v>
      </c>
      <c r="P17" s="724">
        <v>900.93654012294087</v>
      </c>
      <c r="Q17" s="724">
        <v>1373.1875533982986</v>
      </c>
      <c r="R17" s="724">
        <v>2159.6951240602334</v>
      </c>
      <c r="S17" s="724">
        <v>3465.5146523742969</v>
      </c>
      <c r="T17" s="724">
        <v>5875.8526386084304</v>
      </c>
      <c r="U17" s="724">
        <v>9097.9379615114522</v>
      </c>
      <c r="V17" s="724">
        <v>15535.143769968052</v>
      </c>
      <c r="W17" s="289"/>
      <c r="X17" s="289"/>
      <c r="Y17" s="289"/>
    </row>
    <row r="18" spans="1:25" ht="19.149999999999999" customHeight="1">
      <c r="A18" s="708" t="s">
        <v>321</v>
      </c>
      <c r="B18" s="660"/>
      <c r="C18" s="724">
        <v>554.61693655698332</v>
      </c>
      <c r="D18" s="724">
        <v>711.57893323577093</v>
      </c>
      <c r="E18" s="724">
        <v>57.390245969201857</v>
      </c>
      <c r="F18" s="724">
        <v>26.236504054223769</v>
      </c>
      <c r="G18" s="724">
        <v>32.945373755360791</v>
      </c>
      <c r="H18" s="724">
        <v>86.850301159831218</v>
      </c>
      <c r="I18" s="724">
        <v>106.36003990735952</v>
      </c>
      <c r="J18" s="724">
        <v>112.7394520767222</v>
      </c>
      <c r="K18" s="724">
        <v>137.72241429740384</v>
      </c>
      <c r="L18" s="724">
        <v>191.98691564490275</v>
      </c>
      <c r="M18" s="724">
        <v>266.05732208986404</v>
      </c>
      <c r="N18" s="724">
        <v>399.46260635915809</v>
      </c>
      <c r="O18" s="724">
        <v>587.04934955763451</v>
      </c>
      <c r="P18" s="724">
        <v>880.73389906386853</v>
      </c>
      <c r="Q18" s="724">
        <v>1402.2768734945041</v>
      </c>
      <c r="R18" s="724">
        <v>2167.053704116227</v>
      </c>
      <c r="S18" s="724">
        <v>3553.9899019717177</v>
      </c>
      <c r="T18" s="724">
        <v>5901.3518950061107</v>
      </c>
      <c r="U18" s="724">
        <v>9394.535694684284</v>
      </c>
      <c r="V18" s="724">
        <v>15766.450052043774</v>
      </c>
      <c r="W18" s="289"/>
      <c r="X18" s="289"/>
      <c r="Y18" s="289"/>
    </row>
    <row r="19" spans="1:25" ht="19.149999999999999" customHeight="1">
      <c r="A19" s="708" t="s">
        <v>322</v>
      </c>
      <c r="B19" s="654"/>
      <c r="C19" s="724">
        <v>562.4857518844824</v>
      </c>
      <c r="D19" s="724">
        <v>715.84158415841591</v>
      </c>
      <c r="E19" s="724">
        <v>57.620774541247002</v>
      </c>
      <c r="F19" s="724">
        <v>26.362126080598468</v>
      </c>
      <c r="G19" s="724">
        <v>29.176899981696142</v>
      </c>
      <c r="H19" s="724">
        <v>84.881425488978891</v>
      </c>
      <c r="I19" s="724">
        <v>91.832612729387321</v>
      </c>
      <c r="J19" s="724">
        <v>106.85587050826204</v>
      </c>
      <c r="K19" s="724">
        <v>141.79481360167006</v>
      </c>
      <c r="L19" s="724">
        <v>190.54563833056534</v>
      </c>
      <c r="M19" s="724">
        <v>268.91216523784237</v>
      </c>
      <c r="N19" s="724">
        <v>393.55685248003414</v>
      </c>
      <c r="O19" s="724">
        <v>598.42139944419512</v>
      </c>
      <c r="P19" s="724">
        <v>898.87530729475634</v>
      </c>
      <c r="Q19" s="724">
        <v>1384.9069849069849</v>
      </c>
      <c r="R19" s="724">
        <v>2108.2401722064019</v>
      </c>
      <c r="S19" s="724">
        <v>3438.2468792418576</v>
      </c>
      <c r="T19" s="724">
        <v>5722.7506627163575</v>
      </c>
      <c r="U19" s="724">
        <v>9389.9389809428794</v>
      </c>
      <c r="V19" s="724">
        <v>16034.496214781862</v>
      </c>
      <c r="W19" s="289"/>
      <c r="X19" s="289"/>
      <c r="Y19" s="289"/>
    </row>
    <row r="20" spans="1:25" ht="19.149999999999999" customHeight="1">
      <c r="A20" s="708" t="s">
        <v>323</v>
      </c>
      <c r="B20" s="654"/>
      <c r="C20" s="724">
        <v>551.83653380187707</v>
      </c>
      <c r="D20" s="724">
        <v>677.63446348757611</v>
      </c>
      <c r="E20" s="724">
        <v>58.321112009883564</v>
      </c>
      <c r="F20" s="724">
        <v>23.316119704218366</v>
      </c>
      <c r="G20" s="724">
        <v>25.921078686349755</v>
      </c>
      <c r="H20" s="724">
        <v>77.918931408906886</v>
      </c>
      <c r="I20" s="724">
        <v>79.697790331161997</v>
      </c>
      <c r="J20" s="724">
        <v>104.77060921808096</v>
      </c>
      <c r="K20" s="724">
        <v>136.29593861833473</v>
      </c>
      <c r="L20" s="724">
        <v>191.87380935684047</v>
      </c>
      <c r="M20" s="724">
        <v>267.91055372060487</v>
      </c>
      <c r="N20" s="724">
        <v>375.57235427642729</v>
      </c>
      <c r="O20" s="724">
        <v>590.47646330022269</v>
      </c>
      <c r="P20" s="724">
        <v>835.55536363930787</v>
      </c>
      <c r="Q20" s="724">
        <v>1309.6485379559958</v>
      </c>
      <c r="R20" s="724">
        <v>2071.1036265884363</v>
      </c>
      <c r="S20" s="724">
        <v>3265.9724849184704</v>
      </c>
      <c r="T20" s="724">
        <v>5329.3620102354816</v>
      </c>
      <c r="U20" s="724">
        <v>8920.5880124270661</v>
      </c>
      <c r="V20" s="724">
        <v>15229.594832648268</v>
      </c>
      <c r="W20" s="289"/>
      <c r="X20" s="289"/>
      <c r="Y20" s="289"/>
    </row>
    <row r="21" spans="1:25" ht="19.149999999999999" customHeight="1">
      <c r="A21" s="708" t="s">
        <v>324</v>
      </c>
      <c r="B21" s="654"/>
      <c r="C21" s="724">
        <v>558.47068445655259</v>
      </c>
      <c r="D21" s="724">
        <v>634.66991116755787</v>
      </c>
      <c r="E21" s="724">
        <v>58.618553507820977</v>
      </c>
      <c r="F21" s="724">
        <v>23.019803202282972</v>
      </c>
      <c r="G21" s="724">
        <v>26.315710778376861</v>
      </c>
      <c r="H21" s="724">
        <v>72.222338844222662</v>
      </c>
      <c r="I21" s="724">
        <v>82.839265172006094</v>
      </c>
      <c r="J21" s="724">
        <v>94.226935146100885</v>
      </c>
      <c r="K21" s="724">
        <v>130.12620151165885</v>
      </c>
      <c r="L21" s="724">
        <v>191.72087099309857</v>
      </c>
      <c r="M21" s="724">
        <v>268.23343262416199</v>
      </c>
      <c r="N21" s="724">
        <v>366.79311674940959</v>
      </c>
      <c r="O21" s="724">
        <v>554.78390725233442</v>
      </c>
      <c r="P21" s="724">
        <v>838.65550193963475</v>
      </c>
      <c r="Q21" s="724">
        <v>1297.7765020203581</v>
      </c>
      <c r="R21" s="724">
        <v>2053.2925181028077</v>
      </c>
      <c r="S21" s="724">
        <v>3177.4321716426384</v>
      </c>
      <c r="T21" s="724">
        <v>5248.2256366560769</v>
      </c>
      <c r="U21" s="724">
        <v>8884.742269298551</v>
      </c>
      <c r="V21" s="724">
        <v>15074.503486720787</v>
      </c>
      <c r="W21" s="289"/>
      <c r="X21" s="289"/>
      <c r="Y21" s="289"/>
    </row>
    <row r="22" spans="1:25" ht="19.149999999999999" customHeight="1">
      <c r="A22" s="708" t="s">
        <v>325</v>
      </c>
      <c r="B22" s="654"/>
      <c r="C22" s="724">
        <v>567.8701640840419</v>
      </c>
      <c r="D22" s="724">
        <v>655.62903815677191</v>
      </c>
      <c r="E22" s="724">
        <v>56.405639614637934</v>
      </c>
      <c r="F22" s="724">
        <v>28.280770002624308</v>
      </c>
      <c r="G22" s="724">
        <v>31.001222860117572</v>
      </c>
      <c r="H22" s="724">
        <v>70.186510854987745</v>
      </c>
      <c r="I22" s="724">
        <v>78.050742311276309</v>
      </c>
      <c r="J22" s="724">
        <v>95.330624188874069</v>
      </c>
      <c r="K22" s="724">
        <v>130.35754761239585</v>
      </c>
      <c r="L22" s="724">
        <v>185.26544101185328</v>
      </c>
      <c r="M22" s="724">
        <v>262.92520718862687</v>
      </c>
      <c r="N22" s="724">
        <v>371.59550632340188</v>
      </c>
      <c r="O22" s="724">
        <v>551.30836792827211</v>
      </c>
      <c r="P22" s="724">
        <v>824.77278226327428</v>
      </c>
      <c r="Q22" s="724">
        <v>1282.8284195001827</v>
      </c>
      <c r="R22" s="724">
        <v>2000.4988100675498</v>
      </c>
      <c r="S22" s="724">
        <v>3182.0116430895309</v>
      </c>
      <c r="T22" s="724">
        <v>5127.2137400141864</v>
      </c>
      <c r="U22" s="724">
        <v>8566.1481775145166</v>
      </c>
      <c r="V22" s="724">
        <v>15209.802176740366</v>
      </c>
      <c r="W22" s="289"/>
      <c r="X22" s="289"/>
      <c r="Y22" s="289"/>
    </row>
    <row r="23" spans="1:25" ht="19.149999999999999" customHeight="1">
      <c r="A23" s="708" t="s">
        <v>326</v>
      </c>
      <c r="B23" s="654"/>
      <c r="C23" s="724">
        <v>561.11623730590634</v>
      </c>
      <c r="D23" s="724">
        <v>635.59171492521398</v>
      </c>
      <c r="E23" s="724">
        <v>45.859458020104192</v>
      </c>
      <c r="F23" s="724">
        <v>19.503548287946437</v>
      </c>
      <c r="G23" s="724">
        <v>21.244755201059739</v>
      </c>
      <c r="H23" s="724">
        <v>64.524312719099612</v>
      </c>
      <c r="I23" s="724">
        <v>77.615600281173499</v>
      </c>
      <c r="J23" s="724">
        <v>87.88968529786267</v>
      </c>
      <c r="K23" s="724">
        <v>123.70735889032588</v>
      </c>
      <c r="L23" s="724">
        <v>177.14928135039656</v>
      </c>
      <c r="M23" s="724">
        <v>260.061662075198</v>
      </c>
      <c r="N23" s="724">
        <v>368.09319382485063</v>
      </c>
      <c r="O23" s="724">
        <v>523.58296486459858</v>
      </c>
      <c r="P23" s="724">
        <v>807.54959394805212</v>
      </c>
      <c r="Q23" s="724">
        <v>1208.9741661587498</v>
      </c>
      <c r="R23" s="724">
        <v>1921.5529704976743</v>
      </c>
      <c r="S23" s="724">
        <v>3052.5976683238573</v>
      </c>
      <c r="T23" s="724">
        <v>4973.1358930677497</v>
      </c>
      <c r="U23" s="724">
        <v>8145.6880935390027</v>
      </c>
      <c r="V23" s="724">
        <v>14687.659916660576</v>
      </c>
      <c r="W23" s="289"/>
      <c r="X23" s="289"/>
      <c r="Y23" s="289"/>
    </row>
    <row r="24" spans="1:25" ht="19.149999999999999" customHeight="1">
      <c r="A24" s="708" t="s">
        <v>327</v>
      </c>
      <c r="B24" s="654"/>
      <c r="C24" s="724">
        <v>566.96799444253463</v>
      </c>
      <c r="D24" s="724">
        <v>578.36706832076925</v>
      </c>
      <c r="E24" s="724">
        <v>44.006973801125497</v>
      </c>
      <c r="F24" s="724">
        <v>19.727146966008085</v>
      </c>
      <c r="G24" s="724">
        <v>19.409901662719363</v>
      </c>
      <c r="H24" s="724">
        <v>58.456902442839848</v>
      </c>
      <c r="I24" s="724">
        <v>72.205419913073086</v>
      </c>
      <c r="J24" s="724">
        <v>81.715923517443642</v>
      </c>
      <c r="K24" s="724">
        <v>118.84253791987014</v>
      </c>
      <c r="L24" s="724">
        <v>175.90555935503349</v>
      </c>
      <c r="M24" s="724">
        <v>251.7615741666784</v>
      </c>
      <c r="N24" s="724">
        <v>356.02801283289608</v>
      </c>
      <c r="O24" s="724">
        <v>520.30200527205272</v>
      </c>
      <c r="P24" s="724">
        <v>812.15326257521656</v>
      </c>
      <c r="Q24" s="724">
        <v>1200.4673977246464</v>
      </c>
      <c r="R24" s="724">
        <v>1908.0382155143309</v>
      </c>
      <c r="S24" s="724">
        <v>3041.6501983018275</v>
      </c>
      <c r="T24" s="724">
        <v>4819.7362018316026</v>
      </c>
      <c r="U24" s="724">
        <v>7998.1239030884999</v>
      </c>
      <c r="V24" s="724">
        <v>14422.389666307858</v>
      </c>
      <c r="W24" s="289"/>
      <c r="X24" s="289"/>
      <c r="Y24" s="289"/>
    </row>
    <row r="25" spans="1:25" ht="19.149999999999999" customHeight="1">
      <c r="A25" s="708" t="s">
        <v>328</v>
      </c>
      <c r="B25" s="290"/>
      <c r="C25" s="725">
        <v>565.08000000000004</v>
      </c>
      <c r="D25" s="725">
        <v>548.58000000000004</v>
      </c>
      <c r="E25" s="725">
        <v>44.11</v>
      </c>
      <c r="F25" s="725">
        <v>16.23</v>
      </c>
      <c r="G25" s="725">
        <v>16.84</v>
      </c>
      <c r="H25" s="725">
        <v>52.47</v>
      </c>
      <c r="I25" s="725">
        <v>67</v>
      </c>
      <c r="J25" s="725">
        <v>86.79</v>
      </c>
      <c r="K25" s="725">
        <v>112.67</v>
      </c>
      <c r="L25" s="725">
        <v>168.01</v>
      </c>
      <c r="M25" s="725">
        <v>240.56</v>
      </c>
      <c r="N25" s="725">
        <v>347.35</v>
      </c>
      <c r="O25" s="725">
        <v>499.57</v>
      </c>
      <c r="P25" s="725">
        <v>761.58</v>
      </c>
      <c r="Q25" s="725">
        <v>1157.47</v>
      </c>
      <c r="R25" s="725">
        <v>1829.85</v>
      </c>
      <c r="S25" s="725">
        <v>2959.27</v>
      </c>
      <c r="T25" s="725">
        <v>4704.46</v>
      </c>
      <c r="U25" s="725">
        <v>7753.6</v>
      </c>
      <c r="V25" s="725">
        <v>14093.38</v>
      </c>
      <c r="W25" s="289"/>
      <c r="X25" s="289"/>
      <c r="Y25" s="289"/>
    </row>
    <row r="26" spans="1:25" ht="19.149999999999999" customHeight="1">
      <c r="A26" s="708" t="s">
        <v>329</v>
      </c>
      <c r="B26" s="290"/>
      <c r="C26" s="725">
        <v>575.63</v>
      </c>
      <c r="D26" s="725">
        <v>486.62</v>
      </c>
      <c r="E26" s="725">
        <v>39.79</v>
      </c>
      <c r="F26" s="725">
        <v>19.73</v>
      </c>
      <c r="G26" s="725">
        <v>17.79</v>
      </c>
      <c r="H26" s="725">
        <v>48.21</v>
      </c>
      <c r="I26" s="725">
        <v>63.63</v>
      </c>
      <c r="J26" s="725">
        <v>81.22</v>
      </c>
      <c r="K26" s="725">
        <v>118.14</v>
      </c>
      <c r="L26" s="725">
        <v>166.86</v>
      </c>
      <c r="M26" s="725">
        <v>241.03</v>
      </c>
      <c r="N26" s="725">
        <v>344.57</v>
      </c>
      <c r="O26" s="725">
        <v>503.16</v>
      </c>
      <c r="P26" s="725">
        <v>738.62</v>
      </c>
      <c r="Q26" s="725">
        <v>1144.44</v>
      </c>
      <c r="R26" s="725">
        <v>1813.68</v>
      </c>
      <c r="S26" s="725">
        <v>2905.77</v>
      </c>
      <c r="T26" s="725">
        <v>4661.49</v>
      </c>
      <c r="U26" s="725">
        <v>7508.35</v>
      </c>
      <c r="V26" s="725">
        <v>14143.51</v>
      </c>
      <c r="W26" s="289"/>
      <c r="X26" s="289"/>
      <c r="Y26" s="289"/>
    </row>
    <row r="27" spans="1:25" ht="19.149999999999999" customHeight="1">
      <c r="A27" s="708" t="s">
        <v>330</v>
      </c>
      <c r="B27" s="290"/>
      <c r="C27" s="725">
        <v>590.27671680052788</v>
      </c>
      <c r="D27" s="725">
        <v>540.06673075835545</v>
      </c>
      <c r="E27" s="725">
        <v>37.192737272758009</v>
      </c>
      <c r="F27" s="725">
        <v>16.093132515265761</v>
      </c>
      <c r="G27" s="725">
        <v>17.074981440237565</v>
      </c>
      <c r="H27" s="725">
        <v>52.860519860981775</v>
      </c>
      <c r="I27" s="725">
        <v>64.220089518912658</v>
      </c>
      <c r="J27" s="725">
        <v>82.123671513604037</v>
      </c>
      <c r="K27" s="725">
        <v>118.40900748707561</v>
      </c>
      <c r="L27" s="725">
        <v>172.96411684309714</v>
      </c>
      <c r="M27" s="725">
        <v>251.03362196739215</v>
      </c>
      <c r="N27" s="725">
        <v>355.92816815182641</v>
      </c>
      <c r="O27" s="725">
        <v>499.05649014333318</v>
      </c>
      <c r="P27" s="725">
        <v>729.17288215001577</v>
      </c>
      <c r="Q27" s="725">
        <v>1117.1214706259429</v>
      </c>
      <c r="R27" s="725">
        <v>1748.9267882973263</v>
      </c>
      <c r="S27" s="725">
        <v>2862.3521163343016</v>
      </c>
      <c r="T27" s="725">
        <v>4576.8091316080245</v>
      </c>
      <c r="U27" s="725">
        <v>7605.3061026643609</v>
      </c>
      <c r="V27" s="725">
        <v>13918.724315970638</v>
      </c>
      <c r="W27" s="289"/>
      <c r="X27" s="289"/>
      <c r="Y27" s="289"/>
    </row>
    <row r="28" spans="1:25" ht="19.149999999999999" customHeight="1">
      <c r="A28" s="708" t="s">
        <v>331</v>
      </c>
      <c r="B28" s="290"/>
      <c r="C28" s="724">
        <v>611.34409624565865</v>
      </c>
      <c r="D28" s="724">
        <v>510.10895748346246</v>
      </c>
      <c r="E28" s="724">
        <v>38.368058440293105</v>
      </c>
      <c r="F28" s="724">
        <v>16.865352646256504</v>
      </c>
      <c r="G28" s="724">
        <v>17.502163032339421</v>
      </c>
      <c r="H28" s="724">
        <v>52.279055797524229</v>
      </c>
      <c r="I28" s="724">
        <v>68.07978360015494</v>
      </c>
      <c r="J28" s="724">
        <v>94.317187489744015</v>
      </c>
      <c r="K28" s="724">
        <v>126.53410021344247</v>
      </c>
      <c r="L28" s="724">
        <v>177.96404859405735</v>
      </c>
      <c r="M28" s="724">
        <v>255.06998326882152</v>
      </c>
      <c r="N28" s="724">
        <v>357.97257250893119</v>
      </c>
      <c r="O28" s="724">
        <v>499.55457179990566</v>
      </c>
      <c r="P28" s="724">
        <v>731.47130370309833</v>
      </c>
      <c r="Q28" s="724">
        <v>1126.571516366015</v>
      </c>
      <c r="R28" s="724">
        <v>1717.8683563484374</v>
      </c>
      <c r="S28" s="724">
        <v>2803.727177677802</v>
      </c>
      <c r="T28" s="724">
        <v>4623.931388871847</v>
      </c>
      <c r="U28" s="724">
        <v>7489.6103113895078</v>
      </c>
      <c r="V28" s="724">
        <v>14100.86967872469</v>
      </c>
      <c r="W28" s="289"/>
      <c r="X28" s="289"/>
      <c r="Y28" s="289"/>
    </row>
    <row r="29" spans="1:25" ht="19.149999999999999" customHeight="1">
      <c r="A29" s="708" t="s">
        <v>332</v>
      </c>
      <c r="B29" s="290"/>
      <c r="C29" s="724">
        <v>591.80785731169976</v>
      </c>
      <c r="D29" s="724">
        <v>485.80201121002312</v>
      </c>
      <c r="E29" s="724">
        <v>31.907759534471197</v>
      </c>
      <c r="F29" s="724">
        <v>14.761402673378456</v>
      </c>
      <c r="G29" s="724">
        <v>16.856258257707402</v>
      </c>
      <c r="H29" s="724">
        <v>46.515640884247325</v>
      </c>
      <c r="I29" s="724">
        <v>62.786172255904965</v>
      </c>
      <c r="J29" s="724">
        <v>85.772295548537826</v>
      </c>
      <c r="K29" s="724">
        <v>120.46873894274999</v>
      </c>
      <c r="L29" s="724">
        <v>176.48241465357731</v>
      </c>
      <c r="M29" s="724">
        <v>257.43600179410936</v>
      </c>
      <c r="N29" s="724">
        <v>348.07340245733121</v>
      </c>
      <c r="O29" s="724">
        <v>494.44874218802323</v>
      </c>
      <c r="P29" s="724">
        <v>703.99430137447757</v>
      </c>
      <c r="Q29" s="724">
        <v>1043.727676435368</v>
      </c>
      <c r="R29" s="724">
        <v>1605.0055905307975</v>
      </c>
      <c r="S29" s="724">
        <v>2639.4846858397723</v>
      </c>
      <c r="T29" s="724">
        <v>4270.0716410786081</v>
      </c>
      <c r="U29" s="724">
        <v>6854.5414978975523</v>
      </c>
      <c r="V29" s="724">
        <v>12735.389224404395</v>
      </c>
      <c r="W29" s="289"/>
      <c r="X29" s="289"/>
      <c r="Y29" s="289"/>
    </row>
    <row r="30" spans="1:25" ht="19.149999999999999" customHeight="1">
      <c r="A30" s="708" t="s">
        <v>333</v>
      </c>
      <c r="B30" s="290"/>
      <c r="C30" s="724">
        <v>608.16555284262938</v>
      </c>
      <c r="D30" s="724">
        <v>498.29571434509705</v>
      </c>
      <c r="E30" s="724">
        <v>29.648713859240171</v>
      </c>
      <c r="F30" s="724">
        <v>15.087885143295582</v>
      </c>
      <c r="G30" s="724">
        <v>13.420710196771115</v>
      </c>
      <c r="H30" s="724">
        <v>40.012536435564328</v>
      </c>
      <c r="I30" s="724">
        <v>59.137053030686658</v>
      </c>
      <c r="J30" s="724">
        <v>76.14890722084877</v>
      </c>
      <c r="K30" s="724">
        <v>109.91818522105437</v>
      </c>
      <c r="L30" s="724">
        <v>164.62544464293541</v>
      </c>
      <c r="M30" s="724">
        <v>249.23115378963655</v>
      </c>
      <c r="N30" s="724">
        <v>346.44864478236349</v>
      </c>
      <c r="O30" s="724">
        <v>477.18944149868196</v>
      </c>
      <c r="P30" s="724">
        <v>681.61072855443854</v>
      </c>
      <c r="Q30" s="724">
        <v>1033.4963432108229</v>
      </c>
      <c r="R30" s="724">
        <v>1607.7456031266656</v>
      </c>
      <c r="S30" s="724">
        <v>2603.9176194877323</v>
      </c>
      <c r="T30" s="724">
        <v>4297.593671737598</v>
      </c>
      <c r="U30" s="724">
        <v>6877.7527035555104</v>
      </c>
      <c r="V30" s="724">
        <v>13184.96779978805</v>
      </c>
      <c r="W30" s="289"/>
      <c r="X30" s="289"/>
      <c r="Y30" s="289"/>
    </row>
    <row r="31" spans="1:25" ht="19.149999999999999" customHeight="1">
      <c r="A31" s="708" t="s">
        <v>334</v>
      </c>
      <c r="B31" s="655" t="s">
        <v>246</v>
      </c>
      <c r="C31" s="724">
        <v>618.68371509911253</v>
      </c>
      <c r="D31" s="724">
        <v>472.61269995152691</v>
      </c>
      <c r="E31" s="724">
        <v>35.899246704331446</v>
      </c>
      <c r="F31" s="724">
        <v>14.180924715709777</v>
      </c>
      <c r="G31" s="724">
        <v>13.658932060346043</v>
      </c>
      <c r="H31" s="724">
        <v>38.930381567332205</v>
      </c>
      <c r="I31" s="724">
        <v>54.733349729226639</v>
      </c>
      <c r="J31" s="724">
        <v>69.399020436814979</v>
      </c>
      <c r="K31" s="724">
        <v>107.78562132410856</v>
      </c>
      <c r="L31" s="724">
        <v>162.82419021266901</v>
      </c>
      <c r="M31" s="724">
        <v>246.69397233976284</v>
      </c>
      <c r="N31" s="724">
        <v>344.01495246092588</v>
      </c>
      <c r="O31" s="724">
        <v>466.42704380332685</v>
      </c>
      <c r="P31" s="724">
        <v>660.97643949372389</v>
      </c>
      <c r="Q31" s="724">
        <v>1011.3970121513078</v>
      </c>
      <c r="R31" s="724">
        <v>1533.0319759902184</v>
      </c>
      <c r="S31" s="724">
        <v>2573.4575002403553</v>
      </c>
      <c r="T31" s="724">
        <v>4220.0593663550271</v>
      </c>
      <c r="U31" s="724">
        <v>6872.383373205741</v>
      </c>
      <c r="V31" s="724">
        <v>13324.689269542845</v>
      </c>
      <c r="W31" s="289"/>
      <c r="X31" s="289"/>
      <c r="Y31" s="289"/>
    </row>
    <row r="32" spans="1:25" ht="19.149999999999999" customHeight="1">
      <c r="A32" s="708" t="s">
        <v>335</v>
      </c>
      <c r="B32" s="290"/>
      <c r="C32" s="724">
        <v>616.29999999999995</v>
      </c>
      <c r="D32" s="724">
        <v>420.4</v>
      </c>
      <c r="E32" s="724">
        <v>30.4</v>
      </c>
      <c r="F32" s="724">
        <v>18.8</v>
      </c>
      <c r="G32" s="724">
        <v>16.2</v>
      </c>
      <c r="H32" s="724">
        <v>38.1</v>
      </c>
      <c r="I32" s="724">
        <v>52.3</v>
      </c>
      <c r="J32" s="724">
        <v>70.599999999999994</v>
      </c>
      <c r="K32" s="724">
        <v>101.3</v>
      </c>
      <c r="L32" s="724">
        <v>156.30000000000001</v>
      </c>
      <c r="M32" s="724">
        <v>238.5</v>
      </c>
      <c r="N32" s="724">
        <v>327.3</v>
      </c>
      <c r="O32" s="724">
        <v>460</v>
      </c>
      <c r="P32" s="724">
        <v>653.20000000000005</v>
      </c>
      <c r="Q32" s="724">
        <v>965.6</v>
      </c>
      <c r="R32" s="724">
        <v>1479.1</v>
      </c>
      <c r="S32" s="724">
        <v>2442.1</v>
      </c>
      <c r="T32" s="724">
        <v>4043.7</v>
      </c>
      <c r="U32" s="724">
        <v>6636.6</v>
      </c>
      <c r="V32" s="724">
        <v>12907.7</v>
      </c>
      <c r="W32" s="289"/>
      <c r="X32" s="519"/>
      <c r="Y32" s="289"/>
    </row>
    <row r="33" spans="1:25" ht="19.149999999999999" customHeight="1">
      <c r="A33" s="708" t="s">
        <v>336</v>
      </c>
      <c r="B33" s="290"/>
      <c r="C33" s="724">
        <v>625.29999999999995</v>
      </c>
      <c r="D33" s="724">
        <v>414.9</v>
      </c>
      <c r="E33" s="724">
        <v>25</v>
      </c>
      <c r="F33" s="724">
        <v>13</v>
      </c>
      <c r="G33" s="724">
        <v>14.2</v>
      </c>
      <c r="H33" s="724">
        <v>37.299999999999997</v>
      </c>
      <c r="I33" s="724">
        <v>46.2</v>
      </c>
      <c r="J33" s="724">
        <v>66.400000000000006</v>
      </c>
      <c r="K33" s="724">
        <v>95</v>
      </c>
      <c r="L33" s="724">
        <v>143.9</v>
      </c>
      <c r="M33" s="724">
        <v>229.3</v>
      </c>
      <c r="N33" s="724">
        <v>328.4</v>
      </c>
      <c r="O33" s="724">
        <v>449.6</v>
      </c>
      <c r="P33" s="724">
        <v>644.5</v>
      </c>
      <c r="Q33" s="724">
        <v>916.9</v>
      </c>
      <c r="R33" s="724">
        <v>1429.4</v>
      </c>
      <c r="S33" s="724">
        <v>2315.3000000000002</v>
      </c>
      <c r="T33" s="724">
        <v>3973.5</v>
      </c>
      <c r="U33" s="724">
        <v>6667</v>
      </c>
      <c r="V33" s="724">
        <v>13020.8</v>
      </c>
      <c r="W33" s="289"/>
      <c r="X33" s="519"/>
      <c r="Y33" s="289"/>
    </row>
    <row r="34" spans="1:25" ht="19.149999999999999" customHeight="1">
      <c r="A34" s="708" t="s">
        <v>337</v>
      </c>
      <c r="B34" s="290"/>
      <c r="C34" s="724">
        <v>655.48487848000002</v>
      </c>
      <c r="D34" s="724">
        <v>482.70500457999998</v>
      </c>
      <c r="E34" s="724">
        <v>28.800546068999999</v>
      </c>
      <c r="F34" s="724">
        <v>11.911642086000001</v>
      </c>
      <c r="G34" s="724">
        <v>13.885447778</v>
      </c>
      <c r="H34" s="724">
        <v>36.952034705999999</v>
      </c>
      <c r="I34" s="724">
        <v>51.085344179000003</v>
      </c>
      <c r="J34" s="724">
        <v>61.764483620999997</v>
      </c>
      <c r="K34" s="724">
        <v>96.392654218000004</v>
      </c>
      <c r="L34" s="724">
        <v>153.23289227000001</v>
      </c>
      <c r="M34" s="724">
        <v>233.33751742999999</v>
      </c>
      <c r="N34" s="724">
        <v>331.75825577000001</v>
      </c>
      <c r="O34" s="724">
        <v>460.72680910999998</v>
      </c>
      <c r="P34" s="724">
        <v>633.8341021</v>
      </c>
      <c r="Q34" s="724">
        <v>924.45207986000003</v>
      </c>
      <c r="R34" s="724">
        <v>1440.0008759</v>
      </c>
      <c r="S34" s="724">
        <v>2322.0476238000001</v>
      </c>
      <c r="T34" s="724">
        <v>4045.0155543000001</v>
      </c>
      <c r="U34" s="724">
        <v>6713.8772172999998</v>
      </c>
      <c r="V34" s="724">
        <v>13324.25296</v>
      </c>
      <c r="W34" s="289"/>
      <c r="X34" s="519"/>
      <c r="Y34" s="289"/>
    </row>
    <row r="35" spans="1:25" ht="19.149999999999999" customHeight="1">
      <c r="A35" s="708" t="s">
        <v>338</v>
      </c>
      <c r="B35" s="290"/>
      <c r="C35" s="724">
        <v>661.02524296000001</v>
      </c>
      <c r="D35" s="724">
        <v>423.24292667999998</v>
      </c>
      <c r="E35" s="724">
        <v>27.634986153</v>
      </c>
      <c r="F35" s="724">
        <v>14.150119908000001</v>
      </c>
      <c r="G35" s="724">
        <v>14.019356726</v>
      </c>
      <c r="H35" s="724">
        <v>35.628401351000001</v>
      </c>
      <c r="I35" s="724">
        <v>47.521711676000002</v>
      </c>
      <c r="J35" s="724">
        <v>62.585207453000002</v>
      </c>
      <c r="K35" s="724">
        <v>93.942621146999997</v>
      </c>
      <c r="L35" s="724">
        <v>146.922045</v>
      </c>
      <c r="M35" s="724">
        <v>226.83872271999999</v>
      </c>
      <c r="N35" s="724">
        <v>332.95500743000002</v>
      </c>
      <c r="O35" s="724">
        <v>440.38748383000001</v>
      </c>
      <c r="P35" s="724">
        <v>612.53467737000005</v>
      </c>
      <c r="Q35" s="724">
        <v>895.41522523000003</v>
      </c>
      <c r="R35" s="724">
        <v>1415.3359538</v>
      </c>
      <c r="S35" s="724">
        <v>2255.2934202000001</v>
      </c>
      <c r="T35" s="724">
        <v>3893.2831596999999</v>
      </c>
      <c r="U35" s="724">
        <v>6630.1604483000001</v>
      </c>
      <c r="V35" s="724">
        <v>13144.375488</v>
      </c>
      <c r="W35" s="289"/>
      <c r="X35" s="519"/>
      <c r="Y35" s="289"/>
    </row>
    <row r="36" spans="1:25" s="832" customFormat="1" ht="19.149999999999999" customHeight="1">
      <c r="A36" s="708" t="s">
        <v>368</v>
      </c>
      <c r="B36" s="290"/>
      <c r="C36" s="727">
        <v>661.28158293000001</v>
      </c>
      <c r="D36" s="727">
        <v>380.94008264000001</v>
      </c>
      <c r="E36" s="727">
        <v>21.046643188000001</v>
      </c>
      <c r="F36" s="727">
        <v>13.565772891</v>
      </c>
      <c r="G36" s="727">
        <v>15.227306741</v>
      </c>
      <c r="H36" s="727">
        <v>33.601504439999999</v>
      </c>
      <c r="I36" s="727">
        <v>43.081997848</v>
      </c>
      <c r="J36" s="727">
        <v>52.292264039000003</v>
      </c>
      <c r="K36" s="727">
        <v>83.835449615000002</v>
      </c>
      <c r="L36" s="727">
        <v>134.79111326</v>
      </c>
      <c r="M36" s="727">
        <v>209.97148275000001</v>
      </c>
      <c r="N36" s="727">
        <v>321.66017601999999</v>
      </c>
      <c r="O36" s="727">
        <v>451.27860470000002</v>
      </c>
      <c r="P36" s="727">
        <v>610.50835237000001</v>
      </c>
      <c r="Q36" s="727">
        <v>885.16315328999997</v>
      </c>
      <c r="R36" s="727">
        <v>1342.3891123000001</v>
      </c>
      <c r="S36" s="727">
        <v>2204.9847037</v>
      </c>
      <c r="T36" s="727">
        <v>3688.9816529</v>
      </c>
      <c r="U36" s="727">
        <v>6471.2890913000001</v>
      </c>
      <c r="V36" s="727">
        <v>12856.655892000001</v>
      </c>
      <c r="W36" s="830"/>
      <c r="X36" s="831"/>
      <c r="Y36" s="830"/>
    </row>
    <row r="37" spans="1:25" ht="19.149999999999999" customHeight="1">
      <c r="A37" s="708" t="s">
        <v>380</v>
      </c>
      <c r="B37" s="290"/>
      <c r="C37" s="727">
        <v>696</v>
      </c>
      <c r="D37" s="727">
        <v>397.4</v>
      </c>
      <c r="E37" s="727">
        <v>22</v>
      </c>
      <c r="F37" s="727">
        <v>14.3</v>
      </c>
      <c r="G37" s="727">
        <v>13.7</v>
      </c>
      <c r="H37" s="727">
        <v>33</v>
      </c>
      <c r="I37" s="727">
        <v>42.2</v>
      </c>
      <c r="J37" s="727">
        <v>52.3</v>
      </c>
      <c r="K37" s="727">
        <v>83.8</v>
      </c>
      <c r="L37" s="727">
        <v>142</v>
      </c>
      <c r="M37" s="727">
        <v>213.6</v>
      </c>
      <c r="N37" s="727">
        <v>326.8</v>
      </c>
      <c r="O37" s="727">
        <v>456.4</v>
      </c>
      <c r="P37" s="727">
        <v>618.70000000000005</v>
      </c>
      <c r="Q37" s="727">
        <v>888.7</v>
      </c>
      <c r="R37" s="727">
        <v>1360.3</v>
      </c>
      <c r="S37" s="727">
        <v>2224.1</v>
      </c>
      <c r="T37" s="727">
        <v>3753.8</v>
      </c>
      <c r="U37" s="727">
        <v>6531.1</v>
      </c>
      <c r="V37" s="727">
        <v>13481.4</v>
      </c>
      <c r="W37" s="289"/>
      <c r="X37" s="519"/>
      <c r="Y37" s="289"/>
    </row>
    <row r="38" spans="1:25" ht="19.149999999999999" customHeight="1">
      <c r="A38" s="708" t="s">
        <v>529</v>
      </c>
      <c r="B38" s="290"/>
      <c r="C38" s="727">
        <v>697.23223876953102</v>
      </c>
      <c r="D38" s="727">
        <v>439.62295221034037</v>
      </c>
      <c r="E38" s="727">
        <v>21.728856464606409</v>
      </c>
      <c r="F38" s="727">
        <v>9.4267247647079468</v>
      </c>
      <c r="G38" s="727">
        <v>11.76875718194623</v>
      </c>
      <c r="H38" s="727">
        <v>34.198955738863134</v>
      </c>
      <c r="I38" s="727">
        <v>44.253205405106399</v>
      </c>
      <c r="J38" s="727">
        <v>53.338969148941523</v>
      </c>
      <c r="K38" s="727">
        <v>78.272699600560742</v>
      </c>
      <c r="L38" s="727">
        <v>132.16053318701987</v>
      </c>
      <c r="M38" s="727">
        <v>210.02939292835788</v>
      </c>
      <c r="N38" s="727">
        <v>319.7956261121733</v>
      </c>
      <c r="O38" s="727">
        <v>442.63756424856194</v>
      </c>
      <c r="P38" s="727">
        <v>605.30004076865282</v>
      </c>
      <c r="Q38" s="727">
        <v>874.8091958098405</v>
      </c>
      <c r="R38" s="727">
        <v>1301.4306295258275</v>
      </c>
      <c r="S38" s="727">
        <v>2135.7553319239641</v>
      </c>
      <c r="T38" s="727">
        <v>3640.8589317034666</v>
      </c>
      <c r="U38" s="727">
        <v>6366.6509503999832</v>
      </c>
      <c r="V38" s="727">
        <v>13151.443425334968</v>
      </c>
      <c r="W38" s="289"/>
      <c r="X38" s="519"/>
      <c r="Y38" s="289"/>
    </row>
    <row r="39" spans="1:25" ht="19.149999999999999" customHeight="1">
      <c r="A39" s="1108" t="s">
        <v>530</v>
      </c>
      <c r="B39" s="1109"/>
      <c r="C39" s="1110">
        <v>733.1961</v>
      </c>
      <c r="D39" s="1111">
        <v>407.13260000000002</v>
      </c>
      <c r="E39" s="1111">
        <v>20.61589</v>
      </c>
      <c r="F39" s="1111">
        <v>11.904859999999999</v>
      </c>
      <c r="G39" s="1112">
        <v>13.242929999999999</v>
      </c>
      <c r="H39" s="1111">
        <v>33.871609999999997</v>
      </c>
      <c r="I39" s="1111">
        <v>45.702019999999997</v>
      </c>
      <c r="J39" s="1111">
        <v>53.379939999999998</v>
      </c>
      <c r="K39" s="1111">
        <v>83.245350000000002</v>
      </c>
      <c r="L39" s="1111">
        <v>133.1114</v>
      </c>
      <c r="M39" s="1111">
        <v>208.42179999999999</v>
      </c>
      <c r="N39" s="1111">
        <v>314.11919999999998</v>
      </c>
      <c r="O39" s="1111">
        <v>458.51350000000002</v>
      </c>
      <c r="P39" s="1111">
        <v>633.0847</v>
      </c>
      <c r="Q39" s="1111">
        <v>874.5027</v>
      </c>
      <c r="R39" s="1111">
        <v>1298.279</v>
      </c>
      <c r="S39" s="1111">
        <v>2152.4299999999998</v>
      </c>
      <c r="T39" s="1111">
        <v>3638.3470000000002</v>
      </c>
      <c r="U39" s="1111">
        <v>6590.2</v>
      </c>
      <c r="V39" s="1111">
        <v>13771.59</v>
      </c>
      <c r="W39" s="289"/>
      <c r="X39" s="519"/>
      <c r="Y39" s="289"/>
    </row>
    <row r="40" spans="1:25" ht="30" customHeight="1">
      <c r="A40" s="704" t="s">
        <v>531</v>
      </c>
      <c r="B40" s="705"/>
      <c r="C40" s="727">
        <f>(C39/C29)*100-100</f>
        <v>23.890903262176934</v>
      </c>
      <c r="D40" s="727">
        <f t="shared" ref="D40:V40" si="0">(D39/D29)*100-100</f>
        <v>-16.193718715588545</v>
      </c>
      <c r="E40" s="727">
        <f t="shared" si="0"/>
        <v>-35.389101896271185</v>
      </c>
      <c r="F40" s="727">
        <f t="shared" si="0"/>
        <v>-19.351431138248842</v>
      </c>
      <c r="G40" s="727">
        <f t="shared" si="0"/>
        <v>-21.436123026029435</v>
      </c>
      <c r="H40" s="727">
        <f t="shared" si="0"/>
        <v>-27.182321137338718</v>
      </c>
      <c r="I40" s="727">
        <f t="shared" si="0"/>
        <v>-27.21005540244289</v>
      </c>
      <c r="J40" s="727">
        <f t="shared" si="0"/>
        <v>-37.765522470139871</v>
      </c>
      <c r="K40" s="727">
        <f t="shared" si="0"/>
        <v>-30.89879521395136</v>
      </c>
      <c r="L40" s="727">
        <f t="shared" si="0"/>
        <v>-24.575261358879061</v>
      </c>
      <c r="M40" s="727">
        <f t="shared" si="0"/>
        <v>-19.039373456906645</v>
      </c>
      <c r="N40" s="727">
        <f t="shared" si="0"/>
        <v>-9.7548971618115985</v>
      </c>
      <c r="O40" s="727">
        <f t="shared" si="0"/>
        <v>-7.2677386191748496</v>
      </c>
      <c r="P40" s="727">
        <f t="shared" si="0"/>
        <v>-10.07246809186293</v>
      </c>
      <c r="Q40" s="727">
        <f t="shared" si="0"/>
        <v>-16.213518167240736</v>
      </c>
      <c r="R40" s="727">
        <f t="shared" si="0"/>
        <v>-19.110624432738504</v>
      </c>
      <c r="S40" s="727">
        <f t="shared" si="0"/>
        <v>-18.452642989470974</v>
      </c>
      <c r="T40" s="727">
        <f t="shared" si="0"/>
        <v>-14.794239867109965</v>
      </c>
      <c r="U40" s="727">
        <f t="shared" si="0"/>
        <v>-3.8564431768139684</v>
      </c>
      <c r="V40" s="727">
        <f t="shared" si="0"/>
        <v>8.1363887458576443</v>
      </c>
      <c r="W40" s="289"/>
      <c r="X40" s="289"/>
      <c r="Y40" s="289"/>
    </row>
    <row r="41" spans="1:25" ht="30" customHeight="1">
      <c r="A41" s="659" t="s">
        <v>532</v>
      </c>
      <c r="B41" s="520"/>
      <c r="C41" s="726">
        <f>(C29/C19)*100-100</f>
        <v>5.2129507865719518</v>
      </c>
      <c r="D41" s="726">
        <f t="shared" ref="D41:V41" si="1">(D29/D19)*100-100</f>
        <v>-32.135542002472576</v>
      </c>
      <c r="E41" s="726">
        <f t="shared" si="1"/>
        <v>-44.624556354009982</v>
      </c>
      <c r="F41" s="726">
        <f t="shared" si="1"/>
        <v>-44.00526487033877</v>
      </c>
      <c r="G41" s="726">
        <f t="shared" si="1"/>
        <v>-42.227384443576867</v>
      </c>
      <c r="H41" s="726">
        <f t="shared" si="1"/>
        <v>-45.199269903535054</v>
      </c>
      <c r="I41" s="726">
        <f t="shared" si="1"/>
        <v>-31.629765951532391</v>
      </c>
      <c r="J41" s="726">
        <f t="shared" si="1"/>
        <v>-19.730853213248636</v>
      </c>
      <c r="K41" s="726">
        <f t="shared" si="1"/>
        <v>-15.040094991647052</v>
      </c>
      <c r="L41" s="726">
        <f t="shared" si="1"/>
        <v>-7.3805014904569219</v>
      </c>
      <c r="M41" s="726">
        <f t="shared" si="1"/>
        <v>-4.2676252424589336</v>
      </c>
      <c r="N41" s="726">
        <f t="shared" si="1"/>
        <v>-11.557021491579903</v>
      </c>
      <c r="O41" s="726">
        <f t="shared" si="1"/>
        <v>-17.374488504712588</v>
      </c>
      <c r="P41" s="726">
        <f t="shared" si="1"/>
        <v>-21.680538372645941</v>
      </c>
      <c r="Q41" s="726">
        <f t="shared" si="1"/>
        <v>-24.635539584236525</v>
      </c>
      <c r="R41" s="726">
        <f t="shared" si="1"/>
        <v>-23.869888654523592</v>
      </c>
      <c r="S41" s="726">
        <f t="shared" si="1"/>
        <v>-23.23167071639179</v>
      </c>
      <c r="T41" s="726">
        <f t="shared" si="1"/>
        <v>-25.384279470743564</v>
      </c>
      <c r="U41" s="726">
        <f t="shared" si="1"/>
        <v>-27.001213620141527</v>
      </c>
      <c r="V41" s="726">
        <f t="shared" si="1"/>
        <v>-20.575058587348011</v>
      </c>
      <c r="W41" s="289"/>
      <c r="X41" s="289"/>
      <c r="Y41" s="289"/>
    </row>
    <row r="42" spans="1:25" s="251" customFormat="1" ht="16.5">
      <c r="A42" s="468" t="s">
        <v>413</v>
      </c>
      <c r="H42" s="252"/>
    </row>
    <row r="43" spans="1:25" s="215" customFormat="1" ht="16.7" customHeight="1">
      <c r="A43" s="472" t="s">
        <v>443</v>
      </c>
      <c r="K43" s="214"/>
      <c r="L43" s="214"/>
      <c r="M43" s="214"/>
      <c r="N43" s="214"/>
      <c r="O43" s="214"/>
      <c r="P43" s="214"/>
      <c r="V43" s="213"/>
    </row>
    <row r="44" spans="1:25">
      <c r="B44" s="469"/>
    </row>
    <row r="45" spans="1:25">
      <c r="B45" s="469"/>
    </row>
    <row r="46" spans="1:25">
      <c r="B46" s="469"/>
    </row>
    <row r="47" spans="1:25" ht="16.5">
      <c r="B47" s="490"/>
    </row>
    <row r="48" spans="1:25">
      <c r="B48" s="469"/>
    </row>
    <row r="49" spans="2:2">
      <c r="B49" s="469"/>
    </row>
    <row r="50" spans="2:2">
      <c r="B50" s="469"/>
    </row>
    <row r="51" spans="2:2">
      <c r="B51" s="469"/>
    </row>
    <row r="52" spans="2:2">
      <c r="B52" s="469"/>
    </row>
    <row r="53" spans="2:2">
      <c r="B53" s="469"/>
    </row>
    <row r="54" spans="2:2">
      <c r="B54" s="469"/>
    </row>
    <row r="55" spans="2:2">
      <c r="B55" s="469"/>
    </row>
    <row r="56" spans="2:2">
      <c r="B56" s="469"/>
    </row>
    <row r="57" spans="2:2">
      <c r="B57" s="469"/>
    </row>
    <row r="58" spans="2:2">
      <c r="B58" s="469"/>
    </row>
    <row r="59" spans="2:2">
      <c r="B59" s="469"/>
    </row>
    <row r="60" spans="2:2">
      <c r="B60" s="469"/>
    </row>
    <row r="61" spans="2:2">
      <c r="B61" s="469"/>
    </row>
    <row r="62" spans="2:2">
      <c r="B62" s="469"/>
    </row>
    <row r="63" spans="2:2">
      <c r="B63" s="469"/>
    </row>
    <row r="64" spans="2:2">
      <c r="B64" s="469"/>
    </row>
    <row r="65" spans="2:2">
      <c r="B65" s="469"/>
    </row>
    <row r="66" spans="2:2">
      <c r="B66" s="469"/>
    </row>
    <row r="67" spans="2:2">
      <c r="B67" s="469"/>
    </row>
    <row r="68" spans="2:2">
      <c r="B68" s="469"/>
    </row>
    <row r="69" spans="2:2">
      <c r="B69" s="469"/>
    </row>
    <row r="70" spans="2:2">
      <c r="B70" s="469"/>
    </row>
    <row r="71" spans="2:2">
      <c r="B71" s="469"/>
    </row>
    <row r="72" spans="2:2">
      <c r="B72" s="469"/>
    </row>
    <row r="73" spans="2:2">
      <c r="B73" s="469"/>
    </row>
    <row r="74" spans="2:2">
      <c r="B74" s="469"/>
    </row>
    <row r="75" spans="2:2">
      <c r="B75" s="469"/>
    </row>
    <row r="76" spans="2:2">
      <c r="B76" s="469"/>
    </row>
    <row r="77" spans="2:2">
      <c r="B77" s="469"/>
    </row>
    <row r="78" spans="2:2">
      <c r="B78" s="469"/>
    </row>
    <row r="79" spans="2:2">
      <c r="B79" s="469"/>
    </row>
    <row r="80" spans="2:2">
      <c r="B80" s="469"/>
    </row>
    <row r="81" spans="2:2">
      <c r="B81" s="469"/>
    </row>
    <row r="82" spans="2:2">
      <c r="B82" s="469"/>
    </row>
    <row r="83" spans="2:2">
      <c r="B83" s="469"/>
    </row>
    <row r="84" spans="2:2">
      <c r="B84" s="469"/>
    </row>
    <row r="85" spans="2:2">
      <c r="B85" s="469"/>
    </row>
    <row r="86" spans="2:2">
      <c r="B86" s="469"/>
    </row>
    <row r="87" spans="2:2">
      <c r="B87" s="469"/>
    </row>
    <row r="88" spans="2:2">
      <c r="B88" s="469"/>
    </row>
    <row r="89" spans="2:2">
      <c r="B89" s="469"/>
    </row>
    <row r="90" spans="2:2">
      <c r="B90" s="469"/>
    </row>
    <row r="91" spans="2:2">
      <c r="B91" s="469"/>
    </row>
    <row r="92" spans="2:2">
      <c r="B92" s="469"/>
    </row>
    <row r="93" spans="2:2">
      <c r="B93" s="469"/>
    </row>
    <row r="94" spans="2:2">
      <c r="B94" s="469"/>
    </row>
    <row r="95" spans="2:2">
      <c r="B95" s="469"/>
    </row>
    <row r="96" spans="2:2">
      <c r="B96" s="469"/>
    </row>
    <row r="97" spans="2:2">
      <c r="B97" s="469"/>
    </row>
    <row r="98" spans="2:2">
      <c r="B98" s="469"/>
    </row>
    <row r="99" spans="2:2">
      <c r="B99" s="469"/>
    </row>
    <row r="100" spans="2:2">
      <c r="B100" s="469"/>
    </row>
    <row r="101" spans="2:2">
      <c r="B101" s="469"/>
    </row>
    <row r="102" spans="2:2">
      <c r="B102" s="469"/>
    </row>
    <row r="103" spans="2:2">
      <c r="B103" s="469"/>
    </row>
    <row r="104" spans="2:2">
      <c r="B104" s="469"/>
    </row>
    <row r="105" spans="2:2">
      <c r="B105" s="469"/>
    </row>
    <row r="106" spans="2:2">
      <c r="B106" s="469"/>
    </row>
    <row r="107" spans="2:2">
      <c r="B107" s="469"/>
    </row>
    <row r="108" spans="2:2">
      <c r="B108" s="469"/>
    </row>
    <row r="109" spans="2:2">
      <c r="B109" s="469"/>
    </row>
    <row r="110" spans="2:2">
      <c r="B110" s="469"/>
    </row>
    <row r="111" spans="2:2">
      <c r="B111" s="469"/>
    </row>
    <row r="112" spans="2:2">
      <c r="B112" s="469"/>
    </row>
    <row r="113" spans="2:2">
      <c r="B113" s="469"/>
    </row>
    <row r="114" spans="2:2">
      <c r="B114" s="469"/>
    </row>
    <row r="115" spans="2:2">
      <c r="B115" s="469"/>
    </row>
    <row r="116" spans="2:2">
      <c r="B116" s="469"/>
    </row>
    <row r="117" spans="2:2">
      <c r="B117" s="469"/>
    </row>
    <row r="118" spans="2:2">
      <c r="B118" s="469"/>
    </row>
    <row r="119" spans="2:2">
      <c r="B119" s="469"/>
    </row>
    <row r="120" spans="2:2">
      <c r="B120" s="469"/>
    </row>
    <row r="121" spans="2:2">
      <c r="B121" s="469"/>
    </row>
    <row r="122" spans="2:2">
      <c r="B122" s="469"/>
    </row>
    <row r="123" spans="2:2">
      <c r="B123" s="469"/>
    </row>
    <row r="124" spans="2:2">
      <c r="B124" s="469"/>
    </row>
    <row r="125" spans="2:2">
      <c r="B125" s="469"/>
    </row>
    <row r="126" spans="2:2">
      <c r="B126" s="469"/>
    </row>
    <row r="127" spans="2:2">
      <c r="B127" s="469"/>
    </row>
    <row r="128" spans="2:2">
      <c r="B128" s="469"/>
    </row>
    <row r="129" spans="2:2">
      <c r="B129" s="469"/>
    </row>
    <row r="130" spans="2:2">
      <c r="B130" s="469"/>
    </row>
    <row r="131" spans="2:2">
      <c r="B131" s="469"/>
    </row>
    <row r="132" spans="2:2">
      <c r="B132" s="469"/>
    </row>
    <row r="133" spans="2:2">
      <c r="B133" s="469"/>
    </row>
    <row r="134" spans="2:2">
      <c r="B134" s="469"/>
    </row>
    <row r="135" spans="2:2">
      <c r="B135" s="469"/>
    </row>
    <row r="136" spans="2:2">
      <c r="B136" s="469"/>
    </row>
    <row r="137" spans="2:2">
      <c r="B137" s="469"/>
    </row>
    <row r="138" spans="2:2">
      <c r="B138" s="469"/>
    </row>
    <row r="139" spans="2:2">
      <c r="B139" s="469"/>
    </row>
    <row r="140" spans="2:2">
      <c r="B140" s="469"/>
    </row>
    <row r="141" spans="2:2">
      <c r="B141" s="469"/>
    </row>
    <row r="142" spans="2:2">
      <c r="B142" s="469"/>
    </row>
    <row r="143" spans="2:2">
      <c r="B143" s="469"/>
    </row>
    <row r="144" spans="2:2">
      <c r="B144" s="469"/>
    </row>
    <row r="145" spans="2:2">
      <c r="B145" s="469"/>
    </row>
    <row r="146" spans="2:2">
      <c r="B146" s="469"/>
    </row>
    <row r="147" spans="2:2">
      <c r="B147" s="469"/>
    </row>
    <row r="148" spans="2:2">
      <c r="B148" s="469"/>
    </row>
    <row r="149" spans="2:2">
      <c r="B149" s="469"/>
    </row>
    <row r="150" spans="2:2">
      <c r="B150" s="469"/>
    </row>
    <row r="151" spans="2:2">
      <c r="B151" s="469"/>
    </row>
    <row r="152" spans="2:2">
      <c r="B152" s="469"/>
    </row>
    <row r="153" spans="2:2">
      <c r="B153" s="469"/>
    </row>
    <row r="154" spans="2:2">
      <c r="B154" s="469"/>
    </row>
    <row r="155" spans="2:2">
      <c r="B155" s="469"/>
    </row>
    <row r="156" spans="2:2">
      <c r="B156" s="469"/>
    </row>
    <row r="157" spans="2:2">
      <c r="B157" s="469"/>
    </row>
    <row r="158" spans="2:2">
      <c r="B158" s="469"/>
    </row>
    <row r="159" spans="2:2">
      <c r="B159" s="469"/>
    </row>
    <row r="160" spans="2:2">
      <c r="B160" s="469"/>
    </row>
    <row r="161" spans="2:2">
      <c r="B161" s="469"/>
    </row>
    <row r="162" spans="2:2">
      <c r="B162" s="469"/>
    </row>
    <row r="163" spans="2:2">
      <c r="B163" s="469"/>
    </row>
    <row r="164" spans="2:2">
      <c r="B164" s="469"/>
    </row>
    <row r="165" spans="2:2">
      <c r="B165" s="469"/>
    </row>
    <row r="166" spans="2:2">
      <c r="B166" s="469"/>
    </row>
    <row r="167" spans="2:2">
      <c r="B167" s="469"/>
    </row>
    <row r="168" spans="2:2">
      <c r="B168" s="469"/>
    </row>
    <row r="169" spans="2:2">
      <c r="B169" s="469"/>
    </row>
    <row r="170" spans="2:2">
      <c r="B170" s="469"/>
    </row>
    <row r="171" spans="2:2">
      <c r="B171" s="469"/>
    </row>
    <row r="172" spans="2:2">
      <c r="B172" s="469"/>
    </row>
    <row r="173" spans="2:2">
      <c r="B173" s="469"/>
    </row>
    <row r="174" spans="2:2">
      <c r="B174" s="469"/>
    </row>
    <row r="175" spans="2:2">
      <c r="B175" s="469"/>
    </row>
    <row r="176" spans="2:2">
      <c r="B176" s="469"/>
    </row>
    <row r="177" spans="2:2">
      <c r="B177" s="469"/>
    </row>
    <row r="178" spans="2:2">
      <c r="B178" s="469"/>
    </row>
    <row r="179" spans="2:2">
      <c r="B179" s="469"/>
    </row>
    <row r="180" spans="2:2">
      <c r="B180" s="469"/>
    </row>
    <row r="181" spans="2:2">
      <c r="B181" s="469"/>
    </row>
    <row r="182" spans="2:2">
      <c r="B182" s="469"/>
    </row>
    <row r="183" spans="2:2">
      <c r="B183" s="469"/>
    </row>
    <row r="184" spans="2:2">
      <c r="B184" s="469"/>
    </row>
    <row r="185" spans="2:2">
      <c r="B185" s="469"/>
    </row>
    <row r="186" spans="2:2">
      <c r="B186" s="469"/>
    </row>
    <row r="187" spans="2:2">
      <c r="B187" s="469"/>
    </row>
    <row r="188" spans="2:2">
      <c r="B188" s="469"/>
    </row>
    <row r="189" spans="2:2">
      <c r="B189" s="469"/>
    </row>
    <row r="190" spans="2:2">
      <c r="B190" s="469"/>
    </row>
    <row r="191" spans="2:2">
      <c r="B191" s="469"/>
    </row>
    <row r="192" spans="2:2">
      <c r="B192" s="469"/>
    </row>
    <row r="193" spans="2:2">
      <c r="B193" s="469"/>
    </row>
    <row r="194" spans="2:2">
      <c r="B194" s="469"/>
    </row>
    <row r="195" spans="2:2">
      <c r="B195" s="469"/>
    </row>
    <row r="196" spans="2:2">
      <c r="B196" s="469"/>
    </row>
    <row r="197" spans="2:2">
      <c r="B197" s="469"/>
    </row>
    <row r="198" spans="2:2">
      <c r="B198" s="469"/>
    </row>
    <row r="199" spans="2:2">
      <c r="B199" s="469"/>
    </row>
    <row r="200" spans="2:2">
      <c r="B200" s="469"/>
    </row>
    <row r="201" spans="2:2">
      <c r="B201" s="469"/>
    </row>
    <row r="202" spans="2:2">
      <c r="B202" s="469"/>
    </row>
    <row r="203" spans="2:2">
      <c r="B203" s="469"/>
    </row>
    <row r="204" spans="2:2">
      <c r="B204" s="469"/>
    </row>
    <row r="205" spans="2:2">
      <c r="B205" s="469"/>
    </row>
    <row r="206" spans="2:2">
      <c r="B206" s="469"/>
    </row>
    <row r="207" spans="2:2">
      <c r="B207" s="469"/>
    </row>
    <row r="208" spans="2:2">
      <c r="B208" s="469"/>
    </row>
    <row r="209" spans="2:2">
      <c r="B209" s="469"/>
    </row>
    <row r="210" spans="2:2">
      <c r="B210" s="469"/>
    </row>
    <row r="211" spans="2:2">
      <c r="B211" s="469"/>
    </row>
    <row r="212" spans="2:2">
      <c r="B212" s="469"/>
    </row>
    <row r="213" spans="2:2">
      <c r="B213" s="469"/>
    </row>
    <row r="214" spans="2:2">
      <c r="B214" s="469"/>
    </row>
    <row r="215" spans="2:2">
      <c r="B215" s="469"/>
    </row>
    <row r="216" spans="2:2">
      <c r="B216" s="469"/>
    </row>
    <row r="217" spans="2:2">
      <c r="B217" s="469"/>
    </row>
    <row r="218" spans="2:2">
      <c r="B218" s="469"/>
    </row>
    <row r="219" spans="2:2">
      <c r="B219" s="469"/>
    </row>
    <row r="220" spans="2:2">
      <c r="B220" s="469"/>
    </row>
    <row r="221" spans="2:2">
      <c r="B221" s="469"/>
    </row>
    <row r="222" spans="2:2">
      <c r="B222" s="469"/>
    </row>
    <row r="223" spans="2:2">
      <c r="B223" s="469"/>
    </row>
    <row r="224" spans="2:2">
      <c r="B224" s="469"/>
    </row>
    <row r="225" spans="2:2">
      <c r="B225" s="469"/>
    </row>
    <row r="226" spans="2:2">
      <c r="B226" s="469"/>
    </row>
    <row r="227" spans="2:2">
      <c r="B227" s="469"/>
    </row>
    <row r="228" spans="2:2">
      <c r="B228" s="469"/>
    </row>
    <row r="229" spans="2:2">
      <c r="B229" s="469"/>
    </row>
    <row r="230" spans="2:2">
      <c r="B230" s="469"/>
    </row>
    <row r="231" spans="2:2">
      <c r="B231" s="469"/>
    </row>
    <row r="232" spans="2:2">
      <c r="B232" s="469"/>
    </row>
    <row r="233" spans="2:2">
      <c r="B233" s="469"/>
    </row>
    <row r="234" spans="2:2">
      <c r="B234" s="469"/>
    </row>
    <row r="235" spans="2:2">
      <c r="B235" s="469"/>
    </row>
    <row r="236" spans="2:2">
      <c r="B236" s="469"/>
    </row>
    <row r="237" spans="2:2">
      <c r="B237" s="469"/>
    </row>
    <row r="238" spans="2:2">
      <c r="B238" s="469"/>
    </row>
    <row r="239" spans="2:2">
      <c r="B239" s="469"/>
    </row>
    <row r="240" spans="2:2">
      <c r="B240" s="469"/>
    </row>
    <row r="241" spans="2:2">
      <c r="B241" s="469"/>
    </row>
    <row r="242" spans="2:2">
      <c r="B242" s="469"/>
    </row>
    <row r="243" spans="2:2">
      <c r="B243" s="469"/>
    </row>
    <row r="244" spans="2:2">
      <c r="B244" s="469"/>
    </row>
    <row r="245" spans="2:2">
      <c r="B245" s="469"/>
    </row>
    <row r="246" spans="2:2">
      <c r="B246" s="469"/>
    </row>
    <row r="247" spans="2:2">
      <c r="B247" s="469"/>
    </row>
    <row r="248" spans="2:2">
      <c r="B248" s="469"/>
    </row>
    <row r="249" spans="2:2">
      <c r="B249" s="469"/>
    </row>
    <row r="250" spans="2:2">
      <c r="B250" s="469"/>
    </row>
    <row r="251" spans="2:2">
      <c r="B251" s="469"/>
    </row>
    <row r="252" spans="2:2">
      <c r="B252" s="469"/>
    </row>
    <row r="253" spans="2:2">
      <c r="B253" s="469"/>
    </row>
    <row r="254" spans="2:2">
      <c r="B254" s="469"/>
    </row>
    <row r="255" spans="2:2">
      <c r="B255" s="469"/>
    </row>
    <row r="256" spans="2:2">
      <c r="B256" s="469"/>
    </row>
    <row r="257" spans="2:2">
      <c r="B257" s="469"/>
    </row>
    <row r="258" spans="2:2">
      <c r="B258" s="469"/>
    </row>
    <row r="259" spans="2:2">
      <c r="B259" s="469"/>
    </row>
    <row r="260" spans="2:2">
      <c r="B260" s="469"/>
    </row>
    <row r="261" spans="2:2">
      <c r="B261" s="469"/>
    </row>
    <row r="262" spans="2:2">
      <c r="B262" s="469"/>
    </row>
    <row r="263" spans="2:2">
      <c r="B263" s="469"/>
    </row>
    <row r="264" spans="2:2">
      <c r="B264" s="469"/>
    </row>
    <row r="265" spans="2:2">
      <c r="B265" s="469"/>
    </row>
    <row r="266" spans="2:2">
      <c r="B266" s="469"/>
    </row>
    <row r="267" spans="2:2">
      <c r="B267" s="469"/>
    </row>
    <row r="268" spans="2:2">
      <c r="B268" s="469"/>
    </row>
    <row r="269" spans="2:2">
      <c r="B269" s="469"/>
    </row>
    <row r="270" spans="2:2">
      <c r="B270" s="469"/>
    </row>
    <row r="271" spans="2:2">
      <c r="B271" s="469"/>
    </row>
    <row r="272" spans="2:2">
      <c r="B272" s="469"/>
    </row>
    <row r="273" spans="2:2">
      <c r="B273" s="469"/>
    </row>
    <row r="274" spans="2:2">
      <c r="B274" s="469"/>
    </row>
    <row r="275" spans="2:2">
      <c r="B275" s="469"/>
    </row>
    <row r="276" spans="2:2">
      <c r="B276" s="469"/>
    </row>
    <row r="277" spans="2:2">
      <c r="B277" s="469"/>
    </row>
    <row r="278" spans="2:2">
      <c r="B278" s="469"/>
    </row>
    <row r="279" spans="2:2">
      <c r="B279" s="469"/>
    </row>
    <row r="280" spans="2:2">
      <c r="B280" s="469"/>
    </row>
    <row r="281" spans="2:2">
      <c r="B281" s="469"/>
    </row>
    <row r="282" spans="2:2">
      <c r="B282" s="469"/>
    </row>
    <row r="283" spans="2:2">
      <c r="B283" s="469"/>
    </row>
    <row r="284" spans="2:2">
      <c r="B284" s="469"/>
    </row>
    <row r="285" spans="2:2">
      <c r="B285" s="469"/>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19F74-D8D5-471E-83D2-C45038A63215}">
  <sheetPr codeName="工作表30"/>
  <dimension ref="A1:AB48"/>
  <sheetViews>
    <sheetView view="pageBreakPreview" topLeftCell="A19" zoomScaleNormal="90" zoomScaleSheetLayoutView="100" workbookViewId="0">
      <selection activeCell="R32" sqref="R32"/>
    </sheetView>
  </sheetViews>
  <sheetFormatPr defaultRowHeight="16.5"/>
  <cols>
    <col min="1" max="1" width="12.75" style="276" customWidth="1"/>
    <col min="2" max="2" width="3.25" style="661" customWidth="1"/>
    <col min="3" max="4" width="9.25" style="282" customWidth="1"/>
    <col min="5" max="6" width="9.25" style="515" customWidth="1"/>
    <col min="7" max="12" width="9.25" style="457" customWidth="1"/>
    <col min="13" max="14" width="9.25" style="517" customWidth="1"/>
    <col min="15" max="15" width="9.25" style="457" customWidth="1"/>
    <col min="16" max="16" width="9.25" style="276" customWidth="1"/>
    <col min="17" max="16384" width="9" style="276"/>
  </cols>
  <sheetData>
    <row r="1" spans="1:28" s="211" customFormat="1" ht="25.5" customHeight="1">
      <c r="A1" s="1315" t="s">
        <v>1636</v>
      </c>
      <c r="B1" s="1315"/>
      <c r="C1" s="1315"/>
      <c r="D1" s="1315"/>
      <c r="E1" s="1315"/>
      <c r="F1" s="1315"/>
      <c r="G1" s="1315"/>
      <c r="H1" s="1315"/>
      <c r="I1" s="1315"/>
      <c r="J1" s="1315"/>
      <c r="K1" s="1315"/>
      <c r="L1" s="1315"/>
      <c r="M1" s="1315"/>
      <c r="N1" s="1315"/>
      <c r="O1" s="1315"/>
      <c r="P1" s="1315"/>
    </row>
    <row r="2" spans="1:28" s="211" customFormat="1" ht="15.6" customHeight="1">
      <c r="B2" s="661"/>
      <c r="C2" s="254"/>
      <c r="D2" s="254"/>
      <c r="F2" s="255"/>
      <c r="G2" s="256" t="s">
        <v>4</v>
      </c>
      <c r="H2" s="256"/>
      <c r="I2" s="209"/>
      <c r="J2" s="209"/>
      <c r="K2" s="209"/>
      <c r="M2" s="210"/>
      <c r="N2" s="210"/>
      <c r="O2" s="516"/>
      <c r="P2" s="675" t="s">
        <v>414</v>
      </c>
    </row>
    <row r="3" spans="1:28" s="262" customFormat="1" ht="19.5" customHeight="1">
      <c r="A3" s="1313" t="s">
        <v>183</v>
      </c>
      <c r="B3" s="1311"/>
      <c r="C3" s="257" t="s">
        <v>21</v>
      </c>
      <c r="D3" s="258"/>
      <c r="E3" s="259" t="s">
        <v>136</v>
      </c>
      <c r="F3" s="259"/>
      <c r="G3" s="260" t="s">
        <v>27</v>
      </c>
      <c r="H3" s="261"/>
      <c r="I3" s="260" t="s">
        <v>137</v>
      </c>
      <c r="J3" s="261"/>
      <c r="K3" s="260" t="s">
        <v>138</v>
      </c>
      <c r="L3" s="261"/>
      <c r="M3" s="260" t="s">
        <v>139</v>
      </c>
      <c r="N3" s="261"/>
      <c r="O3" s="260" t="s">
        <v>1686</v>
      </c>
      <c r="P3" s="257"/>
    </row>
    <row r="4" spans="1:28" s="267" customFormat="1" ht="32.25" customHeight="1">
      <c r="A4" s="1314"/>
      <c r="B4" s="1312"/>
      <c r="C4" s="263" t="s">
        <v>12</v>
      </c>
      <c r="D4" s="264" t="s">
        <v>42</v>
      </c>
      <c r="E4" s="265" t="s">
        <v>12</v>
      </c>
      <c r="F4" s="264" t="s">
        <v>42</v>
      </c>
      <c r="G4" s="263" t="s">
        <v>12</v>
      </c>
      <c r="H4" s="264" t="s">
        <v>42</v>
      </c>
      <c r="I4" s="263" t="s">
        <v>12</v>
      </c>
      <c r="J4" s="264" t="s">
        <v>42</v>
      </c>
      <c r="K4" s="263" t="s">
        <v>12</v>
      </c>
      <c r="L4" s="264" t="s">
        <v>42</v>
      </c>
      <c r="M4" s="263" t="s">
        <v>12</v>
      </c>
      <c r="N4" s="264" t="s">
        <v>42</v>
      </c>
      <c r="O4" s="265" t="s">
        <v>12</v>
      </c>
      <c r="P4" s="266" t="s">
        <v>42</v>
      </c>
    </row>
    <row r="5" spans="1:28" s="267" customFormat="1" ht="5.45" hidden="1" customHeight="1">
      <c r="A5" s="458"/>
      <c r="B5" s="662"/>
      <c r="C5" s="680"/>
      <c r="D5" s="681"/>
      <c r="E5" s="682"/>
      <c r="F5" s="681"/>
      <c r="G5" s="680"/>
      <c r="H5" s="681"/>
      <c r="I5" s="680"/>
      <c r="J5" s="681"/>
      <c r="K5" s="680"/>
      <c r="L5" s="681"/>
      <c r="M5" s="680"/>
      <c r="N5" s="681"/>
      <c r="O5" s="682"/>
      <c r="P5" s="681"/>
    </row>
    <row r="6" spans="1:28" s="267" customFormat="1" ht="5.45" hidden="1" customHeight="1">
      <c r="A6" s="458"/>
      <c r="B6" s="662"/>
      <c r="C6" s="680"/>
      <c r="D6" s="681"/>
      <c r="E6" s="682"/>
      <c r="F6" s="681"/>
      <c r="G6" s="680"/>
      <c r="H6" s="681"/>
      <c r="I6" s="680"/>
      <c r="J6" s="681"/>
      <c r="K6" s="680"/>
      <c r="L6" s="681"/>
      <c r="M6" s="680"/>
      <c r="N6" s="681"/>
      <c r="O6" s="682"/>
      <c r="P6" s="681"/>
    </row>
    <row r="7" spans="1:28" ht="17.45" hidden="1" customHeight="1">
      <c r="A7" s="647" t="s">
        <v>184</v>
      </c>
      <c r="B7" s="662"/>
      <c r="C7" s="268">
        <v>476.19363664493488</v>
      </c>
      <c r="D7" s="269">
        <v>735.94241864817195</v>
      </c>
      <c r="E7" s="270">
        <v>85.015727230164302</v>
      </c>
      <c r="F7" s="271">
        <v>119.38553158345447</v>
      </c>
      <c r="G7" s="272">
        <v>76.424268196085734</v>
      </c>
      <c r="H7" s="272">
        <v>125.26687472130385</v>
      </c>
      <c r="I7" s="273">
        <v>58.969600815415163</v>
      </c>
      <c r="J7" s="271">
        <v>66.466162368033864</v>
      </c>
      <c r="K7" s="272">
        <v>43.52169758868996</v>
      </c>
      <c r="L7" s="272">
        <v>75.747614006609425</v>
      </c>
      <c r="M7" s="273">
        <v>15.31202857046849</v>
      </c>
      <c r="N7" s="274">
        <v>23.555972375507512</v>
      </c>
      <c r="O7" s="270">
        <v>10.718419999327944</v>
      </c>
      <c r="P7" s="275">
        <v>16.463641572106891</v>
      </c>
    </row>
    <row r="8" spans="1:28" ht="18" customHeight="1">
      <c r="A8" s="458" t="s">
        <v>185</v>
      </c>
      <c r="B8" s="662"/>
      <c r="C8" s="275">
        <v>484.93177761839269</v>
      </c>
      <c r="D8" s="710">
        <v>731.71946468820943</v>
      </c>
      <c r="E8" s="711">
        <v>85.548237421647727</v>
      </c>
      <c r="F8" s="712">
        <v>118.32311537317024</v>
      </c>
      <c r="G8" s="711">
        <v>76.781080050759613</v>
      </c>
      <c r="H8" s="711">
        <v>121.878361720339</v>
      </c>
      <c r="I8" s="713">
        <v>62.961312244557092</v>
      </c>
      <c r="J8" s="712">
        <v>70.469244528711144</v>
      </c>
      <c r="K8" s="711">
        <v>51.419868775750935</v>
      </c>
      <c r="L8" s="711">
        <v>87.389950377600869</v>
      </c>
      <c r="M8" s="713">
        <v>15.343816966138883</v>
      </c>
      <c r="N8" s="712">
        <v>23.117166638361905</v>
      </c>
      <c r="O8" s="711">
        <v>12.285386109588641</v>
      </c>
      <c r="P8" s="275">
        <v>20.9</v>
      </c>
      <c r="X8" s="1197"/>
    </row>
    <row r="9" spans="1:28" ht="16.899999999999999" hidden="1" customHeight="1">
      <c r="A9" s="458" t="s">
        <v>186</v>
      </c>
      <c r="B9" s="662"/>
      <c r="C9" s="275">
        <v>487.40490699799744</v>
      </c>
      <c r="D9" s="710">
        <v>714.73367584657262</v>
      </c>
      <c r="E9" s="711">
        <v>88.64416696897112</v>
      </c>
      <c r="F9" s="712">
        <v>118.90019914989196</v>
      </c>
      <c r="G9" s="711">
        <v>73.994519723378275</v>
      </c>
      <c r="H9" s="711">
        <v>114.41508078962252</v>
      </c>
      <c r="I9" s="713">
        <v>66.572577015562203</v>
      </c>
      <c r="J9" s="712">
        <v>73.436272244663044</v>
      </c>
      <c r="K9" s="711">
        <v>57.295148630792141</v>
      </c>
      <c r="L9" s="711">
        <v>94.336640876606481</v>
      </c>
      <c r="M9" s="713">
        <v>16.796490177605762</v>
      </c>
      <c r="N9" s="712">
        <v>24.429834450529214</v>
      </c>
      <c r="O9" s="711">
        <v>12.441465944093858</v>
      </c>
      <c r="P9" s="275">
        <v>21.1</v>
      </c>
      <c r="X9" s="1197"/>
    </row>
    <row r="10" spans="1:28" ht="18" hidden="1" customHeight="1">
      <c r="A10" s="458" t="s">
        <v>187</v>
      </c>
      <c r="B10" s="662"/>
      <c r="C10" s="275">
        <v>510.68282470391972</v>
      </c>
      <c r="D10" s="710">
        <v>730.0523522133127</v>
      </c>
      <c r="E10" s="711">
        <v>92.140714886216088</v>
      </c>
      <c r="F10" s="712">
        <v>121.07464709634974</v>
      </c>
      <c r="G10" s="711">
        <v>76.141290582494264</v>
      </c>
      <c r="H10" s="711">
        <v>115.07000928831317</v>
      </c>
      <c r="I10" s="713">
        <v>69.384742795357155</v>
      </c>
      <c r="J10" s="712">
        <v>76.5639740143653</v>
      </c>
      <c r="K10" s="711">
        <v>54.759874211980346</v>
      </c>
      <c r="L10" s="711">
        <v>87.289544287092895</v>
      </c>
      <c r="M10" s="713">
        <v>19.622793610660732</v>
      </c>
      <c r="N10" s="712">
        <v>27.561400771613449</v>
      </c>
      <c r="O10" s="711">
        <v>13.078493397988662</v>
      </c>
      <c r="P10" s="275">
        <v>21.2</v>
      </c>
      <c r="X10" s="1197"/>
    </row>
    <row r="11" spans="1:28" ht="18" hidden="1" customHeight="1">
      <c r="A11" s="458" t="s">
        <v>188</v>
      </c>
      <c r="B11" s="662"/>
      <c r="C11" s="275">
        <v>511.06623706751287</v>
      </c>
      <c r="D11" s="710">
        <v>707.80653920283169</v>
      </c>
      <c r="E11" s="711">
        <v>94.363455559950978</v>
      </c>
      <c r="F11" s="712">
        <v>121.72294951368674</v>
      </c>
      <c r="G11" s="711">
        <v>72.28466632336324</v>
      </c>
      <c r="H11" s="711">
        <v>104.86777250693905</v>
      </c>
      <c r="I11" s="713">
        <v>70.215248450610844</v>
      </c>
      <c r="J11" s="712">
        <v>76.311364616197551</v>
      </c>
      <c r="K11" s="711">
        <v>53.479956088352353</v>
      </c>
      <c r="L11" s="711">
        <v>82.196953273380132</v>
      </c>
      <c r="M11" s="713">
        <v>19.334561187937833</v>
      </c>
      <c r="N11" s="712">
        <v>26.619378901665819</v>
      </c>
      <c r="O11" s="711">
        <v>14.725857616252547</v>
      </c>
      <c r="P11" s="275">
        <v>22.9</v>
      </c>
      <c r="X11" s="1197"/>
    </row>
    <row r="12" spans="1:28" ht="18" hidden="1" customHeight="1">
      <c r="A12" s="458" t="s">
        <v>189</v>
      </c>
      <c r="B12" s="662"/>
      <c r="C12" s="275">
        <v>514.52276578737246</v>
      </c>
      <c r="D12" s="710">
        <v>693.36487038704695</v>
      </c>
      <c r="E12" s="711">
        <v>91.625378153644817</v>
      </c>
      <c r="F12" s="712">
        <v>115.33962705031078</v>
      </c>
      <c r="G12" s="711">
        <v>70.063557938593107</v>
      </c>
      <c r="H12" s="711">
        <v>98.393722609780696</v>
      </c>
      <c r="I12" s="713">
        <v>68.842611218483583</v>
      </c>
      <c r="J12" s="712">
        <v>74.109331827777794</v>
      </c>
      <c r="K12" s="711">
        <v>56.870413015628166</v>
      </c>
      <c r="L12" s="711">
        <v>83.906810513221544</v>
      </c>
      <c r="M12" s="713">
        <v>19.574692354792486</v>
      </c>
      <c r="N12" s="712">
        <v>26.029027787253291</v>
      </c>
      <c r="O12" s="711">
        <v>16.598943668533629</v>
      </c>
      <c r="P12" s="275">
        <v>25.3</v>
      </c>
    </row>
    <row r="13" spans="1:28" ht="18.600000000000001" customHeight="1">
      <c r="A13" s="458" t="s">
        <v>190</v>
      </c>
      <c r="B13" s="662"/>
      <c r="C13" s="275">
        <v>510.68927040674453</v>
      </c>
      <c r="D13" s="710">
        <v>669.51744397594712</v>
      </c>
      <c r="E13" s="711">
        <v>95.967206690385837</v>
      </c>
      <c r="F13" s="712">
        <v>117.77396610550426</v>
      </c>
      <c r="G13" s="711">
        <v>69.113010747936045</v>
      </c>
      <c r="H13" s="711">
        <v>93.69651296688545</v>
      </c>
      <c r="I13" s="713">
        <v>66.66372034794199</v>
      </c>
      <c r="J13" s="712">
        <v>71.285765352739077</v>
      </c>
      <c r="K13" s="711">
        <v>58.792747206244528</v>
      </c>
      <c r="L13" s="711">
        <v>84.146989337053583</v>
      </c>
      <c r="M13" s="713">
        <v>20.581861445059825</v>
      </c>
      <c r="N13" s="712">
        <v>26.609878532258154</v>
      </c>
      <c r="O13" s="711">
        <v>12.925995643880801</v>
      </c>
      <c r="P13" s="275">
        <v>19.3</v>
      </c>
    </row>
    <row r="14" spans="1:28" ht="18.600000000000001" customHeight="1">
      <c r="A14" s="458" t="s">
        <v>191</v>
      </c>
      <c r="B14" s="662"/>
      <c r="C14" s="275">
        <v>526.8058532821733</v>
      </c>
      <c r="D14" s="710">
        <v>671.96348118757692</v>
      </c>
      <c r="E14" s="711">
        <v>101.47342963827838</v>
      </c>
      <c r="F14" s="712">
        <v>121.85605622162858</v>
      </c>
      <c r="G14" s="711">
        <v>69.35478217321139</v>
      </c>
      <c r="H14" s="711">
        <v>90.664044337248399</v>
      </c>
      <c r="I14" s="713">
        <v>63.675678543949488</v>
      </c>
      <c r="J14" s="712">
        <v>67.306236698654516</v>
      </c>
      <c r="K14" s="711">
        <v>62.905876773231114</v>
      </c>
      <c r="L14" s="711">
        <v>86.410833795304953</v>
      </c>
      <c r="M14" s="713">
        <v>23.660511028306047</v>
      </c>
      <c r="N14" s="712">
        <v>29.96997411911909</v>
      </c>
      <c r="O14" s="711">
        <v>14.074300298605623</v>
      </c>
      <c r="P14" s="275">
        <v>20</v>
      </c>
    </row>
    <row r="15" spans="1:28" ht="18.600000000000001" customHeight="1">
      <c r="A15" s="458" t="s">
        <v>192</v>
      </c>
      <c r="B15" s="662"/>
      <c r="C15" s="275">
        <v>524.11593299197773</v>
      </c>
      <c r="D15" s="710">
        <v>647.21641306432923</v>
      </c>
      <c r="E15" s="711">
        <v>107.05454894295686</v>
      </c>
      <c r="F15" s="712">
        <v>125.50755285119963</v>
      </c>
      <c r="G15" s="711">
        <v>65.617018214958094</v>
      </c>
      <c r="H15" s="711">
        <v>82.799527811635343</v>
      </c>
      <c r="I15" s="713">
        <v>63.650426294772942</v>
      </c>
      <c r="J15" s="712">
        <v>66.258245626981292</v>
      </c>
      <c r="K15" s="711">
        <v>59.985850131305988</v>
      </c>
      <c r="L15" s="711">
        <v>79.802748255124655</v>
      </c>
      <c r="M15" s="713">
        <v>25.743167891789479</v>
      </c>
      <c r="N15" s="712">
        <v>31.572737107561615</v>
      </c>
      <c r="O15" s="711">
        <v>13.502332330051683</v>
      </c>
      <c r="P15" s="275">
        <v>18.399999999999999</v>
      </c>
      <c r="Z15" s="275"/>
      <c r="AA15" s="275"/>
      <c r="AB15" s="275"/>
    </row>
    <row r="16" spans="1:28" ht="18.600000000000001" customHeight="1">
      <c r="A16" s="673" t="s">
        <v>251</v>
      </c>
      <c r="B16" s="662" t="s">
        <v>249</v>
      </c>
      <c r="C16" s="275">
        <v>532.27054374937313</v>
      </c>
      <c r="D16" s="710">
        <v>638.55520412463693</v>
      </c>
      <c r="E16" s="711">
        <v>110.58183983274724</v>
      </c>
      <c r="F16" s="712">
        <v>126.93010472835343</v>
      </c>
      <c r="G16" s="711">
        <v>64.770853779726465</v>
      </c>
      <c r="H16" s="711">
        <v>79.429768936262732</v>
      </c>
      <c r="I16" s="713">
        <v>62.688967353507401</v>
      </c>
      <c r="J16" s="712">
        <v>64.877888192146159</v>
      </c>
      <c r="K16" s="711">
        <v>56.931768899225077</v>
      </c>
      <c r="L16" s="711">
        <v>72.63928857705082</v>
      </c>
      <c r="M16" s="713">
        <v>28.899808385829036</v>
      </c>
      <c r="N16" s="712">
        <v>34.424335246221801</v>
      </c>
      <c r="O16" s="711">
        <v>13.705357111100415</v>
      </c>
      <c r="P16" s="275">
        <v>18</v>
      </c>
      <c r="W16" s="281"/>
      <c r="Z16" s="275"/>
      <c r="AA16" s="275"/>
      <c r="AB16" s="275"/>
    </row>
    <row r="17" spans="1:28" ht="18.600000000000001" customHeight="1">
      <c r="A17" s="458" t="s">
        <v>193</v>
      </c>
      <c r="B17" s="662"/>
      <c r="C17" s="275">
        <v>554.61693655698332</v>
      </c>
      <c r="D17" s="710">
        <v>647.73719015805716</v>
      </c>
      <c r="E17" s="711">
        <v>121.50377484077697</v>
      </c>
      <c r="F17" s="712">
        <v>136.38387016229245</v>
      </c>
      <c r="G17" s="711">
        <v>66.448331955027285</v>
      </c>
      <c r="H17" s="711">
        <v>78.979332691229928</v>
      </c>
      <c r="I17" s="713">
        <v>61.045760951890692</v>
      </c>
      <c r="J17" s="712">
        <v>62.608834117023548</v>
      </c>
      <c r="K17" s="711">
        <v>52.925447529421682</v>
      </c>
      <c r="L17" s="711">
        <v>64.699222685481004</v>
      </c>
      <c r="M17" s="713">
        <v>33.97178024165526</v>
      </c>
      <c r="N17" s="712">
        <v>39.186233356637757</v>
      </c>
      <c r="O17" s="711">
        <v>14.435067867388463</v>
      </c>
      <c r="P17" s="275">
        <v>18.399999999999999</v>
      </c>
      <c r="W17" s="281"/>
      <c r="Z17" s="275"/>
      <c r="AA17" s="275"/>
      <c r="AB17" s="275"/>
    </row>
    <row r="18" spans="1:28" ht="18.600000000000001" customHeight="1">
      <c r="A18" s="458" t="s">
        <v>194</v>
      </c>
      <c r="B18" s="662"/>
      <c r="C18" s="275">
        <v>562.4857518844824</v>
      </c>
      <c r="D18" s="710">
        <v>641.11633884326886</v>
      </c>
      <c r="E18" s="711">
        <v>130.40640196046607</v>
      </c>
      <c r="F18" s="712">
        <v>143.54359107786919</v>
      </c>
      <c r="G18" s="711">
        <v>65.032969812837123</v>
      </c>
      <c r="H18" s="711">
        <v>75.315789361776652</v>
      </c>
      <c r="I18" s="713">
        <v>57.934563325807716</v>
      </c>
      <c r="J18" s="712">
        <v>58.897577083275273</v>
      </c>
      <c r="K18" s="711">
        <v>52.575779453536498</v>
      </c>
      <c r="L18" s="711">
        <v>62.157562635398968</v>
      </c>
      <c r="M18" s="713">
        <v>35.095603689156583</v>
      </c>
      <c r="N18" s="712">
        <v>39.423494780129545</v>
      </c>
      <c r="O18" s="711">
        <v>14.924376319641336</v>
      </c>
      <c r="P18" s="275">
        <v>18.5</v>
      </c>
      <c r="W18" s="281"/>
      <c r="Z18" s="275"/>
      <c r="AA18" s="275"/>
      <c r="AB18" s="275"/>
    </row>
    <row r="19" spans="1:28" ht="18.600000000000001" customHeight="1">
      <c r="A19" s="458" t="s">
        <v>195</v>
      </c>
      <c r="B19" s="662"/>
      <c r="C19" s="275">
        <v>551.83653380187707</v>
      </c>
      <c r="D19" s="710">
        <v>610.72872925785055</v>
      </c>
      <c r="E19" s="711">
        <v>134.09833464946396</v>
      </c>
      <c r="F19" s="712">
        <v>144.25992305470385</v>
      </c>
      <c r="G19" s="711">
        <v>59.558686083152708</v>
      </c>
      <c r="H19" s="711">
        <v>66.591473939978741</v>
      </c>
      <c r="I19" s="713">
        <v>52.218430475853793</v>
      </c>
      <c r="J19" s="712">
        <v>52.48663422699002</v>
      </c>
      <c r="K19" s="711">
        <v>49.708506801569591</v>
      </c>
      <c r="L19" s="711">
        <v>56.757049883675961</v>
      </c>
      <c r="M19" s="713">
        <v>34.667454064698894</v>
      </c>
      <c r="N19" s="712">
        <v>38.071593559108123</v>
      </c>
      <c r="O19" s="711">
        <v>16.728202168019376</v>
      </c>
      <c r="P19" s="275">
        <v>19.7</v>
      </c>
      <c r="W19" s="281"/>
      <c r="Z19" s="275"/>
      <c r="AA19" s="275"/>
      <c r="AB19" s="275"/>
    </row>
    <row r="20" spans="1:28" s="281" customFormat="1" ht="18.600000000000001" customHeight="1">
      <c r="A20" s="458" t="s">
        <v>226</v>
      </c>
      <c r="B20" s="662"/>
      <c r="C20" s="280">
        <v>558.47068445655259</v>
      </c>
      <c r="D20" s="710">
        <v>600.76294902773395</v>
      </c>
      <c r="E20" s="280">
        <v>134.00072349399511</v>
      </c>
      <c r="F20" s="710">
        <v>140.48013749920142</v>
      </c>
      <c r="G20" s="280">
        <v>58.1845246750242</v>
      </c>
      <c r="H20" s="280">
        <v>63.030443752665505</v>
      </c>
      <c r="I20" s="714">
        <v>50.252561138059079</v>
      </c>
      <c r="J20" s="710">
        <v>50.220592187343065</v>
      </c>
      <c r="K20" s="280">
        <v>50.513601508501928</v>
      </c>
      <c r="L20" s="280">
        <v>55.403783833254515</v>
      </c>
      <c r="M20" s="714">
        <v>34.493966143430328</v>
      </c>
      <c r="N20" s="710">
        <v>36.663127154382977</v>
      </c>
      <c r="O20" s="280">
        <v>20.399999999999999</v>
      </c>
      <c r="P20" s="280">
        <v>23</v>
      </c>
      <c r="Q20" s="276"/>
      <c r="X20" s="276"/>
      <c r="Z20" s="275"/>
      <c r="AA20" s="275"/>
      <c r="AB20" s="275"/>
    </row>
    <row r="21" spans="1:28" s="281" customFormat="1" ht="18.600000000000001" customHeight="1">
      <c r="A21" s="458" t="s">
        <v>227</v>
      </c>
      <c r="B21" s="662"/>
      <c r="C21" s="280">
        <v>567.8701640840419</v>
      </c>
      <c r="D21" s="710">
        <v>594.12488722643957</v>
      </c>
      <c r="E21" s="280">
        <v>135.31730258241876</v>
      </c>
      <c r="F21" s="710">
        <v>138.2573778679162</v>
      </c>
      <c r="G21" s="280">
        <v>57.386276152247234</v>
      </c>
      <c r="H21" s="280">
        <v>60.396139179265631</v>
      </c>
      <c r="I21" s="714">
        <v>58.881018045532748</v>
      </c>
      <c r="J21" s="710">
        <v>58.747896600163266</v>
      </c>
      <c r="K21" s="280">
        <v>51.334615964234146</v>
      </c>
      <c r="L21" s="280">
        <v>54.477341816377958</v>
      </c>
      <c r="M21" s="714">
        <v>40.9940914988304</v>
      </c>
      <c r="N21" s="710">
        <v>42.397569989741164</v>
      </c>
      <c r="O21" s="280">
        <v>18.2</v>
      </c>
      <c r="P21" s="280">
        <v>19.899999999999999</v>
      </c>
      <c r="Q21" s="276"/>
      <c r="X21" s="276"/>
      <c r="Z21" s="275"/>
      <c r="AA21" s="275"/>
      <c r="AB21" s="275"/>
    </row>
    <row r="22" spans="1:28" s="281" customFormat="1" ht="18.600000000000001" customHeight="1">
      <c r="A22" s="458" t="s">
        <v>236</v>
      </c>
      <c r="B22" s="662"/>
      <c r="C22" s="280">
        <v>561.11623730590634</v>
      </c>
      <c r="D22" s="710">
        <v>569.36390450852014</v>
      </c>
      <c r="E22" s="280">
        <v>142.23425062419622</v>
      </c>
      <c r="F22" s="710">
        <v>141.64228618845803</v>
      </c>
      <c r="G22" s="280">
        <v>60.095931714577688</v>
      </c>
      <c r="H22" s="280">
        <v>61.107709290172423</v>
      </c>
      <c r="I22" s="714">
        <v>47.397893937802607</v>
      </c>
      <c r="J22" s="710">
        <v>46.468449076874258</v>
      </c>
      <c r="K22" s="280">
        <v>47.564676826599438</v>
      </c>
      <c r="L22" s="280">
        <v>48.817863934216533</v>
      </c>
      <c r="M22" s="714">
        <v>42.597251327839714</v>
      </c>
      <c r="N22" s="710">
        <v>42.715189192610268</v>
      </c>
      <c r="O22" s="280">
        <v>14.9</v>
      </c>
      <c r="P22" s="280">
        <v>15.6</v>
      </c>
      <c r="Q22" s="276"/>
      <c r="Z22" s="275"/>
      <c r="AA22" s="275"/>
      <c r="AB22" s="275"/>
    </row>
    <row r="23" spans="1:28" s="281" customFormat="1" ht="18.600000000000001" customHeight="1">
      <c r="A23" s="458" t="s">
        <v>196</v>
      </c>
      <c r="B23" s="662"/>
      <c r="C23" s="280">
        <v>566.96799444253463</v>
      </c>
      <c r="D23" s="710">
        <v>558.74062470387832</v>
      </c>
      <c r="E23" s="280">
        <v>147.67836169359458</v>
      </c>
      <c r="F23" s="710">
        <v>143.12082241960104</v>
      </c>
      <c r="G23" s="280">
        <v>58.81979059241435</v>
      </c>
      <c r="H23" s="280">
        <v>57.755460709993692</v>
      </c>
      <c r="I23" s="714">
        <v>42.580676349260912</v>
      </c>
      <c r="J23" s="710">
        <v>41.473901256740938</v>
      </c>
      <c r="K23" s="280">
        <v>49.249992838317866</v>
      </c>
      <c r="L23" s="280">
        <v>48.792253125364638</v>
      </c>
      <c r="M23" s="714">
        <v>40.790255815285889</v>
      </c>
      <c r="N23" s="710">
        <v>39.758366784642192</v>
      </c>
      <c r="O23" s="280">
        <v>16.8</v>
      </c>
      <c r="P23" s="280">
        <v>16.8</v>
      </c>
      <c r="Q23" s="276"/>
      <c r="W23" s="276"/>
      <c r="Z23" s="275"/>
      <c r="AA23" s="275"/>
      <c r="AB23" s="275"/>
    </row>
    <row r="24" spans="1:28" s="281" customFormat="1" ht="18.600000000000001" customHeight="1">
      <c r="A24" s="458" t="s">
        <v>228</v>
      </c>
      <c r="B24" s="662"/>
      <c r="C24" s="280">
        <v>565.08493101508554</v>
      </c>
      <c r="D24" s="710">
        <v>539.75422517611082</v>
      </c>
      <c r="E24" s="280">
        <v>152.88134730037237</v>
      </c>
      <c r="F24" s="710">
        <v>144.16200186087588</v>
      </c>
      <c r="G24" s="280">
        <v>53.460838033025787</v>
      </c>
      <c r="H24" s="280">
        <v>50.514366211093183</v>
      </c>
      <c r="I24" s="714">
        <v>37.790744779944703</v>
      </c>
      <c r="J24" s="710">
        <v>36.306205925170907</v>
      </c>
      <c r="K24" s="280">
        <v>50.932254803551345</v>
      </c>
      <c r="L24" s="280">
        <v>48.471813981050488</v>
      </c>
      <c r="M24" s="714">
        <v>39.255364291383252</v>
      </c>
      <c r="N24" s="710">
        <v>37.096002718256265</v>
      </c>
      <c r="O24" s="280">
        <v>20.2</v>
      </c>
      <c r="P24" s="280">
        <v>19.399999999999999</v>
      </c>
      <c r="Q24" s="276"/>
      <c r="W24" s="276"/>
      <c r="Z24" s="275"/>
      <c r="AA24" s="275"/>
      <c r="AB24" s="275"/>
    </row>
    <row r="25" spans="1:28" s="281" customFormat="1" ht="18.600000000000001" customHeight="1">
      <c r="A25" s="458" t="s">
        <v>229</v>
      </c>
      <c r="B25" s="662"/>
      <c r="C25" s="280">
        <v>575.63243202419994</v>
      </c>
      <c r="D25" s="710">
        <v>532.28623896138799</v>
      </c>
      <c r="E25" s="280">
        <v>156.01439227339398</v>
      </c>
      <c r="F25" s="710">
        <v>143.11931001427556</v>
      </c>
      <c r="G25" s="280">
        <v>54.975782556154059</v>
      </c>
      <c r="H25" s="280">
        <v>49.934049491832056</v>
      </c>
      <c r="I25" s="714">
        <v>36.303340448037559</v>
      </c>
      <c r="J25" s="710">
        <v>34.494976920603484</v>
      </c>
      <c r="K25" s="280">
        <v>52.232311949715857</v>
      </c>
      <c r="L25" s="280">
        <v>47.871958862515811</v>
      </c>
      <c r="M25" s="714">
        <v>44.378628727408142</v>
      </c>
      <c r="N25" s="710">
        <v>40.464098491856276</v>
      </c>
      <c r="O25" s="280">
        <v>22.6</v>
      </c>
      <c r="P25" s="280">
        <v>20.8</v>
      </c>
      <c r="Q25" s="276"/>
      <c r="W25" s="276"/>
      <c r="Z25" s="275"/>
      <c r="AA25" s="275"/>
      <c r="AB25" s="275"/>
    </row>
    <row r="26" spans="1:28" s="281" customFormat="1" ht="18.600000000000001" customHeight="1">
      <c r="A26" s="458" t="s">
        <v>238</v>
      </c>
      <c r="B26" s="662"/>
      <c r="C26" s="280">
        <v>590.27230117266708</v>
      </c>
      <c r="D26" s="710">
        <v>528.68833966745126</v>
      </c>
      <c r="E26" s="280">
        <v>160.53898213419305</v>
      </c>
      <c r="F26" s="710">
        <v>142.82026012134881</v>
      </c>
      <c r="G26" s="280">
        <v>54.484432174101499</v>
      </c>
      <c r="H26" s="280">
        <v>47.760713399830678</v>
      </c>
      <c r="I26" s="714">
        <v>37.325302307130237</v>
      </c>
      <c r="J26" s="710">
        <v>34.958107179813013</v>
      </c>
      <c r="K26" s="280">
        <v>56.789389917425986</v>
      </c>
      <c r="L26" s="280">
        <v>50.051030820388675</v>
      </c>
      <c r="M26" s="714">
        <v>40.584035668382107</v>
      </c>
      <c r="N26" s="710">
        <v>35.778889450733864</v>
      </c>
      <c r="O26" s="280">
        <v>24.4</v>
      </c>
      <c r="P26" s="280">
        <v>21.5</v>
      </c>
      <c r="Q26" s="276"/>
      <c r="W26" s="276"/>
      <c r="Z26" s="275"/>
      <c r="AA26" s="275"/>
      <c r="AB26" s="275"/>
    </row>
    <row r="27" spans="1:28" ht="18.600000000000001" customHeight="1">
      <c r="A27" s="458" t="s">
        <v>230</v>
      </c>
      <c r="B27" s="662"/>
      <c r="C27" s="275">
        <v>611.34409624565865</v>
      </c>
      <c r="D27" s="710">
        <v>529.95586762068012</v>
      </c>
      <c r="E27" s="711">
        <v>163.7589322629008</v>
      </c>
      <c r="F27" s="712">
        <v>141.18345004457757</v>
      </c>
      <c r="G27" s="711">
        <v>57.805292864495556</v>
      </c>
      <c r="H27" s="711">
        <v>48.86105502179327</v>
      </c>
      <c r="I27" s="713">
        <v>36.801984535467334</v>
      </c>
      <c r="J27" s="712">
        <v>34.010470780623862</v>
      </c>
      <c r="K27" s="711">
        <v>57.061773989839963</v>
      </c>
      <c r="L27" s="711">
        <v>48.297814168988744</v>
      </c>
      <c r="M27" s="713">
        <v>46.199359187919001</v>
      </c>
      <c r="N27" s="712">
        <v>39.406613949533053</v>
      </c>
      <c r="O27" s="711">
        <v>25</v>
      </c>
      <c r="P27" s="275">
        <v>21</v>
      </c>
      <c r="X27" s="281"/>
      <c r="Z27" s="275"/>
      <c r="AA27" s="275"/>
      <c r="AB27" s="275"/>
    </row>
    <row r="28" spans="1:28" ht="18.600000000000001" customHeight="1">
      <c r="A28" s="458" t="s">
        <v>231</v>
      </c>
      <c r="B28" s="662"/>
      <c r="C28" s="275">
        <v>591.80785731169976</v>
      </c>
      <c r="D28" s="710">
        <v>495.40271305854776</v>
      </c>
      <c r="E28" s="711">
        <v>166.4866252721159</v>
      </c>
      <c r="F28" s="712">
        <v>139.28205503026092</v>
      </c>
      <c r="G28" s="711">
        <v>55.188839726500653</v>
      </c>
      <c r="H28" s="711">
        <v>44.724376486886797</v>
      </c>
      <c r="I28" s="713">
        <v>35.099856704429719</v>
      </c>
      <c r="J28" s="712">
        <v>31.900950774558929</v>
      </c>
      <c r="K28" s="711">
        <v>53.817443502747508</v>
      </c>
      <c r="L28" s="711">
        <v>43.800146347723825</v>
      </c>
      <c r="M28" s="713">
        <v>42.45632398775733</v>
      </c>
      <c r="N28" s="712">
        <v>34.911550076556473</v>
      </c>
      <c r="O28" s="711">
        <v>23.6</v>
      </c>
      <c r="P28" s="275">
        <v>18.899999999999999</v>
      </c>
    </row>
    <row r="29" spans="1:28" ht="18.600000000000001" customHeight="1">
      <c r="A29" s="458" t="s">
        <v>232</v>
      </c>
      <c r="B29" s="662"/>
      <c r="C29" s="275">
        <v>608.20000000000005</v>
      </c>
      <c r="D29" s="710">
        <v>491.6</v>
      </c>
      <c r="E29" s="711">
        <v>175.9</v>
      </c>
      <c r="F29" s="712">
        <v>142.6</v>
      </c>
      <c r="G29" s="711">
        <v>56.2</v>
      </c>
      <c r="H29" s="711">
        <v>43.8</v>
      </c>
      <c r="I29" s="713">
        <v>31.1</v>
      </c>
      <c r="J29" s="712">
        <v>27.9</v>
      </c>
      <c r="K29" s="711">
        <v>56.7</v>
      </c>
      <c r="L29" s="711">
        <v>44.4</v>
      </c>
      <c r="M29" s="713">
        <v>44.6</v>
      </c>
      <c r="N29" s="712">
        <v>35.5</v>
      </c>
      <c r="O29" s="711">
        <v>25.7</v>
      </c>
      <c r="P29" s="275">
        <v>19.600000000000001</v>
      </c>
    </row>
    <row r="30" spans="1:28" ht="33">
      <c r="A30" s="674"/>
      <c r="B30" s="663"/>
      <c r="C30" s="446" t="s">
        <v>21</v>
      </c>
      <c r="D30" s="446"/>
      <c r="E30" s="265" t="s">
        <v>136</v>
      </c>
      <c r="F30" s="265"/>
      <c r="G30" s="447" t="s">
        <v>27</v>
      </c>
      <c r="H30" s="447"/>
      <c r="I30" s="447" t="s">
        <v>140</v>
      </c>
      <c r="J30" s="447"/>
      <c r="K30" s="448" t="s">
        <v>141</v>
      </c>
      <c r="L30" s="447"/>
      <c r="M30" s="447" t="s">
        <v>139</v>
      </c>
      <c r="N30" s="447"/>
      <c r="O30" s="447" t="s">
        <v>1686</v>
      </c>
      <c r="P30" s="449"/>
    </row>
    <row r="31" spans="1:28" ht="18.600000000000001" customHeight="1">
      <c r="A31" s="673" t="s">
        <v>250</v>
      </c>
      <c r="B31" s="662" t="s">
        <v>252</v>
      </c>
      <c r="C31" s="709">
        <v>618.67999999999995</v>
      </c>
      <c r="D31" s="279">
        <v>484.27</v>
      </c>
      <c r="E31" s="270">
        <v>169.2</v>
      </c>
      <c r="F31" s="274">
        <v>133.72</v>
      </c>
      <c r="G31" s="270">
        <v>46.366</v>
      </c>
      <c r="H31" s="270">
        <v>35.012999999999998</v>
      </c>
      <c r="I31" s="715">
        <v>30.773</v>
      </c>
      <c r="J31" s="274">
        <v>27.02</v>
      </c>
      <c r="K31" s="270">
        <v>68.381</v>
      </c>
      <c r="L31" s="270">
        <v>51.695</v>
      </c>
      <c r="M31" s="715">
        <v>34.942999999999998</v>
      </c>
      <c r="N31" s="274">
        <v>26.923999999999999</v>
      </c>
      <c r="O31" s="270">
        <v>37.700000000000003</v>
      </c>
      <c r="P31" s="709">
        <v>27.5</v>
      </c>
    </row>
    <row r="32" spans="1:28" ht="18.600000000000001" customHeight="1">
      <c r="A32" s="458" t="s">
        <v>233</v>
      </c>
      <c r="B32" s="662"/>
      <c r="C32" s="709">
        <v>616.29999999999995</v>
      </c>
      <c r="D32" s="279">
        <v>466.7</v>
      </c>
      <c r="E32" s="270">
        <v>173</v>
      </c>
      <c r="F32" s="274">
        <v>132.5</v>
      </c>
      <c r="G32" s="270">
        <v>45</v>
      </c>
      <c r="H32" s="270">
        <v>32.799999999999997</v>
      </c>
      <c r="I32" s="715">
        <v>31.9</v>
      </c>
      <c r="J32" s="274">
        <v>27.7</v>
      </c>
      <c r="K32" s="270">
        <v>65.400000000000006</v>
      </c>
      <c r="L32" s="270">
        <v>47.7</v>
      </c>
      <c r="M32" s="715">
        <v>35.700000000000003</v>
      </c>
      <c r="N32" s="274">
        <v>26.6</v>
      </c>
      <c r="O32" s="270">
        <v>36.200000000000003</v>
      </c>
      <c r="P32" s="709">
        <v>25.3</v>
      </c>
    </row>
    <row r="33" spans="1:22" ht="18.600000000000001" customHeight="1">
      <c r="A33" s="458" t="s">
        <v>234</v>
      </c>
      <c r="B33" s="662"/>
      <c r="C33" s="709">
        <v>625.29999999999995</v>
      </c>
      <c r="D33" s="279">
        <v>455.6</v>
      </c>
      <c r="E33" s="270">
        <v>177.4</v>
      </c>
      <c r="F33" s="274">
        <v>131.6</v>
      </c>
      <c r="G33" s="270">
        <v>43.8</v>
      </c>
      <c r="H33" s="270">
        <v>30.6</v>
      </c>
      <c r="I33" s="715">
        <v>28.8</v>
      </c>
      <c r="J33" s="274">
        <v>24.4</v>
      </c>
      <c r="K33" s="270">
        <v>67.7</v>
      </c>
      <c r="L33" s="270">
        <v>47.4</v>
      </c>
      <c r="M33" s="715">
        <v>35.5</v>
      </c>
      <c r="N33" s="274">
        <v>25.3</v>
      </c>
      <c r="O33" s="270">
        <v>38.5</v>
      </c>
      <c r="P33" s="709">
        <v>25.6</v>
      </c>
    </row>
    <row r="34" spans="1:22" ht="18.600000000000001" customHeight="1">
      <c r="A34" s="458" t="s">
        <v>235</v>
      </c>
      <c r="B34" s="662"/>
      <c r="C34" s="278">
        <v>655.48500000000001</v>
      </c>
      <c r="D34" s="279">
        <v>462.38</v>
      </c>
      <c r="E34" s="444">
        <v>183.495</v>
      </c>
      <c r="F34" s="274">
        <v>132.22300000000001</v>
      </c>
      <c r="G34" s="444">
        <v>46.663899999999998</v>
      </c>
      <c r="H34" s="444">
        <v>31.345300000000002</v>
      </c>
      <c r="I34" s="715">
        <v>28.999500000000001</v>
      </c>
      <c r="J34" s="274">
        <v>24.056999999999999</v>
      </c>
      <c r="K34" s="444">
        <v>71.196600000000004</v>
      </c>
      <c r="L34" s="444">
        <v>47.905900000000003</v>
      </c>
      <c r="M34" s="715">
        <v>39.153199999999998</v>
      </c>
      <c r="N34" s="274">
        <v>26.8964</v>
      </c>
      <c r="O34" s="444">
        <v>39</v>
      </c>
      <c r="P34" s="278">
        <v>24.8</v>
      </c>
    </row>
    <row r="35" spans="1:22" ht="18.600000000000001" customHeight="1">
      <c r="A35" s="458" t="s">
        <v>239</v>
      </c>
      <c r="B35" s="662"/>
      <c r="C35" s="278">
        <v>661.02524296000001</v>
      </c>
      <c r="D35" s="279">
        <v>450.62701611</v>
      </c>
      <c r="E35" s="444">
        <v>187.64207715000001</v>
      </c>
      <c r="F35" s="274">
        <v>131.33076957</v>
      </c>
      <c r="G35" s="444">
        <v>47.532555029999997</v>
      </c>
      <c r="H35" s="444">
        <v>30.811054210000002</v>
      </c>
      <c r="I35" s="715">
        <v>29.535417296999999</v>
      </c>
      <c r="J35" s="274">
        <v>23.766447209999999</v>
      </c>
      <c r="K35" s="444">
        <v>73.574258627000006</v>
      </c>
      <c r="L35" s="444">
        <v>47.900923693000003</v>
      </c>
      <c r="M35" s="715">
        <v>39.883341762999997</v>
      </c>
      <c r="N35" s="274">
        <v>26.468755927</v>
      </c>
      <c r="O35" s="444">
        <v>40</v>
      </c>
      <c r="P35" s="278">
        <v>24.4</v>
      </c>
    </row>
    <row r="36" spans="1:22" ht="18.600000000000001" customHeight="1">
      <c r="A36" s="458" t="s">
        <v>381</v>
      </c>
      <c r="B36" s="662"/>
      <c r="C36" s="278">
        <v>661.28158293000001</v>
      </c>
      <c r="D36" s="279">
        <v>435.27514479000001</v>
      </c>
      <c r="E36" s="444">
        <v>191.86821214</v>
      </c>
      <c r="F36" s="274">
        <v>130.44777536000001</v>
      </c>
      <c r="G36" s="444">
        <v>48.460741755000001</v>
      </c>
      <c r="H36" s="444">
        <v>30.263224937</v>
      </c>
      <c r="I36" s="715">
        <v>28.353367777999999</v>
      </c>
      <c r="J36" s="274">
        <v>22.388391691999999</v>
      </c>
      <c r="K36" s="444">
        <v>75.794604844999995</v>
      </c>
      <c r="L36" s="444">
        <v>47.676064064000002</v>
      </c>
      <c r="M36" s="715">
        <v>40.428929611000001</v>
      </c>
      <c r="N36" s="274">
        <v>25.814484631999999</v>
      </c>
      <c r="O36" s="444">
        <v>38.700000000000003</v>
      </c>
      <c r="P36" s="278">
        <v>22.5</v>
      </c>
    </row>
    <row r="37" spans="1:22" s="703" customFormat="1" ht="18.600000000000001" customHeight="1">
      <c r="A37" s="458" t="s">
        <v>534</v>
      </c>
      <c r="B37" s="1004"/>
      <c r="C37" s="1000">
        <v>695.98590000000002</v>
      </c>
      <c r="D37" s="1005">
        <v>443.49869999999999</v>
      </c>
      <c r="E37" s="1001">
        <v>196.94800000000001</v>
      </c>
      <c r="F37" s="1006">
        <v>130.15090000000001</v>
      </c>
      <c r="G37" s="1001">
        <v>50.133240000000001</v>
      </c>
      <c r="H37" s="1006">
        <v>30.38747</v>
      </c>
      <c r="I37" s="1001">
        <v>30.414079999999998</v>
      </c>
      <c r="J37" s="1006">
        <v>23.688559999999999</v>
      </c>
      <c r="K37" s="1001">
        <v>82.888829999999999</v>
      </c>
      <c r="L37" s="1001">
        <v>50.242190000000001</v>
      </c>
      <c r="M37" s="1007">
        <v>42.070390000000003</v>
      </c>
      <c r="N37" s="1006">
        <v>26.012049999999999</v>
      </c>
      <c r="O37" s="1069">
        <v>44.2</v>
      </c>
      <c r="P37" s="1068">
        <v>24.7</v>
      </c>
    </row>
    <row r="38" spans="1:22" s="703" customFormat="1" ht="18.600000000000001" customHeight="1">
      <c r="A38" s="1008" t="s">
        <v>527</v>
      </c>
      <c r="B38" s="1004"/>
      <c r="C38" s="280">
        <v>697.2</v>
      </c>
      <c r="D38" s="710">
        <v>431.5</v>
      </c>
      <c r="E38" s="1009">
        <v>199.6</v>
      </c>
      <c r="F38" s="712">
        <v>128</v>
      </c>
      <c r="G38" s="1009">
        <v>47.6</v>
      </c>
      <c r="H38" s="712">
        <v>27.9</v>
      </c>
      <c r="I38" s="1009">
        <v>30</v>
      </c>
      <c r="J38" s="712">
        <v>22.8</v>
      </c>
      <c r="K38" s="1009">
        <v>81.8</v>
      </c>
      <c r="L38" s="712">
        <v>48.1</v>
      </c>
      <c r="M38" s="1009">
        <v>40.6</v>
      </c>
      <c r="N38" s="712">
        <v>24.3</v>
      </c>
      <c r="O38" s="1010">
        <v>45.9</v>
      </c>
      <c r="P38" s="1011">
        <v>24.6</v>
      </c>
    </row>
    <row r="39" spans="1:22" s="703" customFormat="1" ht="18.600000000000001" customHeight="1">
      <c r="A39" s="1195" t="s">
        <v>535</v>
      </c>
      <c r="B39" s="699"/>
      <c r="C39" s="1018">
        <v>733.2</v>
      </c>
      <c r="D39" s="1020">
        <v>439.4</v>
      </c>
      <c r="E39" s="1019">
        <v>203.1</v>
      </c>
      <c r="F39" s="1020">
        <v>126.8</v>
      </c>
      <c r="G39" s="1019">
        <v>50.4</v>
      </c>
      <c r="H39" s="1020">
        <v>28.6</v>
      </c>
      <c r="I39" s="1019">
        <v>30.6</v>
      </c>
      <c r="J39" s="1020">
        <v>23.1</v>
      </c>
      <c r="K39" s="1019">
        <v>88.5</v>
      </c>
      <c r="L39" s="1020">
        <v>50.3</v>
      </c>
      <c r="M39" s="1019">
        <v>42.4</v>
      </c>
      <c r="N39" s="1020">
        <v>24.5</v>
      </c>
      <c r="O39" s="1002">
        <v>51.930722000000003</v>
      </c>
      <c r="P39" s="1003">
        <v>26.922467999999999</v>
      </c>
    </row>
    <row r="40" spans="1:22" s="211" customFormat="1" ht="13.35" customHeight="1">
      <c r="A40" s="664" t="s">
        <v>1701</v>
      </c>
      <c r="C40" s="206"/>
      <c r="D40" s="207"/>
      <c r="E40" s="208"/>
      <c r="F40" s="206"/>
      <c r="G40" s="206"/>
      <c r="H40" s="206"/>
      <c r="I40" s="206"/>
      <c r="J40" s="209"/>
      <c r="K40" s="210"/>
      <c r="L40" s="210"/>
      <c r="M40" s="209"/>
      <c r="N40" s="209"/>
      <c r="O40" s="210"/>
      <c r="Q40" s="501"/>
    </row>
    <row r="41" spans="1:22" s="211" customFormat="1" ht="13.35" customHeight="1">
      <c r="A41" s="212" t="s">
        <v>1687</v>
      </c>
      <c r="C41" s="206"/>
      <c r="D41" s="207"/>
      <c r="E41" s="208"/>
      <c r="F41" s="206"/>
      <c r="G41" s="206"/>
      <c r="H41" s="206"/>
      <c r="I41" s="206"/>
      <c r="J41" s="209"/>
      <c r="K41" s="210"/>
      <c r="L41" s="210"/>
      <c r="M41" s="209"/>
      <c r="N41" s="209"/>
      <c r="O41" s="210"/>
      <c r="Q41" s="501"/>
    </row>
    <row r="42" spans="1:22" s="215" customFormat="1" ht="13.35" customHeight="1">
      <c r="A42" s="212" t="s">
        <v>1688</v>
      </c>
      <c r="C42" s="213"/>
      <c r="D42" s="213"/>
      <c r="E42" s="213"/>
      <c r="F42" s="213"/>
      <c r="G42" s="213"/>
      <c r="H42" s="213"/>
      <c r="I42" s="213"/>
      <c r="J42" s="214"/>
      <c r="K42" s="214"/>
      <c r="L42" s="214"/>
      <c r="M42" s="214"/>
      <c r="N42" s="214"/>
      <c r="Q42" s="933"/>
      <c r="R42" s="213"/>
      <c r="S42" s="933"/>
      <c r="T42" s="933"/>
      <c r="U42" s="933"/>
      <c r="V42" s="502"/>
    </row>
    <row r="43" spans="1:22">
      <c r="D43" s="457"/>
      <c r="E43" s="457"/>
      <c r="F43" s="457"/>
      <c r="H43" s="517"/>
      <c r="I43" s="517"/>
      <c r="K43" s="276"/>
      <c r="L43" s="276"/>
      <c r="M43" s="276"/>
      <c r="N43" s="276"/>
      <c r="O43" s="276"/>
    </row>
    <row r="44" spans="1:22">
      <c r="D44" s="457"/>
      <c r="E44" s="457"/>
      <c r="F44" s="457"/>
      <c r="H44" s="517"/>
      <c r="I44" s="517"/>
      <c r="K44" s="276"/>
      <c r="L44" s="276"/>
      <c r="M44" s="276"/>
      <c r="N44" s="276"/>
      <c r="O44" s="276"/>
    </row>
    <row r="45" spans="1:22">
      <c r="D45" s="457"/>
      <c r="E45" s="457"/>
      <c r="F45" s="457"/>
      <c r="H45" s="517"/>
      <c r="I45" s="517"/>
      <c r="K45" s="276"/>
      <c r="L45" s="276"/>
      <c r="M45" s="276"/>
      <c r="N45" s="276"/>
      <c r="O45" s="276"/>
    </row>
    <row r="46" spans="1:22">
      <c r="D46" s="457"/>
      <c r="E46" s="457"/>
      <c r="F46" s="457"/>
      <c r="H46" s="517"/>
      <c r="I46" s="517"/>
      <c r="K46" s="276"/>
      <c r="L46" s="276"/>
      <c r="M46" s="276"/>
      <c r="N46" s="276"/>
      <c r="O46" s="276"/>
    </row>
    <row r="47" spans="1:22">
      <c r="D47" s="457"/>
      <c r="E47" s="457"/>
      <c r="F47" s="457"/>
      <c r="H47" s="517"/>
      <c r="I47" s="517"/>
      <c r="K47" s="276"/>
      <c r="L47" s="276"/>
      <c r="M47" s="276"/>
      <c r="N47" s="276"/>
      <c r="O47" s="276"/>
    </row>
    <row r="48" spans="1:22">
      <c r="D48" s="457"/>
      <c r="E48" s="457"/>
      <c r="F48" s="457"/>
      <c r="H48" s="517"/>
      <c r="I48" s="517"/>
      <c r="K48" s="276"/>
      <c r="L48" s="276"/>
      <c r="M48" s="276"/>
      <c r="N48" s="276"/>
      <c r="O48" s="276"/>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53D-8BE0-4F16-86D8-1AEE45BBC630}">
  <sheetPr codeName="工作表31"/>
  <dimension ref="A1:V47"/>
  <sheetViews>
    <sheetView view="pageBreakPreview" topLeftCell="A22" zoomScaleNormal="90" zoomScaleSheetLayoutView="100" workbookViewId="0">
      <selection activeCell="Q37" sqref="Q37"/>
    </sheetView>
  </sheetViews>
  <sheetFormatPr defaultRowHeight="16.5"/>
  <cols>
    <col min="1" max="1" width="12.75" style="276" customWidth="1"/>
    <col min="2" max="2" width="3.25" style="661" customWidth="1"/>
    <col min="3" max="4" width="9.25" style="282" customWidth="1"/>
    <col min="5" max="6" width="9.25" style="515" customWidth="1"/>
    <col min="7" max="12" width="9.25" style="457" customWidth="1"/>
    <col min="13" max="14" width="9.25" style="517" customWidth="1"/>
    <col min="15" max="15" width="9.25" style="457" customWidth="1"/>
    <col min="16" max="16" width="9.25" style="276" customWidth="1"/>
    <col min="17" max="16384" width="9" style="276"/>
  </cols>
  <sheetData>
    <row r="1" spans="1:16" s="211" customFormat="1" ht="25.5" customHeight="1">
      <c r="A1" s="1315" t="s">
        <v>1637</v>
      </c>
      <c r="B1" s="1315"/>
      <c r="C1" s="1315"/>
      <c r="D1" s="1315"/>
      <c r="E1" s="1315"/>
      <c r="F1" s="1315"/>
      <c r="G1" s="1315"/>
      <c r="H1" s="1315"/>
      <c r="I1" s="1315"/>
      <c r="J1" s="1315"/>
      <c r="K1" s="1315"/>
      <c r="L1" s="1315"/>
      <c r="M1" s="1315"/>
      <c r="N1" s="1315"/>
      <c r="O1" s="1315"/>
      <c r="P1" s="1315"/>
    </row>
    <row r="2" spans="1:16" s="211" customFormat="1" ht="15.6" customHeight="1">
      <c r="B2" s="661"/>
      <c r="C2" s="254"/>
      <c r="D2" s="254"/>
      <c r="F2" s="255"/>
      <c r="G2" s="256" t="s">
        <v>4</v>
      </c>
      <c r="H2" s="256"/>
      <c r="I2" s="209"/>
      <c r="J2" s="209"/>
      <c r="K2" s="209"/>
      <c r="M2" s="210"/>
      <c r="N2" s="210"/>
      <c r="O2" s="516"/>
      <c r="P2" s="675" t="s">
        <v>414</v>
      </c>
    </row>
    <row r="3" spans="1:16" s="262" customFormat="1" ht="19.5" customHeight="1">
      <c r="A3" s="1313" t="s">
        <v>183</v>
      </c>
      <c r="B3" s="1311"/>
      <c r="C3" s="257" t="s">
        <v>21</v>
      </c>
      <c r="D3" s="258"/>
      <c r="E3" s="259" t="s">
        <v>136</v>
      </c>
      <c r="F3" s="259"/>
      <c r="G3" s="260" t="s">
        <v>27</v>
      </c>
      <c r="H3" s="261"/>
      <c r="I3" s="260" t="s">
        <v>137</v>
      </c>
      <c r="J3" s="261"/>
      <c r="K3" s="260" t="s">
        <v>138</v>
      </c>
      <c r="L3" s="261"/>
      <c r="M3" s="260" t="s">
        <v>139</v>
      </c>
      <c r="N3" s="261"/>
      <c r="O3" s="260" t="s">
        <v>1689</v>
      </c>
      <c r="P3" s="257"/>
    </row>
    <row r="4" spans="1:16" s="267" customFormat="1" ht="32.25" customHeight="1">
      <c r="A4" s="1314"/>
      <c r="B4" s="1312"/>
      <c r="C4" s="263" t="s">
        <v>12</v>
      </c>
      <c r="D4" s="264" t="s">
        <v>42</v>
      </c>
      <c r="E4" s="265" t="s">
        <v>12</v>
      </c>
      <c r="F4" s="264" t="s">
        <v>42</v>
      </c>
      <c r="G4" s="263" t="s">
        <v>12</v>
      </c>
      <c r="H4" s="264" t="s">
        <v>42</v>
      </c>
      <c r="I4" s="263" t="s">
        <v>12</v>
      </c>
      <c r="J4" s="264" t="s">
        <v>42</v>
      </c>
      <c r="K4" s="263" t="s">
        <v>12</v>
      </c>
      <c r="L4" s="264" t="s">
        <v>42</v>
      </c>
      <c r="M4" s="263" t="s">
        <v>12</v>
      </c>
      <c r="N4" s="264" t="s">
        <v>42</v>
      </c>
      <c r="O4" s="265" t="s">
        <v>12</v>
      </c>
      <c r="P4" s="266" t="s">
        <v>42</v>
      </c>
    </row>
    <row r="5" spans="1:16" s="267" customFormat="1" ht="5.45" hidden="1" customHeight="1">
      <c r="A5" s="458"/>
      <c r="B5" s="662"/>
      <c r="C5" s="680"/>
      <c r="D5" s="681"/>
      <c r="E5" s="682"/>
      <c r="F5" s="681"/>
      <c r="G5" s="680"/>
      <c r="H5" s="681"/>
      <c r="I5" s="680"/>
      <c r="J5" s="681"/>
      <c r="K5" s="680"/>
      <c r="L5" s="681"/>
      <c r="M5" s="680"/>
      <c r="N5" s="681"/>
      <c r="O5" s="682"/>
      <c r="P5" s="681"/>
    </row>
    <row r="6" spans="1:16" s="267" customFormat="1" ht="5.45" hidden="1" customHeight="1">
      <c r="A6" s="458"/>
      <c r="B6" s="662"/>
      <c r="C6" s="680"/>
      <c r="D6" s="681"/>
      <c r="E6" s="682"/>
      <c r="F6" s="681"/>
      <c r="G6" s="680"/>
      <c r="H6" s="681"/>
      <c r="I6" s="680"/>
      <c r="J6" s="681"/>
      <c r="K6" s="680"/>
      <c r="L6" s="681"/>
      <c r="M6" s="680"/>
      <c r="N6" s="681"/>
      <c r="O6" s="682"/>
      <c r="P6" s="681"/>
    </row>
    <row r="7" spans="1:16" ht="16.5" hidden="1" customHeight="1">
      <c r="A7" s="647" t="s">
        <v>184</v>
      </c>
      <c r="B7" s="662"/>
      <c r="C7" s="268">
        <v>557.4723224111342</v>
      </c>
      <c r="D7" s="269">
        <v>853.66589155230554</v>
      </c>
      <c r="E7" s="270">
        <v>104.75253609946327</v>
      </c>
      <c r="F7" s="271">
        <v>145.83136171832959</v>
      </c>
      <c r="G7" s="272">
        <v>82.074774608919341</v>
      </c>
      <c r="H7" s="272">
        <v>133.34552553442589</v>
      </c>
      <c r="I7" s="273">
        <v>86.05068041840218</v>
      </c>
      <c r="J7" s="271">
        <v>95.840490413013271</v>
      </c>
      <c r="K7" s="272">
        <v>46.825098292947359</v>
      </c>
      <c r="L7" s="272">
        <v>81.104659811995035</v>
      </c>
      <c r="M7" s="273">
        <v>12.873882355262181</v>
      </c>
      <c r="N7" s="274">
        <v>20.016978493120526</v>
      </c>
      <c r="O7" s="270">
        <v>16.165328430454313</v>
      </c>
      <c r="P7" s="275">
        <v>25.417897634922827</v>
      </c>
    </row>
    <row r="8" spans="1:16" ht="18" customHeight="1">
      <c r="A8" s="458" t="s">
        <v>185</v>
      </c>
      <c r="B8" s="662"/>
      <c r="C8" s="709">
        <v>569.38310854014901</v>
      </c>
      <c r="D8" s="279">
        <v>849.98779927478824</v>
      </c>
      <c r="E8" s="270">
        <v>105.41475687078326</v>
      </c>
      <c r="F8" s="274">
        <v>143.81458199012457</v>
      </c>
      <c r="G8" s="270">
        <v>83.044996484182803</v>
      </c>
      <c r="H8" s="270">
        <v>131.09949656468478</v>
      </c>
      <c r="I8" s="715">
        <v>91.172211299617345</v>
      </c>
      <c r="J8" s="274">
        <v>100.24845966364381</v>
      </c>
      <c r="K8" s="270">
        <v>55.884561678190181</v>
      </c>
      <c r="L8" s="270">
        <v>95.565700021272391</v>
      </c>
      <c r="M8" s="715">
        <v>12.459737419250743</v>
      </c>
      <c r="N8" s="274">
        <v>18.572548526508754</v>
      </c>
      <c r="O8" s="270">
        <v>13.92383126467829</v>
      </c>
      <c r="P8" s="709">
        <v>25</v>
      </c>
    </row>
    <row r="9" spans="1:16" ht="18" hidden="1" customHeight="1">
      <c r="A9" s="458" t="s">
        <v>186</v>
      </c>
      <c r="B9" s="662"/>
      <c r="C9" s="709">
        <v>574.92958621699825</v>
      </c>
      <c r="D9" s="279">
        <v>833.59398633762896</v>
      </c>
      <c r="E9" s="270">
        <v>110.29478851699278</v>
      </c>
      <c r="F9" s="274">
        <v>146.0068290695375</v>
      </c>
      <c r="G9" s="270">
        <v>79.037036342931771</v>
      </c>
      <c r="H9" s="270">
        <v>121.48666715404792</v>
      </c>
      <c r="I9" s="715">
        <v>95.962975986569717</v>
      </c>
      <c r="J9" s="274">
        <v>104.06609622887009</v>
      </c>
      <c r="K9" s="270">
        <v>62.584549556458512</v>
      </c>
      <c r="L9" s="270">
        <v>102.80596230015742</v>
      </c>
      <c r="M9" s="715">
        <v>13.690678453012517</v>
      </c>
      <c r="N9" s="274">
        <v>19.638562193755245</v>
      </c>
      <c r="O9" s="270">
        <v>14.390994137568631</v>
      </c>
      <c r="P9" s="709">
        <v>25.7</v>
      </c>
    </row>
    <row r="10" spans="1:16" ht="18" hidden="1" customHeight="1">
      <c r="A10" s="458" t="s">
        <v>187</v>
      </c>
      <c r="B10" s="662"/>
      <c r="C10" s="709">
        <v>601.98196601440486</v>
      </c>
      <c r="D10" s="279">
        <v>848.7389338733708</v>
      </c>
      <c r="E10" s="270">
        <v>114.12271808243382</v>
      </c>
      <c r="F10" s="274">
        <v>148.0147731777279</v>
      </c>
      <c r="G10" s="270">
        <v>81.104916382880788</v>
      </c>
      <c r="H10" s="270">
        <v>121.40075828778077</v>
      </c>
      <c r="I10" s="715">
        <v>101.32746593105517</v>
      </c>
      <c r="J10" s="274">
        <v>110.10774521530753</v>
      </c>
      <c r="K10" s="270">
        <v>59.232940737389107</v>
      </c>
      <c r="L10" s="270">
        <v>93.626567693038993</v>
      </c>
      <c r="M10" s="715">
        <v>15.986745250921631</v>
      </c>
      <c r="N10" s="274">
        <v>22.13804053286654</v>
      </c>
      <c r="O10" s="270">
        <v>15.479229528670148</v>
      </c>
      <c r="P10" s="709">
        <v>25.9</v>
      </c>
    </row>
    <row r="11" spans="1:16" ht="18" hidden="1" customHeight="1">
      <c r="A11" s="458" t="s">
        <v>188</v>
      </c>
      <c r="B11" s="662"/>
      <c r="C11" s="709">
        <v>605.73661901287403</v>
      </c>
      <c r="D11" s="279">
        <v>825.79962873118825</v>
      </c>
      <c r="E11" s="270">
        <v>117.4082685101594</v>
      </c>
      <c r="F11" s="274">
        <v>149.13768751027268</v>
      </c>
      <c r="G11" s="270">
        <v>76.54918625789935</v>
      </c>
      <c r="H11" s="270">
        <v>108.69363253897912</v>
      </c>
      <c r="I11" s="715">
        <v>101.68877765548287</v>
      </c>
      <c r="J11" s="274">
        <v>109.30870726550965</v>
      </c>
      <c r="K11" s="270">
        <v>57.83458651265753</v>
      </c>
      <c r="L11" s="270">
        <v>87.297540680976368</v>
      </c>
      <c r="M11" s="715">
        <v>15.622874438851857</v>
      </c>
      <c r="N11" s="274">
        <v>21.068794846877594</v>
      </c>
      <c r="O11" s="270">
        <v>18.018961551304091</v>
      </c>
      <c r="P11" s="709">
        <v>29.7</v>
      </c>
    </row>
    <row r="12" spans="1:16" ht="18" hidden="1" customHeight="1">
      <c r="A12" s="458" t="s">
        <v>189</v>
      </c>
      <c r="B12" s="662"/>
      <c r="C12" s="709">
        <v>611.50785370554865</v>
      </c>
      <c r="D12" s="279">
        <v>811.47866293073446</v>
      </c>
      <c r="E12" s="270">
        <v>114.44853459400127</v>
      </c>
      <c r="F12" s="274">
        <v>142.54181742606599</v>
      </c>
      <c r="G12" s="270">
        <v>75.919695533236649</v>
      </c>
      <c r="H12" s="270">
        <v>104.40255212653447</v>
      </c>
      <c r="I12" s="715">
        <v>99.635635188410703</v>
      </c>
      <c r="J12" s="274">
        <v>106.32342846218809</v>
      </c>
      <c r="K12" s="270">
        <v>62.168275684792974</v>
      </c>
      <c r="L12" s="270">
        <v>90.467066301486327</v>
      </c>
      <c r="M12" s="715">
        <v>16.706349426447215</v>
      </c>
      <c r="N12" s="274">
        <v>21.739401604063353</v>
      </c>
      <c r="O12" s="270">
        <v>19.670841883343968</v>
      </c>
      <c r="P12" s="709">
        <v>31.3</v>
      </c>
    </row>
    <row r="13" spans="1:16" ht="18.600000000000001" customHeight="1">
      <c r="A13" s="458" t="s">
        <v>190</v>
      </c>
      <c r="B13" s="662"/>
      <c r="C13" s="709">
        <v>607.09029213972349</v>
      </c>
      <c r="D13" s="279">
        <v>781.45525887128781</v>
      </c>
      <c r="E13" s="270">
        <v>120.69871227573672</v>
      </c>
      <c r="F13" s="274">
        <v>146.62200423955846</v>
      </c>
      <c r="G13" s="270">
        <v>75.701717438938388</v>
      </c>
      <c r="H13" s="270">
        <v>100.13489809683908</v>
      </c>
      <c r="I13" s="715">
        <v>97.083335305225191</v>
      </c>
      <c r="J13" s="274">
        <v>102.48423313589984</v>
      </c>
      <c r="K13" s="270">
        <v>64.608642565415536</v>
      </c>
      <c r="L13" s="270">
        <v>90.861943777446754</v>
      </c>
      <c r="M13" s="715">
        <v>17.311633057741727</v>
      </c>
      <c r="N13" s="274">
        <v>21.893288231478945</v>
      </c>
      <c r="O13" s="270">
        <v>15.409151786770655</v>
      </c>
      <c r="P13" s="709">
        <v>23.6</v>
      </c>
    </row>
    <row r="14" spans="1:16" ht="18.600000000000001" customHeight="1">
      <c r="A14" s="458" t="s">
        <v>191</v>
      </c>
      <c r="B14" s="662"/>
      <c r="C14" s="709">
        <v>626.8537498201473</v>
      </c>
      <c r="D14" s="279">
        <v>785.76958016206845</v>
      </c>
      <c r="E14" s="270">
        <v>126.8958639770884</v>
      </c>
      <c r="F14" s="274">
        <v>150.22053770875539</v>
      </c>
      <c r="G14" s="270">
        <v>76.762196081638805</v>
      </c>
      <c r="H14" s="270">
        <v>98.377706960873098</v>
      </c>
      <c r="I14" s="715">
        <v>92.426036191161884</v>
      </c>
      <c r="J14" s="274">
        <v>96.469521639114916</v>
      </c>
      <c r="K14" s="270">
        <v>69.830712344550463</v>
      </c>
      <c r="L14" s="270">
        <v>94.431469999861918</v>
      </c>
      <c r="M14" s="715">
        <v>19.969051253397975</v>
      </c>
      <c r="N14" s="274">
        <v>24.84834444703149</v>
      </c>
      <c r="O14" s="270">
        <v>16.770626416663024</v>
      </c>
      <c r="P14" s="709">
        <v>24.3</v>
      </c>
    </row>
    <row r="15" spans="1:16" ht="18.600000000000001" customHeight="1">
      <c r="A15" s="458" t="s">
        <v>192</v>
      </c>
      <c r="B15" s="662"/>
      <c r="C15" s="709">
        <v>626.23510009745485</v>
      </c>
      <c r="D15" s="279">
        <v>758.93661268099493</v>
      </c>
      <c r="E15" s="270">
        <v>132.71121193980548</v>
      </c>
      <c r="F15" s="274">
        <v>152.98992429156161</v>
      </c>
      <c r="G15" s="270">
        <v>73.488717361481619</v>
      </c>
      <c r="H15" s="270">
        <v>90.27516845109966</v>
      </c>
      <c r="I15" s="715">
        <v>91.967846872651464</v>
      </c>
      <c r="J15" s="274">
        <v>94.663212353761622</v>
      </c>
      <c r="K15" s="270">
        <v>66.895006831325915</v>
      </c>
      <c r="L15" s="270">
        <v>87.482582568336596</v>
      </c>
      <c r="M15" s="715">
        <v>22.35723570450542</v>
      </c>
      <c r="N15" s="274">
        <v>26.881388333041972</v>
      </c>
      <c r="O15" s="270">
        <v>16.767926778379064</v>
      </c>
      <c r="P15" s="709">
        <v>23.2</v>
      </c>
    </row>
    <row r="16" spans="1:16" ht="18.600000000000001" customHeight="1">
      <c r="A16" s="673" t="s">
        <v>251</v>
      </c>
      <c r="B16" s="662" t="s">
        <v>249</v>
      </c>
      <c r="C16" s="709">
        <v>643.46217179434973</v>
      </c>
      <c r="D16" s="279">
        <v>760.10876510322828</v>
      </c>
      <c r="E16" s="270">
        <v>139.80825350031421</v>
      </c>
      <c r="F16" s="274">
        <v>158.35393742936611</v>
      </c>
      <c r="G16" s="270">
        <v>73.194328226449798</v>
      </c>
      <c r="H16" s="270">
        <v>88.000094743241931</v>
      </c>
      <c r="I16" s="715">
        <v>91.527422885960419</v>
      </c>
      <c r="J16" s="274">
        <v>93.86986345710487</v>
      </c>
      <c r="K16" s="270">
        <v>64.791659840840751</v>
      </c>
      <c r="L16" s="270">
        <v>81.073787161226079</v>
      </c>
      <c r="M16" s="715">
        <v>24.407312769589446</v>
      </c>
      <c r="N16" s="274">
        <v>28.63587854830476</v>
      </c>
      <c r="O16" s="270">
        <v>17.357538417588874</v>
      </c>
      <c r="P16" s="709">
        <v>23.3</v>
      </c>
    </row>
    <row r="17" spans="1:17" ht="18.600000000000001" customHeight="1">
      <c r="A17" s="458" t="s">
        <v>193</v>
      </c>
      <c r="B17" s="662"/>
      <c r="C17" s="709">
        <v>668.17099595171874</v>
      </c>
      <c r="D17" s="279">
        <v>769.66068304874034</v>
      </c>
      <c r="E17" s="270">
        <v>152.13478244826575</v>
      </c>
      <c r="F17" s="274">
        <v>168.78845018765156</v>
      </c>
      <c r="G17" s="270">
        <v>75.880156845782082</v>
      </c>
      <c r="H17" s="270">
        <v>88.527380059864257</v>
      </c>
      <c r="I17" s="715">
        <v>88.602961189327388</v>
      </c>
      <c r="J17" s="274">
        <v>89.929856170108323</v>
      </c>
      <c r="K17" s="270">
        <v>60.170735832933595</v>
      </c>
      <c r="L17" s="270">
        <v>72.041879965500883</v>
      </c>
      <c r="M17" s="715">
        <v>30.204101912494139</v>
      </c>
      <c r="N17" s="274">
        <v>34.368734997924797</v>
      </c>
      <c r="O17" s="270">
        <v>18.129767854944323</v>
      </c>
      <c r="P17" s="709">
        <v>23.5</v>
      </c>
    </row>
    <row r="18" spans="1:17" ht="18.600000000000001" customHeight="1">
      <c r="A18" s="458" t="s">
        <v>194</v>
      </c>
      <c r="B18" s="662"/>
      <c r="C18" s="709">
        <v>678.93953588917452</v>
      </c>
      <c r="D18" s="279">
        <v>765.82206683678635</v>
      </c>
      <c r="E18" s="270">
        <v>163.29005892877802</v>
      </c>
      <c r="F18" s="274">
        <v>178.09906864235572</v>
      </c>
      <c r="G18" s="270">
        <v>74.182361844532053</v>
      </c>
      <c r="H18" s="270">
        <v>84.64638289646814</v>
      </c>
      <c r="I18" s="715">
        <v>85.308355975230114</v>
      </c>
      <c r="J18" s="274">
        <v>85.932679909355869</v>
      </c>
      <c r="K18" s="270">
        <v>61.134028059630253</v>
      </c>
      <c r="L18" s="270">
        <v>71.286696588366169</v>
      </c>
      <c r="M18" s="715">
        <v>31.455642737890436</v>
      </c>
      <c r="N18" s="274">
        <v>34.657256142265155</v>
      </c>
      <c r="O18" s="270">
        <v>18.797217467756379</v>
      </c>
      <c r="P18" s="709">
        <v>24</v>
      </c>
    </row>
    <row r="19" spans="1:17" ht="18.600000000000001" customHeight="1">
      <c r="A19" s="458" t="s">
        <v>195</v>
      </c>
      <c r="B19" s="662"/>
      <c r="C19" s="709">
        <v>667.30059728572257</v>
      </c>
      <c r="D19" s="279">
        <v>731.15098040307748</v>
      </c>
      <c r="E19" s="270">
        <v>167.4976771922002</v>
      </c>
      <c r="F19" s="274">
        <v>178.89479432366721</v>
      </c>
      <c r="G19" s="270">
        <v>68.242460197821259</v>
      </c>
      <c r="H19" s="270">
        <v>74.985496518302241</v>
      </c>
      <c r="I19" s="715">
        <v>76.90659851957497</v>
      </c>
      <c r="J19" s="274">
        <v>76.70334438062018</v>
      </c>
      <c r="K19" s="270">
        <v>57.589978605966238</v>
      </c>
      <c r="L19" s="270">
        <v>65.171412020874214</v>
      </c>
      <c r="M19" s="715">
        <v>31.804495293249595</v>
      </c>
      <c r="N19" s="274">
        <v>34.53753504234772</v>
      </c>
      <c r="O19" s="270">
        <v>21.035052332565076</v>
      </c>
      <c r="P19" s="709">
        <v>25.1</v>
      </c>
    </row>
    <row r="20" spans="1:17" s="281" customFormat="1" ht="18.600000000000001" customHeight="1">
      <c r="A20" s="458" t="s">
        <v>226</v>
      </c>
      <c r="B20" s="662"/>
      <c r="C20" s="278">
        <v>676.70297706466476</v>
      </c>
      <c r="D20" s="279">
        <v>721.99265500689921</v>
      </c>
      <c r="E20" s="278">
        <v>167.61597581345831</v>
      </c>
      <c r="F20" s="279">
        <v>174.54672386220639</v>
      </c>
      <c r="G20" s="278">
        <v>67.094589178857561</v>
      </c>
      <c r="H20" s="278">
        <v>71.729582736082591</v>
      </c>
      <c r="I20" s="716">
        <v>73.039114440679967</v>
      </c>
      <c r="J20" s="279">
        <v>72.462189012282323</v>
      </c>
      <c r="K20" s="278">
        <v>57.865401309902033</v>
      </c>
      <c r="L20" s="278">
        <v>62.390746595893127</v>
      </c>
      <c r="M20" s="716">
        <v>32.266454686918991</v>
      </c>
      <c r="N20" s="279">
        <v>33.928829422884718</v>
      </c>
      <c r="O20" s="278">
        <v>26</v>
      </c>
      <c r="P20" s="278">
        <v>29.8</v>
      </c>
      <c r="Q20" s="276"/>
    </row>
    <row r="21" spans="1:17" s="281" customFormat="1" ht="18.600000000000001" customHeight="1">
      <c r="A21" s="458" t="s">
        <v>227</v>
      </c>
      <c r="B21" s="662"/>
      <c r="C21" s="278">
        <v>684.09766637335395</v>
      </c>
      <c r="D21" s="279">
        <v>711.8463013316973</v>
      </c>
      <c r="E21" s="278">
        <v>169.68331810022781</v>
      </c>
      <c r="F21" s="279">
        <v>172.71342766908717</v>
      </c>
      <c r="G21" s="278">
        <v>64.869266615523159</v>
      </c>
      <c r="H21" s="278">
        <v>67.520988309421256</v>
      </c>
      <c r="I21" s="716">
        <v>79.765435001810587</v>
      </c>
      <c r="J21" s="279">
        <v>79.040090159909454</v>
      </c>
      <c r="K21" s="278">
        <v>60.249681062394728</v>
      </c>
      <c r="L21" s="278">
        <v>63.319536268655384</v>
      </c>
      <c r="M21" s="716">
        <v>36.504479313300827</v>
      </c>
      <c r="N21" s="279">
        <v>37.467118468493204</v>
      </c>
      <c r="O21" s="278">
        <v>23.4</v>
      </c>
      <c r="P21" s="278">
        <v>25.9</v>
      </c>
      <c r="Q21" s="276"/>
    </row>
    <row r="22" spans="1:17" s="281" customFormat="1" ht="18.600000000000001" customHeight="1">
      <c r="A22" s="458" t="s">
        <v>236</v>
      </c>
      <c r="B22" s="662"/>
      <c r="C22" s="278">
        <v>680.73777246357577</v>
      </c>
      <c r="D22" s="279">
        <v>688.34837829721982</v>
      </c>
      <c r="E22" s="278">
        <v>179.31908429142095</v>
      </c>
      <c r="F22" s="279">
        <v>178.41383513976376</v>
      </c>
      <c r="G22" s="278">
        <v>68.90179679360881</v>
      </c>
      <c r="H22" s="278">
        <v>69.728138452258008</v>
      </c>
      <c r="I22" s="716">
        <v>68.567065487273211</v>
      </c>
      <c r="J22" s="279">
        <v>66.925015825858196</v>
      </c>
      <c r="K22" s="278">
        <v>55.856084565107842</v>
      </c>
      <c r="L22" s="278">
        <v>57.088697786964538</v>
      </c>
      <c r="M22" s="716">
        <v>38.969771032335132</v>
      </c>
      <c r="N22" s="279">
        <v>38.965679626664006</v>
      </c>
      <c r="O22" s="278">
        <v>18.5</v>
      </c>
      <c r="P22" s="278">
        <v>19.399999999999999</v>
      </c>
      <c r="Q22" s="276"/>
    </row>
    <row r="23" spans="1:17" s="281" customFormat="1" ht="18.600000000000001" customHeight="1">
      <c r="A23" s="458" t="s">
        <v>196</v>
      </c>
      <c r="B23" s="662"/>
      <c r="C23" s="278">
        <v>689.1830934101788</v>
      </c>
      <c r="D23" s="279">
        <v>678.83974332111075</v>
      </c>
      <c r="E23" s="278">
        <v>186.24226472275629</v>
      </c>
      <c r="F23" s="279">
        <v>180.7293706122785</v>
      </c>
      <c r="G23" s="278">
        <v>66.585792052974327</v>
      </c>
      <c r="H23" s="278">
        <v>65.167708110343753</v>
      </c>
      <c r="I23" s="716">
        <v>61.847182016055221</v>
      </c>
      <c r="J23" s="279">
        <v>59.990304539025146</v>
      </c>
      <c r="K23" s="278">
        <v>58.571322212344036</v>
      </c>
      <c r="L23" s="278">
        <v>57.988784140946855</v>
      </c>
      <c r="M23" s="716">
        <v>37.75997757700241</v>
      </c>
      <c r="N23" s="279">
        <v>36.784947881159525</v>
      </c>
      <c r="O23" s="278">
        <v>21.4</v>
      </c>
      <c r="P23" s="278">
        <v>21.7</v>
      </c>
      <c r="Q23" s="276"/>
    </row>
    <row r="24" spans="1:17" s="281" customFormat="1" ht="18.600000000000001" customHeight="1">
      <c r="A24" s="458" t="s">
        <v>228</v>
      </c>
      <c r="B24" s="662"/>
      <c r="C24" s="278">
        <v>683.14035903425906</v>
      </c>
      <c r="D24" s="279">
        <v>654.22007208932337</v>
      </c>
      <c r="E24" s="278">
        <v>192.08742856694229</v>
      </c>
      <c r="F24" s="279">
        <v>182.05554265761958</v>
      </c>
      <c r="G24" s="278">
        <v>61.089385206825476</v>
      </c>
      <c r="H24" s="278">
        <v>57.941548026394273</v>
      </c>
      <c r="I24" s="716">
        <v>53.971158971102263</v>
      </c>
      <c r="J24" s="279">
        <v>51.600706921576403</v>
      </c>
      <c r="K24" s="278">
        <v>58.812599609369883</v>
      </c>
      <c r="L24" s="278">
        <v>56.157796300050705</v>
      </c>
      <c r="M24" s="716">
        <v>36.393676293427944</v>
      </c>
      <c r="N24" s="279">
        <v>34.592926100341636</v>
      </c>
      <c r="O24" s="278">
        <v>25.9</v>
      </c>
      <c r="P24" s="278">
        <v>25</v>
      </c>
      <c r="Q24" s="276"/>
    </row>
    <row r="25" spans="1:17" s="281" customFormat="1" ht="18.600000000000001" customHeight="1">
      <c r="A25" s="458" t="s">
        <v>229</v>
      </c>
      <c r="B25" s="662"/>
      <c r="C25" s="278">
        <v>693.95967178412684</v>
      </c>
      <c r="D25" s="279">
        <v>645.61780931825558</v>
      </c>
      <c r="E25" s="278">
        <v>194.21340570750027</v>
      </c>
      <c r="F25" s="279">
        <v>179.67241893567183</v>
      </c>
      <c r="G25" s="278">
        <v>62.1030733630162</v>
      </c>
      <c r="H25" s="278">
        <v>56.760180913655432</v>
      </c>
      <c r="I25" s="716">
        <v>52.590225104945667</v>
      </c>
      <c r="J25" s="279">
        <v>49.836031682729882</v>
      </c>
      <c r="K25" s="278">
        <v>61.016139147057501</v>
      </c>
      <c r="L25" s="278">
        <v>56.366301029464651</v>
      </c>
      <c r="M25" s="716">
        <v>42.25130684274653</v>
      </c>
      <c r="N25" s="279">
        <v>38.904834947315067</v>
      </c>
      <c r="O25" s="278">
        <v>29.1</v>
      </c>
      <c r="P25" s="278">
        <v>27</v>
      </c>
      <c r="Q25" s="276"/>
    </row>
    <row r="26" spans="1:17" s="281" customFormat="1" ht="18.600000000000001" customHeight="1">
      <c r="A26" s="458" t="s">
        <v>238</v>
      </c>
      <c r="B26" s="662"/>
      <c r="C26" s="278">
        <v>718.32644537054989</v>
      </c>
      <c r="D26" s="279">
        <v>649.69727133914125</v>
      </c>
      <c r="E26" s="278">
        <v>202.44920250333007</v>
      </c>
      <c r="F26" s="279">
        <v>182.27277495243752</v>
      </c>
      <c r="G26" s="278">
        <v>62.567637758966526</v>
      </c>
      <c r="H26" s="278">
        <v>55.50172020818534</v>
      </c>
      <c r="I26" s="716">
        <v>54.830173058980648</v>
      </c>
      <c r="J26" s="279">
        <v>51.309656071463493</v>
      </c>
      <c r="K26" s="278">
        <v>67.208381721402006</v>
      </c>
      <c r="L26" s="278">
        <v>60.10785597498473</v>
      </c>
      <c r="M26" s="716">
        <v>37.629060390738495</v>
      </c>
      <c r="N26" s="279">
        <v>33.709052454045782</v>
      </c>
      <c r="O26" s="278">
        <v>31.7</v>
      </c>
      <c r="P26" s="278">
        <v>28.1</v>
      </c>
      <c r="Q26" s="276"/>
    </row>
    <row r="27" spans="1:17" ht="18.600000000000001" customHeight="1">
      <c r="A27" s="458" t="s">
        <v>230</v>
      </c>
      <c r="B27" s="662"/>
      <c r="C27" s="709">
        <v>748.44101839398115</v>
      </c>
      <c r="D27" s="279">
        <v>657.86330932556768</v>
      </c>
      <c r="E27" s="270">
        <v>207.27124386335279</v>
      </c>
      <c r="F27" s="274">
        <v>181.2852342446877</v>
      </c>
      <c r="G27" s="270">
        <v>67.390855056640561</v>
      </c>
      <c r="H27" s="270">
        <v>57.882584292035553</v>
      </c>
      <c r="I27" s="715">
        <v>53.904027544984039</v>
      </c>
      <c r="J27" s="274">
        <v>49.967156831946177</v>
      </c>
      <c r="K27" s="270">
        <v>68.022779580614198</v>
      </c>
      <c r="L27" s="270">
        <v>58.557215106413345</v>
      </c>
      <c r="M27" s="715">
        <v>44.693511195560077</v>
      </c>
      <c r="N27" s="274">
        <v>39.026183198248205</v>
      </c>
      <c r="O27" s="270">
        <v>32.200000000000003</v>
      </c>
      <c r="P27" s="709">
        <v>27.3</v>
      </c>
    </row>
    <row r="28" spans="1:17" ht="18.600000000000001" customHeight="1">
      <c r="A28" s="458" t="s">
        <v>419</v>
      </c>
      <c r="B28" s="662"/>
      <c r="C28" s="709">
        <v>728.26691787579489</v>
      </c>
      <c r="D28" s="279">
        <v>621.08808084271777</v>
      </c>
      <c r="E28" s="270">
        <v>211.00322931338263</v>
      </c>
      <c r="F28" s="274">
        <v>179.47777281947452</v>
      </c>
      <c r="G28" s="270">
        <v>64.817759651531986</v>
      </c>
      <c r="H28" s="270">
        <v>53.851739015415426</v>
      </c>
      <c r="I28" s="715">
        <v>51.75746479637256</v>
      </c>
      <c r="J28" s="274">
        <v>47.244970223358479</v>
      </c>
      <c r="K28" s="270">
        <v>64.472249205628302</v>
      </c>
      <c r="L28" s="270">
        <v>53.759030240122733</v>
      </c>
      <c r="M28" s="715">
        <v>40.701130527454524</v>
      </c>
      <c r="N28" s="274">
        <v>34.46113315388655</v>
      </c>
      <c r="O28" s="270">
        <v>30.5</v>
      </c>
      <c r="P28" s="709">
        <v>24.8</v>
      </c>
    </row>
    <row r="29" spans="1:17" ht="18.600000000000001" customHeight="1">
      <c r="A29" s="458" t="s">
        <v>232</v>
      </c>
      <c r="B29" s="662"/>
      <c r="C29" s="709">
        <v>740.3</v>
      </c>
      <c r="D29" s="279">
        <v>613.4</v>
      </c>
      <c r="E29" s="270">
        <v>222.6</v>
      </c>
      <c r="F29" s="274">
        <v>184.7</v>
      </c>
      <c r="G29" s="270">
        <v>66</v>
      </c>
      <c r="H29" s="270">
        <v>53</v>
      </c>
      <c r="I29" s="715">
        <v>45.5</v>
      </c>
      <c r="J29" s="274">
        <v>41</v>
      </c>
      <c r="K29" s="270">
        <v>66</v>
      </c>
      <c r="L29" s="270">
        <v>53.4</v>
      </c>
      <c r="M29" s="715">
        <v>43.1</v>
      </c>
      <c r="N29" s="274">
        <v>35.5</v>
      </c>
      <c r="O29" s="270">
        <v>33.200000000000003</v>
      </c>
      <c r="P29" s="709">
        <v>26</v>
      </c>
    </row>
    <row r="30" spans="1:17" ht="33">
      <c r="A30" s="674"/>
      <c r="B30" s="663"/>
      <c r="C30" s="446" t="s">
        <v>21</v>
      </c>
      <c r="D30" s="446"/>
      <c r="E30" s="265" t="s">
        <v>136</v>
      </c>
      <c r="F30" s="265"/>
      <c r="G30" s="447" t="s">
        <v>27</v>
      </c>
      <c r="H30" s="447"/>
      <c r="I30" s="447" t="s">
        <v>178</v>
      </c>
      <c r="J30" s="447"/>
      <c r="K30" s="448" t="s">
        <v>141</v>
      </c>
      <c r="L30" s="447"/>
      <c r="M30" s="447" t="s">
        <v>139</v>
      </c>
      <c r="N30" s="447"/>
      <c r="O30" s="447" t="s">
        <v>1686</v>
      </c>
      <c r="P30" s="449"/>
    </row>
    <row r="31" spans="1:17" ht="18.600000000000001" customHeight="1">
      <c r="A31" s="458" t="s">
        <v>420</v>
      </c>
      <c r="B31" s="662" t="s">
        <v>252</v>
      </c>
      <c r="C31" s="709">
        <v>754.74</v>
      </c>
      <c r="D31" s="279">
        <v>608.64</v>
      </c>
      <c r="E31" s="270">
        <v>214.95</v>
      </c>
      <c r="F31" s="274">
        <v>174.43</v>
      </c>
      <c r="G31" s="270">
        <v>53.521999999999998</v>
      </c>
      <c r="H31" s="270">
        <v>42.042999999999999</v>
      </c>
      <c r="I31" s="715">
        <v>45.095999999999997</v>
      </c>
      <c r="J31" s="274">
        <v>39.945</v>
      </c>
      <c r="K31" s="270">
        <v>80.790999999999997</v>
      </c>
      <c r="L31" s="270">
        <v>63.457000000000001</v>
      </c>
      <c r="M31" s="715">
        <v>34.069000000000003</v>
      </c>
      <c r="N31" s="274">
        <v>27.379000000000001</v>
      </c>
      <c r="O31" s="270">
        <v>47.6</v>
      </c>
      <c r="P31" s="709">
        <v>35.9</v>
      </c>
    </row>
    <row r="32" spans="1:17" ht="18.600000000000001" customHeight="1">
      <c r="A32" s="458" t="s">
        <v>415</v>
      </c>
      <c r="B32" s="662"/>
      <c r="C32" s="709">
        <v>748.6</v>
      </c>
      <c r="D32" s="279">
        <v>586.6</v>
      </c>
      <c r="E32" s="270">
        <v>217.4</v>
      </c>
      <c r="F32" s="274">
        <v>171.6</v>
      </c>
      <c r="G32" s="270">
        <v>52.9</v>
      </c>
      <c r="H32" s="270">
        <v>40.299999999999997</v>
      </c>
      <c r="I32" s="715">
        <v>46</v>
      </c>
      <c r="J32" s="274">
        <v>40.299999999999997</v>
      </c>
      <c r="K32" s="270">
        <v>77.3</v>
      </c>
      <c r="L32" s="270">
        <v>59.1</v>
      </c>
      <c r="M32" s="715">
        <v>34.799999999999997</v>
      </c>
      <c r="N32" s="274">
        <v>27.2</v>
      </c>
      <c r="O32" s="270">
        <v>45</v>
      </c>
      <c r="P32" s="709">
        <v>32.700000000000003</v>
      </c>
    </row>
    <row r="33" spans="1:22" ht="18.600000000000001" customHeight="1">
      <c r="A33" s="458" t="s">
        <v>416</v>
      </c>
      <c r="B33" s="662"/>
      <c r="C33" s="709">
        <v>759.5</v>
      </c>
      <c r="D33" s="279">
        <v>576.20000000000005</v>
      </c>
      <c r="E33" s="270">
        <v>223.6</v>
      </c>
      <c r="F33" s="274">
        <v>171.3</v>
      </c>
      <c r="G33" s="270">
        <v>51.2</v>
      </c>
      <c r="H33" s="270">
        <v>37.6</v>
      </c>
      <c r="I33" s="715">
        <v>41.6</v>
      </c>
      <c r="J33" s="274">
        <v>35.799999999999997</v>
      </c>
      <c r="K33" s="270">
        <v>80.7</v>
      </c>
      <c r="L33" s="270">
        <v>59.6</v>
      </c>
      <c r="M33" s="715">
        <v>34.9</v>
      </c>
      <c r="N33" s="274">
        <v>26.1</v>
      </c>
      <c r="O33" s="270">
        <v>47.8</v>
      </c>
      <c r="P33" s="709">
        <v>33.299999999999997</v>
      </c>
    </row>
    <row r="34" spans="1:22" ht="18.600000000000001" customHeight="1">
      <c r="A34" s="458" t="s">
        <v>417</v>
      </c>
      <c r="B34" s="662"/>
      <c r="C34" s="278">
        <v>800.27</v>
      </c>
      <c r="D34" s="279">
        <v>590.62800000000004</v>
      </c>
      <c r="E34" s="444">
        <v>232.33600000000001</v>
      </c>
      <c r="F34" s="274">
        <v>173.732</v>
      </c>
      <c r="G34" s="444">
        <v>54.9377</v>
      </c>
      <c r="H34" s="444">
        <v>39.140799999999999</v>
      </c>
      <c r="I34" s="715">
        <v>41.879800000000003</v>
      </c>
      <c r="J34" s="274">
        <v>35.491399999999999</v>
      </c>
      <c r="K34" s="444">
        <v>85.091200000000001</v>
      </c>
      <c r="L34" s="444">
        <v>60.698</v>
      </c>
      <c r="M34" s="715">
        <v>38.520800000000001</v>
      </c>
      <c r="N34" s="274">
        <v>28.1389</v>
      </c>
      <c r="O34" s="444">
        <v>48.7</v>
      </c>
      <c r="P34" s="278">
        <v>32.5</v>
      </c>
    </row>
    <row r="35" spans="1:22" ht="18.600000000000001" customHeight="1">
      <c r="A35" s="458" t="s">
        <v>418</v>
      </c>
      <c r="B35" s="662"/>
      <c r="C35" s="278">
        <v>799.32268087</v>
      </c>
      <c r="D35" s="279">
        <v>573.11131155999999</v>
      </c>
      <c r="E35" s="444">
        <v>233.88660050999999</v>
      </c>
      <c r="F35" s="274">
        <v>170.41067125000001</v>
      </c>
      <c r="G35" s="444">
        <v>55.113872198999999</v>
      </c>
      <c r="H35" s="444">
        <v>38.278723638999999</v>
      </c>
      <c r="I35" s="715">
        <v>42.454663457999999</v>
      </c>
      <c r="J35" s="274">
        <v>34.931080088999998</v>
      </c>
      <c r="K35" s="444">
        <v>87.928325207</v>
      </c>
      <c r="L35" s="444">
        <v>61.139046096999998</v>
      </c>
      <c r="M35" s="715">
        <v>39.444241867999999</v>
      </c>
      <c r="N35" s="274">
        <v>28.047961307000001</v>
      </c>
      <c r="O35" s="444">
        <v>49.4</v>
      </c>
      <c r="P35" s="278">
        <v>31.8</v>
      </c>
    </row>
    <row r="36" spans="1:22" ht="18.600000000000001" customHeight="1">
      <c r="A36" s="458" t="s">
        <v>421</v>
      </c>
      <c r="B36" s="662"/>
      <c r="C36" s="278">
        <v>799.21250082999995</v>
      </c>
      <c r="D36" s="279">
        <v>556.63504406000004</v>
      </c>
      <c r="E36" s="444">
        <v>238.74482709</v>
      </c>
      <c r="F36" s="274">
        <v>169.36297931999999</v>
      </c>
      <c r="G36" s="444">
        <v>56.503142201000003</v>
      </c>
      <c r="H36" s="444">
        <v>37.967291719000002</v>
      </c>
      <c r="I36" s="715">
        <v>40.525742088000001</v>
      </c>
      <c r="J36" s="274">
        <v>32.84560269</v>
      </c>
      <c r="K36" s="444">
        <v>90.410164949000006</v>
      </c>
      <c r="L36" s="444">
        <v>61.159135073999998</v>
      </c>
      <c r="M36" s="715">
        <v>39.840751728999997</v>
      </c>
      <c r="N36" s="274">
        <v>27.464689068999999</v>
      </c>
      <c r="O36" s="444">
        <v>48.6</v>
      </c>
      <c r="P36" s="278">
        <v>30.1</v>
      </c>
    </row>
    <row r="37" spans="1:22" s="703" customFormat="1" ht="18.600000000000001" customHeight="1">
      <c r="A37" s="458" t="s">
        <v>422</v>
      </c>
      <c r="B37" s="1004"/>
      <c r="C37" s="1000">
        <v>838.0489</v>
      </c>
      <c r="D37" s="1005">
        <v>569.10580000000004</v>
      </c>
      <c r="E37" s="1001">
        <v>243.565</v>
      </c>
      <c r="F37" s="1006">
        <v>168.84010000000001</v>
      </c>
      <c r="G37" s="1001">
        <v>59.701999999999998</v>
      </c>
      <c r="H37" s="1001">
        <v>39.143729999999998</v>
      </c>
      <c r="I37" s="1007">
        <v>43.69</v>
      </c>
      <c r="J37" s="1006">
        <v>34.95261</v>
      </c>
      <c r="K37" s="1001">
        <v>98.225999999999999</v>
      </c>
      <c r="L37" s="1006">
        <v>64.509439999999998</v>
      </c>
      <c r="M37" s="1001">
        <v>41.765999999999998</v>
      </c>
      <c r="N37" s="1006">
        <v>28.060919999999999</v>
      </c>
      <c r="O37" s="1069">
        <v>53.9</v>
      </c>
      <c r="P37" s="1068">
        <v>32.4</v>
      </c>
    </row>
    <row r="38" spans="1:22" s="703" customFormat="1" ht="18.600000000000001" customHeight="1">
      <c r="A38" s="1037" t="s">
        <v>538</v>
      </c>
      <c r="B38" s="1004"/>
      <c r="C38" s="280">
        <v>839.3</v>
      </c>
      <c r="D38" s="710">
        <v>557.20000000000005</v>
      </c>
      <c r="E38" s="713">
        <v>245.8</v>
      </c>
      <c r="F38" s="712">
        <v>166.3</v>
      </c>
      <c r="G38" s="1009">
        <v>56.3</v>
      </c>
      <c r="H38" s="712">
        <v>36.1</v>
      </c>
      <c r="I38" s="1009">
        <v>43.5</v>
      </c>
      <c r="J38" s="1049">
        <v>34.299999999999997</v>
      </c>
      <c r="K38" s="1009">
        <v>96.1</v>
      </c>
      <c r="L38" s="712">
        <v>61.7</v>
      </c>
      <c r="M38" s="1009">
        <v>41.5</v>
      </c>
      <c r="N38" s="1049">
        <v>27.2</v>
      </c>
      <c r="O38" s="1010">
        <v>56.2</v>
      </c>
      <c r="P38" s="1011">
        <v>32.799999999999997</v>
      </c>
    </row>
    <row r="39" spans="1:22" s="703" customFormat="1" ht="18.600000000000001" customHeight="1">
      <c r="A39" s="1196" t="s">
        <v>1690</v>
      </c>
      <c r="B39" s="699"/>
      <c r="C39" s="1018">
        <v>879</v>
      </c>
      <c r="D39" s="1020">
        <v>569.1</v>
      </c>
      <c r="E39" s="1019">
        <v>249.36709999999999</v>
      </c>
      <c r="F39" s="1020">
        <v>164.64279999999999</v>
      </c>
      <c r="G39" s="1019">
        <v>59</v>
      </c>
      <c r="H39" s="1020">
        <v>36.9</v>
      </c>
      <c r="I39" s="1026">
        <v>44.6</v>
      </c>
      <c r="J39" s="1020">
        <v>34.9</v>
      </c>
      <c r="K39" s="1019">
        <v>104.4</v>
      </c>
      <c r="L39" s="1020">
        <v>65.5</v>
      </c>
      <c r="M39" s="1019">
        <v>42.8</v>
      </c>
      <c r="N39" s="1020">
        <v>27.3</v>
      </c>
      <c r="O39" s="1002">
        <v>63.683999999999997</v>
      </c>
      <c r="P39" s="1003">
        <v>36.173820999999997</v>
      </c>
    </row>
    <row r="40" spans="1:22" s="211" customFormat="1">
      <c r="A40" s="664" t="s">
        <v>1701</v>
      </c>
      <c r="C40" s="206"/>
      <c r="D40" s="207"/>
      <c r="E40" s="208"/>
      <c r="F40" s="206"/>
      <c r="G40" s="206"/>
      <c r="H40" s="206"/>
      <c r="I40" s="206"/>
      <c r="J40" s="209"/>
      <c r="K40" s="210"/>
      <c r="L40" s="210"/>
      <c r="M40" s="209"/>
      <c r="N40" s="209"/>
      <c r="O40" s="210"/>
      <c r="Q40" s="501"/>
    </row>
    <row r="41" spans="1:22" s="211" customFormat="1">
      <c r="A41" s="212" t="s">
        <v>423</v>
      </c>
      <c r="C41" s="206"/>
      <c r="D41" s="207"/>
      <c r="E41" s="208"/>
      <c r="F41" s="206"/>
      <c r="G41" s="206"/>
      <c r="H41" s="206"/>
      <c r="I41" s="206"/>
      <c r="J41" s="209"/>
      <c r="K41" s="210"/>
      <c r="L41" s="210"/>
      <c r="M41" s="209"/>
      <c r="N41" s="209"/>
      <c r="O41" s="210"/>
      <c r="Q41" s="501"/>
    </row>
    <row r="42" spans="1:22" s="215" customFormat="1" ht="16.7" customHeight="1">
      <c r="A42" s="212" t="s">
        <v>424</v>
      </c>
      <c r="C42" s="213"/>
      <c r="D42" s="213"/>
      <c r="E42" s="213"/>
      <c r="F42" s="213"/>
      <c r="G42" s="213"/>
      <c r="H42" s="213"/>
      <c r="I42" s="213"/>
      <c r="J42" s="214"/>
      <c r="K42" s="214"/>
      <c r="L42" s="214"/>
      <c r="M42" s="214"/>
      <c r="N42" s="214"/>
      <c r="R42" s="213"/>
      <c r="V42" s="502"/>
    </row>
    <row r="43" spans="1:22">
      <c r="D43" s="457"/>
      <c r="E43" s="457"/>
      <c r="F43" s="457"/>
      <c r="H43" s="517"/>
      <c r="I43" s="517"/>
      <c r="K43" s="276"/>
      <c r="L43" s="276"/>
      <c r="M43" s="276"/>
      <c r="N43" s="276"/>
      <c r="O43" s="276"/>
    </row>
    <row r="44" spans="1:22">
      <c r="D44" s="457"/>
      <c r="E44" s="457"/>
      <c r="F44" s="457"/>
      <c r="H44" s="517"/>
      <c r="I44" s="517"/>
      <c r="K44" s="276"/>
      <c r="L44" s="276"/>
      <c r="M44" s="276"/>
      <c r="N44" s="276"/>
      <c r="O44" s="276"/>
    </row>
    <row r="45" spans="1:22">
      <c r="D45" s="457"/>
      <c r="E45" s="457"/>
      <c r="F45" s="457"/>
      <c r="H45" s="517"/>
      <c r="I45" s="517"/>
      <c r="K45" s="276"/>
      <c r="L45" s="276"/>
      <c r="M45" s="276"/>
      <c r="N45" s="276"/>
      <c r="O45" s="276"/>
    </row>
    <row r="46" spans="1:22">
      <c r="D46" s="457"/>
      <c r="E46" s="457"/>
      <c r="F46" s="457"/>
      <c r="H46" s="517"/>
      <c r="I46" s="517"/>
      <c r="K46" s="276"/>
      <c r="L46" s="276"/>
      <c r="M46" s="276"/>
      <c r="N46" s="276"/>
      <c r="O46" s="276"/>
    </row>
    <row r="47" spans="1:22">
      <c r="D47" s="457"/>
      <c r="E47" s="457"/>
      <c r="F47" s="457"/>
      <c r="H47" s="517"/>
      <c r="I47" s="517"/>
      <c r="K47" s="276"/>
      <c r="L47" s="276"/>
      <c r="M47" s="276"/>
      <c r="N47" s="276"/>
      <c r="O47" s="276"/>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0347C-247A-4B41-82DE-6EA1457CBCD0}">
  <sheetPr codeName="工作表32"/>
  <dimension ref="A1:V47"/>
  <sheetViews>
    <sheetView view="pageBreakPreview" topLeftCell="A22" zoomScaleNormal="90" zoomScaleSheetLayoutView="100" workbookViewId="0">
      <selection activeCell="S38" sqref="S38"/>
    </sheetView>
  </sheetViews>
  <sheetFormatPr defaultRowHeight="16.5"/>
  <cols>
    <col min="1" max="1" width="12.75" style="276" customWidth="1"/>
    <col min="2" max="2" width="3.25" style="661" customWidth="1"/>
    <col min="3" max="4" width="9.25" style="282" customWidth="1"/>
    <col min="5" max="6" width="9.25" style="515" customWidth="1"/>
    <col min="7" max="12" width="9.25" style="457" customWidth="1"/>
    <col min="13" max="14" width="9.25" style="517" customWidth="1"/>
    <col min="15" max="15" width="9.25" style="457" customWidth="1"/>
    <col min="16" max="16" width="9.25" style="276" customWidth="1"/>
    <col min="17" max="16384" width="9" style="276"/>
  </cols>
  <sheetData>
    <row r="1" spans="1:16" s="211" customFormat="1" ht="25.5" customHeight="1">
      <c r="A1" s="1315" t="s">
        <v>1638</v>
      </c>
      <c r="B1" s="1315"/>
      <c r="C1" s="1315"/>
      <c r="D1" s="1315"/>
      <c r="E1" s="1315"/>
      <c r="F1" s="1315"/>
      <c r="G1" s="1315"/>
      <c r="H1" s="1315"/>
      <c r="I1" s="1315"/>
      <c r="J1" s="1315"/>
      <c r="K1" s="1315"/>
      <c r="L1" s="1315"/>
      <c r="M1" s="1315"/>
      <c r="N1" s="1315"/>
      <c r="O1" s="1315"/>
      <c r="P1" s="1315"/>
    </row>
    <row r="2" spans="1:16" s="211" customFormat="1" ht="15.6" customHeight="1">
      <c r="B2" s="661"/>
      <c r="C2" s="254"/>
      <c r="D2" s="254"/>
      <c r="F2" s="255"/>
      <c r="G2" s="256" t="s">
        <v>4</v>
      </c>
      <c r="H2" s="256"/>
      <c r="I2" s="209"/>
      <c r="J2" s="209"/>
      <c r="K2" s="209"/>
      <c r="M2" s="210"/>
      <c r="N2" s="210"/>
      <c r="O2" s="516"/>
      <c r="P2" s="675" t="s">
        <v>414</v>
      </c>
    </row>
    <row r="3" spans="1:16" s="262" customFormat="1" ht="19.5" customHeight="1">
      <c r="A3" s="1313" t="s">
        <v>183</v>
      </c>
      <c r="B3" s="1311"/>
      <c r="C3" s="257" t="s">
        <v>21</v>
      </c>
      <c r="D3" s="258"/>
      <c r="E3" s="259" t="s">
        <v>136</v>
      </c>
      <c r="F3" s="259"/>
      <c r="G3" s="260" t="s">
        <v>27</v>
      </c>
      <c r="H3" s="261"/>
      <c r="I3" s="260" t="s">
        <v>179</v>
      </c>
      <c r="J3" s="261"/>
      <c r="K3" s="260" t="s">
        <v>138</v>
      </c>
      <c r="L3" s="261"/>
      <c r="M3" s="260" t="s">
        <v>139</v>
      </c>
      <c r="N3" s="261"/>
      <c r="O3" s="260" t="s">
        <v>1689</v>
      </c>
      <c r="P3" s="257"/>
    </row>
    <row r="4" spans="1:16" s="267" customFormat="1" ht="32.25" customHeight="1">
      <c r="A4" s="1314"/>
      <c r="B4" s="1312"/>
      <c r="C4" s="263" t="s">
        <v>12</v>
      </c>
      <c r="D4" s="264" t="s">
        <v>42</v>
      </c>
      <c r="E4" s="265" t="s">
        <v>12</v>
      </c>
      <c r="F4" s="264" t="s">
        <v>42</v>
      </c>
      <c r="G4" s="263" t="s">
        <v>12</v>
      </c>
      <c r="H4" s="264" t="s">
        <v>42</v>
      </c>
      <c r="I4" s="263" t="s">
        <v>12</v>
      </c>
      <c r="J4" s="264" t="s">
        <v>42</v>
      </c>
      <c r="K4" s="263" t="s">
        <v>12</v>
      </c>
      <c r="L4" s="264" t="s">
        <v>42</v>
      </c>
      <c r="M4" s="263" t="s">
        <v>12</v>
      </c>
      <c r="N4" s="264" t="s">
        <v>42</v>
      </c>
      <c r="O4" s="265" t="s">
        <v>12</v>
      </c>
      <c r="P4" s="266" t="s">
        <v>42</v>
      </c>
    </row>
    <row r="5" spans="1:16" s="267" customFormat="1" ht="5.45" hidden="1" customHeight="1">
      <c r="A5" s="458"/>
      <c r="B5" s="662"/>
      <c r="C5" s="680"/>
      <c r="D5" s="681"/>
      <c r="E5" s="682"/>
      <c r="F5" s="681"/>
      <c r="G5" s="680"/>
      <c r="H5" s="681"/>
      <c r="I5" s="680"/>
      <c r="J5" s="681"/>
      <c r="K5" s="680"/>
      <c r="L5" s="681"/>
      <c r="M5" s="680"/>
      <c r="N5" s="681"/>
      <c r="O5" s="682"/>
      <c r="P5" s="681"/>
    </row>
    <row r="6" spans="1:16" s="267" customFormat="1" ht="5.45" hidden="1" customHeight="1">
      <c r="A6" s="458"/>
      <c r="B6" s="662"/>
      <c r="C6" s="680"/>
      <c r="D6" s="681"/>
      <c r="E6" s="682"/>
      <c r="F6" s="681"/>
      <c r="G6" s="680"/>
      <c r="H6" s="681"/>
      <c r="I6" s="680"/>
      <c r="J6" s="681"/>
      <c r="K6" s="680"/>
      <c r="L6" s="681"/>
      <c r="M6" s="680"/>
      <c r="N6" s="681"/>
      <c r="O6" s="682"/>
      <c r="P6" s="681"/>
    </row>
    <row r="7" spans="1:16" ht="17.45" hidden="1" customHeight="1">
      <c r="A7" s="647" t="s">
        <v>184</v>
      </c>
      <c r="B7" s="662"/>
      <c r="C7" s="268">
        <v>388.42707522683702</v>
      </c>
      <c r="D7" s="269">
        <v>609.85560434692979</v>
      </c>
      <c r="E7" s="270">
        <v>63.703475051193209</v>
      </c>
      <c r="F7" s="271">
        <v>91.330604515064493</v>
      </c>
      <c r="G7" s="272">
        <v>70.322723695823242</v>
      </c>
      <c r="H7" s="272">
        <v>115.63448796232203</v>
      </c>
      <c r="I7" s="273">
        <v>29.726839151171031</v>
      </c>
      <c r="J7" s="271">
        <v>34.847960528059168</v>
      </c>
      <c r="K7" s="272">
        <v>39.954610866436823</v>
      </c>
      <c r="L7" s="272">
        <v>68.87761064703696</v>
      </c>
      <c r="M7" s="273">
        <v>17.944793944637428</v>
      </c>
      <c r="N7" s="274">
        <v>27.831285767455793</v>
      </c>
      <c r="O7" s="270">
        <v>4.8367252000991252</v>
      </c>
      <c r="P7" s="275">
        <v>7.4415696402987095</v>
      </c>
    </row>
    <row r="8" spans="1:16" ht="18" customHeight="1">
      <c r="A8" s="458" t="s">
        <v>185</v>
      </c>
      <c r="B8" s="662"/>
      <c r="C8" s="709">
        <v>393.91403513442259</v>
      </c>
      <c r="D8" s="279">
        <v>604.54340338444285</v>
      </c>
      <c r="E8" s="270">
        <v>64.137023732952969</v>
      </c>
      <c r="F8" s="274">
        <v>90.883906184895295</v>
      </c>
      <c r="G8" s="270">
        <v>70.030115955445225</v>
      </c>
      <c r="H8" s="270">
        <v>111.41041996364783</v>
      </c>
      <c r="I8" s="715">
        <v>32.556919327539141</v>
      </c>
      <c r="J8" s="274">
        <v>38.2038900320293</v>
      </c>
      <c r="K8" s="270">
        <v>46.608026284264731</v>
      </c>
      <c r="L8" s="270">
        <v>78.057369899938962</v>
      </c>
      <c r="M8" s="715">
        <v>18.452141221246219</v>
      </c>
      <c r="N8" s="274">
        <v>28.077963165001545</v>
      </c>
      <c r="O8" s="270">
        <v>10.519545315195634</v>
      </c>
      <c r="P8" s="709">
        <v>17.100000000000001</v>
      </c>
    </row>
    <row r="9" spans="1:16" ht="18" hidden="1" customHeight="1">
      <c r="A9" s="458" t="s">
        <v>186</v>
      </c>
      <c r="B9" s="662"/>
      <c r="C9" s="709">
        <v>393.25960714780581</v>
      </c>
      <c r="D9" s="279">
        <v>587.65967942527527</v>
      </c>
      <c r="E9" s="270">
        <v>65.355829602074238</v>
      </c>
      <c r="F9" s="274">
        <v>89.689219925240366</v>
      </c>
      <c r="G9" s="270">
        <v>68.570572519189255</v>
      </c>
      <c r="H9" s="270">
        <v>106.31903165903529</v>
      </c>
      <c r="I9" s="715">
        <v>34.959003009551076</v>
      </c>
      <c r="J9" s="274">
        <v>40.318024931107217</v>
      </c>
      <c r="K9" s="270">
        <v>51.605642075404077</v>
      </c>
      <c r="L9" s="270">
        <v>84.297537520684145</v>
      </c>
      <c r="M9" s="715">
        <v>20.137234510509238</v>
      </c>
      <c r="N9" s="274">
        <v>29.724250298844289</v>
      </c>
      <c r="O9" s="270">
        <v>10.344469782795843</v>
      </c>
      <c r="P9" s="709">
        <v>16.899999999999999</v>
      </c>
    </row>
    <row r="10" spans="1:16" ht="18" hidden="1" customHeight="1">
      <c r="A10" s="458" t="s">
        <v>187</v>
      </c>
      <c r="B10" s="662"/>
      <c r="C10" s="709">
        <v>412.65013271539215</v>
      </c>
      <c r="D10" s="279">
        <v>602.14965673953918</v>
      </c>
      <c r="E10" s="270">
        <v>68.537481408946178</v>
      </c>
      <c r="F10" s="274">
        <v>92.098472075287532</v>
      </c>
      <c r="G10" s="270">
        <v>70.811584385359225</v>
      </c>
      <c r="H10" s="270">
        <v>107.328336670824</v>
      </c>
      <c r="I10" s="715">
        <v>35.086160207515562</v>
      </c>
      <c r="J10" s="274">
        <v>40.65538026111674</v>
      </c>
      <c r="K10" s="270">
        <v>49.956907320557555</v>
      </c>
      <c r="L10" s="270">
        <v>79.150079528038759</v>
      </c>
      <c r="M10" s="715">
        <v>23.527010055517454</v>
      </c>
      <c r="N10" s="274">
        <v>33.636446531147683</v>
      </c>
      <c r="O10" s="270">
        <v>10.500696692930285</v>
      </c>
      <c r="P10" s="709">
        <v>16.600000000000001</v>
      </c>
    </row>
    <row r="11" spans="1:16" ht="18" hidden="1" customHeight="1">
      <c r="A11" s="458" t="s">
        <v>188</v>
      </c>
      <c r="B11" s="662"/>
      <c r="C11" s="709">
        <v>409.5835105222788</v>
      </c>
      <c r="D11" s="279">
        <v>579.70487809221061</v>
      </c>
      <c r="E11" s="270">
        <v>69.660370995849163</v>
      </c>
      <c r="F11" s="274">
        <v>91.848398182450353</v>
      </c>
      <c r="G11" s="270">
        <v>67.713277664415983</v>
      </c>
      <c r="H11" s="270">
        <v>99.277433773640681</v>
      </c>
      <c r="I11" s="715">
        <v>36.476929326104788</v>
      </c>
      <c r="J11" s="274">
        <v>41.028495442921418</v>
      </c>
      <c r="K11" s="270">
        <v>48.811972718322501</v>
      </c>
      <c r="L11" s="270">
        <v>75.050300704769171</v>
      </c>
      <c r="M11" s="715">
        <v>23.31333558008571</v>
      </c>
      <c r="N11" s="274">
        <v>32.736926160929343</v>
      </c>
      <c r="O11" s="270">
        <v>11.19578665574085</v>
      </c>
      <c r="P11" s="709">
        <v>16.8</v>
      </c>
    </row>
    <row r="12" spans="1:16" ht="18" hidden="1" customHeight="1">
      <c r="A12" s="458" t="s">
        <v>189</v>
      </c>
      <c r="B12" s="662"/>
      <c r="C12" s="709">
        <v>410.7498315273902</v>
      </c>
      <c r="D12" s="279">
        <v>565.43438429636467</v>
      </c>
      <c r="E12" s="270">
        <v>67.204864944620439</v>
      </c>
      <c r="F12" s="274">
        <v>86.103532613425358</v>
      </c>
      <c r="G12" s="270">
        <v>63.797553734730286</v>
      </c>
      <c r="H12" s="270">
        <v>90.829409786084184</v>
      </c>
      <c r="I12" s="715">
        <v>35.894437610494599</v>
      </c>
      <c r="J12" s="274">
        <v>39.671357957274658</v>
      </c>
      <c r="K12" s="270">
        <v>51.20175764051168</v>
      </c>
      <c r="L12" s="270">
        <v>75.711628694485483</v>
      </c>
      <c r="M12" s="715">
        <v>22.643782905366177</v>
      </c>
      <c r="N12" s="274">
        <v>30.841086296908806</v>
      </c>
      <c r="O12" s="270">
        <v>13.312047699901218</v>
      </c>
      <c r="P12" s="709">
        <v>19.600000000000001</v>
      </c>
    </row>
    <row r="13" spans="1:16" ht="18.600000000000001" customHeight="1">
      <c r="A13" s="458" t="s">
        <v>190</v>
      </c>
      <c r="B13" s="662"/>
      <c r="C13" s="709">
        <v>407.70482336616499</v>
      </c>
      <c r="D13" s="279">
        <v>546.94324019174223</v>
      </c>
      <c r="E13" s="270">
        <v>69.546731854678271</v>
      </c>
      <c r="F13" s="274">
        <v>86.858255625836051</v>
      </c>
      <c r="G13" s="270">
        <v>62.074351098556257</v>
      </c>
      <c r="H13" s="270">
        <v>85.597405111213931</v>
      </c>
      <c r="I13" s="715">
        <v>34.166677367978757</v>
      </c>
      <c r="J13" s="274">
        <v>37.846637528048831</v>
      </c>
      <c r="K13" s="270">
        <v>52.579675144566302</v>
      </c>
      <c r="L13" s="270">
        <v>75.498676417340974</v>
      </c>
      <c r="M13" s="715">
        <v>24.075424330617761</v>
      </c>
      <c r="N13" s="274">
        <v>31.892377010703687</v>
      </c>
      <c r="O13" s="270">
        <v>10.273259605169109</v>
      </c>
      <c r="P13" s="709">
        <v>15</v>
      </c>
    </row>
    <row r="14" spans="1:16" ht="18.600000000000001" customHeight="1">
      <c r="A14" s="458" t="s">
        <v>191</v>
      </c>
      <c r="B14" s="662"/>
      <c r="C14" s="709">
        <v>420.06690569659077</v>
      </c>
      <c r="D14" s="279">
        <v>547.66004731528528</v>
      </c>
      <c r="E14" s="270">
        <v>74.350781583821757</v>
      </c>
      <c r="F14" s="274">
        <v>91.115778550829546</v>
      </c>
      <c r="G14" s="270">
        <v>61.451971696668828</v>
      </c>
      <c r="H14" s="270">
        <v>81.618588703338759</v>
      </c>
      <c r="I14" s="715">
        <v>33.002540735322221</v>
      </c>
      <c r="J14" s="274">
        <v>36.024806137527477</v>
      </c>
      <c r="K14" s="270">
        <v>55.517918738498402</v>
      </c>
      <c r="L14" s="270">
        <v>76.6261068838092</v>
      </c>
      <c r="M14" s="715">
        <v>27.598850014559943</v>
      </c>
      <c r="N14" s="274">
        <v>35.71610701667565</v>
      </c>
      <c r="O14" s="270">
        <v>11.197647993579615</v>
      </c>
      <c r="P14" s="709">
        <v>15.7</v>
      </c>
    </row>
    <row r="15" spans="1:16" ht="18.600000000000001" customHeight="1">
      <c r="A15" s="458" t="s">
        <v>192</v>
      </c>
      <c r="B15" s="662"/>
      <c r="C15" s="709">
        <v>415.35012503988133</v>
      </c>
      <c r="D15" s="279">
        <v>524.60227198977009</v>
      </c>
      <c r="E15" s="270">
        <v>79.727968054135374</v>
      </c>
      <c r="F15" s="274">
        <v>95.272195404272253</v>
      </c>
      <c r="G15" s="270">
        <v>57.232972967672282</v>
      </c>
      <c r="H15" s="270">
        <v>73.734892307388819</v>
      </c>
      <c r="I15" s="715">
        <v>33.489906819608855</v>
      </c>
      <c r="J15" s="274">
        <v>36.089985702528452</v>
      </c>
      <c r="K15" s="270">
        <v>52.626996430813918</v>
      </c>
      <c r="L15" s="270">
        <v>70.484454481319275</v>
      </c>
      <c r="M15" s="715">
        <v>29.349480599379195</v>
      </c>
      <c r="N15" s="274">
        <v>36.858597196839739</v>
      </c>
      <c r="O15" s="270">
        <v>10.024189796345508</v>
      </c>
      <c r="P15" s="709">
        <v>13.6</v>
      </c>
    </row>
    <row r="16" spans="1:16" ht="18.600000000000001" customHeight="1">
      <c r="A16" s="673" t="s">
        <v>251</v>
      </c>
      <c r="B16" s="662" t="s">
        <v>249</v>
      </c>
      <c r="C16" s="709">
        <v>414.06712892846218</v>
      </c>
      <c r="D16" s="279">
        <v>506.84025838450179</v>
      </c>
      <c r="E16" s="270">
        <v>79.512394423742066</v>
      </c>
      <c r="F16" s="274">
        <v>92.751975101393356</v>
      </c>
      <c r="G16" s="270">
        <v>55.816194190654421</v>
      </c>
      <c r="H16" s="270">
        <v>69.620240351957875</v>
      </c>
      <c r="I16" s="715">
        <v>32.031940364627971</v>
      </c>
      <c r="J16" s="274">
        <v>34.149156169919387</v>
      </c>
      <c r="K16" s="270">
        <v>48.5762321045748</v>
      </c>
      <c r="L16" s="270">
        <v>62.468727519839071</v>
      </c>
      <c r="M16" s="715">
        <v>33.675607432819021</v>
      </c>
      <c r="N16" s="274">
        <v>41.054730889953142</v>
      </c>
      <c r="O16" s="270">
        <v>9.8228674789512773</v>
      </c>
      <c r="P16" s="709">
        <v>12.8</v>
      </c>
    </row>
    <row r="17" spans="1:17" ht="18.600000000000001" customHeight="1">
      <c r="A17" s="458" t="s">
        <v>193</v>
      </c>
      <c r="B17" s="662"/>
      <c r="C17" s="709">
        <v>434.12960101593131</v>
      </c>
      <c r="D17" s="279">
        <v>515.96903695142441</v>
      </c>
      <c r="E17" s="270">
        <v>89.002528198993517</v>
      </c>
      <c r="F17" s="274">
        <v>101.59373344785429</v>
      </c>
      <c r="G17" s="270">
        <v>56.44062763838614</v>
      </c>
      <c r="H17" s="270">
        <v>68.206372492181018</v>
      </c>
      <c r="I17" s="715">
        <v>31.805999297593285</v>
      </c>
      <c r="J17" s="274">
        <v>33.618904179598637</v>
      </c>
      <c r="K17" s="270">
        <v>45.237783278843835</v>
      </c>
      <c r="L17" s="270">
        <v>55.758070118718848</v>
      </c>
      <c r="M17" s="715">
        <v>37.969501903708256</v>
      </c>
      <c r="N17" s="274">
        <v>44.824625570105901</v>
      </c>
      <c r="O17" s="270">
        <v>10.514780389362802</v>
      </c>
      <c r="P17" s="709">
        <v>13.2</v>
      </c>
    </row>
    <row r="18" spans="1:17" ht="18.600000000000001" customHeight="1">
      <c r="A18" s="458" t="s">
        <v>194</v>
      </c>
      <c r="B18" s="662"/>
      <c r="C18" s="709">
        <v>439.15398181001734</v>
      </c>
      <c r="D18" s="279">
        <v>507.88864756299273</v>
      </c>
      <c r="E18" s="270">
        <v>95.58057251159201</v>
      </c>
      <c r="F18" s="274">
        <v>106.53189469530457</v>
      </c>
      <c r="G18" s="270">
        <v>55.34319696416204</v>
      </c>
      <c r="H18" s="270">
        <v>64.951779519467323</v>
      </c>
      <c r="I18" s="715">
        <v>28.944021455836264</v>
      </c>
      <c r="J18" s="274">
        <v>30.367573649976951</v>
      </c>
      <c r="K18" s="270">
        <v>43.512064106301963</v>
      </c>
      <c r="L18" s="270">
        <v>51.857434057406024</v>
      </c>
      <c r="M18" s="715">
        <v>38.950547785292599</v>
      </c>
      <c r="N18" s="274">
        <v>44.803507408775147</v>
      </c>
      <c r="O18" s="270">
        <v>10.822797671110639</v>
      </c>
      <c r="P18" s="709">
        <v>13.1</v>
      </c>
    </row>
    <row r="19" spans="1:17" ht="18.600000000000001" customHeight="1">
      <c r="A19" s="458" t="s">
        <v>195</v>
      </c>
      <c r="B19" s="662"/>
      <c r="C19" s="709">
        <v>429.83673029770011</v>
      </c>
      <c r="D19" s="279">
        <v>481.97208919483353</v>
      </c>
      <c r="E19" s="270">
        <v>98.808452200864636</v>
      </c>
      <c r="F19" s="274">
        <v>107.4613474152914</v>
      </c>
      <c r="G19" s="270">
        <v>50.38337470315399</v>
      </c>
      <c r="H19" s="270">
        <v>57.114527850668445</v>
      </c>
      <c r="I19" s="715">
        <v>26.132810765843455</v>
      </c>
      <c r="J19" s="274">
        <v>27.083166456870281</v>
      </c>
      <c r="K19" s="270">
        <v>41.380911336382894</v>
      </c>
      <c r="L19" s="270">
        <v>47.442017557848445</v>
      </c>
      <c r="M19" s="715">
        <v>37.692468056227469</v>
      </c>
      <c r="N19" s="274">
        <v>42.136022117855241</v>
      </c>
      <c r="O19" s="270">
        <v>12.177566602781182</v>
      </c>
      <c r="P19" s="709">
        <v>14.2</v>
      </c>
    </row>
    <row r="20" spans="1:17" s="281" customFormat="1" ht="18.600000000000001" customHeight="1">
      <c r="A20" s="458" t="s">
        <v>226</v>
      </c>
      <c r="B20" s="662"/>
      <c r="C20" s="278">
        <v>433.88348717381496</v>
      </c>
      <c r="D20" s="279">
        <v>471.75985349994767</v>
      </c>
      <c r="E20" s="278">
        <v>98.578674406987815</v>
      </c>
      <c r="F20" s="279">
        <v>104.34959496685991</v>
      </c>
      <c r="G20" s="278">
        <v>48.795550312322561</v>
      </c>
      <c r="H20" s="278">
        <v>53.433958288247148</v>
      </c>
      <c r="I20" s="716">
        <v>26.2412462165343</v>
      </c>
      <c r="J20" s="279">
        <v>26.970440694477716</v>
      </c>
      <c r="K20" s="278">
        <v>42.766647507735286</v>
      </c>
      <c r="L20" s="278">
        <v>47.226527257285646</v>
      </c>
      <c r="M20" s="716">
        <v>36.841204813679155</v>
      </c>
      <c r="N20" s="279">
        <v>39.812010790879405</v>
      </c>
      <c r="O20" s="278">
        <v>14.4</v>
      </c>
      <c r="P20" s="278">
        <v>16.100000000000001</v>
      </c>
      <c r="Q20" s="276"/>
    </row>
    <row r="21" spans="1:17" s="281" customFormat="1" ht="18.600000000000001" customHeight="1">
      <c r="A21" s="458" t="s">
        <v>227</v>
      </c>
      <c r="B21" s="662"/>
      <c r="C21" s="278">
        <v>445.73353952477265</v>
      </c>
      <c r="D21" s="279">
        <v>469.76253230817764</v>
      </c>
      <c r="E21" s="278">
        <v>99.204084521097329</v>
      </c>
      <c r="F21" s="279">
        <v>102.11089206911024</v>
      </c>
      <c r="G21" s="278">
        <v>49.522842982026141</v>
      </c>
      <c r="H21" s="278">
        <v>52.45168492692801</v>
      </c>
      <c r="I21" s="716">
        <v>36.934816478034172</v>
      </c>
      <c r="J21" s="279">
        <v>37.62077377332524</v>
      </c>
      <c r="K21" s="278">
        <v>41.966300054759316</v>
      </c>
      <c r="L21" s="278">
        <v>44.651908998963293</v>
      </c>
      <c r="M21" s="716">
        <v>45.711960050765803</v>
      </c>
      <c r="N21" s="279">
        <v>47.859052245486332</v>
      </c>
      <c r="O21" s="278">
        <v>12.8</v>
      </c>
      <c r="P21" s="278">
        <v>13.7</v>
      </c>
      <c r="Q21" s="276"/>
    </row>
    <row r="22" spans="1:17" s="281" customFormat="1" ht="18.600000000000001" customHeight="1">
      <c r="A22" s="458" t="s">
        <v>236</v>
      </c>
      <c r="B22" s="662"/>
      <c r="C22" s="278">
        <v>435.74953794910334</v>
      </c>
      <c r="D22" s="279">
        <v>444.52109083378173</v>
      </c>
      <c r="E22" s="278">
        <v>103.36830949378424</v>
      </c>
      <c r="F22" s="279">
        <v>103.31360496658868</v>
      </c>
      <c r="G22" s="278">
        <v>50.867141672836574</v>
      </c>
      <c r="H22" s="278">
        <v>51.88618862296763</v>
      </c>
      <c r="I22" s="716">
        <v>25.212007968877803</v>
      </c>
      <c r="J22" s="279">
        <v>25.226909455151706</v>
      </c>
      <c r="K22" s="278">
        <v>38.875051467207776</v>
      </c>
      <c r="L22" s="278">
        <v>39.806437524812637</v>
      </c>
      <c r="M22" s="716">
        <v>46.398957177436777</v>
      </c>
      <c r="N22" s="279">
        <v>46.971857131999336</v>
      </c>
      <c r="O22" s="278">
        <v>11.1</v>
      </c>
      <c r="P22" s="278">
        <v>11.5</v>
      </c>
      <c r="Q22" s="276"/>
    </row>
    <row r="23" spans="1:17" s="281" customFormat="1" ht="18.600000000000001" customHeight="1">
      <c r="A23" s="458" t="s">
        <v>196</v>
      </c>
      <c r="B23" s="662"/>
      <c r="C23" s="278">
        <v>439.242164464994</v>
      </c>
      <c r="D23" s="279">
        <v>433.55659282993321</v>
      </c>
      <c r="E23" s="278">
        <v>107.37559580640171</v>
      </c>
      <c r="F23" s="279">
        <v>104.24861543809612</v>
      </c>
      <c r="G23" s="278">
        <v>50.703616809178094</v>
      </c>
      <c r="H23" s="278">
        <v>49.742239447293038</v>
      </c>
      <c r="I23" s="716">
        <v>22.445435713324553</v>
      </c>
      <c r="J23" s="279">
        <v>22.37490953597495</v>
      </c>
      <c r="K23" s="278">
        <v>39.508360741724616</v>
      </c>
      <c r="L23" s="278">
        <v>38.927503818989358</v>
      </c>
      <c r="M23" s="716">
        <v>43.957170593549961</v>
      </c>
      <c r="N23" s="279">
        <v>42.986828946085744</v>
      </c>
      <c r="O23" s="278">
        <v>12</v>
      </c>
      <c r="P23" s="278">
        <v>11.8</v>
      </c>
      <c r="Q23" s="276"/>
    </row>
    <row r="24" spans="1:17" s="281" customFormat="1" ht="18.600000000000001" customHeight="1">
      <c r="A24" s="458" t="s">
        <v>228</v>
      </c>
      <c r="B24" s="662"/>
      <c r="C24" s="278">
        <v>442.05075037896688</v>
      </c>
      <c r="D24" s="279">
        <v>421.29491873076518</v>
      </c>
      <c r="E24" s="278">
        <v>112.02182761948072</v>
      </c>
      <c r="F24" s="279">
        <v>105.37699780577948</v>
      </c>
      <c r="G24" s="278">
        <v>45.510572071345592</v>
      </c>
      <c r="H24" s="278">
        <v>42.734593520720566</v>
      </c>
      <c r="I24" s="716">
        <v>20.927953837043059</v>
      </c>
      <c r="J24" s="279">
        <v>20.596536181842939</v>
      </c>
      <c r="K24" s="278">
        <v>42.719572146075301</v>
      </c>
      <c r="L24" s="278">
        <v>40.237067888286717</v>
      </c>
      <c r="M24" s="716">
        <v>42.237738282755018</v>
      </c>
      <c r="N24" s="279">
        <v>39.845468071931421</v>
      </c>
      <c r="O24" s="278">
        <v>14.2</v>
      </c>
      <c r="P24" s="278">
        <v>13.5</v>
      </c>
      <c r="Q24" s="276"/>
    </row>
    <row r="25" spans="1:17" s="281" customFormat="1" ht="18.600000000000001" customHeight="1">
      <c r="A25" s="458" t="s">
        <v>229</v>
      </c>
      <c r="B25" s="662"/>
      <c r="C25" s="278">
        <v>452.62223674987746</v>
      </c>
      <c r="D25" s="279">
        <v>415.93236778546759</v>
      </c>
      <c r="E25" s="278">
        <v>116.30360284443937</v>
      </c>
      <c r="F25" s="279">
        <v>106.01210762770683</v>
      </c>
      <c r="G25" s="278">
        <v>47.566419879328457</v>
      </c>
      <c r="H25" s="278">
        <v>42.805938165085919</v>
      </c>
      <c r="I25" s="716">
        <v>19.371880996085309</v>
      </c>
      <c r="J25" s="279">
        <v>18.775335577381853</v>
      </c>
      <c r="K25" s="278">
        <v>43.100853284803897</v>
      </c>
      <c r="L25" s="278">
        <v>38.92653035581219</v>
      </c>
      <c r="M25" s="716">
        <v>46.59014216230689</v>
      </c>
      <c r="N25" s="279">
        <v>42.19771881936876</v>
      </c>
      <c r="O25" s="278">
        <v>15.8</v>
      </c>
      <c r="P25" s="278">
        <v>14.3</v>
      </c>
      <c r="Q25" s="276"/>
    </row>
    <row r="26" spans="1:17" s="281" customFormat="1" ht="18.600000000000001" customHeight="1">
      <c r="A26" s="458" t="s">
        <v>238</v>
      </c>
      <c r="B26" s="662"/>
      <c r="C26" s="278">
        <v>457.49826955261636</v>
      </c>
      <c r="D26" s="279">
        <v>405.19606648458699</v>
      </c>
      <c r="E26" s="278">
        <v>117.08401268083355</v>
      </c>
      <c r="F26" s="279">
        <v>103.07078927148972</v>
      </c>
      <c r="G26" s="278">
        <v>46.103291519584637</v>
      </c>
      <c r="H26" s="278">
        <v>39.792993682463027</v>
      </c>
      <c r="I26" s="716">
        <v>19.17522776429076</v>
      </c>
      <c r="J26" s="279">
        <v>18.233458846142323</v>
      </c>
      <c r="K26" s="278">
        <v>45.986369399070668</v>
      </c>
      <c r="L26" s="278">
        <v>39.67869009838131</v>
      </c>
      <c r="M26" s="716">
        <v>43.647926988791305</v>
      </c>
      <c r="N26" s="279">
        <v>38.004337847176132</v>
      </c>
      <c r="O26" s="278">
        <v>17</v>
      </c>
      <c r="P26" s="278">
        <v>14.7</v>
      </c>
      <c r="Q26" s="276"/>
    </row>
    <row r="27" spans="1:17" ht="18.600000000000001" customHeight="1">
      <c r="A27" s="458" t="s">
        <v>230</v>
      </c>
      <c r="B27" s="662"/>
      <c r="C27" s="709">
        <v>469.65665689128571</v>
      </c>
      <c r="D27" s="279">
        <v>400.85944035026722</v>
      </c>
      <c r="E27" s="270">
        <v>118.78966588952686</v>
      </c>
      <c r="F27" s="274">
        <v>101.11678190648692</v>
      </c>
      <c r="G27" s="270">
        <v>47.898770234412325</v>
      </c>
      <c r="H27" s="270">
        <v>39.679070300249769</v>
      </c>
      <c r="I27" s="715">
        <v>19.127301225471339</v>
      </c>
      <c r="J27" s="274">
        <v>17.806131409086262</v>
      </c>
      <c r="K27" s="270">
        <v>45.733752976898728</v>
      </c>
      <c r="L27" s="270">
        <v>37.797632262014176</v>
      </c>
      <c r="M27" s="715">
        <v>47.755628597551919</v>
      </c>
      <c r="N27" s="274">
        <v>39.994394373387692</v>
      </c>
      <c r="O27" s="270">
        <v>17.600000000000001</v>
      </c>
      <c r="P27" s="709">
        <v>14.5</v>
      </c>
    </row>
    <row r="28" spans="1:17" ht="18.600000000000001" customHeight="1">
      <c r="A28" s="458" t="s">
        <v>231</v>
      </c>
      <c r="B28" s="662"/>
      <c r="C28" s="709">
        <v>451.33626085260136</v>
      </c>
      <c r="D28" s="279">
        <v>369.82160189612114</v>
      </c>
      <c r="E28" s="270">
        <v>120.66102680844382</v>
      </c>
      <c r="F28" s="274">
        <v>99.477940140889004</v>
      </c>
      <c r="G28" s="270">
        <v>45.27678323571083</v>
      </c>
      <c r="H28" s="270">
        <v>35.691349356597058</v>
      </c>
      <c r="I28" s="715">
        <v>17.952440171425796</v>
      </c>
      <c r="J28" s="274">
        <v>16.333342067262926</v>
      </c>
      <c r="K28" s="270">
        <v>42.849335901981632</v>
      </c>
      <c r="L28" s="270">
        <v>33.802561228835501</v>
      </c>
      <c r="M28" s="715">
        <v>44.263123909538194</v>
      </c>
      <c r="N28" s="274">
        <v>35.502605976437131</v>
      </c>
      <c r="O28" s="270">
        <v>16.5</v>
      </c>
      <c r="P28" s="709">
        <v>12.9</v>
      </c>
    </row>
    <row r="29" spans="1:17" ht="18.600000000000001" customHeight="1">
      <c r="A29" s="458" t="s">
        <v>232</v>
      </c>
      <c r="B29" s="662"/>
      <c r="C29" s="709">
        <v>472.7</v>
      </c>
      <c r="D29" s="279">
        <v>371</v>
      </c>
      <c r="E29" s="270">
        <v>128</v>
      </c>
      <c r="F29" s="274">
        <v>101.6</v>
      </c>
      <c r="G29" s="270">
        <v>46.1</v>
      </c>
      <c r="H29" s="270">
        <v>34.700000000000003</v>
      </c>
      <c r="I29" s="715">
        <v>16.399999999999999</v>
      </c>
      <c r="J29" s="274">
        <v>14.6</v>
      </c>
      <c r="K29" s="270">
        <v>47.2</v>
      </c>
      <c r="L29" s="270">
        <v>35.5</v>
      </c>
      <c r="M29" s="715">
        <v>46.3</v>
      </c>
      <c r="N29" s="274">
        <v>35.700000000000003</v>
      </c>
      <c r="O29" s="270">
        <v>18</v>
      </c>
      <c r="P29" s="709">
        <v>13.3</v>
      </c>
    </row>
    <row r="30" spans="1:17" ht="33">
      <c r="A30" s="674"/>
      <c r="B30" s="663"/>
      <c r="C30" s="446" t="s">
        <v>21</v>
      </c>
      <c r="D30" s="446"/>
      <c r="E30" s="265" t="s">
        <v>136</v>
      </c>
      <c r="F30" s="265"/>
      <c r="G30" s="447" t="s">
        <v>27</v>
      </c>
      <c r="H30" s="447"/>
      <c r="I30" s="447" t="s">
        <v>178</v>
      </c>
      <c r="J30" s="447"/>
      <c r="K30" s="448" t="s">
        <v>141</v>
      </c>
      <c r="L30" s="447"/>
      <c r="M30" s="447" t="s">
        <v>139</v>
      </c>
      <c r="N30" s="447"/>
      <c r="O30" s="447" t="s">
        <v>1686</v>
      </c>
      <c r="P30" s="449"/>
    </row>
    <row r="31" spans="1:17" ht="18.600000000000001" customHeight="1">
      <c r="A31" s="673" t="s">
        <v>250</v>
      </c>
      <c r="B31" s="662" t="s">
        <v>252</v>
      </c>
      <c r="C31" s="709">
        <v>479.79</v>
      </c>
      <c r="D31" s="279">
        <v>362.5</v>
      </c>
      <c r="E31" s="270">
        <v>122.5</v>
      </c>
      <c r="F31" s="274">
        <v>94.385999999999996</v>
      </c>
      <c r="G31" s="270">
        <v>39.058999999999997</v>
      </c>
      <c r="H31" s="270">
        <v>28.199000000000002</v>
      </c>
      <c r="I31" s="715">
        <v>16.151</v>
      </c>
      <c r="J31" s="274">
        <v>14.068</v>
      </c>
      <c r="K31" s="270">
        <v>55.710999999999999</v>
      </c>
      <c r="L31" s="270">
        <v>40.207999999999998</v>
      </c>
      <c r="M31" s="715">
        <v>35.834000000000003</v>
      </c>
      <c r="N31" s="274">
        <v>26.529</v>
      </c>
      <c r="O31" s="270">
        <v>27.5</v>
      </c>
      <c r="P31" s="709">
        <v>19.399999999999999</v>
      </c>
    </row>
    <row r="32" spans="1:17" ht="18.600000000000001" customHeight="1">
      <c r="A32" s="458" t="s">
        <v>233</v>
      </c>
      <c r="B32" s="662"/>
      <c r="C32" s="709">
        <v>481.9</v>
      </c>
      <c r="D32" s="279">
        <v>350.5</v>
      </c>
      <c r="E32" s="270">
        <v>127.8</v>
      </c>
      <c r="F32" s="274">
        <v>95.1</v>
      </c>
      <c r="G32" s="270">
        <v>36.9</v>
      </c>
      <c r="H32" s="270">
        <v>25.7</v>
      </c>
      <c r="I32" s="715">
        <v>17.5</v>
      </c>
      <c r="J32" s="274">
        <v>15.1</v>
      </c>
      <c r="K32" s="270">
        <v>53.3</v>
      </c>
      <c r="L32" s="270">
        <v>36.700000000000003</v>
      </c>
      <c r="M32" s="715">
        <v>36.5</v>
      </c>
      <c r="N32" s="274">
        <v>26</v>
      </c>
      <c r="O32" s="270">
        <v>27.2</v>
      </c>
      <c r="P32" s="709">
        <v>18.2</v>
      </c>
    </row>
    <row r="33" spans="1:22" ht="18.600000000000001" customHeight="1">
      <c r="A33" s="458" t="s">
        <v>234</v>
      </c>
      <c r="B33" s="662"/>
      <c r="C33" s="709">
        <v>489.7</v>
      </c>
      <c r="D33" s="279">
        <v>339.9</v>
      </c>
      <c r="E33" s="270">
        <v>130.6</v>
      </c>
      <c r="F33" s="274">
        <v>93.9</v>
      </c>
      <c r="G33" s="270">
        <v>36.299999999999997</v>
      </c>
      <c r="H33" s="270">
        <v>24</v>
      </c>
      <c r="I33" s="715">
        <v>15.9</v>
      </c>
      <c r="J33" s="274">
        <v>13.1</v>
      </c>
      <c r="K33" s="270">
        <v>54.6</v>
      </c>
      <c r="L33" s="270">
        <v>35.9</v>
      </c>
      <c r="M33" s="715">
        <v>36.1</v>
      </c>
      <c r="N33" s="274">
        <v>24.4</v>
      </c>
      <c r="O33" s="270">
        <v>29.1</v>
      </c>
      <c r="P33" s="709">
        <v>18.399999999999999</v>
      </c>
    </row>
    <row r="34" spans="1:22" ht="18.600000000000001" customHeight="1">
      <c r="A34" s="458" t="s">
        <v>235</v>
      </c>
      <c r="B34" s="662"/>
      <c r="C34" s="278">
        <v>509.60500000000002</v>
      </c>
      <c r="D34" s="279">
        <v>340.58300000000003</v>
      </c>
      <c r="E34" s="444">
        <v>134.285</v>
      </c>
      <c r="F34" s="274">
        <v>93.377700000000004</v>
      </c>
      <c r="G34" s="444">
        <v>38.327500000000001</v>
      </c>
      <c r="H34" s="444">
        <v>24.054500000000001</v>
      </c>
      <c r="I34" s="715">
        <v>16.021699999999999</v>
      </c>
      <c r="J34" s="274">
        <v>12.757</v>
      </c>
      <c r="K34" s="444">
        <v>57.196899999999999</v>
      </c>
      <c r="L34" s="444">
        <v>35.788400000000003</v>
      </c>
      <c r="M34" s="715">
        <v>39.790300000000002</v>
      </c>
      <c r="N34" s="274">
        <v>25.715299999999999</v>
      </c>
      <c r="O34" s="444">
        <v>29.2</v>
      </c>
      <c r="P34" s="278">
        <v>17.5</v>
      </c>
    </row>
    <row r="35" spans="1:22" ht="18.600000000000001" customHeight="1">
      <c r="A35" s="458" t="s">
        <v>239</v>
      </c>
      <c r="B35" s="662"/>
      <c r="C35" s="278">
        <v>522.14861926000003</v>
      </c>
      <c r="D35" s="279">
        <v>335.36151874000001</v>
      </c>
      <c r="E35" s="444">
        <v>141.20388302999999</v>
      </c>
      <c r="F35" s="274">
        <v>95.115100779000002</v>
      </c>
      <c r="G35" s="444">
        <v>39.919487517999997</v>
      </c>
      <c r="H35" s="444">
        <v>23.907876037000001</v>
      </c>
      <c r="I35" s="715">
        <v>16.562065695000001</v>
      </c>
      <c r="J35" s="274">
        <v>12.818177183</v>
      </c>
      <c r="K35" s="444">
        <v>59.160077618999999</v>
      </c>
      <c r="L35" s="444">
        <v>35.504306345000003</v>
      </c>
      <c r="M35" s="715">
        <v>40.324280594999998</v>
      </c>
      <c r="N35" s="274">
        <v>24.944325928000001</v>
      </c>
      <c r="O35" s="444">
        <v>30.6</v>
      </c>
      <c r="P35" s="278">
        <v>17.5</v>
      </c>
    </row>
    <row r="36" spans="1:22" ht="18.600000000000001" customHeight="1">
      <c r="A36" s="458" t="s">
        <v>381</v>
      </c>
      <c r="B36" s="662"/>
      <c r="C36" s="278">
        <v>523.19313253999997</v>
      </c>
      <c r="D36" s="279">
        <v>322.0347683</v>
      </c>
      <c r="E36" s="444">
        <v>144.93805886999999</v>
      </c>
      <c r="F36" s="274">
        <v>94.658721231000001</v>
      </c>
      <c r="G36" s="444">
        <v>40.409155990999999</v>
      </c>
      <c r="H36" s="444">
        <v>23.222925644</v>
      </c>
      <c r="I36" s="715">
        <v>16.167091259999999</v>
      </c>
      <c r="J36" s="274">
        <v>12.191475195000001</v>
      </c>
      <c r="K36" s="444">
        <v>61.162352142000003</v>
      </c>
      <c r="L36" s="444">
        <v>35.104995314999996</v>
      </c>
      <c r="M36" s="715">
        <v>41.017779257000001</v>
      </c>
      <c r="N36" s="274">
        <v>24.215435799000002</v>
      </c>
      <c r="O36" s="444">
        <v>28.8</v>
      </c>
      <c r="P36" s="278">
        <v>15.5</v>
      </c>
    </row>
    <row r="37" spans="1:22" s="703" customFormat="1" ht="18.600000000000001" customHeight="1">
      <c r="A37" s="1037" t="s">
        <v>382</v>
      </c>
      <c r="B37" s="1070"/>
      <c r="C37" s="1068">
        <v>554.17750000000001</v>
      </c>
      <c r="D37" s="1071">
        <v>327.24529999999999</v>
      </c>
      <c r="E37" s="1069">
        <v>150.41399999999999</v>
      </c>
      <c r="F37" s="1072">
        <v>94.881360000000001</v>
      </c>
      <c r="G37" s="1069">
        <v>40.581000000000003</v>
      </c>
      <c r="H37" s="1072">
        <v>22.408809999999999</v>
      </c>
      <c r="I37" s="1069">
        <v>17.161000000000001</v>
      </c>
      <c r="J37" s="1072">
        <v>12.773389999999999</v>
      </c>
      <c r="K37" s="1069">
        <v>67.578000000000003</v>
      </c>
      <c r="L37" s="1072">
        <v>37.014049999999997</v>
      </c>
      <c r="M37" s="1069">
        <v>42.374000000000002</v>
      </c>
      <c r="N37" s="1072">
        <v>24.03359</v>
      </c>
      <c r="O37" s="1069">
        <v>34.6</v>
      </c>
      <c r="P37" s="1068">
        <v>17.8</v>
      </c>
    </row>
    <row r="38" spans="1:22" ht="18.600000000000001" customHeight="1">
      <c r="A38" s="673" t="s">
        <v>536</v>
      </c>
      <c r="B38" s="1040"/>
      <c r="C38" s="1031">
        <v>555.70000000000005</v>
      </c>
      <c r="D38" s="1032">
        <v>316.10000000000002</v>
      </c>
      <c r="E38" s="1036">
        <v>153.5</v>
      </c>
      <c r="F38" s="1030">
        <v>93.4</v>
      </c>
      <c r="G38" s="1036">
        <v>39</v>
      </c>
      <c r="H38" s="1030">
        <v>20.6</v>
      </c>
      <c r="I38" s="1036">
        <v>16.5</v>
      </c>
      <c r="J38" s="1030">
        <v>11.7</v>
      </c>
      <c r="K38" s="1036">
        <v>67.7</v>
      </c>
      <c r="L38" s="1030">
        <v>35.5</v>
      </c>
      <c r="M38" s="1036">
        <v>39.799999999999997</v>
      </c>
      <c r="N38" s="1030">
        <v>21.6</v>
      </c>
      <c r="O38" s="1036">
        <v>35.6</v>
      </c>
      <c r="P38" s="1031">
        <v>17.5</v>
      </c>
    </row>
    <row r="39" spans="1:22" s="703" customFormat="1" ht="18.600000000000001" customHeight="1">
      <c r="A39" s="1198" t="s">
        <v>537</v>
      </c>
      <c r="B39" s="1044"/>
      <c r="C39" s="1019">
        <v>588.4</v>
      </c>
      <c r="D39" s="1020">
        <v>321.2</v>
      </c>
      <c r="E39" s="1019">
        <v>157.15719999999999</v>
      </c>
      <c r="F39" s="1020">
        <v>92.845129999999997</v>
      </c>
      <c r="G39" s="1019">
        <v>41.8</v>
      </c>
      <c r="H39" s="1020">
        <v>21.2</v>
      </c>
      <c r="I39" s="1019">
        <v>16.8</v>
      </c>
      <c r="J39" s="1020">
        <v>11.6</v>
      </c>
      <c r="K39" s="1019">
        <v>72.7</v>
      </c>
      <c r="L39" s="1020">
        <v>36.4</v>
      </c>
      <c r="M39" s="1019">
        <v>41.9</v>
      </c>
      <c r="N39" s="1020">
        <v>21.9</v>
      </c>
      <c r="O39" s="1048">
        <v>40.261733999999997</v>
      </c>
      <c r="P39" s="1051">
        <v>18.894582</v>
      </c>
    </row>
    <row r="40" spans="1:22" s="211" customFormat="1">
      <c r="A40" s="664" t="s">
        <v>1701</v>
      </c>
      <c r="C40" s="206"/>
      <c r="D40" s="207"/>
      <c r="E40" s="208"/>
      <c r="F40" s="206"/>
      <c r="G40" s="206"/>
      <c r="H40" s="206"/>
      <c r="I40" s="206"/>
      <c r="J40" s="209"/>
      <c r="K40" s="210"/>
      <c r="L40" s="210"/>
      <c r="M40" s="209"/>
      <c r="N40" s="209"/>
      <c r="O40" s="210"/>
      <c r="Q40" s="501"/>
    </row>
    <row r="41" spans="1:22" s="211" customFormat="1">
      <c r="A41" s="212" t="s">
        <v>423</v>
      </c>
      <c r="C41" s="206"/>
      <c r="D41" s="207"/>
      <c r="E41" s="208"/>
      <c r="F41" s="206"/>
      <c r="G41" s="206"/>
      <c r="H41" s="206"/>
      <c r="I41" s="206"/>
      <c r="J41" s="209"/>
      <c r="K41" s="210"/>
      <c r="L41" s="210"/>
      <c r="M41" s="209"/>
      <c r="N41" s="209"/>
      <c r="O41" s="210"/>
      <c r="Q41" s="501"/>
    </row>
    <row r="42" spans="1:22" s="215" customFormat="1" ht="16.7" customHeight="1">
      <c r="A42" s="212" t="s">
        <v>424</v>
      </c>
      <c r="C42" s="213"/>
      <c r="D42" s="213"/>
      <c r="E42" s="213"/>
      <c r="F42" s="213"/>
      <c r="G42" s="213"/>
      <c r="H42" s="213"/>
      <c r="I42" s="213"/>
      <c r="J42" s="214"/>
      <c r="K42" s="214"/>
      <c r="L42" s="214"/>
      <c r="M42" s="214"/>
      <c r="N42" s="214"/>
      <c r="R42" s="213"/>
      <c r="V42" s="502"/>
    </row>
    <row r="43" spans="1:22">
      <c r="M43" s="276"/>
      <c r="N43" s="276"/>
      <c r="O43" s="276"/>
    </row>
    <row r="44" spans="1:22">
      <c r="D44" s="457"/>
      <c r="E44" s="457"/>
      <c r="F44" s="457"/>
      <c r="H44" s="517"/>
      <c r="I44" s="517"/>
      <c r="K44" s="276"/>
      <c r="L44" s="276"/>
      <c r="M44" s="276"/>
      <c r="N44" s="276"/>
      <c r="O44" s="276"/>
    </row>
    <row r="45" spans="1:22">
      <c r="D45" s="457"/>
      <c r="E45" s="457"/>
      <c r="F45" s="457"/>
      <c r="H45" s="517"/>
      <c r="I45" s="517"/>
      <c r="K45" s="276"/>
      <c r="L45" s="276"/>
      <c r="M45" s="276"/>
      <c r="N45" s="276"/>
      <c r="O45" s="276"/>
    </row>
    <row r="46" spans="1:22">
      <c r="D46" s="457"/>
      <c r="E46" s="457"/>
      <c r="F46" s="457"/>
      <c r="H46" s="517"/>
      <c r="I46" s="517"/>
      <c r="K46" s="276"/>
      <c r="L46" s="276"/>
      <c r="M46" s="276"/>
      <c r="N46" s="276"/>
      <c r="O46" s="276"/>
    </row>
    <row r="47" spans="1:22">
      <c r="D47" s="457"/>
      <c r="E47" s="457"/>
      <c r="F47" s="457"/>
      <c r="H47" s="517"/>
      <c r="I47" s="517"/>
      <c r="K47" s="276"/>
      <c r="L47" s="276"/>
      <c r="M47" s="276"/>
      <c r="N47" s="276"/>
      <c r="O47" s="276"/>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51314-6767-458D-9038-0E6C59FFA95E}">
  <sheetPr syncVertical="1" syncRef="A22" transitionEvaluation="1" codeName="工作表33"/>
  <dimension ref="A1:V42"/>
  <sheetViews>
    <sheetView view="pageBreakPreview" topLeftCell="A22" zoomScaleNormal="90" zoomScaleSheetLayoutView="100" workbookViewId="0">
      <selection activeCell="H45" sqref="H45"/>
    </sheetView>
  </sheetViews>
  <sheetFormatPr defaultRowHeight="16.5"/>
  <cols>
    <col min="1" max="1" width="12.75" style="276" customWidth="1"/>
    <col min="2" max="2" width="3.25" style="661" customWidth="1"/>
    <col min="3" max="4" width="13.875" style="282" customWidth="1"/>
    <col min="5" max="6" width="13.875" style="515" customWidth="1"/>
    <col min="7" max="12" width="13.875" style="457" customWidth="1"/>
    <col min="13" max="16" width="9.25" style="276" customWidth="1"/>
    <col min="17" max="16384" width="9" style="276"/>
  </cols>
  <sheetData>
    <row r="1" spans="1:12" s="211" customFormat="1" ht="25.5" customHeight="1">
      <c r="A1" s="1315" t="s">
        <v>1639</v>
      </c>
      <c r="B1" s="1315"/>
      <c r="C1" s="1315"/>
      <c r="D1" s="1315"/>
      <c r="E1" s="1315"/>
      <c r="F1" s="1315"/>
      <c r="G1" s="1315"/>
      <c r="H1" s="1315"/>
      <c r="I1" s="1315"/>
      <c r="J1" s="1315"/>
      <c r="K1" s="1315"/>
      <c r="L1" s="1315"/>
    </row>
    <row r="2" spans="1:12" s="211" customFormat="1" ht="15.6" customHeight="1">
      <c r="A2" s="670"/>
      <c r="C2" s="254"/>
      <c r="D2" s="254"/>
      <c r="F2" s="255"/>
      <c r="G2" s="256" t="s">
        <v>4</v>
      </c>
      <c r="H2" s="256"/>
      <c r="I2" s="209"/>
      <c r="J2" s="209"/>
      <c r="K2" s="209"/>
      <c r="L2" s="675" t="s">
        <v>414</v>
      </c>
    </row>
    <row r="3" spans="1:12" s="262" customFormat="1" ht="19.5" customHeight="1">
      <c r="A3" s="1313" t="s">
        <v>237</v>
      </c>
      <c r="B3" s="1311"/>
      <c r="C3" s="259" t="s">
        <v>267</v>
      </c>
      <c r="D3" s="259"/>
      <c r="E3" s="257" t="s">
        <v>268</v>
      </c>
      <c r="F3" s="258"/>
      <c r="G3" s="260" t="s">
        <v>269</v>
      </c>
      <c r="H3" s="261"/>
      <c r="I3" s="260" t="s">
        <v>148</v>
      </c>
      <c r="J3" s="261"/>
      <c r="K3" s="260" t="s">
        <v>270</v>
      </c>
      <c r="L3" s="260"/>
    </row>
    <row r="4" spans="1:12" s="267" customFormat="1" ht="32.25" customHeight="1">
      <c r="A4" s="1314"/>
      <c r="B4" s="1312"/>
      <c r="C4" s="265" t="s">
        <v>12</v>
      </c>
      <c r="D4" s="264" t="s">
        <v>144</v>
      </c>
      <c r="E4" s="263" t="s">
        <v>12</v>
      </c>
      <c r="F4" s="264" t="s">
        <v>144</v>
      </c>
      <c r="G4" s="263" t="s">
        <v>12</v>
      </c>
      <c r="H4" s="264" t="s">
        <v>144</v>
      </c>
      <c r="I4" s="263" t="s">
        <v>12</v>
      </c>
      <c r="J4" s="264" t="s">
        <v>144</v>
      </c>
      <c r="K4" s="263" t="s">
        <v>12</v>
      </c>
      <c r="L4" s="266" t="s">
        <v>144</v>
      </c>
    </row>
    <row r="5" spans="1:12" s="267" customFormat="1" ht="5.45" hidden="1" customHeight="1">
      <c r="A5" s="458"/>
      <c r="B5" s="662"/>
      <c r="C5" s="682"/>
      <c r="D5" s="681"/>
      <c r="E5" s="680"/>
      <c r="F5" s="681"/>
      <c r="G5" s="680"/>
      <c r="H5" s="681"/>
      <c r="I5" s="680"/>
      <c r="J5" s="681"/>
      <c r="K5" s="680"/>
      <c r="L5" s="681"/>
    </row>
    <row r="6" spans="1:12" s="267" customFormat="1" ht="5.45" hidden="1" customHeight="1">
      <c r="A6" s="458"/>
      <c r="B6" s="662"/>
      <c r="C6" s="682"/>
      <c r="D6" s="681"/>
      <c r="E6" s="680"/>
      <c r="F6" s="681"/>
      <c r="G6" s="680"/>
      <c r="H6" s="681"/>
      <c r="I6" s="680"/>
      <c r="J6" s="681"/>
      <c r="K6" s="680"/>
      <c r="L6" s="681"/>
    </row>
    <row r="7" spans="1:12" ht="17.45" hidden="1" customHeight="1">
      <c r="A7" s="647" t="s">
        <v>184</v>
      </c>
      <c r="B7" s="662"/>
      <c r="C7" s="272">
        <v>14.496780632928187</v>
      </c>
      <c r="D7" s="271">
        <v>20.79995086791488</v>
      </c>
      <c r="E7" s="268">
        <v>17.135884533299038</v>
      </c>
      <c r="F7" s="269">
        <v>23.276471442313536</v>
      </c>
      <c r="G7" s="272">
        <v>6.286815826031944</v>
      </c>
      <c r="H7" s="272">
        <v>9.3564840437801635</v>
      </c>
      <c r="I7" s="273">
        <v>4.9019000000000004</v>
      </c>
      <c r="J7" s="271">
        <v>6.8388</v>
      </c>
      <c r="K7" s="272">
        <v>1.9492787224521322</v>
      </c>
      <c r="L7" s="272">
        <v>2.7666683968213852</v>
      </c>
    </row>
    <row r="8" spans="1:12" ht="18" customHeight="1">
      <c r="A8" s="458" t="s">
        <v>185</v>
      </c>
      <c r="B8" s="662"/>
      <c r="C8" s="270">
        <v>15.023508329135309</v>
      </c>
      <c r="D8" s="274">
        <v>21.033819963549416</v>
      </c>
      <c r="E8" s="709">
        <v>16.93502761447921</v>
      </c>
      <c r="F8" s="279">
        <v>22.748887925133992</v>
      </c>
      <c r="G8" s="270">
        <v>7.1087852341438049</v>
      </c>
      <c r="H8" s="270">
        <v>10.444853519891776</v>
      </c>
      <c r="I8" s="715">
        <v>5.0022000000000002</v>
      </c>
      <c r="J8" s="274">
        <v>6.8540999999999999</v>
      </c>
      <c r="K8" s="270">
        <v>2.1853315072985682</v>
      </c>
      <c r="L8" s="270">
        <v>3.0025848420196009</v>
      </c>
    </row>
    <row r="9" spans="1:12" ht="18" hidden="1" customHeight="1">
      <c r="A9" s="458" t="s">
        <v>186</v>
      </c>
      <c r="B9" s="662"/>
      <c r="C9" s="270">
        <v>15.717957180808799</v>
      </c>
      <c r="D9" s="274">
        <v>21.425579421802869</v>
      </c>
      <c r="E9" s="709">
        <v>17.696119596734981</v>
      </c>
      <c r="F9" s="279">
        <v>23.098105073218985</v>
      </c>
      <c r="G9" s="270">
        <v>7.1561431067096963</v>
      </c>
      <c r="H9" s="270">
        <v>10.141434523809259</v>
      </c>
      <c r="I9" s="715">
        <v>4.9972000000000003</v>
      </c>
      <c r="J9" s="274">
        <v>6.5244</v>
      </c>
      <c r="K9" s="270">
        <v>2.2746312017755823</v>
      </c>
      <c r="L9" s="270">
        <v>3.0092757122204108</v>
      </c>
    </row>
    <row r="10" spans="1:12" ht="18" hidden="1" customHeight="1">
      <c r="A10" s="458" t="s">
        <v>187</v>
      </c>
      <c r="B10" s="662"/>
      <c r="C10" s="270">
        <v>16.681648650216605</v>
      </c>
      <c r="D10" s="274">
        <v>22.297358117371161</v>
      </c>
      <c r="E10" s="709">
        <v>18.6221979024684</v>
      </c>
      <c r="F10" s="279">
        <v>23.878359219083723</v>
      </c>
      <c r="G10" s="270">
        <v>7.6156451123527482</v>
      </c>
      <c r="H10" s="270">
        <v>10.399049531376001</v>
      </c>
      <c r="I10" s="715">
        <v>5.4284999999999997</v>
      </c>
      <c r="J10" s="274">
        <v>6.9654999999999996</v>
      </c>
      <c r="K10" s="270">
        <v>2.344830346470919</v>
      </c>
      <c r="L10" s="270">
        <v>3.109869645926775</v>
      </c>
    </row>
    <row r="11" spans="1:12" ht="18" hidden="1" customHeight="1">
      <c r="A11" s="458" t="s">
        <v>188</v>
      </c>
      <c r="B11" s="662"/>
      <c r="C11" s="270">
        <v>17.485081446589074</v>
      </c>
      <c r="D11" s="274">
        <v>22.935845941378876</v>
      </c>
      <c r="E11" s="709">
        <v>18.519790382965272</v>
      </c>
      <c r="F11" s="279">
        <v>23.216736700843292</v>
      </c>
      <c r="G11" s="270">
        <v>7.602861315112059</v>
      </c>
      <c r="H11" s="270">
        <v>10.13163184983082</v>
      </c>
      <c r="I11" s="715">
        <v>6.1208999999999998</v>
      </c>
      <c r="J11" s="274">
        <v>7.7000999999999999</v>
      </c>
      <c r="K11" s="270">
        <v>2.6042674195748736</v>
      </c>
      <c r="L11" s="270">
        <v>3.3462544985349916</v>
      </c>
    </row>
    <row r="12" spans="1:12" ht="18" hidden="1" customHeight="1">
      <c r="A12" s="458" t="s">
        <v>189</v>
      </c>
      <c r="B12" s="662"/>
      <c r="C12" s="270">
        <v>17.078424769143446</v>
      </c>
      <c r="D12" s="274">
        <v>21.75013737114222</v>
      </c>
      <c r="E12" s="709">
        <v>17.824833492773156</v>
      </c>
      <c r="F12" s="279">
        <v>21.865140745974404</v>
      </c>
      <c r="G12" s="270">
        <v>7.9979424823369296</v>
      </c>
      <c r="H12" s="270">
        <v>10.460735541030344</v>
      </c>
      <c r="I12" s="715">
        <v>6.3337000000000003</v>
      </c>
      <c r="J12" s="274">
        <v>7.7389999999999999</v>
      </c>
      <c r="K12" s="270">
        <v>2.2342830667591422</v>
      </c>
      <c r="L12" s="270">
        <v>2.8264127466895896</v>
      </c>
    </row>
    <row r="13" spans="1:12" ht="18.600000000000001" customHeight="1">
      <c r="A13" s="458" t="s">
        <v>190</v>
      </c>
      <c r="B13" s="662"/>
      <c r="C13" s="270">
        <v>18.377011204745816</v>
      </c>
      <c r="D13" s="274">
        <v>22.745724441894577</v>
      </c>
      <c r="E13" s="709">
        <v>18.919668359235519</v>
      </c>
      <c r="F13" s="279">
        <v>22.675635410327239</v>
      </c>
      <c r="G13" s="270">
        <v>8.1838565460879202</v>
      </c>
      <c r="H13" s="270">
        <v>10.355508550086917</v>
      </c>
      <c r="I13" s="715">
        <v>6.7140000000000004</v>
      </c>
      <c r="J13" s="274">
        <v>8.0723000000000003</v>
      </c>
      <c r="K13" s="270">
        <v>2.6839529532868989</v>
      </c>
      <c r="L13" s="270">
        <v>3.224846431334297</v>
      </c>
    </row>
    <row r="14" spans="1:12" ht="18.600000000000001" customHeight="1">
      <c r="A14" s="458" t="s">
        <v>191</v>
      </c>
      <c r="B14" s="662"/>
      <c r="C14" s="270">
        <v>19.472595734775304</v>
      </c>
      <c r="D14" s="274">
        <v>23.558863185207766</v>
      </c>
      <c r="E14" s="709">
        <v>21.61738934753151</v>
      </c>
      <c r="F14" s="279">
        <v>25.575855210199329</v>
      </c>
      <c r="G14" s="270">
        <v>9.0439604257981774</v>
      </c>
      <c r="H14" s="270">
        <v>11.097435184815602</v>
      </c>
      <c r="I14" s="715">
        <v>6.7645999999999997</v>
      </c>
      <c r="J14" s="274">
        <v>7.9222000000000001</v>
      </c>
      <c r="K14" s="270">
        <v>3.0307918771679119</v>
      </c>
      <c r="L14" s="270">
        <v>3.5998584542141492</v>
      </c>
    </row>
    <row r="15" spans="1:12" ht="18.600000000000001" customHeight="1">
      <c r="A15" s="458" t="s">
        <v>192</v>
      </c>
      <c r="B15" s="662"/>
      <c r="C15" s="270">
        <v>19.713884858441357</v>
      </c>
      <c r="D15" s="274">
        <v>23.383341631116238</v>
      </c>
      <c r="E15" s="709">
        <v>24.045183648507667</v>
      </c>
      <c r="F15" s="279">
        <v>27.900777585845322</v>
      </c>
      <c r="G15" s="270">
        <v>9.4636240451836482</v>
      </c>
      <c r="H15" s="270">
        <v>11.310169109990017</v>
      </c>
      <c r="I15" s="715">
        <v>7.6468999999999996</v>
      </c>
      <c r="J15" s="274">
        <v>8.7657000000000007</v>
      </c>
      <c r="K15" s="270">
        <v>3.3288165673377859</v>
      </c>
      <c r="L15" s="270">
        <v>3.8316249736707846</v>
      </c>
    </row>
    <row r="16" spans="1:12" ht="18.600000000000001" customHeight="1">
      <c r="A16" s="673" t="s">
        <v>251</v>
      </c>
      <c r="B16" s="662" t="s">
        <v>249</v>
      </c>
      <c r="C16" s="270">
        <v>21.293098072263273</v>
      </c>
      <c r="D16" s="274">
        <v>24.598802289793582</v>
      </c>
      <c r="E16" s="709">
        <v>23.74962920843975</v>
      </c>
      <c r="F16" s="279">
        <v>26.881521371526503</v>
      </c>
      <c r="G16" s="270">
        <v>9.9731370258284322</v>
      </c>
      <c r="H16" s="270">
        <v>11.647560006651879</v>
      </c>
      <c r="I16" s="715">
        <v>7.7194000000000003</v>
      </c>
      <c r="J16" s="274">
        <v>8.7091999999999992</v>
      </c>
      <c r="K16" s="270">
        <v>3.6942813804661672</v>
      </c>
      <c r="L16" s="270">
        <v>4.1590887097528562</v>
      </c>
    </row>
    <row r="17" spans="1:16" ht="18.600000000000001" customHeight="1">
      <c r="A17" s="458" t="s">
        <v>193</v>
      </c>
      <c r="B17" s="662"/>
      <c r="C17" s="270">
        <v>23.650941815297713</v>
      </c>
      <c r="D17" s="274">
        <v>26.738274920071333</v>
      </c>
      <c r="E17" s="709">
        <v>24.469085726999857</v>
      </c>
      <c r="F17" s="279">
        <v>27.155054169482788</v>
      </c>
      <c r="G17" s="270">
        <v>11.609179988463231</v>
      </c>
      <c r="H17" s="270">
        <v>13.31720170834669</v>
      </c>
      <c r="I17" s="715">
        <v>8.8963999999999999</v>
      </c>
      <c r="J17" s="274">
        <v>9.6975999999999996</v>
      </c>
      <c r="K17" s="270">
        <v>4.241182806639868</v>
      </c>
      <c r="L17" s="270">
        <v>4.6946809792152804</v>
      </c>
    </row>
    <row r="18" spans="1:16" ht="18.600000000000001" customHeight="1">
      <c r="A18" s="458" t="s">
        <v>194</v>
      </c>
      <c r="B18" s="662"/>
      <c r="C18" s="270">
        <v>25.366775875790385</v>
      </c>
      <c r="D18" s="274">
        <v>28.003474523243693</v>
      </c>
      <c r="E18" s="709">
        <v>27.022448873750598</v>
      </c>
      <c r="F18" s="279">
        <v>29.544936112532739</v>
      </c>
      <c r="G18" s="270">
        <v>12.321938198903879</v>
      </c>
      <c r="H18" s="270">
        <v>13.80098503635713</v>
      </c>
      <c r="I18" s="715">
        <v>9.4784000000000006</v>
      </c>
      <c r="J18" s="274">
        <v>10.111599999999999</v>
      </c>
      <c r="K18" s="270">
        <v>4.8597500390832105</v>
      </c>
      <c r="L18" s="270">
        <v>5.2762948340806322</v>
      </c>
    </row>
    <row r="19" spans="1:16" ht="18.600000000000001" customHeight="1">
      <c r="A19" s="458" t="s">
        <v>195</v>
      </c>
      <c r="B19" s="662"/>
      <c r="C19" s="270">
        <v>27.072970460925525</v>
      </c>
      <c r="D19" s="274">
        <v>29.157420350875562</v>
      </c>
      <c r="E19" s="709">
        <v>27.003635552796126</v>
      </c>
      <c r="F19" s="279">
        <v>28.875649368124254</v>
      </c>
      <c r="G19" s="270">
        <v>13.196744180628714</v>
      </c>
      <c r="H19" s="270">
        <v>14.338085375281038</v>
      </c>
      <c r="I19" s="715">
        <v>10.2003</v>
      </c>
      <c r="J19" s="274">
        <v>10.6351</v>
      </c>
      <c r="K19" s="270">
        <v>5.3757665436326425</v>
      </c>
      <c r="L19" s="270">
        <v>5.7133338813958359</v>
      </c>
    </row>
    <row r="20" spans="1:16" s="281" customFormat="1" ht="18.600000000000001" customHeight="1">
      <c r="A20" s="458" t="s">
        <v>226</v>
      </c>
      <c r="B20" s="662"/>
      <c r="C20" s="278">
        <v>26.328440169753183</v>
      </c>
      <c r="D20" s="279">
        <v>27.630429208366067</v>
      </c>
      <c r="E20" s="278">
        <v>26.859680221882481</v>
      </c>
      <c r="F20" s="279">
        <v>28.085307508326203</v>
      </c>
      <c r="G20" s="278">
        <v>13.679431342329579</v>
      </c>
      <c r="H20" s="278">
        <v>14.50691057987337</v>
      </c>
      <c r="I20" s="716">
        <v>9.3583999999999996</v>
      </c>
      <c r="J20" s="279">
        <v>9.5432000000000006</v>
      </c>
      <c r="K20" s="278">
        <v>5.3444581106456708</v>
      </c>
      <c r="L20" s="278">
        <v>5.4719122864075409</v>
      </c>
      <c r="M20" s="276"/>
    </row>
    <row r="21" spans="1:16" s="281" customFormat="1" ht="18.600000000000001" customHeight="1">
      <c r="A21" s="458" t="s">
        <v>227</v>
      </c>
      <c r="B21" s="662"/>
      <c r="C21" s="278">
        <v>27.073455751028519</v>
      </c>
      <c r="D21" s="279">
        <v>27.622162741582457</v>
      </c>
      <c r="E21" s="278">
        <v>26.178427930428985</v>
      </c>
      <c r="F21" s="279">
        <v>26.648579114791733</v>
      </c>
      <c r="G21" s="278">
        <v>14.211406207285989</v>
      </c>
      <c r="H21" s="278">
        <v>14.644599549411893</v>
      </c>
      <c r="I21" s="716">
        <v>10.0816</v>
      </c>
      <c r="J21" s="279">
        <v>10.107200000000001</v>
      </c>
      <c r="K21" s="278">
        <v>5.8971883814121533</v>
      </c>
      <c r="L21" s="278">
        <v>5.9095466271729551</v>
      </c>
      <c r="M21" s="276"/>
    </row>
    <row r="22" spans="1:16" s="281" customFormat="1" ht="18.600000000000001" customHeight="1">
      <c r="A22" s="458" t="s">
        <v>236</v>
      </c>
      <c r="B22" s="662"/>
      <c r="C22" s="278">
        <v>28.222369371809997</v>
      </c>
      <c r="D22" s="279">
        <v>28.026486314996596</v>
      </c>
      <c r="E22" s="278">
        <v>27.050381504589012</v>
      </c>
      <c r="F22" s="279">
        <v>26.97051313226056</v>
      </c>
      <c r="G22" s="278">
        <v>15.217811691300197</v>
      </c>
      <c r="H22" s="278">
        <v>15.253262574681861</v>
      </c>
      <c r="I22" s="716">
        <v>10.6073</v>
      </c>
      <c r="J22" s="279">
        <v>10.3111</v>
      </c>
      <c r="K22" s="278">
        <v>6.7344225908775162</v>
      </c>
      <c r="L22" s="278">
        <v>6.5907996444406605</v>
      </c>
      <c r="M22" s="276"/>
    </row>
    <row r="23" spans="1:16" s="281" customFormat="1" ht="18.600000000000001" customHeight="1">
      <c r="A23" s="458" t="s">
        <v>196</v>
      </c>
      <c r="B23" s="662"/>
      <c r="C23" s="278">
        <v>29.340516500515641</v>
      </c>
      <c r="D23" s="279">
        <v>28.34147491788848</v>
      </c>
      <c r="E23" s="278">
        <v>28.713869313624386</v>
      </c>
      <c r="F23" s="279">
        <v>27.973271381404096</v>
      </c>
      <c r="G23" s="278">
        <v>15.473709464879112</v>
      </c>
      <c r="H23" s="278">
        <v>14.966319339253312</v>
      </c>
      <c r="I23" s="716">
        <v>11.36</v>
      </c>
      <c r="J23" s="279">
        <v>10.7469</v>
      </c>
      <c r="K23" s="278">
        <v>6.9826400825025781</v>
      </c>
      <c r="L23" s="278">
        <v>6.6995575832758973</v>
      </c>
      <c r="M23" s="276"/>
    </row>
    <row r="24" spans="1:16" s="281" customFormat="1" ht="18.600000000000001" customHeight="1">
      <c r="A24" s="458" t="s">
        <v>228</v>
      </c>
      <c r="B24" s="662"/>
      <c r="C24" s="278">
        <v>30.476550684827593</v>
      </c>
      <c r="D24" s="279">
        <v>28.481827665988575</v>
      </c>
      <c r="E24" s="278">
        <v>30.908368595494885</v>
      </c>
      <c r="F24" s="279">
        <v>29.414763970202937</v>
      </c>
      <c r="G24" s="278">
        <v>16.244366556958209</v>
      </c>
      <c r="H24" s="278">
        <v>15.309089292030158</v>
      </c>
      <c r="I24" s="716">
        <v>10.9367</v>
      </c>
      <c r="J24" s="279">
        <v>10.1934</v>
      </c>
      <c r="K24" s="278">
        <v>7.1806421639828963</v>
      </c>
      <c r="L24" s="278">
        <v>6.7413685556343177</v>
      </c>
      <c r="M24" s="276"/>
    </row>
    <row r="25" spans="1:16" s="281" customFormat="1" ht="18.600000000000001" customHeight="1">
      <c r="A25" s="458" t="s">
        <v>229</v>
      </c>
      <c r="B25" s="662"/>
      <c r="C25" s="278">
        <v>30.630250987228372</v>
      </c>
      <c r="D25" s="279">
        <v>27.857788364137193</v>
      </c>
      <c r="E25" s="278">
        <v>31.069029000212829</v>
      </c>
      <c r="F25" s="279">
        <v>28.799206395504083</v>
      </c>
      <c r="G25" s="278">
        <v>16.447527335205393</v>
      </c>
      <c r="H25" s="278">
        <v>15.018263267034254</v>
      </c>
      <c r="I25" s="716">
        <v>12.483700000000001</v>
      </c>
      <c r="J25" s="279">
        <v>11.254099999999999</v>
      </c>
      <c r="K25" s="278">
        <v>8.2437081227383544</v>
      </c>
      <c r="L25" s="278">
        <v>7.5240872874112394</v>
      </c>
      <c r="M25" s="276"/>
    </row>
    <row r="26" spans="1:16" s="281" customFormat="1" ht="18.600000000000001" customHeight="1">
      <c r="A26" s="458" t="s">
        <v>238</v>
      </c>
      <c r="B26" s="662"/>
      <c r="C26" s="278">
        <v>31.584986088122861</v>
      </c>
      <c r="D26" s="279">
        <v>27.796958198548889</v>
      </c>
      <c r="E26" s="278">
        <v>31.169917069210022</v>
      </c>
      <c r="F26" s="279">
        <v>28.085958705635488</v>
      </c>
      <c r="G26" s="278">
        <v>17.212117401300564</v>
      </c>
      <c r="H26" s="278">
        <v>15.239441703706076</v>
      </c>
      <c r="I26" s="716">
        <v>12.042999999999999</v>
      </c>
      <c r="J26" s="279">
        <v>10.5158</v>
      </c>
      <c r="K26" s="278">
        <v>8.8003463265243749</v>
      </c>
      <c r="L26" s="278">
        <v>7.8174088417724183</v>
      </c>
      <c r="M26" s="276"/>
    </row>
    <row r="27" spans="1:16" ht="18.600000000000001" customHeight="1">
      <c r="A27" s="458" t="s">
        <v>230</v>
      </c>
      <c r="B27" s="662"/>
      <c r="C27" s="270">
        <v>32.125294809083385</v>
      </c>
      <c r="D27" s="274">
        <v>27.383159493832238</v>
      </c>
      <c r="E27" s="709">
        <v>31.271787935218391</v>
      </c>
      <c r="F27" s="279">
        <v>27.315210777346817</v>
      </c>
      <c r="G27" s="270">
        <v>18.086426589994765</v>
      </c>
      <c r="H27" s="270">
        <v>15.47007177226255</v>
      </c>
      <c r="I27" s="715">
        <v>12.873799999999999</v>
      </c>
      <c r="J27" s="274">
        <v>10.9816</v>
      </c>
      <c r="K27" s="270">
        <v>8.9794202554559259</v>
      </c>
      <c r="L27" s="270">
        <v>7.7705641269074395</v>
      </c>
    </row>
    <row r="28" spans="1:16" ht="18.600000000000001" customHeight="1">
      <c r="A28" s="458" t="s">
        <v>231</v>
      </c>
      <c r="B28" s="662"/>
      <c r="C28" s="270">
        <v>32.768921269807748</v>
      </c>
      <c r="D28" s="274">
        <v>27.040159817773343</v>
      </c>
      <c r="E28" s="709">
        <v>32.488507984439693</v>
      </c>
      <c r="F28" s="279">
        <v>27.633328129650451</v>
      </c>
      <c r="G28" s="270">
        <v>18.770164289324292</v>
      </c>
      <c r="H28" s="270">
        <v>15.46804412424401</v>
      </c>
      <c r="I28" s="715">
        <v>12.795199999999999</v>
      </c>
      <c r="J28" s="274">
        <v>10.5908</v>
      </c>
      <c r="K28" s="270">
        <v>9.6479695996947008</v>
      </c>
      <c r="L28" s="270">
        <v>8.1389559750564384</v>
      </c>
    </row>
    <row r="29" spans="1:16" ht="18.600000000000001" customHeight="1">
      <c r="A29" s="458" t="s">
        <v>232</v>
      </c>
      <c r="B29" s="662"/>
      <c r="C29" s="270">
        <v>34.9</v>
      </c>
      <c r="D29" s="274">
        <v>27.9</v>
      </c>
      <c r="E29" s="709">
        <v>34.1</v>
      </c>
      <c r="F29" s="279">
        <v>28.1</v>
      </c>
      <c r="G29" s="270">
        <v>19.5</v>
      </c>
      <c r="H29" s="270">
        <v>15.6</v>
      </c>
      <c r="I29" s="715">
        <v>13.7136</v>
      </c>
      <c r="J29" s="274">
        <v>11.077400000000001</v>
      </c>
      <c r="K29" s="270">
        <v>10.1</v>
      </c>
      <c r="L29" s="270">
        <v>8.3000000000000007</v>
      </c>
    </row>
    <row r="30" spans="1:16" ht="24.6" customHeight="1">
      <c r="A30" s="674"/>
      <c r="B30" s="663"/>
      <c r="C30" s="265" t="s">
        <v>145</v>
      </c>
      <c r="D30" s="265"/>
      <c r="E30" s="446" t="s">
        <v>146</v>
      </c>
      <c r="F30" s="446"/>
      <c r="G30" s="447" t="s">
        <v>147</v>
      </c>
      <c r="H30" s="447"/>
      <c r="I30" s="448" t="s">
        <v>180</v>
      </c>
      <c r="J30" s="447"/>
      <c r="K30" s="448" t="s">
        <v>149</v>
      </c>
      <c r="L30" s="509"/>
      <c r="M30" s="281"/>
      <c r="N30" s="281"/>
      <c r="O30" s="281"/>
      <c r="P30" s="281"/>
    </row>
    <row r="31" spans="1:16" ht="18.600000000000001" customHeight="1">
      <c r="A31" s="673" t="s">
        <v>425</v>
      </c>
      <c r="B31" s="662" t="s">
        <v>252</v>
      </c>
      <c r="C31" s="270">
        <v>33.816000000000003</v>
      </c>
      <c r="D31" s="274">
        <v>26.31</v>
      </c>
      <c r="E31" s="709">
        <v>33.268999999999998</v>
      </c>
      <c r="F31" s="279">
        <v>26.760999999999999</v>
      </c>
      <c r="G31" s="715">
        <v>18.549684281000001</v>
      </c>
      <c r="H31" s="274">
        <v>14.379</v>
      </c>
      <c r="I31" s="715">
        <v>13.5</v>
      </c>
      <c r="J31" s="274">
        <v>10.7</v>
      </c>
      <c r="K31" s="270">
        <v>9.6440000000000001</v>
      </c>
      <c r="L31" s="270">
        <v>7.766</v>
      </c>
    </row>
    <row r="32" spans="1:16" ht="18.600000000000001" customHeight="1">
      <c r="A32" s="458" t="s">
        <v>233</v>
      </c>
      <c r="B32" s="662"/>
      <c r="C32" s="270">
        <v>34.450000000000003</v>
      </c>
      <c r="D32" s="274">
        <v>25.94</v>
      </c>
      <c r="E32" s="709">
        <v>33.619999999999997</v>
      </c>
      <c r="F32" s="279">
        <v>26.18</v>
      </c>
      <c r="G32" s="715">
        <v>19.63</v>
      </c>
      <c r="H32" s="274">
        <v>14.78</v>
      </c>
      <c r="I32" s="715">
        <v>13.9</v>
      </c>
      <c r="J32" s="274">
        <v>10.6</v>
      </c>
      <c r="K32" s="270">
        <v>9.6999999999999993</v>
      </c>
      <c r="L32" s="270">
        <v>7.63</v>
      </c>
    </row>
    <row r="33" spans="1:22" ht="18.600000000000001" customHeight="1">
      <c r="A33" s="458" t="s">
        <v>426</v>
      </c>
      <c r="B33" s="662"/>
      <c r="C33" s="270">
        <v>35.4</v>
      </c>
      <c r="D33" s="274">
        <v>25.8</v>
      </c>
      <c r="E33" s="709">
        <v>33.5</v>
      </c>
      <c r="F33" s="279">
        <v>25.2</v>
      </c>
      <c r="G33" s="715">
        <v>20.2</v>
      </c>
      <c r="H33" s="274">
        <v>14.6</v>
      </c>
      <c r="I33" s="715">
        <v>14.8</v>
      </c>
      <c r="J33" s="274">
        <v>11</v>
      </c>
      <c r="K33" s="270">
        <v>10.199999999999999</v>
      </c>
      <c r="L33" s="270">
        <v>7.8</v>
      </c>
    </row>
    <row r="34" spans="1:22" ht="18.600000000000001" customHeight="1">
      <c r="A34" s="458" t="s">
        <v>235</v>
      </c>
      <c r="B34" s="662"/>
      <c r="C34" s="270">
        <v>36.8249</v>
      </c>
      <c r="D34" s="274">
        <v>26.024000000000001</v>
      </c>
      <c r="E34" s="709">
        <v>34.587299999999999</v>
      </c>
      <c r="F34" s="279">
        <v>25.296299999999999</v>
      </c>
      <c r="G34" s="715">
        <v>21.217099999999999</v>
      </c>
      <c r="H34" s="274">
        <v>14.9587</v>
      </c>
      <c r="I34" s="715">
        <v>16.0304</v>
      </c>
      <c r="J34" s="274">
        <v>11.6183</v>
      </c>
      <c r="K34" s="270">
        <v>10.619300000000001</v>
      </c>
      <c r="L34" s="270">
        <v>7.9120699999999999</v>
      </c>
    </row>
    <row r="35" spans="1:22" ht="18.600000000000001" customHeight="1">
      <c r="A35" s="458" t="s">
        <v>239</v>
      </c>
      <c r="B35" s="662"/>
      <c r="C35" s="270">
        <v>36.901008050000002</v>
      </c>
      <c r="D35" s="274">
        <v>25.407145112999999</v>
      </c>
      <c r="E35" s="709">
        <v>34.876974652000001</v>
      </c>
      <c r="F35" s="279">
        <v>24.724144605999999</v>
      </c>
      <c r="G35" s="715">
        <v>22.049501841000001</v>
      </c>
      <c r="H35" s="274">
        <v>14.913486449000001</v>
      </c>
      <c r="I35" s="715">
        <v>16.467326889999999</v>
      </c>
      <c r="J35" s="274">
        <v>11.621821615</v>
      </c>
      <c r="K35" s="270">
        <v>11.026899576</v>
      </c>
      <c r="L35" s="270">
        <v>8.0868130975000003</v>
      </c>
    </row>
    <row r="36" spans="1:22" ht="18.600000000000001" customHeight="1">
      <c r="A36" s="1037" t="s">
        <v>588</v>
      </c>
      <c r="B36" s="662"/>
      <c r="C36" s="270">
        <v>37.927287855000003</v>
      </c>
      <c r="D36" s="274">
        <v>25.284431643000001</v>
      </c>
      <c r="E36" s="709">
        <v>35.198613541999997</v>
      </c>
      <c r="F36" s="1032">
        <v>24.154369272</v>
      </c>
      <c r="G36" s="444">
        <v>22.553328501999999</v>
      </c>
      <c r="H36" s="1030">
        <v>14.934475761</v>
      </c>
      <c r="I36" s="1036">
        <v>16.818575319000001</v>
      </c>
      <c r="J36" s="1030">
        <v>11.562435059</v>
      </c>
      <c r="K36" s="270">
        <v>11.540107688999999</v>
      </c>
      <c r="L36" s="270">
        <v>8.2158743064999999</v>
      </c>
    </row>
    <row r="37" spans="1:22" s="702" customFormat="1" ht="18.600000000000001" customHeight="1">
      <c r="A37" s="1037" t="s">
        <v>589</v>
      </c>
      <c r="B37" s="1070"/>
      <c r="C37" s="1068">
        <v>39.1691</v>
      </c>
      <c r="D37" s="1071">
        <v>25.325299999999999</v>
      </c>
      <c r="E37" s="1068">
        <v>34.943289999999998</v>
      </c>
      <c r="F37" s="1071">
        <v>23.342089999999999</v>
      </c>
      <c r="G37" s="1068">
        <v>23.9407</v>
      </c>
      <c r="H37" s="1071">
        <v>15.3215</v>
      </c>
      <c r="I37" s="1068">
        <v>17.682200000000002</v>
      </c>
      <c r="J37" s="1071">
        <v>11.944699999999999</v>
      </c>
      <c r="K37" s="1068">
        <v>11.609299999999999</v>
      </c>
      <c r="L37" s="1068">
        <v>8.1470000000000002</v>
      </c>
    </row>
    <row r="38" spans="1:22" s="1047" customFormat="1" ht="18.600000000000001" customHeight="1">
      <c r="A38" s="1037" t="s">
        <v>590</v>
      </c>
      <c r="B38" s="1070"/>
      <c r="C38" s="1068">
        <v>39.299999999999997</v>
      </c>
      <c r="D38" s="1071">
        <v>24.7</v>
      </c>
      <c r="E38" s="1068">
        <v>35.200000000000003</v>
      </c>
      <c r="F38" s="1071">
        <v>22.8</v>
      </c>
      <c r="G38" s="1068">
        <v>24.2</v>
      </c>
      <c r="H38" s="1071">
        <v>14.9</v>
      </c>
      <c r="I38" s="1068">
        <v>18.2</v>
      </c>
      <c r="J38" s="1071">
        <v>12</v>
      </c>
      <c r="K38" s="1068">
        <v>11.4</v>
      </c>
      <c r="L38" s="1068">
        <v>7.8</v>
      </c>
    </row>
    <row r="39" spans="1:22" s="1047" customFormat="1" ht="18.600000000000001" customHeight="1">
      <c r="A39" s="1087" t="s">
        <v>591</v>
      </c>
      <c r="B39" s="1044"/>
      <c r="C39" s="1018">
        <v>39.9</v>
      </c>
      <c r="D39" s="1020">
        <v>24.4</v>
      </c>
      <c r="E39" s="1019">
        <v>35.5</v>
      </c>
      <c r="F39" s="1020">
        <v>22.2</v>
      </c>
      <c r="G39" s="1019">
        <v>24.3</v>
      </c>
      <c r="H39" s="1020">
        <v>14.6</v>
      </c>
      <c r="I39" s="1019">
        <v>18.399999999999999</v>
      </c>
      <c r="J39" s="1020">
        <v>11.8</v>
      </c>
      <c r="K39" s="1051">
        <v>12.5</v>
      </c>
      <c r="L39" s="1051">
        <v>8.3000000000000007</v>
      </c>
    </row>
    <row r="40" spans="1:22" s="211" customFormat="1">
      <c r="A40" s="664" t="s">
        <v>1701</v>
      </c>
      <c r="C40" s="206"/>
      <c r="D40" s="207"/>
      <c r="E40" s="208"/>
      <c r="F40" s="206"/>
      <c r="G40" s="206"/>
      <c r="H40" s="206"/>
      <c r="I40" s="206"/>
      <c r="J40" s="209"/>
      <c r="K40" s="210"/>
      <c r="L40" s="210"/>
      <c r="M40" s="209"/>
      <c r="N40" s="209"/>
      <c r="O40" s="210"/>
      <c r="Q40" s="501"/>
    </row>
    <row r="41" spans="1:22" s="211" customFormat="1">
      <c r="A41" s="212" t="s">
        <v>423</v>
      </c>
      <c r="C41" s="206"/>
      <c r="D41" s="207"/>
      <c r="E41" s="208"/>
      <c r="F41" s="206"/>
      <c r="G41" s="206"/>
      <c r="H41" s="206"/>
      <c r="I41" s="206"/>
      <c r="J41" s="209"/>
      <c r="K41" s="210"/>
      <c r="L41" s="210"/>
      <c r="M41" s="209"/>
      <c r="N41" s="209"/>
      <c r="O41" s="210"/>
      <c r="Q41" s="501"/>
    </row>
    <row r="42" spans="1:22" s="215" customFormat="1" ht="16.7" customHeight="1">
      <c r="A42" s="212" t="s">
        <v>424</v>
      </c>
      <c r="C42" s="213"/>
      <c r="D42" s="213"/>
      <c r="E42" s="213"/>
      <c r="F42" s="213"/>
      <c r="G42" s="213"/>
      <c r="H42" s="213"/>
      <c r="I42" s="213"/>
      <c r="J42" s="214"/>
      <c r="K42" s="214"/>
      <c r="L42" s="214"/>
      <c r="M42" s="214"/>
      <c r="N42" s="214"/>
      <c r="R42" s="213"/>
      <c r="V42" s="502"/>
    </row>
  </sheetData>
  <mergeCells count="3">
    <mergeCell ref="B3:B4"/>
    <mergeCell ref="A3:A4"/>
    <mergeCell ref="A1:L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286B3-5FB9-40DE-8B63-B75C003C6EB9}">
  <sheetPr syncVertical="1" syncRef="A19" transitionEvaluation="1" codeName="工作表34"/>
  <dimension ref="A1:V42"/>
  <sheetViews>
    <sheetView view="pageBreakPreview" topLeftCell="A19" zoomScaleNormal="90" zoomScaleSheetLayoutView="100" workbookViewId="0">
      <selection activeCell="M39" sqref="M39"/>
    </sheetView>
  </sheetViews>
  <sheetFormatPr defaultRowHeight="16.5"/>
  <cols>
    <col min="1" max="1" width="12.75" style="276" customWidth="1"/>
    <col min="2" max="2" width="3.25" style="661" customWidth="1"/>
    <col min="3" max="4" width="13.875" style="282" customWidth="1"/>
    <col min="5" max="6" width="13.875" style="515" customWidth="1"/>
    <col min="7" max="12" width="13.875" style="457" customWidth="1"/>
    <col min="13" max="16" width="9.25" style="276" customWidth="1"/>
    <col min="17" max="16384" width="9" style="276"/>
  </cols>
  <sheetData>
    <row r="1" spans="1:12" s="211" customFormat="1" ht="25.5" customHeight="1">
      <c r="A1" s="1315" t="s">
        <v>1640</v>
      </c>
      <c r="B1" s="1315"/>
      <c r="C1" s="1315"/>
      <c r="D1" s="1315"/>
      <c r="E1" s="1315"/>
      <c r="F1" s="1315"/>
      <c r="G1" s="1315"/>
      <c r="H1" s="1315"/>
      <c r="I1" s="1315"/>
      <c r="J1" s="1315"/>
      <c r="K1" s="1315"/>
      <c r="L1" s="1315"/>
    </row>
    <row r="2" spans="1:12" s="211" customFormat="1" ht="15.6" customHeight="1">
      <c r="A2" s="669"/>
      <c r="C2" s="254"/>
      <c r="D2" s="254"/>
      <c r="F2" s="255"/>
      <c r="G2" s="256" t="s">
        <v>4</v>
      </c>
      <c r="H2" s="256"/>
      <c r="I2" s="209"/>
      <c r="J2" s="209"/>
      <c r="K2" s="209"/>
      <c r="L2" s="675" t="s">
        <v>414</v>
      </c>
    </row>
    <row r="3" spans="1:12" s="262" customFormat="1" ht="19.5" customHeight="1">
      <c r="A3" s="1313" t="s">
        <v>237</v>
      </c>
      <c r="B3" s="1311"/>
      <c r="C3" s="1316" t="s">
        <v>274</v>
      </c>
      <c r="D3" s="1317"/>
      <c r="E3" s="1318" t="s">
        <v>275</v>
      </c>
      <c r="F3" s="1319"/>
      <c r="G3" s="1320" t="s">
        <v>143</v>
      </c>
      <c r="H3" s="1321"/>
      <c r="I3" s="1320" t="s">
        <v>270</v>
      </c>
      <c r="J3" s="1321"/>
      <c r="K3" s="447" t="s">
        <v>150</v>
      </c>
      <c r="L3" s="509"/>
    </row>
    <row r="4" spans="1:12" s="267" customFormat="1" ht="32.25" customHeight="1">
      <c r="A4" s="1314"/>
      <c r="B4" s="1312"/>
      <c r="C4" s="263" t="s">
        <v>12</v>
      </c>
      <c r="D4" s="264" t="s">
        <v>144</v>
      </c>
      <c r="E4" s="265" t="s">
        <v>12</v>
      </c>
      <c r="F4" s="264" t="s">
        <v>144</v>
      </c>
      <c r="G4" s="263" t="s">
        <v>12</v>
      </c>
      <c r="H4" s="264" t="s">
        <v>144</v>
      </c>
      <c r="I4" s="263" t="s">
        <v>12</v>
      </c>
      <c r="J4" s="264" t="s">
        <v>144</v>
      </c>
      <c r="K4" s="263" t="s">
        <v>12</v>
      </c>
      <c r="L4" s="266" t="s">
        <v>144</v>
      </c>
    </row>
    <row r="5" spans="1:12" s="267" customFormat="1" ht="5.45" hidden="1" customHeight="1">
      <c r="A5" s="458"/>
      <c r="B5" s="662"/>
      <c r="C5" s="680"/>
      <c r="D5" s="681"/>
      <c r="E5" s="682"/>
      <c r="F5" s="681"/>
      <c r="G5" s="680"/>
      <c r="H5" s="681"/>
      <c r="I5" s="680"/>
      <c r="J5" s="681"/>
      <c r="K5" s="680"/>
      <c r="L5" s="681"/>
    </row>
    <row r="6" spans="1:12" s="267" customFormat="1" ht="5.45" hidden="1" customHeight="1">
      <c r="A6" s="458"/>
      <c r="B6" s="662"/>
      <c r="C6" s="680"/>
      <c r="D6" s="681"/>
      <c r="E6" s="682"/>
      <c r="F6" s="681"/>
      <c r="G6" s="680"/>
      <c r="H6" s="681"/>
      <c r="I6" s="680"/>
      <c r="J6" s="681"/>
      <c r="K6" s="680"/>
      <c r="L6" s="681"/>
    </row>
    <row r="7" spans="1:12" ht="17.45" hidden="1" customHeight="1">
      <c r="A7" s="647" t="s">
        <v>184</v>
      </c>
      <c r="B7" s="662"/>
      <c r="C7" s="268">
        <v>26.3</v>
      </c>
      <c r="D7" s="269">
        <v>34.700000000000003</v>
      </c>
      <c r="E7" s="272">
        <v>20.100000000000001</v>
      </c>
      <c r="F7" s="271">
        <v>28.1</v>
      </c>
      <c r="G7" s="272">
        <v>6.8</v>
      </c>
      <c r="H7" s="272">
        <v>10</v>
      </c>
      <c r="I7" s="273">
        <v>3.2</v>
      </c>
      <c r="J7" s="271">
        <v>4.5</v>
      </c>
      <c r="K7" s="272">
        <v>4.7408999999999999</v>
      </c>
      <c r="L7" s="272">
        <v>6.8506999999999998</v>
      </c>
    </row>
    <row r="8" spans="1:12" ht="18" customHeight="1">
      <c r="A8" s="458" t="s">
        <v>185</v>
      </c>
      <c r="B8" s="662"/>
      <c r="C8" s="709">
        <v>26.2</v>
      </c>
      <c r="D8" s="279">
        <v>34.1</v>
      </c>
      <c r="E8" s="270">
        <v>20.3</v>
      </c>
      <c r="F8" s="274">
        <v>28</v>
      </c>
      <c r="G8" s="270">
        <v>7.8</v>
      </c>
      <c r="H8" s="270">
        <v>11.7</v>
      </c>
      <c r="I8" s="715">
        <v>3.5</v>
      </c>
      <c r="J8" s="274">
        <v>4.7</v>
      </c>
      <c r="K8" s="270">
        <v>4.7408999999999999</v>
      </c>
      <c r="L8" s="270">
        <v>6.7611999999999997</v>
      </c>
    </row>
    <row r="9" spans="1:12" ht="18" hidden="1" customHeight="1">
      <c r="A9" s="458" t="s">
        <v>186</v>
      </c>
      <c r="B9" s="662"/>
      <c r="C9" s="709">
        <v>27.2</v>
      </c>
      <c r="D9" s="279">
        <v>34.4</v>
      </c>
      <c r="E9" s="270">
        <v>21.5</v>
      </c>
      <c r="F9" s="274">
        <v>28.5</v>
      </c>
      <c r="G9" s="270">
        <v>7.7</v>
      </c>
      <c r="H9" s="270">
        <v>10.9</v>
      </c>
      <c r="I9" s="715">
        <v>3.7</v>
      </c>
      <c r="J9" s="274">
        <v>4.9000000000000004</v>
      </c>
      <c r="K9" s="270">
        <v>5.1783999999999999</v>
      </c>
      <c r="L9" s="270">
        <v>7.1025999999999998</v>
      </c>
    </row>
    <row r="10" spans="1:12" ht="18" hidden="1" customHeight="1">
      <c r="A10" s="458" t="s">
        <v>187</v>
      </c>
      <c r="B10" s="662"/>
      <c r="C10" s="709">
        <v>28.6</v>
      </c>
      <c r="D10" s="279">
        <v>35.9</v>
      </c>
      <c r="E10" s="270">
        <v>22.8</v>
      </c>
      <c r="F10" s="274">
        <v>29.9</v>
      </c>
      <c r="G10" s="270">
        <v>8.1999999999999993</v>
      </c>
      <c r="H10" s="270">
        <v>10.8</v>
      </c>
      <c r="I10" s="715">
        <v>4</v>
      </c>
      <c r="J10" s="274">
        <v>5.3</v>
      </c>
      <c r="K10" s="270">
        <v>5.2606000000000002</v>
      </c>
      <c r="L10" s="270">
        <v>7.2096999999999998</v>
      </c>
    </row>
    <row r="11" spans="1:12" ht="18" hidden="1" customHeight="1">
      <c r="A11" s="458" t="s">
        <v>188</v>
      </c>
      <c r="B11" s="662"/>
      <c r="C11" s="709">
        <v>28.5</v>
      </c>
      <c r="D11" s="279">
        <v>34.799999999999997</v>
      </c>
      <c r="E11" s="270">
        <v>23.9</v>
      </c>
      <c r="F11" s="274">
        <v>30.7</v>
      </c>
      <c r="G11" s="270">
        <v>8.4</v>
      </c>
      <c r="H11" s="270">
        <v>11.1</v>
      </c>
      <c r="I11" s="715">
        <v>4.4000000000000004</v>
      </c>
      <c r="J11" s="274">
        <v>5.6</v>
      </c>
      <c r="K11" s="270">
        <v>4.8308</v>
      </c>
      <c r="L11" s="270">
        <v>6.2739000000000003</v>
      </c>
    </row>
    <row r="12" spans="1:12" ht="18" hidden="1" customHeight="1">
      <c r="A12" s="458" t="s">
        <v>189</v>
      </c>
      <c r="B12" s="662"/>
      <c r="C12" s="709">
        <v>27.8</v>
      </c>
      <c r="D12" s="279">
        <v>33.4</v>
      </c>
      <c r="E12" s="270">
        <v>23.5</v>
      </c>
      <c r="F12" s="274">
        <v>29.2</v>
      </c>
      <c r="G12" s="270">
        <v>9.1</v>
      </c>
      <c r="H12" s="270">
        <v>11.7</v>
      </c>
      <c r="I12" s="715">
        <v>3.7</v>
      </c>
      <c r="J12" s="274">
        <v>4.5999999999999996</v>
      </c>
      <c r="K12" s="270">
        <v>4.9058000000000002</v>
      </c>
      <c r="L12" s="270">
        <v>6.0778999999999996</v>
      </c>
    </row>
    <row r="13" spans="1:12" ht="18.600000000000001" customHeight="1">
      <c r="A13" s="458" t="s">
        <v>190</v>
      </c>
      <c r="B13" s="662"/>
      <c r="C13" s="709">
        <v>29.4</v>
      </c>
      <c r="D13" s="279">
        <v>34.5</v>
      </c>
      <c r="E13" s="270">
        <v>25.4</v>
      </c>
      <c r="F13" s="274">
        <v>31</v>
      </c>
      <c r="G13" s="270">
        <v>8.6999999999999993</v>
      </c>
      <c r="H13" s="270">
        <v>11.1</v>
      </c>
      <c r="I13" s="715">
        <v>4.7</v>
      </c>
      <c r="J13" s="274">
        <v>5.5</v>
      </c>
      <c r="K13" s="270">
        <v>5.6128</v>
      </c>
      <c r="L13" s="270">
        <v>6.9603999999999999</v>
      </c>
    </row>
    <row r="14" spans="1:12" ht="18.600000000000001" customHeight="1">
      <c r="A14" s="458" t="s">
        <v>191</v>
      </c>
      <c r="B14" s="662"/>
      <c r="C14" s="709">
        <v>32.700000000000003</v>
      </c>
      <c r="D14" s="279">
        <v>37.9</v>
      </c>
      <c r="E14" s="270">
        <v>27.2</v>
      </c>
      <c r="F14" s="274">
        <v>32.200000000000003</v>
      </c>
      <c r="G14" s="270">
        <v>9.8000000000000007</v>
      </c>
      <c r="H14" s="270">
        <v>11.8</v>
      </c>
      <c r="I14" s="715">
        <v>5.0999999999999996</v>
      </c>
      <c r="J14" s="274">
        <v>6</v>
      </c>
      <c r="K14" s="270">
        <v>5.0368000000000004</v>
      </c>
      <c r="L14" s="270">
        <v>5.9443999999999999</v>
      </c>
    </row>
    <row r="15" spans="1:12" ht="18.600000000000001" customHeight="1">
      <c r="A15" s="458" t="s">
        <v>192</v>
      </c>
      <c r="B15" s="662"/>
      <c r="C15" s="709">
        <v>35.9</v>
      </c>
      <c r="D15" s="279">
        <v>41</v>
      </c>
      <c r="E15" s="270">
        <v>27.2</v>
      </c>
      <c r="F15" s="274">
        <v>31.4</v>
      </c>
      <c r="G15" s="270">
        <v>10.3</v>
      </c>
      <c r="H15" s="270">
        <v>12.1</v>
      </c>
      <c r="I15" s="715">
        <v>5.9</v>
      </c>
      <c r="J15" s="274">
        <v>6.7</v>
      </c>
      <c r="K15" s="270">
        <v>5.3661000000000003</v>
      </c>
      <c r="L15" s="270">
        <v>6.2438000000000002</v>
      </c>
    </row>
    <row r="16" spans="1:12" ht="18.600000000000001" customHeight="1">
      <c r="A16" s="673" t="s">
        <v>251</v>
      </c>
      <c r="B16" s="662" t="s">
        <v>249</v>
      </c>
      <c r="C16" s="709">
        <v>36</v>
      </c>
      <c r="D16" s="279">
        <v>40</v>
      </c>
      <c r="E16" s="270">
        <v>29.6</v>
      </c>
      <c r="F16" s="274">
        <v>33.299999999999997</v>
      </c>
      <c r="G16" s="270">
        <v>11.4</v>
      </c>
      <c r="H16" s="270">
        <v>13.1</v>
      </c>
      <c r="I16" s="715">
        <v>6.3</v>
      </c>
      <c r="J16" s="274">
        <v>7</v>
      </c>
      <c r="K16" s="270">
        <v>5.5956000000000001</v>
      </c>
      <c r="L16" s="270">
        <v>6.3639000000000001</v>
      </c>
    </row>
    <row r="17" spans="1:16" ht="18.600000000000001" customHeight="1">
      <c r="A17" s="458" t="s">
        <v>193</v>
      </c>
      <c r="B17" s="662"/>
      <c r="C17" s="709">
        <v>36.9</v>
      </c>
      <c r="D17" s="279">
        <v>40.4</v>
      </c>
      <c r="E17" s="270">
        <v>32.4</v>
      </c>
      <c r="F17" s="274">
        <v>35.9</v>
      </c>
      <c r="G17" s="270">
        <v>13</v>
      </c>
      <c r="H17" s="270">
        <v>14.7</v>
      </c>
      <c r="I17" s="715">
        <v>7.6</v>
      </c>
      <c r="J17" s="274">
        <v>8.4</v>
      </c>
      <c r="K17" s="270">
        <v>5.9550000000000001</v>
      </c>
      <c r="L17" s="270">
        <v>6.694</v>
      </c>
    </row>
    <row r="18" spans="1:16" ht="18.600000000000001" customHeight="1">
      <c r="A18" s="458" t="s">
        <v>194</v>
      </c>
      <c r="B18" s="662"/>
      <c r="C18" s="709">
        <v>40.5</v>
      </c>
      <c r="D18" s="279">
        <v>43.8</v>
      </c>
      <c r="E18" s="270">
        <v>34.9</v>
      </c>
      <c r="F18" s="274">
        <v>37.700000000000003</v>
      </c>
      <c r="G18" s="270">
        <v>14</v>
      </c>
      <c r="H18" s="270">
        <v>15.6</v>
      </c>
      <c r="I18" s="715">
        <v>8.5</v>
      </c>
      <c r="J18" s="274">
        <v>9.3000000000000007</v>
      </c>
      <c r="K18" s="270">
        <v>6.1478999999999999</v>
      </c>
      <c r="L18" s="270">
        <v>6.8480999999999996</v>
      </c>
    </row>
    <row r="19" spans="1:16" ht="18.600000000000001" customHeight="1">
      <c r="A19" s="458" t="s">
        <v>195</v>
      </c>
      <c r="B19" s="662"/>
      <c r="C19" s="709">
        <v>39.9</v>
      </c>
      <c r="D19" s="279">
        <v>42.4</v>
      </c>
      <c r="E19" s="270">
        <v>37</v>
      </c>
      <c r="F19" s="274">
        <v>39.1</v>
      </c>
      <c r="G19" s="270">
        <v>14.9</v>
      </c>
      <c r="H19" s="270">
        <v>16</v>
      </c>
      <c r="I19" s="715">
        <v>9.4</v>
      </c>
      <c r="J19" s="274">
        <v>10</v>
      </c>
      <c r="K19" s="270">
        <v>7.0807000000000002</v>
      </c>
      <c r="L19" s="270">
        <v>7.6483999999999996</v>
      </c>
    </row>
    <row r="20" spans="1:16" s="281" customFormat="1" ht="18.600000000000001" customHeight="1">
      <c r="A20" s="458" t="s">
        <v>226</v>
      </c>
      <c r="B20" s="662"/>
      <c r="C20" s="278">
        <v>40.1</v>
      </c>
      <c r="D20" s="279">
        <v>41.8</v>
      </c>
      <c r="E20" s="278">
        <v>36.1</v>
      </c>
      <c r="F20" s="279">
        <v>37.200000000000003</v>
      </c>
      <c r="G20" s="278">
        <v>15.7</v>
      </c>
      <c r="H20" s="278">
        <v>16.5</v>
      </c>
      <c r="I20" s="716">
        <v>9.6</v>
      </c>
      <c r="J20" s="279">
        <v>9.9</v>
      </c>
      <c r="K20" s="278">
        <v>6.7568000000000001</v>
      </c>
      <c r="L20" s="278">
        <v>7.1355000000000004</v>
      </c>
      <c r="M20" s="276"/>
    </row>
    <row r="21" spans="1:16" s="281" customFormat="1" ht="18.600000000000001" customHeight="1">
      <c r="A21" s="458" t="s">
        <v>227</v>
      </c>
      <c r="B21" s="662"/>
      <c r="C21" s="278">
        <v>38.6</v>
      </c>
      <c r="D21" s="279">
        <v>39.200000000000003</v>
      </c>
      <c r="E21" s="278">
        <v>37.6</v>
      </c>
      <c r="F21" s="279">
        <v>37.799999999999997</v>
      </c>
      <c r="G21" s="278">
        <v>15.9</v>
      </c>
      <c r="H21" s="278">
        <v>16.3</v>
      </c>
      <c r="I21" s="716">
        <v>10.5</v>
      </c>
      <c r="J21" s="279">
        <v>10.7</v>
      </c>
      <c r="K21" s="278">
        <v>6.9515000000000002</v>
      </c>
      <c r="L21" s="278">
        <v>7.1914999999999996</v>
      </c>
      <c r="M21" s="276"/>
    </row>
    <row r="22" spans="1:16" s="281" customFormat="1" ht="18.600000000000001" customHeight="1">
      <c r="A22" s="458" t="s">
        <v>236</v>
      </c>
      <c r="B22" s="662"/>
      <c r="C22" s="278">
        <v>40.200000000000003</v>
      </c>
      <c r="D22" s="279">
        <v>40.200000000000003</v>
      </c>
      <c r="E22" s="278">
        <v>38.700000000000003</v>
      </c>
      <c r="F22" s="279">
        <v>38</v>
      </c>
      <c r="G22" s="278">
        <v>17.3</v>
      </c>
      <c r="H22" s="278">
        <v>17.3</v>
      </c>
      <c r="I22" s="716">
        <v>12.1</v>
      </c>
      <c r="J22" s="279">
        <v>11.9</v>
      </c>
      <c r="K22" s="278">
        <v>7.1966999999999999</v>
      </c>
      <c r="L22" s="278">
        <v>7.2389999999999999</v>
      </c>
      <c r="M22" s="276"/>
    </row>
    <row r="23" spans="1:16" s="281" customFormat="1" ht="18.600000000000001" customHeight="1">
      <c r="A23" s="458" t="s">
        <v>196</v>
      </c>
      <c r="B23" s="662"/>
      <c r="C23" s="278">
        <v>41.7</v>
      </c>
      <c r="D23" s="279">
        <v>40.9</v>
      </c>
      <c r="E23" s="278">
        <v>40.299999999999997</v>
      </c>
      <c r="F23" s="279">
        <v>38.6</v>
      </c>
      <c r="G23" s="278">
        <v>17.7</v>
      </c>
      <c r="H23" s="278">
        <v>17.100000000000001</v>
      </c>
      <c r="I23" s="716">
        <v>12.6</v>
      </c>
      <c r="J23" s="279">
        <v>12.2</v>
      </c>
      <c r="K23" s="278">
        <v>8.0757999999999992</v>
      </c>
      <c r="L23" s="278">
        <v>7.9489000000000001</v>
      </c>
      <c r="M23" s="276"/>
    </row>
    <row r="24" spans="1:16" s="281" customFormat="1" ht="18.600000000000001" customHeight="1">
      <c r="A24" s="458" t="s">
        <v>228</v>
      </c>
      <c r="B24" s="662"/>
      <c r="C24" s="278">
        <v>44.5</v>
      </c>
      <c r="D24" s="279">
        <v>42.8</v>
      </c>
      <c r="E24" s="278">
        <v>41.1</v>
      </c>
      <c r="F24" s="279">
        <v>38.299999999999997</v>
      </c>
      <c r="G24" s="278">
        <v>18.5</v>
      </c>
      <c r="H24" s="278">
        <v>17.5</v>
      </c>
      <c r="I24" s="716">
        <v>13.1</v>
      </c>
      <c r="J24" s="279">
        <v>12.5</v>
      </c>
      <c r="K24" s="278">
        <v>8.8542000000000005</v>
      </c>
      <c r="L24" s="278">
        <v>8.5106000000000002</v>
      </c>
      <c r="M24" s="276"/>
    </row>
    <row r="25" spans="1:16" s="281" customFormat="1" ht="18.600000000000001" customHeight="1">
      <c r="A25" s="458" t="s">
        <v>229</v>
      </c>
      <c r="B25" s="662"/>
      <c r="C25" s="278">
        <v>44.2</v>
      </c>
      <c r="D25" s="279">
        <v>41.6</v>
      </c>
      <c r="E25" s="278">
        <v>41.3</v>
      </c>
      <c r="F25" s="279">
        <v>37.700000000000003</v>
      </c>
      <c r="G25" s="278">
        <v>18.5</v>
      </c>
      <c r="H25" s="278">
        <v>16.899999999999999</v>
      </c>
      <c r="I25" s="716">
        <v>15</v>
      </c>
      <c r="J25" s="279">
        <v>13.9</v>
      </c>
      <c r="K25" s="278">
        <v>8.7562999999999995</v>
      </c>
      <c r="L25" s="278">
        <v>8.1989999999999998</v>
      </c>
      <c r="M25" s="276"/>
    </row>
    <row r="26" spans="1:16" s="281" customFormat="1" ht="18.600000000000001" customHeight="1">
      <c r="A26" s="458" t="s">
        <v>238</v>
      </c>
      <c r="B26" s="662"/>
      <c r="C26" s="278">
        <v>44.9</v>
      </c>
      <c r="D26" s="279">
        <v>41.3</v>
      </c>
      <c r="E26" s="278">
        <v>43</v>
      </c>
      <c r="F26" s="279">
        <v>38</v>
      </c>
      <c r="G26" s="278">
        <v>19.8</v>
      </c>
      <c r="H26" s="278">
        <v>17.7</v>
      </c>
      <c r="I26" s="716">
        <v>15.9</v>
      </c>
      <c r="J26" s="279">
        <v>14.4</v>
      </c>
      <c r="K26" s="278">
        <v>9.6197999999999997</v>
      </c>
      <c r="L26" s="278">
        <v>8.7591000000000001</v>
      </c>
      <c r="M26" s="276"/>
    </row>
    <row r="27" spans="1:16" ht="18.600000000000001" customHeight="1">
      <c r="A27" s="458" t="s">
        <v>230</v>
      </c>
      <c r="B27" s="662"/>
      <c r="C27" s="709">
        <v>45.2</v>
      </c>
      <c r="D27" s="279">
        <v>40.4</v>
      </c>
      <c r="E27" s="270">
        <v>44</v>
      </c>
      <c r="F27" s="274">
        <v>37.799999999999997</v>
      </c>
      <c r="G27" s="270">
        <v>21</v>
      </c>
      <c r="H27" s="270">
        <v>18.2</v>
      </c>
      <c r="I27" s="715">
        <v>16.2</v>
      </c>
      <c r="J27" s="274">
        <v>14.3</v>
      </c>
      <c r="K27" s="270">
        <v>10.283899999999999</v>
      </c>
      <c r="L27" s="270">
        <v>9.1401000000000003</v>
      </c>
    </row>
    <row r="28" spans="1:16" ht="18.600000000000001" customHeight="1">
      <c r="A28" s="458" t="s">
        <v>231</v>
      </c>
      <c r="B28" s="662"/>
      <c r="C28" s="709">
        <v>46.5</v>
      </c>
      <c r="D28" s="279">
        <v>40.5</v>
      </c>
      <c r="E28" s="270">
        <v>44.5</v>
      </c>
      <c r="F28" s="274">
        <v>37.200000000000003</v>
      </c>
      <c r="G28" s="270">
        <v>21.5</v>
      </c>
      <c r="H28" s="270">
        <v>18</v>
      </c>
      <c r="I28" s="715">
        <v>17.7</v>
      </c>
      <c r="J28" s="274">
        <v>15.2</v>
      </c>
      <c r="K28" s="270">
        <v>10.6244</v>
      </c>
      <c r="L28" s="270">
        <v>9.1669</v>
      </c>
    </row>
    <row r="29" spans="1:16" ht="18.600000000000001" customHeight="1">
      <c r="A29" s="458" t="s">
        <v>232</v>
      </c>
      <c r="B29" s="662"/>
      <c r="C29" s="709">
        <v>48.7</v>
      </c>
      <c r="D29" s="279">
        <v>41.4</v>
      </c>
      <c r="E29" s="270">
        <v>47.1</v>
      </c>
      <c r="F29" s="274">
        <v>38.4</v>
      </c>
      <c r="G29" s="270">
        <v>22.1</v>
      </c>
      <c r="H29" s="270">
        <v>18.100000000000001</v>
      </c>
      <c r="I29" s="715">
        <v>18.600000000000001</v>
      </c>
      <c r="J29" s="274">
        <v>15.6</v>
      </c>
      <c r="K29" s="270">
        <v>11.577299999999999</v>
      </c>
      <c r="L29" s="270">
        <v>9.7934999999999999</v>
      </c>
    </row>
    <row r="30" spans="1:16">
      <c r="A30" s="674"/>
      <c r="B30" s="663"/>
      <c r="C30" s="446" t="s">
        <v>146</v>
      </c>
      <c r="D30" s="446"/>
      <c r="E30" s="265" t="s">
        <v>145</v>
      </c>
      <c r="F30" s="265"/>
      <c r="G30" s="447" t="s">
        <v>147</v>
      </c>
      <c r="H30" s="447"/>
      <c r="I30" s="447" t="s">
        <v>149</v>
      </c>
      <c r="J30" s="447"/>
      <c r="K30" s="447" t="s">
        <v>150</v>
      </c>
      <c r="L30" s="509"/>
      <c r="M30" s="281"/>
      <c r="N30" s="281"/>
      <c r="O30" s="281"/>
      <c r="P30" s="281"/>
    </row>
    <row r="31" spans="1:16" ht="18.600000000000001" customHeight="1">
      <c r="A31" s="673" t="s">
        <v>425</v>
      </c>
      <c r="B31" s="662" t="s">
        <v>252</v>
      </c>
      <c r="C31" s="709">
        <v>47.2</v>
      </c>
      <c r="D31" s="279">
        <v>39.299999999999997</v>
      </c>
      <c r="E31" s="270">
        <v>45.7</v>
      </c>
      <c r="F31" s="274">
        <v>36.5</v>
      </c>
      <c r="G31" s="715">
        <v>21.3</v>
      </c>
      <c r="H31" s="274">
        <v>17</v>
      </c>
      <c r="I31" s="270">
        <v>17.899999999999999</v>
      </c>
      <c r="J31" s="274">
        <v>14.8</v>
      </c>
      <c r="K31" s="270">
        <v>11.4</v>
      </c>
      <c r="L31" s="270">
        <v>9.3000000000000007</v>
      </c>
    </row>
    <row r="32" spans="1:16" ht="18.600000000000001" customHeight="1">
      <c r="A32" s="458" t="s">
        <v>233</v>
      </c>
      <c r="B32" s="662"/>
      <c r="C32" s="709">
        <v>47</v>
      </c>
      <c r="D32" s="279">
        <v>37.97</v>
      </c>
      <c r="E32" s="270">
        <v>45.88</v>
      </c>
      <c r="F32" s="274">
        <v>35.47</v>
      </c>
      <c r="G32" s="715">
        <v>22.03</v>
      </c>
      <c r="H32" s="274">
        <v>17.2</v>
      </c>
      <c r="I32" s="270">
        <v>18.079999999999998</v>
      </c>
      <c r="J32" s="274">
        <v>14.55</v>
      </c>
      <c r="K32" s="270">
        <v>11.8</v>
      </c>
      <c r="L32" s="270">
        <v>9.4</v>
      </c>
    </row>
    <row r="33" spans="1:22" ht="18.600000000000001" customHeight="1">
      <c r="A33" s="458" t="s">
        <v>234</v>
      </c>
      <c r="B33" s="662"/>
      <c r="C33" s="709">
        <v>46.9</v>
      </c>
      <c r="D33" s="279">
        <v>36.799999999999997</v>
      </c>
      <c r="E33" s="270">
        <v>46.5</v>
      </c>
      <c r="F33" s="274">
        <v>35.1</v>
      </c>
      <c r="G33" s="270">
        <v>23.4</v>
      </c>
      <c r="H33" s="270">
        <v>17.600000000000001</v>
      </c>
      <c r="I33" s="715">
        <v>18.899999999999999</v>
      </c>
      <c r="J33" s="274">
        <v>14.9</v>
      </c>
      <c r="K33" s="270">
        <v>12.5</v>
      </c>
      <c r="L33" s="270">
        <v>9.6999999999999993</v>
      </c>
    </row>
    <row r="34" spans="1:22" ht="18.600000000000001" customHeight="1">
      <c r="A34" s="458" t="s">
        <v>235</v>
      </c>
      <c r="B34" s="662"/>
      <c r="C34" s="709">
        <v>48.391599999999997</v>
      </c>
      <c r="D34" s="279">
        <v>36.977400000000003</v>
      </c>
      <c r="E34" s="270">
        <v>49.3108</v>
      </c>
      <c r="F34" s="274">
        <v>36.313400000000001</v>
      </c>
      <c r="G34" s="270">
        <v>24.698399999999999</v>
      </c>
      <c r="H34" s="270">
        <v>18.225100000000001</v>
      </c>
      <c r="I34" s="715">
        <v>19.827400000000001</v>
      </c>
      <c r="J34" s="274">
        <v>15.211399999999999</v>
      </c>
      <c r="K34" s="270">
        <v>12.155900000000001</v>
      </c>
      <c r="L34" s="270">
        <v>9.1652799999999992</v>
      </c>
    </row>
    <row r="35" spans="1:22" ht="18.600000000000001" customHeight="1">
      <c r="A35" s="458" t="s">
        <v>239</v>
      </c>
      <c r="B35" s="662"/>
      <c r="C35" s="709">
        <v>47.995211457000003</v>
      </c>
      <c r="D35" s="279">
        <v>35.778798969</v>
      </c>
      <c r="E35" s="270">
        <v>48.269665846999999</v>
      </c>
      <c r="F35" s="274">
        <v>34.682675238999998</v>
      </c>
      <c r="G35" s="270">
        <v>25.352724279</v>
      </c>
      <c r="H35" s="270">
        <v>18.058823659000002</v>
      </c>
      <c r="I35" s="715">
        <v>20.232434564999998</v>
      </c>
      <c r="J35" s="274">
        <v>15.254364506</v>
      </c>
      <c r="K35" s="270">
        <v>12.667785439999999</v>
      </c>
      <c r="L35" s="270">
        <v>9.4211960231000003</v>
      </c>
    </row>
    <row r="36" spans="1:22" ht="18.600000000000001" customHeight="1">
      <c r="A36" s="458" t="s">
        <v>381</v>
      </c>
      <c r="B36" s="662"/>
      <c r="C36" s="709">
        <v>48.368881692999999</v>
      </c>
      <c r="D36" s="279">
        <v>34.940868356000003</v>
      </c>
      <c r="E36" s="270">
        <v>48.916873979999998</v>
      </c>
      <c r="F36" s="274">
        <v>34.166543705999999</v>
      </c>
      <c r="G36" s="270">
        <v>26.277942629999998</v>
      </c>
      <c r="H36" s="270">
        <v>18.344543851000001</v>
      </c>
      <c r="I36" s="715">
        <v>21.448760602</v>
      </c>
      <c r="J36" s="274">
        <v>15.73116602</v>
      </c>
      <c r="K36" s="270">
        <v>13.168939643</v>
      </c>
      <c r="L36" s="270">
        <v>9.5209681589000006</v>
      </c>
    </row>
    <row r="37" spans="1:22" s="702" customFormat="1" ht="18.600000000000001" customHeight="1">
      <c r="A37" s="1037" t="s">
        <v>382</v>
      </c>
      <c r="B37" s="1070"/>
      <c r="C37" s="1031">
        <v>47.505319999999998</v>
      </c>
      <c r="D37" s="1032">
        <v>33.584429999999998</v>
      </c>
      <c r="E37" s="1036">
        <v>50.404899999999998</v>
      </c>
      <c r="F37" s="1030">
        <v>34.371499999999997</v>
      </c>
      <c r="G37" s="1036">
        <v>27.011500000000002</v>
      </c>
      <c r="H37" s="1036">
        <v>18.381900000000002</v>
      </c>
      <c r="I37" s="1050">
        <v>21.408999999999999</v>
      </c>
      <c r="J37" s="1030">
        <v>15.564299999999999</v>
      </c>
      <c r="K37" s="1036">
        <v>14.343999999999999</v>
      </c>
      <c r="L37" s="1036">
        <v>10.114000000000001</v>
      </c>
    </row>
    <row r="38" spans="1:22" s="1047" customFormat="1" ht="18.600000000000001" customHeight="1">
      <c r="A38" s="1037" t="s">
        <v>538</v>
      </c>
      <c r="B38" s="1070"/>
      <c r="C38" s="1031">
        <v>47.7</v>
      </c>
      <c r="D38" s="1032">
        <v>32.9</v>
      </c>
      <c r="E38" s="1050">
        <v>50.3</v>
      </c>
      <c r="F38" s="1030">
        <v>33.5</v>
      </c>
      <c r="G38" s="1036">
        <v>27.4</v>
      </c>
      <c r="H38" s="1030">
        <v>18.100000000000001</v>
      </c>
      <c r="I38" s="1036">
        <v>20.9</v>
      </c>
      <c r="J38" s="1030">
        <v>14.8</v>
      </c>
      <c r="K38" s="1036">
        <v>14.4</v>
      </c>
      <c r="L38" s="1036">
        <v>9.9</v>
      </c>
    </row>
    <row r="39" spans="1:22" s="1047" customFormat="1" ht="18.600000000000001" customHeight="1">
      <c r="A39" s="1065" t="s">
        <v>539</v>
      </c>
      <c r="B39" s="1044"/>
      <c r="C39" s="1019">
        <v>48</v>
      </c>
      <c r="D39" s="1020">
        <v>32.1</v>
      </c>
      <c r="E39" s="1054">
        <v>50.9</v>
      </c>
      <c r="F39" s="1053">
        <v>33.200000000000003</v>
      </c>
      <c r="G39" s="1052">
        <v>28.1</v>
      </c>
      <c r="H39" s="1053">
        <v>18.100000000000001</v>
      </c>
      <c r="I39" s="1052">
        <v>23</v>
      </c>
      <c r="J39" s="1053">
        <v>15.9</v>
      </c>
      <c r="K39" s="1052">
        <v>13.8</v>
      </c>
      <c r="L39" s="1052">
        <v>9.3000000000000007</v>
      </c>
    </row>
    <row r="40" spans="1:22" s="211" customFormat="1">
      <c r="A40" s="664" t="s">
        <v>1701</v>
      </c>
      <c r="C40" s="206"/>
      <c r="D40" s="207"/>
      <c r="E40" s="208"/>
      <c r="F40" s="206"/>
      <c r="G40" s="206"/>
      <c r="H40" s="206"/>
      <c r="I40" s="206"/>
      <c r="J40" s="209"/>
      <c r="K40" s="210"/>
      <c r="L40" s="210"/>
      <c r="M40" s="209"/>
      <c r="N40" s="209"/>
      <c r="O40" s="210"/>
      <c r="Q40" s="501"/>
    </row>
    <row r="41" spans="1:22" s="211" customFormat="1">
      <c r="A41" s="212" t="s">
        <v>423</v>
      </c>
      <c r="C41" s="206"/>
      <c r="D41" s="207"/>
      <c r="E41" s="208"/>
      <c r="F41" s="206"/>
      <c r="G41" s="206"/>
      <c r="H41" s="206"/>
      <c r="I41" s="206"/>
      <c r="J41" s="209"/>
      <c r="K41" s="210"/>
      <c r="L41" s="210"/>
      <c r="M41" s="209"/>
      <c r="N41" s="209"/>
      <c r="O41" s="210"/>
      <c r="Q41" s="501"/>
    </row>
    <row r="42" spans="1:22" s="215" customFormat="1" ht="16.7" customHeight="1">
      <c r="A42" s="212" t="s">
        <v>424</v>
      </c>
      <c r="C42" s="213"/>
      <c r="D42" s="213"/>
      <c r="E42" s="213"/>
      <c r="F42" s="213"/>
      <c r="G42" s="213"/>
      <c r="H42" s="213"/>
      <c r="I42" s="213"/>
      <c r="J42" s="214"/>
      <c r="K42" s="214"/>
      <c r="L42" s="214"/>
      <c r="M42" s="214"/>
      <c r="N42" s="214"/>
      <c r="R42" s="213"/>
      <c r="V42" s="502"/>
    </row>
  </sheetData>
  <mergeCells count="7">
    <mergeCell ref="A1:L1"/>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F2790-A3E1-47C0-B395-FCF7A4010054}">
  <sheetPr syncVertical="1" syncRef="A25" codeName="工作表35"/>
  <dimension ref="A1:P42"/>
  <sheetViews>
    <sheetView view="pageBreakPreview" topLeftCell="A25" zoomScaleNormal="90" zoomScaleSheetLayoutView="100" workbookViewId="0">
      <selection activeCell="H47" sqref="H47"/>
    </sheetView>
  </sheetViews>
  <sheetFormatPr defaultRowHeight="16.5"/>
  <cols>
    <col min="1" max="1" width="12.75" style="276" customWidth="1"/>
    <col min="2" max="2" width="3.25" style="661" customWidth="1"/>
    <col min="3" max="4" width="13.875" style="282" customWidth="1"/>
    <col min="5" max="6" width="13.875" style="515" customWidth="1"/>
    <col min="7" max="12" width="13.875" style="457" customWidth="1"/>
    <col min="13" max="16" width="9.25" style="276" customWidth="1"/>
    <col min="17" max="16384" width="9" style="276"/>
  </cols>
  <sheetData>
    <row r="1" spans="1:12" s="211" customFormat="1" ht="25.5" customHeight="1">
      <c r="A1" s="1315" t="s">
        <v>1641</v>
      </c>
      <c r="B1" s="1315"/>
      <c r="C1" s="1315"/>
      <c r="D1" s="1315"/>
      <c r="E1" s="1315"/>
      <c r="F1" s="1315"/>
      <c r="G1" s="1315"/>
      <c r="H1" s="1315"/>
      <c r="I1" s="1315"/>
      <c r="J1" s="1315"/>
      <c r="K1" s="1315"/>
      <c r="L1" s="1315"/>
    </row>
    <row r="2" spans="1:12" s="211" customFormat="1" ht="15.6" customHeight="1">
      <c r="B2" s="661"/>
      <c r="C2" s="254"/>
      <c r="D2" s="254"/>
      <c r="F2" s="255"/>
      <c r="G2" s="256" t="s">
        <v>4</v>
      </c>
      <c r="H2" s="256"/>
      <c r="I2" s="209"/>
      <c r="J2" s="209"/>
      <c r="K2" s="209"/>
      <c r="L2" s="675" t="s">
        <v>414</v>
      </c>
    </row>
    <row r="3" spans="1:12" s="262" customFormat="1" ht="19.5" customHeight="1">
      <c r="A3" s="1313" t="s">
        <v>237</v>
      </c>
      <c r="B3" s="1311"/>
      <c r="C3" s="1316" t="s">
        <v>271</v>
      </c>
      <c r="D3" s="1317"/>
      <c r="E3" s="1318" t="s">
        <v>272</v>
      </c>
      <c r="F3" s="1319"/>
      <c r="G3" s="1320" t="s">
        <v>151</v>
      </c>
      <c r="H3" s="1321"/>
      <c r="I3" s="1320" t="s">
        <v>273</v>
      </c>
      <c r="J3" s="1321"/>
      <c r="K3" s="448" t="s">
        <v>142</v>
      </c>
      <c r="L3" s="509"/>
    </row>
    <row r="4" spans="1:12" s="267" customFormat="1" ht="32.25" customHeight="1">
      <c r="A4" s="1314"/>
      <c r="B4" s="1312"/>
      <c r="C4" s="510" t="s">
        <v>43</v>
      </c>
      <c r="D4" s="266" t="s">
        <v>144</v>
      </c>
      <c r="E4" s="265" t="s">
        <v>43</v>
      </c>
      <c r="F4" s="266" t="s">
        <v>144</v>
      </c>
      <c r="G4" s="263" t="s">
        <v>12</v>
      </c>
      <c r="H4" s="266" t="s">
        <v>144</v>
      </c>
      <c r="I4" s="263" t="s">
        <v>12</v>
      </c>
      <c r="J4" s="266" t="s">
        <v>144</v>
      </c>
      <c r="K4" s="263" t="s">
        <v>12</v>
      </c>
      <c r="L4" s="266" t="s">
        <v>144</v>
      </c>
    </row>
    <row r="5" spans="1:12" s="267" customFormat="1" ht="5.45" hidden="1" customHeight="1">
      <c r="A5" s="458"/>
      <c r="B5" s="662"/>
      <c r="C5" s="683"/>
      <c r="D5" s="681"/>
      <c r="E5" s="684"/>
      <c r="F5" s="681"/>
      <c r="G5" s="683"/>
      <c r="H5" s="681"/>
      <c r="I5" s="683"/>
      <c r="J5" s="681"/>
      <c r="K5" s="683"/>
      <c r="L5" s="681"/>
    </row>
    <row r="6" spans="1:12" s="267" customFormat="1" ht="5.45" hidden="1" customHeight="1">
      <c r="A6" s="458"/>
      <c r="B6" s="662"/>
      <c r="C6" s="683"/>
      <c r="D6" s="681"/>
      <c r="E6" s="684"/>
      <c r="F6" s="681"/>
      <c r="G6" s="683"/>
      <c r="H6" s="681"/>
      <c r="I6" s="683"/>
      <c r="J6" s="681"/>
      <c r="K6" s="683"/>
      <c r="L6" s="681"/>
    </row>
    <row r="7" spans="1:12" ht="17.45" hidden="1" customHeight="1">
      <c r="A7" s="647" t="s">
        <v>184</v>
      </c>
      <c r="B7" s="662"/>
      <c r="C7" s="512">
        <v>8.5</v>
      </c>
      <c r="D7" s="277">
        <v>12.6</v>
      </c>
      <c r="E7" s="513">
        <v>7.3</v>
      </c>
      <c r="F7" s="445">
        <v>10.6</v>
      </c>
      <c r="G7" s="513">
        <v>5.7</v>
      </c>
      <c r="H7" s="272">
        <v>8.6</v>
      </c>
      <c r="I7" s="513">
        <v>4.9000000000000004</v>
      </c>
      <c r="J7" s="445">
        <v>6.8</v>
      </c>
      <c r="K7" s="513">
        <v>6.4996999999999998</v>
      </c>
      <c r="L7" s="272">
        <v>9.6463999999999999</v>
      </c>
    </row>
    <row r="8" spans="1:12" ht="18" customHeight="1">
      <c r="A8" s="671" t="s">
        <v>202</v>
      </c>
      <c r="B8" s="662"/>
      <c r="C8" s="717">
        <v>9.4</v>
      </c>
      <c r="D8" s="278">
        <v>13.5</v>
      </c>
      <c r="E8" s="718">
        <v>7</v>
      </c>
      <c r="F8" s="444">
        <v>10.1</v>
      </c>
      <c r="G8" s="718">
        <v>6.3</v>
      </c>
      <c r="H8" s="270">
        <v>9.1999999999999993</v>
      </c>
      <c r="I8" s="718">
        <v>5</v>
      </c>
      <c r="J8" s="444">
        <v>6.9</v>
      </c>
      <c r="K8" s="718">
        <v>6.4298000000000002</v>
      </c>
      <c r="L8" s="270">
        <v>9.4155999999999995</v>
      </c>
    </row>
    <row r="9" spans="1:12" ht="18" hidden="1" customHeight="1">
      <c r="A9" s="671" t="s">
        <v>203</v>
      </c>
      <c r="B9" s="662"/>
      <c r="C9" s="717">
        <v>9.5</v>
      </c>
      <c r="D9" s="278">
        <v>13.5</v>
      </c>
      <c r="E9" s="718">
        <v>7.5</v>
      </c>
      <c r="F9" s="444">
        <v>10.4</v>
      </c>
      <c r="G9" s="718">
        <v>6.5</v>
      </c>
      <c r="H9" s="270">
        <v>9.4</v>
      </c>
      <c r="I9" s="718">
        <v>5</v>
      </c>
      <c r="J9" s="444">
        <v>6.5</v>
      </c>
      <c r="K9" s="718">
        <v>7.1402999999999999</v>
      </c>
      <c r="L9" s="270">
        <v>10.0168</v>
      </c>
    </row>
    <row r="10" spans="1:12" ht="18" hidden="1" customHeight="1">
      <c r="A10" s="671" t="s">
        <v>204</v>
      </c>
      <c r="B10" s="662"/>
      <c r="C10" s="717">
        <v>10.1</v>
      </c>
      <c r="D10" s="278">
        <v>13.9</v>
      </c>
      <c r="E10" s="718">
        <v>7.9</v>
      </c>
      <c r="F10" s="444">
        <v>10.8</v>
      </c>
      <c r="G10" s="718">
        <v>7</v>
      </c>
      <c r="H10" s="270">
        <v>9.8000000000000007</v>
      </c>
      <c r="I10" s="718">
        <v>5.4</v>
      </c>
      <c r="J10" s="444">
        <v>7</v>
      </c>
      <c r="K10" s="718">
        <v>6.9375999999999998</v>
      </c>
      <c r="L10" s="270">
        <v>9.4957999999999991</v>
      </c>
    </row>
    <row r="11" spans="1:12" ht="18" hidden="1" customHeight="1">
      <c r="A11" s="671" t="s">
        <v>205</v>
      </c>
      <c r="B11" s="662"/>
      <c r="C11" s="717">
        <v>10.6</v>
      </c>
      <c r="D11" s="278">
        <v>14.4</v>
      </c>
      <c r="E11" s="718">
        <v>7.8</v>
      </c>
      <c r="F11" s="444">
        <v>10.4</v>
      </c>
      <c r="G11" s="718">
        <v>6.7</v>
      </c>
      <c r="H11" s="270">
        <v>9.1</v>
      </c>
      <c r="I11" s="718">
        <v>6.1</v>
      </c>
      <c r="J11" s="444">
        <v>7.7</v>
      </c>
      <c r="K11" s="718">
        <v>7.0323000000000002</v>
      </c>
      <c r="L11" s="270">
        <v>9.5210000000000008</v>
      </c>
    </row>
    <row r="12" spans="1:12" ht="18" hidden="1" customHeight="1">
      <c r="A12" s="671" t="s">
        <v>253</v>
      </c>
      <c r="B12" s="662"/>
      <c r="C12" s="717">
        <v>10.199999999999999</v>
      </c>
      <c r="D12" s="278">
        <v>13.4</v>
      </c>
      <c r="E12" s="718">
        <v>7.1</v>
      </c>
      <c r="F12" s="444">
        <v>9.1999999999999993</v>
      </c>
      <c r="G12" s="718">
        <v>6.9</v>
      </c>
      <c r="H12" s="270">
        <v>9.1</v>
      </c>
      <c r="I12" s="718">
        <v>6.3</v>
      </c>
      <c r="J12" s="444">
        <v>7.7</v>
      </c>
      <c r="K12" s="718">
        <v>6.1494999999999997</v>
      </c>
      <c r="L12" s="270">
        <v>7.9215999999999998</v>
      </c>
    </row>
    <row r="13" spans="1:12" ht="18.600000000000001" customHeight="1">
      <c r="A13" s="671" t="s">
        <v>206</v>
      </c>
      <c r="B13" s="662"/>
      <c r="C13" s="717">
        <v>10.8</v>
      </c>
      <c r="D13" s="278">
        <v>13.8</v>
      </c>
      <c r="E13" s="718">
        <v>7.7</v>
      </c>
      <c r="F13" s="444">
        <v>9.6999999999999993</v>
      </c>
      <c r="G13" s="718">
        <v>7.6</v>
      </c>
      <c r="H13" s="270">
        <v>9.6999999999999993</v>
      </c>
      <c r="I13" s="718">
        <v>6.7</v>
      </c>
      <c r="J13" s="444">
        <v>8.1</v>
      </c>
      <c r="K13" s="718">
        <v>6.4511000000000003</v>
      </c>
      <c r="L13" s="270">
        <v>8.2463999999999995</v>
      </c>
    </row>
    <row r="14" spans="1:12" ht="18.600000000000001" customHeight="1">
      <c r="A14" s="671" t="s">
        <v>207</v>
      </c>
      <c r="B14" s="662"/>
      <c r="C14" s="717">
        <v>11.2</v>
      </c>
      <c r="D14" s="278">
        <v>14</v>
      </c>
      <c r="E14" s="718">
        <v>9.8000000000000007</v>
      </c>
      <c r="F14" s="444">
        <v>12.2</v>
      </c>
      <c r="G14" s="718">
        <v>8.1999999999999993</v>
      </c>
      <c r="H14" s="270">
        <v>10.3</v>
      </c>
      <c r="I14" s="718">
        <v>6.8</v>
      </c>
      <c r="J14" s="444">
        <v>7.9</v>
      </c>
      <c r="K14" s="718">
        <v>6.6044999999999998</v>
      </c>
      <c r="L14" s="270">
        <v>8.1722000000000001</v>
      </c>
    </row>
    <row r="15" spans="1:12" ht="18.600000000000001" customHeight="1">
      <c r="A15" s="671" t="s">
        <v>208</v>
      </c>
      <c r="B15" s="662"/>
      <c r="C15" s="717">
        <v>11.7</v>
      </c>
      <c r="D15" s="278">
        <v>14.4</v>
      </c>
      <c r="E15" s="718">
        <v>11.5</v>
      </c>
      <c r="F15" s="444">
        <v>13.8</v>
      </c>
      <c r="G15" s="718">
        <v>8.5</v>
      </c>
      <c r="H15" s="270">
        <v>10.4</v>
      </c>
      <c r="I15" s="718">
        <v>7.6</v>
      </c>
      <c r="J15" s="444">
        <v>8.8000000000000007</v>
      </c>
      <c r="K15" s="718">
        <v>6.5374999999999996</v>
      </c>
      <c r="L15" s="270">
        <v>7.8258000000000001</v>
      </c>
    </row>
    <row r="16" spans="1:12" ht="18.600000000000001" customHeight="1">
      <c r="A16" s="671" t="s">
        <v>254</v>
      </c>
      <c r="B16" s="662" t="s">
        <v>246</v>
      </c>
      <c r="C16" s="717">
        <v>12.5</v>
      </c>
      <c r="D16" s="278">
        <v>14.8</v>
      </c>
      <c r="E16" s="718">
        <v>10.7</v>
      </c>
      <c r="F16" s="444">
        <v>12.6</v>
      </c>
      <c r="G16" s="718">
        <v>8.5</v>
      </c>
      <c r="H16" s="270">
        <v>10</v>
      </c>
      <c r="I16" s="718">
        <v>7.7</v>
      </c>
      <c r="J16" s="444">
        <v>8.6999999999999993</v>
      </c>
      <c r="K16" s="718">
        <v>6.6040000000000001</v>
      </c>
      <c r="L16" s="270">
        <v>7.6996000000000002</v>
      </c>
    </row>
    <row r="17" spans="1:16" ht="18.600000000000001" customHeight="1">
      <c r="A17" s="671" t="s">
        <v>209</v>
      </c>
      <c r="B17" s="662"/>
      <c r="C17" s="717">
        <v>14.4</v>
      </c>
      <c r="D17" s="278">
        <v>16.7</v>
      </c>
      <c r="E17" s="718">
        <v>11.2</v>
      </c>
      <c r="F17" s="444">
        <v>12.9</v>
      </c>
      <c r="G17" s="718">
        <v>10.1</v>
      </c>
      <c r="H17" s="270">
        <v>11.8</v>
      </c>
      <c r="I17" s="718">
        <v>8.9</v>
      </c>
      <c r="J17" s="444">
        <v>9.6999999999999993</v>
      </c>
      <c r="K17" s="718">
        <v>7.1714000000000002</v>
      </c>
      <c r="L17" s="270">
        <v>8.1461000000000006</v>
      </c>
    </row>
    <row r="18" spans="1:16" ht="18.600000000000001" customHeight="1">
      <c r="A18" s="671" t="s">
        <v>210</v>
      </c>
      <c r="B18" s="662"/>
      <c r="C18" s="717">
        <v>15.3</v>
      </c>
      <c r="D18" s="278">
        <v>17.3</v>
      </c>
      <c r="E18" s="718">
        <v>12.7</v>
      </c>
      <c r="F18" s="444">
        <v>14.4</v>
      </c>
      <c r="G18" s="718">
        <v>10.5</v>
      </c>
      <c r="H18" s="270">
        <v>11.9</v>
      </c>
      <c r="I18" s="718">
        <v>9.5</v>
      </c>
      <c r="J18" s="444">
        <v>10.1</v>
      </c>
      <c r="K18" s="718">
        <v>7.7497999999999996</v>
      </c>
      <c r="L18" s="270">
        <v>8.6338000000000008</v>
      </c>
    </row>
    <row r="19" spans="1:16" ht="18.600000000000001" customHeight="1">
      <c r="A19" s="671" t="s">
        <v>211</v>
      </c>
      <c r="B19" s="662"/>
      <c r="C19" s="717">
        <v>16.5</v>
      </c>
      <c r="D19" s="278">
        <v>18.2</v>
      </c>
      <c r="E19" s="718">
        <v>13.3</v>
      </c>
      <c r="F19" s="444">
        <v>14.7</v>
      </c>
      <c r="G19" s="718">
        <v>11.4</v>
      </c>
      <c r="H19" s="270">
        <v>12.6</v>
      </c>
      <c r="I19" s="718">
        <v>10.199999999999999</v>
      </c>
      <c r="J19" s="444">
        <v>10.6</v>
      </c>
      <c r="K19" s="718">
        <v>7.3673999999999999</v>
      </c>
      <c r="L19" s="270">
        <v>7.9538000000000002</v>
      </c>
    </row>
    <row r="20" spans="1:16" s="281" customFormat="1" ht="18.600000000000001" customHeight="1">
      <c r="A20" s="671" t="s">
        <v>212</v>
      </c>
      <c r="B20" s="662"/>
      <c r="C20" s="717">
        <v>16.100000000000001</v>
      </c>
      <c r="D20" s="278">
        <v>17.2</v>
      </c>
      <c r="E20" s="717">
        <v>13</v>
      </c>
      <c r="F20" s="278">
        <v>13.8</v>
      </c>
      <c r="G20" s="717">
        <v>11.5</v>
      </c>
      <c r="H20" s="278">
        <v>12.4</v>
      </c>
      <c r="I20" s="717">
        <v>9.4</v>
      </c>
      <c r="J20" s="278">
        <v>9.5</v>
      </c>
      <c r="K20" s="717">
        <v>7.6372</v>
      </c>
      <c r="L20" s="278">
        <v>8.1030999999999995</v>
      </c>
    </row>
    <row r="21" spans="1:16" s="281" customFormat="1" ht="18.600000000000001" customHeight="1">
      <c r="A21" s="671" t="s">
        <v>213</v>
      </c>
      <c r="B21" s="662"/>
      <c r="C21" s="717">
        <v>16</v>
      </c>
      <c r="D21" s="278">
        <v>16.600000000000001</v>
      </c>
      <c r="E21" s="717">
        <v>13.1</v>
      </c>
      <c r="F21" s="278">
        <v>13.7</v>
      </c>
      <c r="G21" s="717">
        <v>12.4</v>
      </c>
      <c r="H21" s="278">
        <v>12.8</v>
      </c>
      <c r="I21" s="717">
        <v>10.1</v>
      </c>
      <c r="J21" s="278">
        <v>10.1</v>
      </c>
      <c r="K21" s="717">
        <v>7.4168000000000003</v>
      </c>
      <c r="L21" s="278">
        <v>7.6128</v>
      </c>
    </row>
    <row r="22" spans="1:16" s="281" customFormat="1" ht="18.600000000000001" customHeight="1">
      <c r="A22" s="671" t="s">
        <v>214</v>
      </c>
      <c r="B22" s="662"/>
      <c r="C22" s="717">
        <v>17.3</v>
      </c>
      <c r="D22" s="278">
        <v>17.399999999999999</v>
      </c>
      <c r="E22" s="717">
        <v>13.3</v>
      </c>
      <c r="F22" s="278">
        <v>13.4</v>
      </c>
      <c r="G22" s="717">
        <v>13.1</v>
      </c>
      <c r="H22" s="278">
        <v>13.1</v>
      </c>
      <c r="I22" s="717">
        <v>10.6</v>
      </c>
      <c r="J22" s="278">
        <v>10.3</v>
      </c>
      <c r="K22" s="717">
        <v>7.1822999999999997</v>
      </c>
      <c r="L22" s="278">
        <v>7.1158999999999999</v>
      </c>
    </row>
    <row r="23" spans="1:16" s="281" customFormat="1" ht="18.600000000000001" customHeight="1">
      <c r="A23" s="671" t="s">
        <v>215</v>
      </c>
      <c r="B23" s="662"/>
      <c r="C23" s="717">
        <v>17.899999999999999</v>
      </c>
      <c r="D23" s="278">
        <v>17.5</v>
      </c>
      <c r="E23" s="717">
        <v>15.2</v>
      </c>
      <c r="F23" s="278">
        <v>14.9</v>
      </c>
      <c r="G23" s="717">
        <v>13.1</v>
      </c>
      <c r="H23" s="278">
        <v>12.7</v>
      </c>
      <c r="I23" s="717">
        <v>11.4</v>
      </c>
      <c r="J23" s="278">
        <v>10.7</v>
      </c>
      <c r="K23" s="717">
        <v>7.2865000000000002</v>
      </c>
      <c r="L23" s="278">
        <v>7.032</v>
      </c>
    </row>
    <row r="24" spans="1:16" s="281" customFormat="1" ht="18.600000000000001" customHeight="1">
      <c r="A24" s="671" t="s">
        <v>255</v>
      </c>
      <c r="B24" s="662"/>
      <c r="C24" s="717">
        <v>19.399999999999999</v>
      </c>
      <c r="D24" s="278">
        <v>18.2</v>
      </c>
      <c r="E24" s="717">
        <v>16.7</v>
      </c>
      <c r="F24" s="278">
        <v>15.9</v>
      </c>
      <c r="G24" s="717">
        <v>13.9</v>
      </c>
      <c r="H24" s="278">
        <v>13</v>
      </c>
      <c r="I24" s="717">
        <v>10.9</v>
      </c>
      <c r="J24" s="278">
        <v>10.199999999999999</v>
      </c>
      <c r="K24" s="717">
        <v>7.2001999999999997</v>
      </c>
      <c r="L24" s="278">
        <v>6.7336</v>
      </c>
    </row>
    <row r="25" spans="1:16" s="281" customFormat="1" ht="18.600000000000001" customHeight="1">
      <c r="A25" s="671" t="s">
        <v>256</v>
      </c>
      <c r="B25" s="662"/>
      <c r="C25" s="717">
        <v>19.5</v>
      </c>
      <c r="D25" s="278">
        <v>17.7</v>
      </c>
      <c r="E25" s="717">
        <v>17.399999999999999</v>
      </c>
      <c r="F25" s="278">
        <v>16</v>
      </c>
      <c r="G25" s="717">
        <v>14.4</v>
      </c>
      <c r="H25" s="278">
        <v>13.1</v>
      </c>
      <c r="I25" s="717">
        <v>12.5</v>
      </c>
      <c r="J25" s="278">
        <v>11.3</v>
      </c>
      <c r="K25" s="717">
        <v>6.8971999999999998</v>
      </c>
      <c r="L25" s="278">
        <v>6.2088999999999999</v>
      </c>
    </row>
    <row r="26" spans="1:16" s="281" customFormat="1" ht="18.600000000000001" customHeight="1">
      <c r="A26" s="671" t="s">
        <v>216</v>
      </c>
      <c r="B26" s="662"/>
      <c r="C26" s="717">
        <v>19.7</v>
      </c>
      <c r="D26" s="278">
        <v>17.3</v>
      </c>
      <c r="E26" s="717">
        <v>16.899999999999999</v>
      </c>
      <c r="F26" s="278">
        <v>15</v>
      </c>
      <c r="G26" s="717">
        <v>14.6</v>
      </c>
      <c r="H26" s="278">
        <v>12.8</v>
      </c>
      <c r="I26" s="717">
        <v>12</v>
      </c>
      <c r="J26" s="278">
        <v>10.5</v>
      </c>
      <c r="K26" s="717">
        <v>7.7977999999999996</v>
      </c>
      <c r="L26" s="278">
        <v>6.7927</v>
      </c>
    </row>
    <row r="27" spans="1:16" ht="18.600000000000001" customHeight="1">
      <c r="A27" s="671" t="s">
        <v>257</v>
      </c>
      <c r="B27" s="662"/>
      <c r="C27" s="717">
        <v>19.899999999999999</v>
      </c>
      <c r="D27" s="278">
        <v>16.8</v>
      </c>
      <c r="E27" s="718">
        <v>16.899999999999999</v>
      </c>
      <c r="F27" s="444">
        <v>14.4</v>
      </c>
      <c r="G27" s="718">
        <v>15.1</v>
      </c>
      <c r="H27" s="270">
        <v>12.7</v>
      </c>
      <c r="I27" s="718">
        <v>12.9</v>
      </c>
      <c r="J27" s="444">
        <v>11</v>
      </c>
      <c r="K27" s="718">
        <v>7.3270999999999997</v>
      </c>
      <c r="L27" s="270">
        <v>6.1077000000000004</v>
      </c>
    </row>
    <row r="28" spans="1:16" ht="18.600000000000001" customHeight="1">
      <c r="A28" s="671" t="s">
        <v>258</v>
      </c>
      <c r="B28" s="662"/>
      <c r="C28" s="717">
        <v>20.7</v>
      </c>
      <c r="D28" s="278">
        <v>16.899999999999999</v>
      </c>
      <c r="E28" s="718">
        <v>18.100000000000001</v>
      </c>
      <c r="F28" s="444">
        <v>15</v>
      </c>
      <c r="G28" s="718">
        <v>16</v>
      </c>
      <c r="H28" s="270">
        <v>12.9</v>
      </c>
      <c r="I28" s="718">
        <v>12.8</v>
      </c>
      <c r="J28" s="444">
        <v>10.6</v>
      </c>
      <c r="K28" s="718">
        <v>7.3535000000000004</v>
      </c>
      <c r="L28" s="270">
        <v>5.9584999999999999</v>
      </c>
    </row>
    <row r="29" spans="1:16" ht="18.600000000000001" customHeight="1">
      <c r="A29" s="671" t="s">
        <v>259</v>
      </c>
      <c r="B29" s="662"/>
      <c r="C29" s="717">
        <v>22.4</v>
      </c>
      <c r="D29" s="278">
        <v>17.600000000000001</v>
      </c>
      <c r="E29" s="718">
        <v>19.100000000000001</v>
      </c>
      <c r="F29" s="444">
        <v>15.2</v>
      </c>
      <c r="G29" s="718">
        <v>16.899999999999999</v>
      </c>
      <c r="H29" s="270">
        <v>13.1</v>
      </c>
      <c r="I29" s="718">
        <v>13.7</v>
      </c>
      <c r="J29" s="444">
        <v>11.1</v>
      </c>
      <c r="K29" s="718">
        <v>7.4488000000000003</v>
      </c>
      <c r="L29" s="270">
        <v>5.7986000000000004</v>
      </c>
    </row>
    <row r="30" spans="1:16">
      <c r="A30" s="672"/>
      <c r="B30" s="663"/>
      <c r="C30" s="446" t="s">
        <v>145</v>
      </c>
      <c r="D30" s="449"/>
      <c r="E30" s="265" t="s">
        <v>146</v>
      </c>
      <c r="F30" s="514"/>
      <c r="G30" s="447" t="s">
        <v>147</v>
      </c>
      <c r="H30" s="509"/>
      <c r="I30" s="448" t="s">
        <v>148</v>
      </c>
      <c r="J30" s="509"/>
      <c r="K30" s="448" t="s">
        <v>142</v>
      </c>
      <c r="L30" s="509"/>
      <c r="M30" s="281"/>
      <c r="N30" s="281"/>
      <c r="O30" s="281"/>
      <c r="P30" s="281"/>
    </row>
    <row r="31" spans="1:16" ht="18.600000000000001" customHeight="1">
      <c r="A31" s="671" t="s">
        <v>260</v>
      </c>
      <c r="B31" s="662" t="s">
        <v>247</v>
      </c>
      <c r="C31" s="717">
        <v>21.7</v>
      </c>
      <c r="D31" s="278">
        <v>16.5</v>
      </c>
      <c r="E31" s="718">
        <v>19.100000000000001</v>
      </c>
      <c r="F31" s="444">
        <v>14.7</v>
      </c>
      <c r="G31" s="718">
        <v>15.7</v>
      </c>
      <c r="H31" s="444">
        <v>11.8</v>
      </c>
      <c r="I31" s="718">
        <v>13.5</v>
      </c>
      <c r="J31" s="270">
        <v>10.7</v>
      </c>
      <c r="K31" s="718">
        <v>6.8</v>
      </c>
      <c r="L31" s="270">
        <v>5.0999999999999996</v>
      </c>
    </row>
    <row r="32" spans="1:16" ht="18.600000000000001" customHeight="1">
      <c r="A32" s="671" t="s">
        <v>261</v>
      </c>
      <c r="B32" s="662"/>
      <c r="C32" s="717">
        <v>22.84</v>
      </c>
      <c r="D32" s="278">
        <v>16.86</v>
      </c>
      <c r="E32" s="718">
        <v>20.02</v>
      </c>
      <c r="F32" s="444">
        <v>14.87</v>
      </c>
      <c r="G32" s="718">
        <v>17.2</v>
      </c>
      <c r="H32" s="444">
        <v>12.48</v>
      </c>
      <c r="I32" s="718">
        <v>13.87</v>
      </c>
      <c r="J32" s="270">
        <v>10.63</v>
      </c>
      <c r="K32" s="718">
        <v>7.2</v>
      </c>
      <c r="L32" s="270">
        <v>5.2</v>
      </c>
    </row>
    <row r="33" spans="1:12" ht="18.600000000000001" customHeight="1">
      <c r="A33" s="671" t="s">
        <v>262</v>
      </c>
      <c r="B33" s="662"/>
      <c r="C33" s="717">
        <v>24.2</v>
      </c>
      <c r="D33" s="278">
        <v>17.100000000000001</v>
      </c>
      <c r="E33" s="718">
        <v>19.899999999999999</v>
      </c>
      <c r="F33" s="444">
        <v>14.2</v>
      </c>
      <c r="G33" s="718">
        <v>17</v>
      </c>
      <c r="H33" s="444">
        <v>11.9</v>
      </c>
      <c r="I33" s="718">
        <v>14.8</v>
      </c>
      <c r="J33" s="270">
        <v>11</v>
      </c>
      <c r="K33" s="718">
        <v>7.1</v>
      </c>
      <c r="L33" s="270">
        <v>4.9000000000000004</v>
      </c>
    </row>
    <row r="34" spans="1:12" ht="18.600000000000001" customHeight="1">
      <c r="A34" s="671" t="s">
        <v>263</v>
      </c>
      <c r="B34" s="662"/>
      <c r="C34" s="717">
        <v>24.244599999999998</v>
      </c>
      <c r="D34" s="278">
        <v>16.538499999999999</v>
      </c>
      <c r="E34" s="718">
        <v>20.6785</v>
      </c>
      <c r="F34" s="444">
        <v>14.276199999999999</v>
      </c>
      <c r="G34" s="718">
        <v>17.709599999999998</v>
      </c>
      <c r="H34" s="444">
        <v>11.944800000000001</v>
      </c>
      <c r="I34" s="718">
        <v>16.0304</v>
      </c>
      <c r="J34" s="270">
        <v>11.6183</v>
      </c>
      <c r="K34" s="718">
        <v>6.9764999999999997</v>
      </c>
      <c r="L34" s="270">
        <v>4.6969099999999999</v>
      </c>
    </row>
    <row r="35" spans="1:12" ht="18.600000000000001" customHeight="1">
      <c r="A35" s="671" t="s">
        <v>264</v>
      </c>
      <c r="B35" s="662"/>
      <c r="C35" s="717">
        <v>25.484738633999999</v>
      </c>
      <c r="D35" s="278">
        <v>16.954415364999999</v>
      </c>
      <c r="E35" s="718">
        <v>21.703799039</v>
      </c>
      <c r="F35" s="444">
        <v>14.351107402</v>
      </c>
      <c r="G35" s="718">
        <v>18.732445598999998</v>
      </c>
      <c r="H35" s="444">
        <v>12.068536569000001</v>
      </c>
      <c r="I35" s="718">
        <v>16.467326889999999</v>
      </c>
      <c r="J35" s="270">
        <v>11.621821615</v>
      </c>
      <c r="K35" s="718">
        <v>7.6135549009999997</v>
      </c>
      <c r="L35" s="270">
        <v>4.9797183179999998</v>
      </c>
    </row>
    <row r="36" spans="1:12" ht="18.600000000000001" customHeight="1">
      <c r="A36" s="671" t="s">
        <v>344</v>
      </c>
      <c r="B36" s="662"/>
      <c r="C36" s="717">
        <v>26.925150395999999</v>
      </c>
      <c r="D36" s="278">
        <v>17.286022066000001</v>
      </c>
      <c r="E36" s="718">
        <v>22.013303476000001</v>
      </c>
      <c r="F36" s="444">
        <v>14.094988122</v>
      </c>
      <c r="G36" s="718">
        <v>18.824460449</v>
      </c>
      <c r="H36" s="444">
        <v>11.85552687</v>
      </c>
      <c r="I36" s="718">
        <v>16.818575319000001</v>
      </c>
      <c r="J36" s="833">
        <v>11.621821615</v>
      </c>
      <c r="K36" s="444">
        <v>7.0377422717</v>
      </c>
      <c r="L36" s="270">
        <v>4.4091253157999999</v>
      </c>
    </row>
    <row r="37" spans="1:12" s="702" customFormat="1" ht="18.600000000000001" customHeight="1">
      <c r="A37" s="1043" t="s">
        <v>383</v>
      </c>
      <c r="B37" s="1070"/>
      <c r="C37" s="1025">
        <v>27.953499999999998</v>
      </c>
      <c r="D37" s="1068">
        <v>17.284400000000002</v>
      </c>
      <c r="E37" s="1025">
        <v>22.4038</v>
      </c>
      <c r="F37" s="1068">
        <v>13.791600000000001</v>
      </c>
      <c r="G37" s="1025">
        <v>20.875499999999999</v>
      </c>
      <c r="H37" s="1068">
        <v>12.6076</v>
      </c>
      <c r="I37" s="1025">
        <v>17.682200000000002</v>
      </c>
      <c r="J37" s="1024">
        <v>11.944699999999999</v>
      </c>
      <c r="K37" s="1068">
        <v>6.9499500000000003</v>
      </c>
      <c r="L37" s="1068">
        <v>4.2538900000000002</v>
      </c>
    </row>
    <row r="38" spans="1:12" s="1047" customFormat="1" ht="18.600000000000001" customHeight="1">
      <c r="A38" s="1043" t="s">
        <v>540</v>
      </c>
      <c r="B38" s="1067"/>
      <c r="C38" s="1025">
        <v>28.5</v>
      </c>
      <c r="D38" s="1024">
        <v>17</v>
      </c>
      <c r="E38" s="1068">
        <v>22.7</v>
      </c>
      <c r="F38" s="1024">
        <v>13.4</v>
      </c>
      <c r="G38" s="1068">
        <v>21</v>
      </c>
      <c r="H38" s="1024">
        <v>12.2</v>
      </c>
      <c r="I38" s="1068">
        <v>18.2</v>
      </c>
      <c r="J38" s="1024">
        <v>12</v>
      </c>
      <c r="K38" s="1068">
        <v>7.4</v>
      </c>
      <c r="L38" s="1068">
        <v>4.3</v>
      </c>
    </row>
    <row r="39" spans="1:12" s="1047" customFormat="1" ht="18.600000000000001" customHeight="1">
      <c r="A39" s="1056" t="s">
        <v>541</v>
      </c>
      <c r="B39" s="1012"/>
      <c r="C39" s="1055">
        <v>28.9</v>
      </c>
      <c r="D39" s="1066">
        <v>16.7</v>
      </c>
      <c r="E39" s="1051">
        <v>23.2</v>
      </c>
      <c r="F39" s="1066">
        <v>13.2</v>
      </c>
      <c r="G39" s="1051">
        <v>20.6</v>
      </c>
      <c r="H39" s="1066">
        <v>11.6</v>
      </c>
      <c r="I39" s="1051">
        <v>18.399999999999999</v>
      </c>
      <c r="J39" s="1066">
        <v>11.8</v>
      </c>
      <c r="K39" s="1051">
        <v>7.6</v>
      </c>
      <c r="L39" s="1051">
        <v>4.3</v>
      </c>
    </row>
    <row r="40" spans="1:12" s="211" customFormat="1">
      <c r="A40" s="664" t="s">
        <v>1726</v>
      </c>
      <c r="B40" s="267"/>
      <c r="C40" s="673"/>
      <c r="D40" s="1234"/>
      <c r="E40" s="1235"/>
      <c r="F40" s="206"/>
      <c r="G40" s="206"/>
      <c r="H40" s="206"/>
      <c r="I40" s="206"/>
      <c r="J40" s="209"/>
      <c r="K40" s="210"/>
      <c r="L40" s="210"/>
    </row>
    <row r="41" spans="1:12" s="1227" customFormat="1" ht="14.25">
      <c r="A41" s="1236" t="s">
        <v>1727</v>
      </c>
      <c r="B41" s="1237"/>
      <c r="C41" s="1238"/>
      <c r="D41" s="1239"/>
      <c r="E41" s="1240"/>
      <c r="F41" s="1228"/>
      <c r="G41" s="1228"/>
      <c r="H41" s="1228"/>
      <c r="I41" s="1228"/>
      <c r="J41" s="1229"/>
      <c r="K41" s="1230"/>
      <c r="L41" s="1230"/>
    </row>
    <row r="42" spans="1:12" s="1231" customFormat="1" ht="16.7" customHeight="1">
      <c r="A42" s="1236" t="s">
        <v>1728</v>
      </c>
      <c r="B42" s="1241"/>
      <c r="C42" s="1242"/>
      <c r="D42" s="1242"/>
      <c r="E42" s="1242"/>
      <c r="F42" s="1232"/>
      <c r="G42" s="1232"/>
      <c r="H42" s="1232"/>
      <c r="I42" s="1232"/>
      <c r="J42" s="1233"/>
      <c r="K42" s="1233"/>
      <c r="L42" s="1233"/>
    </row>
  </sheetData>
  <mergeCells count="7">
    <mergeCell ref="A1:L1"/>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A82D9-54F1-4C6F-A2BC-07DA405A4F7C}">
  <sheetPr syncVertical="1" syncRef="A22" codeName="工作表36"/>
  <dimension ref="A1:V54"/>
  <sheetViews>
    <sheetView view="pageBreakPreview" topLeftCell="A22" zoomScaleNormal="90" zoomScaleSheetLayoutView="100" workbookViewId="0">
      <selection activeCell="U34" sqref="U34"/>
    </sheetView>
  </sheetViews>
  <sheetFormatPr defaultColWidth="11" defaultRowHeight="15.75"/>
  <cols>
    <col min="1" max="1" width="12.75" style="505" customWidth="1"/>
    <col min="2" max="2" width="2.375" style="247" customWidth="1"/>
    <col min="3" max="10" width="8.125" style="505" customWidth="1"/>
    <col min="11" max="19" width="8.125" style="506" customWidth="1"/>
    <col min="20" max="20" width="8.125" style="505" customWidth="1"/>
    <col min="21" max="21" width="9.75" style="504" customWidth="1"/>
    <col min="22" max="22" width="9.75" style="504" hidden="1" customWidth="1"/>
    <col min="23" max="16384" width="11" style="505"/>
  </cols>
  <sheetData>
    <row r="1" spans="1:20" ht="25.5">
      <c r="A1" s="1322" t="s">
        <v>1642</v>
      </c>
      <c r="B1" s="1322"/>
      <c r="C1" s="1322"/>
      <c r="D1" s="1322"/>
      <c r="E1" s="1322"/>
      <c r="F1" s="1322"/>
      <c r="G1" s="1322"/>
      <c r="H1" s="1322"/>
      <c r="I1" s="1322"/>
      <c r="J1" s="1322"/>
      <c r="K1" s="1322"/>
      <c r="L1" s="1322"/>
      <c r="M1" s="1322"/>
      <c r="N1" s="1322"/>
      <c r="O1" s="1322"/>
      <c r="P1" s="1322"/>
      <c r="Q1" s="1322"/>
      <c r="R1" s="1322"/>
      <c r="S1" s="1322"/>
      <c r="T1" s="1322"/>
    </row>
    <row r="2" spans="1:20" s="220" customFormat="1" ht="20.25" customHeight="1">
      <c r="B2" s="216"/>
      <c r="C2" s="217"/>
      <c r="D2" s="217"/>
      <c r="E2" s="218"/>
      <c r="F2" s="503"/>
      <c r="G2" s="219"/>
      <c r="H2" s="219"/>
      <c r="I2" s="219"/>
      <c r="K2" s="217"/>
      <c r="L2" s="217"/>
      <c r="M2" s="217"/>
      <c r="N2" s="217"/>
      <c r="O2" s="217"/>
      <c r="P2" s="217"/>
      <c r="Q2" s="217"/>
      <c r="R2" s="217"/>
      <c r="S2" s="217"/>
      <c r="T2" s="675" t="s">
        <v>265</v>
      </c>
    </row>
    <row r="3" spans="1:20" s="225" customFormat="1" ht="24" customHeight="1">
      <c r="A3" s="665" t="s">
        <v>4</v>
      </c>
      <c r="B3" s="462"/>
      <c r="C3" s="221" t="s">
        <v>152</v>
      </c>
      <c r="D3" s="222"/>
      <c r="E3" s="223"/>
      <c r="F3" s="223"/>
      <c r="G3" s="223"/>
      <c r="H3" s="223"/>
      <c r="I3" s="223"/>
      <c r="J3" s="223"/>
      <c r="K3" s="223"/>
      <c r="L3" s="223"/>
      <c r="M3" s="223"/>
      <c r="N3" s="223"/>
      <c r="O3" s="223"/>
      <c r="P3" s="223"/>
      <c r="Q3" s="223"/>
      <c r="R3" s="224"/>
      <c r="S3" s="221" t="s">
        <v>4</v>
      </c>
      <c r="T3" s="223"/>
    </row>
    <row r="4" spans="1:20" s="225" customFormat="1" ht="24" customHeight="1">
      <c r="A4" s="666"/>
      <c r="B4" s="463"/>
      <c r="C4" s="227"/>
      <c r="D4" s="226"/>
      <c r="E4" s="221" t="s">
        <v>153</v>
      </c>
      <c r="F4" s="221"/>
      <c r="G4" s="221"/>
      <c r="H4" s="221"/>
      <c r="I4" s="228" t="s">
        <v>154</v>
      </c>
      <c r="J4" s="229"/>
      <c r="K4" s="221" t="s">
        <v>155</v>
      </c>
      <c r="L4" s="221"/>
      <c r="M4" s="228" t="s">
        <v>156</v>
      </c>
      <c r="N4" s="229"/>
      <c r="O4" s="228" t="s">
        <v>157</v>
      </c>
      <c r="P4" s="229"/>
      <c r="Q4" s="1323" t="s">
        <v>161</v>
      </c>
      <c r="R4" s="1324"/>
      <c r="S4" s="230" t="s">
        <v>158</v>
      </c>
      <c r="T4" s="231"/>
    </row>
    <row r="5" spans="1:20" s="225" customFormat="1" ht="24" customHeight="1">
      <c r="A5" s="667" t="s">
        <v>197</v>
      </c>
      <c r="B5" s="464"/>
      <c r="C5" s="232"/>
      <c r="D5" s="233"/>
      <c r="E5" s="234"/>
      <c r="F5" s="234"/>
      <c r="G5" s="235" t="s">
        <v>159</v>
      </c>
      <c r="H5" s="223"/>
      <c r="I5" s="236"/>
      <c r="J5" s="226"/>
      <c r="K5" s="234"/>
      <c r="L5" s="234"/>
      <c r="M5" s="237"/>
      <c r="N5" s="238"/>
      <c r="O5" s="237" t="s">
        <v>160</v>
      </c>
      <c r="P5" s="238"/>
      <c r="Q5" s="239" t="s">
        <v>441</v>
      </c>
      <c r="R5" s="238" t="s">
        <v>177</v>
      </c>
      <c r="S5" s="234"/>
      <c r="T5" s="234"/>
    </row>
    <row r="6" spans="1:20" s="240" customFormat="1" ht="34.5" customHeight="1">
      <c r="A6" s="676"/>
      <c r="B6" s="677"/>
      <c r="C6" s="678" t="s">
        <v>266</v>
      </c>
      <c r="D6" s="679" t="s">
        <v>427</v>
      </c>
      <c r="E6" s="678" t="s">
        <v>266</v>
      </c>
      <c r="F6" s="679" t="s">
        <v>427</v>
      </c>
      <c r="G6" s="678" t="s">
        <v>266</v>
      </c>
      <c r="H6" s="679" t="s">
        <v>427</v>
      </c>
      <c r="I6" s="678" t="s">
        <v>266</v>
      </c>
      <c r="J6" s="679" t="s">
        <v>427</v>
      </c>
      <c r="K6" s="678" t="s">
        <v>266</v>
      </c>
      <c r="L6" s="679" t="s">
        <v>427</v>
      </c>
      <c r="M6" s="678" t="s">
        <v>266</v>
      </c>
      <c r="N6" s="679" t="s">
        <v>427</v>
      </c>
      <c r="O6" s="678" t="s">
        <v>266</v>
      </c>
      <c r="P6" s="679" t="s">
        <v>427</v>
      </c>
      <c r="Q6" s="678" t="s">
        <v>266</v>
      </c>
      <c r="R6" s="679" t="s">
        <v>427</v>
      </c>
      <c r="S6" s="678" t="s">
        <v>266</v>
      </c>
      <c r="T6" s="678" t="s">
        <v>182</v>
      </c>
    </row>
    <row r="7" spans="1:20" s="247" customFormat="1" ht="20.45" hidden="1" customHeight="1">
      <c r="A7" s="667" t="s">
        <v>198</v>
      </c>
      <c r="B7" s="464"/>
      <c r="C7" s="241">
        <v>11284</v>
      </c>
      <c r="D7" s="242">
        <v>58.969600815415163</v>
      </c>
      <c r="E7" s="243">
        <v>5742</v>
      </c>
      <c r="F7" s="244">
        <v>30.007395239464188</v>
      </c>
      <c r="G7" s="245">
        <v>5517</v>
      </c>
      <c r="H7" s="242">
        <v>28.831556868011827</v>
      </c>
      <c r="I7" s="243">
        <v>723</v>
      </c>
      <c r="J7" s="244">
        <v>3.7783606336002449</v>
      </c>
      <c r="K7" s="241">
        <v>1061</v>
      </c>
      <c r="L7" s="242">
        <v>5.5447311649375655</v>
      </c>
      <c r="M7" s="243">
        <v>234</v>
      </c>
      <c r="N7" s="244">
        <v>1.2228719063104527</v>
      </c>
      <c r="O7" s="241">
        <v>1607</v>
      </c>
      <c r="P7" s="242">
        <v>8.3980989463286235</v>
      </c>
      <c r="Q7" s="243">
        <v>1917</v>
      </c>
      <c r="R7" s="244">
        <v>10.018142924774095</v>
      </c>
      <c r="S7" s="241">
        <v>2281</v>
      </c>
      <c r="T7" s="246">
        <v>11.920388112368132</v>
      </c>
    </row>
    <row r="8" spans="1:20" s="247" customFormat="1" ht="19.149999999999999" customHeight="1">
      <c r="A8" s="671" t="s">
        <v>202</v>
      </c>
      <c r="B8" s="486"/>
      <c r="C8" s="241">
        <v>12187</v>
      </c>
      <c r="D8" s="242">
        <v>62.961312244557092</v>
      </c>
      <c r="E8" s="243">
        <v>6510</v>
      </c>
      <c r="F8" s="244">
        <v>33.632406885375126</v>
      </c>
      <c r="G8" s="245">
        <v>6270</v>
      </c>
      <c r="H8" s="242">
        <v>32.392502484070974</v>
      </c>
      <c r="I8" s="243">
        <v>828</v>
      </c>
      <c r="J8" s="244">
        <v>4.2776701844993248</v>
      </c>
      <c r="K8" s="241">
        <v>1032</v>
      </c>
      <c r="L8" s="242">
        <v>5.3315889256078544</v>
      </c>
      <c r="M8" s="243">
        <v>289</v>
      </c>
      <c r="N8" s="244">
        <v>1.49305154990375</v>
      </c>
      <c r="O8" s="241">
        <v>1531</v>
      </c>
      <c r="P8" s="242">
        <v>7.9095568266527367</v>
      </c>
      <c r="Q8" s="243">
        <v>1997</v>
      </c>
      <c r="R8" s="244">
        <v>10.317037872518299</v>
      </c>
      <c r="S8" s="241">
        <v>2260</v>
      </c>
      <c r="T8" s="246">
        <v>11.6757664456141</v>
      </c>
    </row>
    <row r="9" spans="1:20" s="247" customFormat="1" ht="17.45" hidden="1" customHeight="1">
      <c r="A9" s="671" t="s">
        <v>203</v>
      </c>
      <c r="B9" s="486"/>
      <c r="C9" s="241">
        <v>13024</v>
      </c>
      <c r="D9" s="242">
        <v>66.572577015562203</v>
      </c>
      <c r="E9" s="243">
        <v>7240</v>
      </c>
      <c r="F9" s="244">
        <v>37.007482923270146</v>
      </c>
      <c r="G9" s="245">
        <v>7034</v>
      </c>
      <c r="H9" s="242">
        <v>35.954507580425719</v>
      </c>
      <c r="I9" s="243">
        <v>914</v>
      </c>
      <c r="J9" s="244">
        <v>4.671939142523331</v>
      </c>
      <c r="K9" s="241">
        <v>1135</v>
      </c>
      <c r="L9" s="242">
        <v>5.8015874472253612</v>
      </c>
      <c r="M9" s="243">
        <v>268</v>
      </c>
      <c r="N9" s="244">
        <v>1.3698902518558564</v>
      </c>
      <c r="O9" s="241">
        <v>1569</v>
      </c>
      <c r="P9" s="242">
        <v>8.0199918103053669</v>
      </c>
      <c r="Q9" s="243">
        <v>1898</v>
      </c>
      <c r="R9" s="244">
        <v>9.7016854403821462</v>
      </c>
      <c r="S9" s="241">
        <v>1851</v>
      </c>
      <c r="T9" s="246">
        <v>9.4614434932283213</v>
      </c>
    </row>
    <row r="10" spans="1:20" s="247" customFormat="1" ht="17.45" hidden="1" customHeight="1">
      <c r="A10" s="671" t="s">
        <v>204</v>
      </c>
      <c r="B10" s="486"/>
      <c r="C10" s="241">
        <v>13730</v>
      </c>
      <c r="D10" s="242">
        <v>69.384742795357155</v>
      </c>
      <c r="E10" s="243">
        <v>7733</v>
      </c>
      <c r="F10" s="244">
        <v>39.078821269956073</v>
      </c>
      <c r="G10" s="245">
        <v>7524</v>
      </c>
      <c r="H10" s="242">
        <v>38.022636911308609</v>
      </c>
      <c r="I10" s="243">
        <v>907</v>
      </c>
      <c r="J10" s="244">
        <v>4.5835369057093187</v>
      </c>
      <c r="K10" s="241">
        <v>1194</v>
      </c>
      <c r="L10" s="242">
        <v>6.0338953312204255</v>
      </c>
      <c r="M10" s="243">
        <v>327</v>
      </c>
      <c r="N10" s="244">
        <v>1.6524989726206694</v>
      </c>
      <c r="O10" s="241">
        <v>1517</v>
      </c>
      <c r="P10" s="242">
        <v>7.6661802491301385</v>
      </c>
      <c r="Q10" s="243">
        <v>2052</v>
      </c>
      <c r="R10" s="244">
        <v>10.369810066720531</v>
      </c>
      <c r="S10" s="241">
        <v>1790</v>
      </c>
      <c r="T10" s="246">
        <v>9.0457894831528982</v>
      </c>
    </row>
    <row r="11" spans="1:20" s="247" customFormat="1" ht="17.45" hidden="1" customHeight="1">
      <c r="A11" s="671" t="s">
        <v>205</v>
      </c>
      <c r="B11" s="486"/>
      <c r="C11" s="241">
        <v>14047</v>
      </c>
      <c r="D11" s="242">
        <v>70.215248450610844</v>
      </c>
      <c r="E11" s="243">
        <v>7851</v>
      </c>
      <c r="F11" s="244">
        <v>39.243960673862439</v>
      </c>
      <c r="G11" s="245">
        <v>7584</v>
      </c>
      <c r="H11" s="242">
        <v>37.909336103754015</v>
      </c>
      <c r="I11" s="243">
        <v>812</v>
      </c>
      <c r="J11" s="244">
        <v>4.0588582431761946</v>
      </c>
      <c r="K11" s="241">
        <v>1260</v>
      </c>
      <c r="L11" s="242">
        <v>6.2982283083768529</v>
      </c>
      <c r="M11" s="243">
        <v>395</v>
      </c>
      <c r="N11" s="244">
        <v>1.9744445887371882</v>
      </c>
      <c r="O11" s="241">
        <v>1518</v>
      </c>
      <c r="P11" s="242">
        <v>7.5878655334254477</v>
      </c>
      <c r="Q11" s="243">
        <v>2211</v>
      </c>
      <c r="R11" s="244">
        <v>11.051891103032718</v>
      </c>
      <c r="S11" s="241">
        <v>1573</v>
      </c>
      <c r="T11" s="246">
        <v>7.8627881976799925</v>
      </c>
    </row>
    <row r="12" spans="1:20" s="247" customFormat="1" ht="17.45" hidden="1" customHeight="1">
      <c r="A12" s="671" t="s">
        <v>253</v>
      </c>
      <c r="B12" s="486"/>
      <c r="C12" s="241">
        <v>13927</v>
      </c>
      <c r="D12" s="242">
        <v>68.847550919407439</v>
      </c>
      <c r="E12" s="243">
        <v>7569</v>
      </c>
      <c r="F12" s="244">
        <v>37.414353310525193</v>
      </c>
      <c r="G12" s="245">
        <v>7333</v>
      </c>
      <c r="H12" s="242">
        <v>36.247780793510536</v>
      </c>
      <c r="I12" s="243">
        <v>919</v>
      </c>
      <c r="J12" s="244">
        <v>4.5427124709172482</v>
      </c>
      <c r="K12" s="241">
        <v>1118</v>
      </c>
      <c r="L12" s="242">
        <v>5.5263901441626588</v>
      </c>
      <c r="M12" s="243">
        <v>407</v>
      </c>
      <c r="N12" s="244">
        <v>2.0118432814617195</v>
      </c>
      <c r="O12" s="241">
        <v>1665</v>
      </c>
      <c r="P12" s="242">
        <v>8.2302679696161256</v>
      </c>
      <c r="Q12" s="243">
        <v>2249</v>
      </c>
      <c r="R12" s="244">
        <v>11.121983742724492</v>
      </c>
      <c r="S12" s="241">
        <v>1359</v>
      </c>
      <c r="T12" s="246">
        <v>6.7176781806055939</v>
      </c>
    </row>
    <row r="13" spans="1:20" s="247" customFormat="1" ht="19.149999999999999" customHeight="1">
      <c r="A13" s="671" t="s">
        <v>206</v>
      </c>
      <c r="B13" s="486"/>
      <c r="C13" s="241">
        <v>13636</v>
      </c>
      <c r="D13" s="242">
        <v>66.66372034794199</v>
      </c>
      <c r="E13" s="243">
        <v>7498</v>
      </c>
      <c r="F13" s="244">
        <v>36.656246345619614</v>
      </c>
      <c r="G13" s="245">
        <v>7322</v>
      </c>
      <c r="H13" s="242">
        <v>35.795816983545855</v>
      </c>
      <c r="I13" s="243">
        <v>996</v>
      </c>
      <c r="J13" s="244">
        <v>4.869247980826505</v>
      </c>
      <c r="K13" s="241">
        <v>1156</v>
      </c>
      <c r="L13" s="242">
        <v>5.6514564918026506</v>
      </c>
      <c r="M13" s="243">
        <v>344</v>
      </c>
      <c r="N13" s="244">
        <v>1.6817482985987127</v>
      </c>
      <c r="O13" s="241">
        <v>1437</v>
      </c>
      <c r="P13" s="242">
        <v>7.0252101892045058</v>
      </c>
      <c r="Q13" s="243">
        <v>2205</v>
      </c>
      <c r="R13" s="244">
        <v>10.779811041890003</v>
      </c>
      <c r="S13" s="241">
        <v>1465</v>
      </c>
      <c r="T13" s="246">
        <v>7.1620966786253319</v>
      </c>
    </row>
    <row r="14" spans="1:20" s="247" customFormat="1" ht="19.149999999999999" customHeight="1">
      <c r="A14" s="671" t="s">
        <v>207</v>
      </c>
      <c r="B14" s="662"/>
      <c r="C14" s="241">
        <v>13152</v>
      </c>
      <c r="D14" s="242">
        <v>63.675678543949488</v>
      </c>
      <c r="E14" s="243">
        <v>7377</v>
      </c>
      <c r="F14" s="244">
        <v>35.715897248989918</v>
      </c>
      <c r="G14" s="245">
        <v>7216</v>
      </c>
      <c r="H14" s="242">
        <v>34.936412437130436</v>
      </c>
      <c r="I14" s="243">
        <v>829</v>
      </c>
      <c r="J14" s="244">
        <v>4.0136205529907336</v>
      </c>
      <c r="K14" s="241">
        <v>1056</v>
      </c>
      <c r="L14" s="242">
        <v>5.1126457225068931</v>
      </c>
      <c r="M14" s="243">
        <v>401</v>
      </c>
      <c r="N14" s="244">
        <v>1.9414497487928637</v>
      </c>
      <c r="O14" s="241">
        <v>1245</v>
      </c>
      <c r="P14" s="242">
        <v>6.0276931103419331</v>
      </c>
      <c r="Q14" s="243">
        <v>2244</v>
      </c>
      <c r="R14" s="244">
        <v>10.864372160327148</v>
      </c>
      <c r="S14" s="241">
        <v>1381</v>
      </c>
      <c r="T14" s="246">
        <v>6.6861399079375188</v>
      </c>
    </row>
    <row r="15" spans="1:20" s="247" customFormat="1" ht="19.149999999999999" customHeight="1">
      <c r="A15" s="671" t="s">
        <v>208</v>
      </c>
      <c r="B15" s="662"/>
      <c r="C15" s="241">
        <v>13270</v>
      </c>
      <c r="D15" s="242">
        <v>63.650426294772942</v>
      </c>
      <c r="E15" s="243">
        <v>7499</v>
      </c>
      <c r="F15" s="244">
        <v>35.969445876752246</v>
      </c>
      <c r="G15" s="245">
        <v>7367</v>
      </c>
      <c r="H15" s="242">
        <v>35.336299209765805</v>
      </c>
      <c r="I15" s="243">
        <v>872</v>
      </c>
      <c r="J15" s="244">
        <v>4.1826052546376795</v>
      </c>
      <c r="K15" s="241">
        <v>985</v>
      </c>
      <c r="L15" s="242">
        <v>4.7246171741033418</v>
      </c>
      <c r="M15" s="243">
        <v>489</v>
      </c>
      <c r="N15" s="244">
        <v>2.3455206072452124</v>
      </c>
      <c r="O15" s="241">
        <v>1236</v>
      </c>
      <c r="P15" s="242">
        <v>5.9285551545093718</v>
      </c>
      <c r="Q15" s="243">
        <v>2189</v>
      </c>
      <c r="R15" s="244">
        <v>10.499682227525092</v>
      </c>
      <c r="S15" s="241">
        <v>1301</v>
      </c>
      <c r="T15" s="246">
        <v>6.2403319223436018</v>
      </c>
    </row>
    <row r="16" spans="1:20" s="247" customFormat="1" ht="19.149999999999999" customHeight="1">
      <c r="A16" s="671" t="s">
        <v>254</v>
      </c>
      <c r="B16" s="662" t="s">
        <v>248</v>
      </c>
      <c r="C16" s="241">
        <v>13219</v>
      </c>
      <c r="D16" s="242">
        <v>62.688967353507401</v>
      </c>
      <c r="E16" s="243">
        <v>7420</v>
      </c>
      <c r="F16" s="244">
        <v>35.188148707392756</v>
      </c>
      <c r="G16" s="245">
        <v>7250</v>
      </c>
      <c r="H16" s="242">
        <v>34.381951230269209</v>
      </c>
      <c r="I16" s="243">
        <v>694</v>
      </c>
      <c r="J16" s="244">
        <v>3.2911826419043897</v>
      </c>
      <c r="K16" s="241">
        <v>1265</v>
      </c>
      <c r="L16" s="242">
        <v>5.9990576974193859</v>
      </c>
      <c r="M16" s="243">
        <v>441</v>
      </c>
      <c r="N16" s="244">
        <v>2.0913711024205131</v>
      </c>
      <c r="O16" s="241">
        <v>1154</v>
      </c>
      <c r="P16" s="242">
        <v>5.4726581682387128</v>
      </c>
      <c r="Q16" s="243">
        <v>2245</v>
      </c>
      <c r="R16" s="244">
        <v>10.646549036131637</v>
      </c>
      <c r="S16" s="241">
        <v>1451</v>
      </c>
      <c r="T16" s="246">
        <v>6.8811325841545683</v>
      </c>
    </row>
    <row r="17" spans="1:22" s="247" customFormat="1" ht="19.149999999999999" customHeight="1">
      <c r="A17" s="671" t="s">
        <v>209</v>
      </c>
      <c r="B17" s="662"/>
      <c r="C17" s="245">
        <v>12983</v>
      </c>
      <c r="D17" s="242">
        <v>61.045760951890692</v>
      </c>
      <c r="E17" s="243">
        <v>7537</v>
      </c>
      <c r="F17" s="244">
        <v>35.438796910914284</v>
      </c>
      <c r="G17" s="245">
        <v>7427</v>
      </c>
      <c r="H17" s="242">
        <v>34.921579495470404</v>
      </c>
      <c r="I17" s="243">
        <v>568</v>
      </c>
      <c r="J17" s="244">
        <v>2.6707226542920677</v>
      </c>
      <c r="K17" s="245">
        <v>1260</v>
      </c>
      <c r="L17" s="242">
        <v>5.9244903950845167</v>
      </c>
      <c r="M17" s="243">
        <v>363</v>
      </c>
      <c r="N17" s="244">
        <v>1.7068174709648247</v>
      </c>
      <c r="O17" s="245">
        <v>1112</v>
      </c>
      <c r="P17" s="242">
        <v>5.2285978724872875</v>
      </c>
      <c r="Q17" s="243">
        <v>2143</v>
      </c>
      <c r="R17" s="244">
        <v>10.076335648147714</v>
      </c>
      <c r="S17" s="245">
        <v>1618</v>
      </c>
      <c r="T17" s="246">
        <v>7.6077979835291654</v>
      </c>
    </row>
    <row r="18" spans="1:22" s="247" customFormat="1" ht="19.149999999999999" customHeight="1">
      <c r="A18" s="671" t="s">
        <v>210</v>
      </c>
      <c r="B18" s="662"/>
      <c r="C18" s="245">
        <v>12422</v>
      </c>
      <c r="D18" s="242">
        <v>57.934563325807716</v>
      </c>
      <c r="E18" s="243">
        <v>7160</v>
      </c>
      <c r="F18" s="244">
        <v>33.393292015197488</v>
      </c>
      <c r="G18" s="245">
        <v>7077</v>
      </c>
      <c r="H18" s="242">
        <v>33.006191004406794</v>
      </c>
      <c r="I18" s="243">
        <v>517</v>
      </c>
      <c r="J18" s="244">
        <v>2.4112195491420536</v>
      </c>
      <c r="K18" s="245">
        <v>1326</v>
      </c>
      <c r="L18" s="242">
        <v>6.1842884374513787</v>
      </c>
      <c r="M18" s="243">
        <v>354</v>
      </c>
      <c r="N18" s="244">
        <v>1.6510091303603232</v>
      </c>
      <c r="O18" s="245">
        <v>1115</v>
      </c>
      <c r="P18" s="242">
        <v>5.2002123738750283</v>
      </c>
      <c r="Q18" s="243">
        <v>1950</v>
      </c>
      <c r="R18" s="244">
        <v>9.0945418197814387</v>
      </c>
      <c r="S18" s="245">
        <v>1847</v>
      </c>
      <c r="T18" s="246">
        <v>8.6141634569929852</v>
      </c>
    </row>
    <row r="19" spans="1:22" s="247" customFormat="1" ht="19.149999999999999" customHeight="1">
      <c r="A19" s="671" t="s">
        <v>211</v>
      </c>
      <c r="B19" s="662"/>
      <c r="C19" s="245">
        <v>11297</v>
      </c>
      <c r="D19" s="242">
        <v>52.218430475853793</v>
      </c>
      <c r="E19" s="243">
        <v>6646</v>
      </c>
      <c r="F19" s="244">
        <v>30.719986628531853</v>
      </c>
      <c r="G19" s="245">
        <v>6516</v>
      </c>
      <c r="H19" s="242">
        <v>30.119084091410404</v>
      </c>
      <c r="I19" s="243">
        <v>480</v>
      </c>
      <c r="J19" s="244">
        <v>2.2187170601407296</v>
      </c>
      <c r="K19" s="245">
        <v>1260</v>
      </c>
      <c r="L19" s="242">
        <v>5.8241322828694146</v>
      </c>
      <c r="M19" s="243">
        <v>260</v>
      </c>
      <c r="N19" s="244">
        <v>1.2018050742428952</v>
      </c>
      <c r="O19" s="245">
        <v>917</v>
      </c>
      <c r="P19" s="242">
        <v>4.2386740503105189</v>
      </c>
      <c r="Q19" s="243">
        <v>1734</v>
      </c>
      <c r="R19" s="244">
        <v>8.0151153797583845</v>
      </c>
      <c r="S19" s="245">
        <v>2172</v>
      </c>
      <c r="T19" s="246">
        <v>10.039694697136801</v>
      </c>
    </row>
    <row r="20" spans="1:22" s="247" customFormat="1" ht="19.149999999999999" customHeight="1">
      <c r="A20" s="671" t="s">
        <v>212</v>
      </c>
      <c r="B20" s="662"/>
      <c r="C20" s="245">
        <v>10973</v>
      </c>
      <c r="D20" s="242">
        <v>50.252561138059079</v>
      </c>
      <c r="E20" s="243">
        <v>6203</v>
      </c>
      <c r="F20" s="244">
        <v>28.407603822052351</v>
      </c>
      <c r="G20" s="245">
        <v>5903</v>
      </c>
      <c r="H20" s="242">
        <v>27.033707135511047</v>
      </c>
      <c r="I20" s="243">
        <v>382</v>
      </c>
      <c r="J20" s="244">
        <v>1.7494284475292599</v>
      </c>
      <c r="K20" s="245">
        <v>1276</v>
      </c>
      <c r="L20" s="242">
        <v>5.843640573422344</v>
      </c>
      <c r="M20" s="243">
        <v>289</v>
      </c>
      <c r="N20" s="244">
        <v>1.3235204747014557</v>
      </c>
      <c r="O20" s="245">
        <v>934</v>
      </c>
      <c r="P20" s="242">
        <v>4.2773983507652584</v>
      </c>
      <c r="Q20" s="243">
        <v>1889</v>
      </c>
      <c r="R20" s="244">
        <v>8.6509694695884072</v>
      </c>
      <c r="S20" s="245">
        <v>2177</v>
      </c>
      <c r="T20" s="246">
        <v>9.9699102886680588</v>
      </c>
    </row>
    <row r="21" spans="1:22" s="247" customFormat="1" ht="19.149999999999999" customHeight="1">
      <c r="A21" s="671" t="s">
        <v>213</v>
      </c>
      <c r="B21" s="662"/>
      <c r="C21" s="245">
        <v>12960</v>
      </c>
      <c r="D21" s="242">
        <v>58.881018045532748</v>
      </c>
      <c r="E21" s="243">
        <v>5648</v>
      </c>
      <c r="F21" s="244">
        <v>25.660493049472912</v>
      </c>
      <c r="G21" s="245">
        <v>5526</v>
      </c>
      <c r="H21" s="242">
        <v>25.106211861081327</v>
      </c>
      <c r="I21" s="243">
        <v>410</v>
      </c>
      <c r="J21" s="244">
        <v>1.8627482560700945</v>
      </c>
      <c r="K21" s="245">
        <v>1466</v>
      </c>
      <c r="L21" s="242">
        <v>6.6604608375579479</v>
      </c>
      <c r="M21" s="243">
        <v>217</v>
      </c>
      <c r="N21" s="244">
        <v>0.98589358918831826</v>
      </c>
      <c r="O21" s="245">
        <v>829</v>
      </c>
      <c r="P21" s="242">
        <v>3.7663861080051428</v>
      </c>
      <c r="Q21" s="243">
        <v>4390</v>
      </c>
      <c r="R21" s="244">
        <v>19.945036205238331</v>
      </c>
      <c r="S21" s="245">
        <v>2281</v>
      </c>
      <c r="T21" s="246">
        <v>10.363240907550942</v>
      </c>
    </row>
    <row r="22" spans="1:22" s="247" customFormat="1" ht="19.149999999999999" customHeight="1">
      <c r="A22" s="671" t="s">
        <v>214</v>
      </c>
      <c r="B22" s="662"/>
      <c r="C22" s="245">
        <v>10515</v>
      </c>
      <c r="D22" s="242">
        <v>47.397893937802607</v>
      </c>
      <c r="E22" s="243">
        <v>5534</v>
      </c>
      <c r="F22" s="244">
        <v>24.94531098923439</v>
      </c>
      <c r="G22" s="245">
        <v>5420</v>
      </c>
      <c r="H22" s="242">
        <v>24.431439385914416</v>
      </c>
      <c r="I22" s="243">
        <v>448</v>
      </c>
      <c r="J22" s="244">
        <v>2.0194252481346235</v>
      </c>
      <c r="K22" s="245">
        <v>1590</v>
      </c>
      <c r="L22" s="242">
        <v>7.1671565726206508</v>
      </c>
      <c r="M22" s="243">
        <v>234</v>
      </c>
      <c r="N22" s="244">
        <v>1.0547890804988882</v>
      </c>
      <c r="O22" s="245">
        <v>836</v>
      </c>
      <c r="P22" s="242">
        <v>3.7683917576797885</v>
      </c>
      <c r="Q22" s="243">
        <v>1873</v>
      </c>
      <c r="R22" s="244">
        <v>8.4428202896342626</v>
      </c>
      <c r="S22" s="245">
        <v>2471</v>
      </c>
      <c r="T22" s="246">
        <v>11.138392384242533</v>
      </c>
    </row>
    <row r="23" spans="1:22" s="247" customFormat="1" ht="19.149999999999999" customHeight="1">
      <c r="A23" s="671" t="s">
        <v>215</v>
      </c>
      <c r="B23" s="662"/>
      <c r="C23" s="245">
        <v>9513</v>
      </c>
      <c r="D23" s="242">
        <v>42.580676349260912</v>
      </c>
      <c r="E23" s="243">
        <v>4868</v>
      </c>
      <c r="F23" s="244">
        <v>21.789417898475996</v>
      </c>
      <c r="G23" s="245">
        <v>4787</v>
      </c>
      <c r="H23" s="242">
        <v>21.426857740346055</v>
      </c>
      <c r="I23" s="243">
        <v>401</v>
      </c>
      <c r="J23" s="244">
        <v>1.7948965853099574</v>
      </c>
      <c r="K23" s="245">
        <v>1336</v>
      </c>
      <c r="L23" s="242">
        <v>5.9800045834765667</v>
      </c>
      <c r="M23" s="243">
        <v>188</v>
      </c>
      <c r="N23" s="244">
        <v>0.84149765096825935</v>
      </c>
      <c r="O23" s="245">
        <v>853</v>
      </c>
      <c r="P23" s="242">
        <v>3.8180717887017304</v>
      </c>
      <c r="Q23" s="243">
        <v>1867</v>
      </c>
      <c r="R23" s="244">
        <v>8.356787842328405</v>
      </c>
      <c r="S23" s="245">
        <v>2781</v>
      </c>
      <c r="T23" s="246">
        <v>12.447898762461326</v>
      </c>
    </row>
    <row r="24" spans="1:22" s="247" customFormat="1" ht="19.149999999999999" customHeight="1">
      <c r="A24" s="671" t="s">
        <v>255</v>
      </c>
      <c r="B24" s="662"/>
      <c r="C24" s="248">
        <v>8489</v>
      </c>
      <c r="D24" s="249">
        <v>37.790744779944703</v>
      </c>
      <c r="E24" s="243">
        <v>4627</v>
      </c>
      <c r="F24" s="244">
        <v>20.6</v>
      </c>
      <c r="G24" s="245">
        <v>4322</v>
      </c>
      <c r="H24" s="242">
        <v>19.239999999999998</v>
      </c>
      <c r="I24" s="243">
        <v>333</v>
      </c>
      <c r="J24" s="244">
        <v>1.48</v>
      </c>
      <c r="K24" s="245">
        <v>1169</v>
      </c>
      <c r="L24" s="242">
        <v>5.2</v>
      </c>
      <c r="M24" s="243">
        <v>155</v>
      </c>
      <c r="N24" s="244">
        <v>0.69</v>
      </c>
      <c r="O24" s="245">
        <v>629</v>
      </c>
      <c r="P24" s="242">
        <v>2.8</v>
      </c>
      <c r="Q24" s="243">
        <v>1576</v>
      </c>
      <c r="R24" s="244">
        <v>7.02</v>
      </c>
      <c r="S24" s="248">
        <v>3053</v>
      </c>
      <c r="T24" s="249">
        <v>13.591134858425159</v>
      </c>
    </row>
    <row r="25" spans="1:22" s="247" customFormat="1" ht="19.149999999999999" customHeight="1">
      <c r="A25" s="671" t="s">
        <v>256</v>
      </c>
      <c r="B25" s="662"/>
      <c r="C25" s="248">
        <v>8191</v>
      </c>
      <c r="D25" s="249">
        <v>36.299999999999997</v>
      </c>
      <c r="E25" s="243">
        <v>4484</v>
      </c>
      <c r="F25" s="244">
        <v>19.87</v>
      </c>
      <c r="G25" s="245">
        <v>4389</v>
      </c>
      <c r="H25" s="242">
        <v>19.45</v>
      </c>
      <c r="I25" s="243">
        <v>349</v>
      </c>
      <c r="J25" s="244">
        <v>1.55</v>
      </c>
      <c r="K25" s="245">
        <v>1180</v>
      </c>
      <c r="L25" s="242">
        <v>5.23</v>
      </c>
      <c r="M25" s="243">
        <v>159</v>
      </c>
      <c r="N25" s="244">
        <v>0.7</v>
      </c>
      <c r="O25" s="245">
        <v>616</v>
      </c>
      <c r="P25" s="242">
        <v>2.73</v>
      </c>
      <c r="Q25" s="243">
        <v>1403</v>
      </c>
      <c r="R25" s="244">
        <v>6.22</v>
      </c>
      <c r="S25" s="248">
        <v>3195</v>
      </c>
      <c r="T25" s="249">
        <v>14.16</v>
      </c>
    </row>
    <row r="26" spans="1:22" s="247" customFormat="1" ht="19.149999999999999" customHeight="1">
      <c r="A26" s="671" t="s">
        <v>216</v>
      </c>
      <c r="B26" s="662"/>
      <c r="C26" s="248">
        <v>8453</v>
      </c>
      <c r="D26" s="249">
        <v>37.33</v>
      </c>
      <c r="E26" s="243">
        <v>4850</v>
      </c>
      <c r="F26" s="244">
        <v>21.415795124758265</v>
      </c>
      <c r="G26" s="245">
        <v>4735</v>
      </c>
      <c r="H26" s="242">
        <v>20.907997920769152</v>
      </c>
      <c r="I26" s="243">
        <v>324</v>
      </c>
      <c r="J26" s="244">
        <v>1.4306634268910676</v>
      </c>
      <c r="K26" s="245">
        <v>1187</v>
      </c>
      <c r="L26" s="242">
        <v>5.2413502707398072</v>
      </c>
      <c r="M26" s="243">
        <v>137</v>
      </c>
      <c r="N26" s="244">
        <v>0.60494101692616142</v>
      </c>
      <c r="O26" s="245">
        <v>570</v>
      </c>
      <c r="P26" s="242">
        <v>2.5169078806416931</v>
      </c>
      <c r="Q26" s="243">
        <v>1385</v>
      </c>
      <c r="R26" s="244">
        <v>6.1156445871732368</v>
      </c>
      <c r="S26" s="248">
        <v>3468</v>
      </c>
      <c r="T26" s="249">
        <v>15.313397421167354</v>
      </c>
    </row>
    <row r="27" spans="1:22" s="247" customFormat="1" ht="19.149999999999999" customHeight="1">
      <c r="A27" s="671" t="s">
        <v>257</v>
      </c>
      <c r="B27" s="662"/>
      <c r="C27" s="241">
        <v>8365</v>
      </c>
      <c r="D27" s="242">
        <v>36.801983725912024</v>
      </c>
      <c r="E27" s="243">
        <v>4846</v>
      </c>
      <c r="F27" s="244">
        <v>21.320073297760867</v>
      </c>
      <c r="G27" s="245">
        <v>4735</v>
      </c>
      <c r="H27" s="242">
        <v>20.83172659201356</v>
      </c>
      <c r="I27" s="243">
        <v>308</v>
      </c>
      <c r="J27" s="244">
        <v>1.3550521204519907</v>
      </c>
      <c r="K27" s="241">
        <v>1252</v>
      </c>
      <c r="L27" s="242">
        <v>5.5081988792399104</v>
      </c>
      <c r="M27" s="243">
        <v>122</v>
      </c>
      <c r="N27" s="244">
        <v>0.53674142433487948</v>
      </c>
      <c r="O27" s="241">
        <v>626</v>
      </c>
      <c r="P27" s="242">
        <v>2.7540994396199552</v>
      </c>
      <c r="Q27" s="243">
        <v>1211</v>
      </c>
      <c r="R27" s="244">
        <v>5.3278185645044189</v>
      </c>
      <c r="S27" s="241">
        <v>4282</v>
      </c>
      <c r="T27" s="242">
        <v>18.838744090179951</v>
      </c>
    </row>
    <row r="28" spans="1:22" s="247" customFormat="1" ht="19.149999999999999" customHeight="1">
      <c r="A28" s="671" t="s">
        <v>258</v>
      </c>
      <c r="B28" s="662"/>
      <c r="C28" s="241">
        <v>8011</v>
      </c>
      <c r="D28" s="242">
        <v>35.099856704429719</v>
      </c>
      <c r="E28" s="243">
        <v>4748</v>
      </c>
      <c r="F28" s="244">
        <v>20.803160608242706</v>
      </c>
      <c r="G28" s="245">
        <v>4637</v>
      </c>
      <c r="H28" s="242">
        <v>20.316818816432484</v>
      </c>
      <c r="I28" s="243">
        <v>301</v>
      </c>
      <c r="J28" s="244">
        <v>1.3188187327466414</v>
      </c>
      <c r="K28" s="241">
        <v>1166</v>
      </c>
      <c r="L28" s="242">
        <v>5.108779542799283</v>
      </c>
      <c r="M28" s="243">
        <v>126</v>
      </c>
      <c r="N28" s="244">
        <v>0.55206365556836157</v>
      </c>
      <c r="O28" s="241">
        <v>550</v>
      </c>
      <c r="P28" s="242">
        <v>2.4098016711317372</v>
      </c>
      <c r="Q28" s="243">
        <v>1120</v>
      </c>
      <c r="R28" s="244">
        <v>4.9072324939409917</v>
      </c>
      <c r="S28" s="241">
        <v>4406</v>
      </c>
      <c r="T28" s="242">
        <v>19.304702114557152</v>
      </c>
    </row>
    <row r="29" spans="1:22" s="247" customFormat="1" ht="19.149999999999999" customHeight="1">
      <c r="A29" s="671" t="s">
        <v>259</v>
      </c>
      <c r="B29" s="662"/>
      <c r="C29" s="241">
        <v>7130</v>
      </c>
      <c r="D29" s="242">
        <v>31.111671964814224</v>
      </c>
      <c r="E29" s="243">
        <v>4127</v>
      </c>
      <c r="F29" s="244">
        <v>18.008116437417716</v>
      </c>
      <c r="G29" s="245">
        <v>4007</v>
      </c>
      <c r="H29" s="242">
        <v>17.484497834924348</v>
      </c>
      <c r="I29" s="243">
        <v>324</v>
      </c>
      <c r="J29" s="244">
        <v>1.4137702267320911</v>
      </c>
      <c r="K29" s="241">
        <v>1137</v>
      </c>
      <c r="L29" s="242">
        <v>4.9612862586246527</v>
      </c>
      <c r="M29" s="243">
        <v>95</v>
      </c>
      <c r="N29" s="244">
        <v>0.41453139364058222</v>
      </c>
      <c r="O29" s="241">
        <v>507</v>
      </c>
      <c r="P29" s="242">
        <v>2.212288595534476</v>
      </c>
      <c r="Q29" s="243">
        <v>940</v>
      </c>
      <c r="R29" s="244">
        <v>4.1016790528647089</v>
      </c>
      <c r="S29" s="241">
        <v>3933</v>
      </c>
      <c r="T29" s="242">
        <v>17.161599696720106</v>
      </c>
    </row>
    <row r="30" spans="1:22" s="247" customFormat="1" ht="42.75">
      <c r="A30" s="672"/>
      <c r="B30" s="663"/>
      <c r="C30" s="450" t="s">
        <v>33</v>
      </c>
      <c r="D30" s="451"/>
      <c r="E30" s="451" t="s">
        <v>162</v>
      </c>
      <c r="F30" s="451"/>
      <c r="G30" s="451" t="s">
        <v>163</v>
      </c>
      <c r="H30" s="451"/>
      <c r="I30" s="451" t="s">
        <v>164</v>
      </c>
      <c r="J30" s="451"/>
      <c r="K30" s="451" t="s">
        <v>165</v>
      </c>
      <c r="L30" s="451"/>
      <c r="M30" s="451" t="s">
        <v>166</v>
      </c>
      <c r="N30" s="451"/>
      <c r="O30" s="451" t="s">
        <v>167</v>
      </c>
      <c r="P30" s="451"/>
      <c r="Q30" s="451" t="s">
        <v>442</v>
      </c>
      <c r="R30" s="451"/>
      <c r="S30" s="451" t="s">
        <v>428</v>
      </c>
      <c r="T30" s="452"/>
    </row>
    <row r="31" spans="1:22" s="247" customFormat="1" ht="18.600000000000001" customHeight="1">
      <c r="A31" s="671" t="s">
        <v>260</v>
      </c>
      <c r="B31" s="662" t="s">
        <v>246</v>
      </c>
      <c r="C31" s="241">
        <v>7077</v>
      </c>
      <c r="D31" s="242">
        <v>30.772647833939541</v>
      </c>
      <c r="E31" s="243">
        <v>3871</v>
      </c>
      <c r="F31" s="244">
        <v>16.832120922026274</v>
      </c>
      <c r="G31" s="245">
        <v>3646</v>
      </c>
      <c r="H31" s="242">
        <v>15.853762046424128</v>
      </c>
      <c r="I31" s="243">
        <v>323</v>
      </c>
      <c r="J31" s="244">
        <v>1.4044885191977492</v>
      </c>
      <c r="K31" s="241">
        <v>1157</v>
      </c>
      <c r="L31" s="242">
        <v>5.0309387514297086</v>
      </c>
      <c r="M31" s="243">
        <v>116</v>
      </c>
      <c r="N31" s="244">
        <v>0.50439835364377372</v>
      </c>
      <c r="O31" s="241">
        <v>492</v>
      </c>
      <c r="P31" s="242">
        <v>2.1393447413166955</v>
      </c>
      <c r="Q31" s="243">
        <v>1118</v>
      </c>
      <c r="R31" s="244">
        <v>4.8613565463253359</v>
      </c>
      <c r="S31" s="241">
        <v>4128</v>
      </c>
      <c r="T31" s="242">
        <v>17.949624171047393</v>
      </c>
    </row>
    <row r="32" spans="1:22" s="247" customFormat="1" ht="18.600000000000001" customHeight="1">
      <c r="A32" s="671" t="s">
        <v>261</v>
      </c>
      <c r="B32" s="662"/>
      <c r="C32" s="241">
        <v>7358</v>
      </c>
      <c r="D32" s="242">
        <f>C32/$V$32*100000</f>
        <v>31.882623415607373</v>
      </c>
      <c r="E32" s="243">
        <v>3695</v>
      </c>
      <c r="F32" s="244">
        <f>E32/$V$32*100000</f>
        <v>16.010640598079537</v>
      </c>
      <c r="G32" s="245">
        <v>3464</v>
      </c>
      <c r="H32" s="242">
        <f>G32/$V$32*100000</f>
        <v>15.009704744721928</v>
      </c>
      <c r="I32" s="243">
        <v>344</v>
      </c>
      <c r="J32" s="244">
        <f>I32/$V$32*100000</f>
        <v>1.4905711409308149</v>
      </c>
      <c r="K32" s="241">
        <v>1047</v>
      </c>
      <c r="L32" s="242">
        <f>K32/$V$32*100000</f>
        <v>4.5367092574260557</v>
      </c>
      <c r="M32" s="243">
        <v>101</v>
      </c>
      <c r="N32" s="244">
        <f>M32/$V$32*100000</f>
        <v>0.4376386198663148</v>
      </c>
      <c r="O32" s="241">
        <v>465</v>
      </c>
      <c r="P32" s="242">
        <f>O32/$V$32*100000</f>
        <v>2.0148708736419443</v>
      </c>
      <c r="Q32" s="243">
        <f>C32-E32-I32-K32-M32-O32</f>
        <v>1706</v>
      </c>
      <c r="R32" s="244">
        <f>Q32/$V$32*100000</f>
        <v>7.3921929256627035</v>
      </c>
      <c r="S32" s="241">
        <v>4063</v>
      </c>
      <c r="T32" s="242">
        <f>S32/$V$32*100000</f>
        <v>17.605205074424131</v>
      </c>
      <c r="V32" s="250">
        <v>23078402</v>
      </c>
    </row>
    <row r="33" spans="1:22" s="247" customFormat="1" ht="18.600000000000001" customHeight="1">
      <c r="A33" s="671" t="s">
        <v>262</v>
      </c>
      <c r="B33" s="662"/>
      <c r="C33" s="241">
        <v>6669</v>
      </c>
      <c r="D33" s="242">
        <v>28.8</v>
      </c>
      <c r="E33" s="243">
        <v>3773</v>
      </c>
      <c r="F33" s="244">
        <v>16.3</v>
      </c>
      <c r="G33" s="245">
        <v>3515</v>
      </c>
      <c r="H33" s="242">
        <v>15.2</v>
      </c>
      <c r="I33" s="243">
        <v>274</v>
      </c>
      <c r="J33" s="244">
        <v>1.2</v>
      </c>
      <c r="K33" s="241">
        <v>1178</v>
      </c>
      <c r="L33" s="242">
        <v>5.0999999999999996</v>
      </c>
      <c r="M33" s="243">
        <v>74</v>
      </c>
      <c r="N33" s="244">
        <v>0.3</v>
      </c>
      <c r="O33" s="241">
        <v>381</v>
      </c>
      <c r="P33" s="242">
        <v>1.6</v>
      </c>
      <c r="Q33" s="243">
        <v>989</v>
      </c>
      <c r="R33" s="244">
        <v>4.3</v>
      </c>
      <c r="S33" s="241">
        <v>3889</v>
      </c>
      <c r="T33" s="242">
        <v>16.805707718000001</v>
      </c>
      <c r="V33" s="250"/>
    </row>
    <row r="34" spans="1:22" s="247" customFormat="1" ht="18.600000000000001" customHeight="1">
      <c r="A34" s="671" t="s">
        <v>263</v>
      </c>
      <c r="B34" s="662"/>
      <c r="C34" s="245">
        <v>6726</v>
      </c>
      <c r="D34" s="242">
        <v>28.999500000000001</v>
      </c>
      <c r="E34" s="243">
        <v>3704</v>
      </c>
      <c r="F34" s="244">
        <v>15.97</v>
      </c>
      <c r="G34" s="245">
        <v>3470</v>
      </c>
      <c r="H34" s="242">
        <v>14.9611</v>
      </c>
      <c r="I34" s="243">
        <v>242</v>
      </c>
      <c r="J34" s="244">
        <v>1.04339</v>
      </c>
      <c r="K34" s="245">
        <v>1120</v>
      </c>
      <c r="L34" s="242">
        <v>4.8289400000000002</v>
      </c>
      <c r="M34" s="243">
        <v>105</v>
      </c>
      <c r="N34" s="244">
        <v>0.45271</v>
      </c>
      <c r="O34" s="245">
        <v>344</v>
      </c>
      <c r="P34" s="242">
        <v>1.4831700000000001</v>
      </c>
      <c r="Q34" s="243">
        <v>1211</v>
      </c>
      <c r="R34" s="244">
        <v>5.2212899999999998</v>
      </c>
      <c r="S34" s="245">
        <v>3507</v>
      </c>
      <c r="T34" s="242">
        <v>15.1206</v>
      </c>
      <c r="V34" s="250"/>
    </row>
    <row r="35" spans="1:22" s="247" customFormat="1" ht="18.600000000000001" customHeight="1">
      <c r="A35" s="671" t="s">
        <v>264</v>
      </c>
      <c r="B35" s="662"/>
      <c r="C35" s="245">
        <v>6873</v>
      </c>
      <c r="D35" s="242">
        <v>29.535417296999999</v>
      </c>
      <c r="E35" s="243">
        <v>3497</v>
      </c>
      <c r="F35" s="244">
        <v>15.027695953</v>
      </c>
      <c r="G35" s="245">
        <v>3291</v>
      </c>
      <c r="H35" s="242">
        <v>14.142449923999999</v>
      </c>
      <c r="I35" s="243">
        <v>325</v>
      </c>
      <c r="J35" s="244">
        <v>1.3966260180000001</v>
      </c>
      <c r="K35" s="245">
        <v>1270</v>
      </c>
      <c r="L35" s="242">
        <v>5.4575847472000003</v>
      </c>
      <c r="M35" s="243">
        <v>133</v>
      </c>
      <c r="N35" s="244">
        <v>0.57154233970000001</v>
      </c>
      <c r="O35" s="245">
        <v>413</v>
      </c>
      <c r="P35" s="242">
        <v>1.7747893705</v>
      </c>
      <c r="Q35" s="243">
        <v>1235</v>
      </c>
      <c r="R35" s="244">
        <v>5.3071788683000003</v>
      </c>
      <c r="S35" s="245">
        <v>3766</v>
      </c>
      <c r="T35" s="242">
        <v>16.183672564999998</v>
      </c>
      <c r="V35" s="250"/>
    </row>
    <row r="36" spans="1:22" s="247" customFormat="1" ht="18.600000000000001" customHeight="1">
      <c r="A36" s="1043" t="s">
        <v>584</v>
      </c>
      <c r="B36" s="662"/>
      <c r="C36" s="245">
        <v>6619</v>
      </c>
      <c r="D36" s="242">
        <v>28.353367777999999</v>
      </c>
      <c r="E36" s="243">
        <v>3314</v>
      </c>
      <c r="F36" s="244">
        <v>14.195960238</v>
      </c>
      <c r="G36" s="245">
        <v>3129</v>
      </c>
      <c r="H36" s="242">
        <v>13.403488106999999</v>
      </c>
      <c r="I36" s="243">
        <v>343</v>
      </c>
      <c r="J36" s="244">
        <v>1.4692861683</v>
      </c>
      <c r="K36" s="245">
        <v>1318</v>
      </c>
      <c r="L36" s="242">
        <v>5.6458284834999999</v>
      </c>
      <c r="M36" s="243">
        <v>88</v>
      </c>
      <c r="N36" s="244">
        <v>0.37695971659999999</v>
      </c>
      <c r="O36" s="245">
        <v>359</v>
      </c>
      <c r="P36" s="242">
        <v>1.5378242985999999</v>
      </c>
      <c r="Q36" s="243">
        <v>1197</v>
      </c>
      <c r="R36" s="244">
        <v>5.1275088731</v>
      </c>
      <c r="S36" s="245">
        <v>3565</v>
      </c>
      <c r="T36" s="242">
        <v>15.271152157</v>
      </c>
      <c r="V36" s="250"/>
    </row>
    <row r="37" spans="1:22" s="701" customFormat="1" ht="18.600000000000001" customHeight="1">
      <c r="A37" s="1043" t="s">
        <v>585</v>
      </c>
      <c r="B37" s="1040"/>
      <c r="C37" s="1029">
        <v>7118</v>
      </c>
      <c r="D37" s="1028">
        <v>30.414078838607765</v>
      </c>
      <c r="E37" s="1029">
        <v>3428</v>
      </c>
      <c r="F37" s="1028">
        <v>14.647297310866453</v>
      </c>
      <c r="G37" s="1029">
        <v>3135</v>
      </c>
      <c r="H37" s="1028">
        <v>13.395355037796479</v>
      </c>
      <c r="I37" s="1029">
        <v>464</v>
      </c>
      <c r="J37" s="1028">
        <v>1.9825980024043273</v>
      </c>
      <c r="K37" s="1029">
        <v>1453</v>
      </c>
      <c r="L37" s="1028">
        <v>6.2084372790807922</v>
      </c>
      <c r="M37" s="1029">
        <v>121</v>
      </c>
      <c r="N37" s="1028">
        <v>0.5170137032131974</v>
      </c>
      <c r="O37" s="1029">
        <v>327</v>
      </c>
      <c r="P37" s="1028">
        <v>1.39721885083236</v>
      </c>
      <c r="Q37" s="1029">
        <v>1325</v>
      </c>
      <c r="R37" s="1028">
        <v>5.6615136922106331</v>
      </c>
      <c r="S37" s="1029">
        <v>3542</v>
      </c>
      <c r="T37" s="1027">
        <v>15.134401130422688</v>
      </c>
      <c r="U37" s="700"/>
      <c r="V37" s="700"/>
    </row>
    <row r="38" spans="1:22" s="1046" customFormat="1" ht="18.600000000000001" customHeight="1">
      <c r="A38" s="1043" t="s">
        <v>542</v>
      </c>
      <c r="B38" s="1023"/>
      <c r="C38" s="1021">
        <v>7033</v>
      </c>
      <c r="D38" s="1028">
        <v>29.974964532857353</v>
      </c>
      <c r="E38" s="1029">
        <v>3204</v>
      </c>
      <c r="F38" s="1028">
        <v>13.655593112935399</v>
      </c>
      <c r="G38" s="1029">
        <v>2922</v>
      </c>
      <c r="H38" s="1028">
        <v>12.453696340823146</v>
      </c>
      <c r="I38" s="1029">
        <v>570</v>
      </c>
      <c r="J38" s="1028">
        <v>2.4293658159716611</v>
      </c>
      <c r="K38" s="1029">
        <v>1384</v>
      </c>
      <c r="L38" s="1028">
        <v>5.89867068299084</v>
      </c>
      <c r="M38" s="1029">
        <v>119</v>
      </c>
      <c r="N38" s="1028">
        <v>0.50718338965022391</v>
      </c>
      <c r="O38" s="1029">
        <v>370</v>
      </c>
      <c r="P38" s="1028">
        <v>1.5769567577359904</v>
      </c>
      <c r="Q38" s="1029">
        <v>1386</v>
      </c>
      <c r="R38" s="1028">
        <v>5.9071947735731971</v>
      </c>
      <c r="S38" s="1029">
        <v>3675</v>
      </c>
      <c r="T38" s="1027">
        <v>15.663016445080446</v>
      </c>
      <c r="U38" s="1045"/>
      <c r="V38" s="1045"/>
    </row>
    <row r="39" spans="1:22" s="215" customFormat="1" ht="16.7" customHeight="1">
      <c r="A39" s="1056" t="s">
        <v>1729</v>
      </c>
      <c r="B39" s="1022"/>
      <c r="C39" s="1077">
        <v>7206</v>
      </c>
      <c r="D39" s="1073">
        <v>30.643038159852814</v>
      </c>
      <c r="E39" s="1076">
        <v>3245</v>
      </c>
      <c r="F39" s="1073">
        <v>13.799147769736662</v>
      </c>
      <c r="G39" s="1076">
        <v>2964</v>
      </c>
      <c r="H39" s="1073">
        <v>12.604213864252532</v>
      </c>
      <c r="I39" s="1075">
        <v>544</v>
      </c>
      <c r="J39" s="1073">
        <v>2.3133240020760382</v>
      </c>
      <c r="K39" s="1076">
        <v>1541</v>
      </c>
      <c r="L39" s="1073">
        <v>6.5530005279396599</v>
      </c>
      <c r="M39" s="1075">
        <v>128</v>
      </c>
      <c r="N39" s="1073">
        <v>0.54431152990024423</v>
      </c>
      <c r="O39" s="1075">
        <v>368</v>
      </c>
      <c r="P39" s="1073">
        <v>1.5648956484632024</v>
      </c>
      <c r="Q39" s="1076">
        <v>1380</v>
      </c>
      <c r="R39" s="1073">
        <v>5.8683586817370088</v>
      </c>
      <c r="S39" s="1076">
        <v>3765</v>
      </c>
      <c r="T39" s="1074">
        <v>16.010413359956406</v>
      </c>
      <c r="V39" s="213"/>
    </row>
    <row r="40" spans="1:22">
      <c r="A40" s="1101" t="s">
        <v>1242</v>
      </c>
      <c r="C40" s="253"/>
      <c r="L40" s="507"/>
      <c r="U40" s="505"/>
      <c r="V40" s="505"/>
    </row>
    <row r="41" spans="1:22">
      <c r="A41" s="1101" t="s">
        <v>1731</v>
      </c>
      <c r="B41" s="465"/>
      <c r="C41" s="508"/>
      <c r="D41" s="508"/>
      <c r="U41" s="505"/>
      <c r="V41" s="505"/>
    </row>
    <row r="42" spans="1:22">
      <c r="B42" s="465"/>
      <c r="C42" s="508"/>
      <c r="D42" s="508"/>
      <c r="U42" s="505"/>
      <c r="V42" s="505"/>
    </row>
    <row r="43" spans="1:22">
      <c r="B43" s="465"/>
      <c r="C43" s="508"/>
      <c r="D43" s="508"/>
      <c r="U43" s="505"/>
      <c r="V43" s="505"/>
    </row>
    <row r="44" spans="1:22">
      <c r="B44" s="465"/>
      <c r="C44" s="508"/>
      <c r="D44" s="508"/>
      <c r="U44" s="505"/>
      <c r="V44" s="505"/>
    </row>
    <row r="45" spans="1:22">
      <c r="B45" s="465"/>
      <c r="C45" s="508"/>
      <c r="D45" s="508"/>
      <c r="U45" s="505"/>
      <c r="V45" s="505"/>
    </row>
    <row r="46" spans="1:22">
      <c r="B46" s="465"/>
      <c r="C46" s="508"/>
      <c r="D46" s="508"/>
      <c r="U46" s="505"/>
      <c r="V46" s="505"/>
    </row>
    <row r="47" spans="1:22">
      <c r="B47" s="465"/>
      <c r="C47" s="508"/>
      <c r="D47" s="508"/>
      <c r="U47" s="505"/>
      <c r="V47" s="505"/>
    </row>
    <row r="48" spans="1:22">
      <c r="B48" s="465"/>
      <c r="C48" s="508"/>
      <c r="U48" s="505"/>
      <c r="V48" s="505"/>
    </row>
    <row r="49" spans="2:22">
      <c r="U49" s="505"/>
      <c r="V49" s="505"/>
    </row>
    <row r="50" spans="2:22">
      <c r="B50" s="466"/>
      <c r="U50" s="505"/>
      <c r="V50" s="505"/>
    </row>
    <row r="51" spans="2:22">
      <c r="B51" s="466"/>
      <c r="U51" s="505"/>
      <c r="V51" s="505"/>
    </row>
    <row r="52" spans="2:22">
      <c r="U52" s="505"/>
      <c r="V52" s="505"/>
    </row>
    <row r="53" spans="2:22">
      <c r="U53" s="505"/>
      <c r="V53" s="505"/>
    </row>
    <row r="54" spans="2:22">
      <c r="U54" s="505"/>
      <c r="V54" s="505"/>
    </row>
  </sheetData>
  <mergeCells count="2">
    <mergeCell ref="A1:T1"/>
    <mergeCell ref="Q4:R4"/>
  </mergeCells>
  <phoneticPr fontId="2" type="noConversion"/>
  <printOptions horizontalCentered="1"/>
  <pageMargins left="0.31496062992125984" right="0.31496062992125984" top="0.55118110236220474" bottom="0.35433070866141736" header="0.31496062992125984" footer="0.11811023622047245"/>
  <pageSetup paperSize="9" scale="76" orientation="landscape" r:id="rId1"/>
  <headerFooter alignWithMargins="0">
    <oddFooter>&amp;C&amp;P</oddFooter>
  </headerFooter>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BF237-5DE9-469C-9356-85A671C51D01}">
  <sheetPr codeName="工作表37"/>
  <dimension ref="A1:W42"/>
  <sheetViews>
    <sheetView showGridLines="0" view="pageBreakPreview" topLeftCell="A24" zoomScaleNormal="90" zoomScaleSheetLayoutView="100" workbookViewId="0">
      <selection activeCell="F45" sqref="F45"/>
    </sheetView>
  </sheetViews>
  <sheetFormatPr defaultRowHeight="15.75"/>
  <cols>
    <col min="1" max="1" width="10.875" style="745" customWidth="1"/>
    <col min="2" max="2" width="2.875" style="459" customWidth="1"/>
    <col min="3" max="22" width="7.375" style="459" customWidth="1"/>
    <col min="23" max="23" width="9.375" style="459" bestFit="1" customWidth="1"/>
    <col min="24" max="16384" width="9" style="459"/>
  </cols>
  <sheetData>
    <row r="1" spans="1:23" ht="25.5">
      <c r="A1" s="1325" t="s">
        <v>1643</v>
      </c>
      <c r="B1" s="1325"/>
      <c r="C1" s="1325"/>
      <c r="D1" s="1325"/>
      <c r="E1" s="1325"/>
      <c r="F1" s="1325"/>
      <c r="G1" s="1325"/>
      <c r="H1" s="1325"/>
      <c r="I1" s="1325"/>
      <c r="J1" s="1325"/>
      <c r="K1" s="1325"/>
      <c r="L1" s="1325"/>
      <c r="M1" s="1325"/>
      <c r="N1" s="1325"/>
      <c r="O1" s="1325"/>
      <c r="P1" s="1325"/>
      <c r="Q1" s="1325"/>
      <c r="R1" s="1325"/>
      <c r="S1" s="1325"/>
      <c r="T1" s="1325"/>
      <c r="U1" s="1325"/>
      <c r="V1" s="1325"/>
    </row>
    <row r="2" spans="1:23" ht="15.95" customHeight="1">
      <c r="C2" s="189"/>
      <c r="D2" s="189"/>
      <c r="E2" s="189"/>
      <c r="F2" s="189"/>
      <c r="G2" s="189"/>
      <c r="H2" s="190"/>
      <c r="I2" s="189" t="s">
        <v>4</v>
      </c>
      <c r="J2" s="189" t="s">
        <v>4</v>
      </c>
      <c r="K2" s="189"/>
      <c r="L2" s="189"/>
      <c r="M2" s="189"/>
      <c r="N2" s="189"/>
      <c r="O2" s="189"/>
      <c r="P2" s="189"/>
      <c r="Q2" s="189"/>
      <c r="R2" s="189"/>
      <c r="S2" s="189"/>
      <c r="T2" s="191"/>
      <c r="U2" s="191"/>
      <c r="V2" s="192" t="s">
        <v>168</v>
      </c>
    </row>
    <row r="3" spans="1:23" s="199" customFormat="1" ht="16.7" customHeight="1">
      <c r="A3" s="756" t="s">
        <v>350</v>
      </c>
      <c r="B3" s="460"/>
      <c r="C3" s="193" t="s">
        <v>169</v>
      </c>
      <c r="D3" s="194" t="s">
        <v>12</v>
      </c>
      <c r="E3" s="198" t="s">
        <v>170</v>
      </c>
      <c r="F3" s="195" t="s">
        <v>95</v>
      </c>
      <c r="G3" s="196" t="s">
        <v>94</v>
      </c>
      <c r="H3" s="197" t="s">
        <v>93</v>
      </c>
      <c r="I3" s="198" t="s">
        <v>92</v>
      </c>
      <c r="J3" s="195" t="s">
        <v>91</v>
      </c>
      <c r="K3" s="198" t="s">
        <v>90</v>
      </c>
      <c r="L3" s="195" t="s">
        <v>89</v>
      </c>
      <c r="M3" s="198" t="s">
        <v>88</v>
      </c>
      <c r="N3" s="195" t="s">
        <v>87</v>
      </c>
      <c r="O3" s="198" t="s">
        <v>86</v>
      </c>
      <c r="P3" s="195" t="s">
        <v>85</v>
      </c>
      <c r="Q3" s="198" t="s">
        <v>171</v>
      </c>
      <c r="R3" s="195" t="s">
        <v>84</v>
      </c>
      <c r="S3" s="198" t="s">
        <v>83</v>
      </c>
      <c r="T3" s="195" t="s">
        <v>82</v>
      </c>
      <c r="U3" s="198" t="s">
        <v>81</v>
      </c>
      <c r="V3" s="195" t="s">
        <v>101</v>
      </c>
    </row>
    <row r="4" spans="1:23" s="199" customFormat="1" ht="16.7" customHeight="1">
      <c r="A4" s="757" t="s">
        <v>4</v>
      </c>
      <c r="B4" s="461"/>
      <c r="C4" s="200" t="s">
        <v>12</v>
      </c>
      <c r="D4" s="201" t="s">
        <v>4</v>
      </c>
      <c r="E4" s="203" t="s">
        <v>172</v>
      </c>
      <c r="F4" s="202" t="s">
        <v>172</v>
      </c>
      <c r="G4" s="203" t="s">
        <v>172</v>
      </c>
      <c r="H4" s="202" t="s">
        <v>172</v>
      </c>
      <c r="I4" s="203" t="s">
        <v>172</v>
      </c>
      <c r="J4" s="202" t="s">
        <v>172</v>
      </c>
      <c r="K4" s="203" t="s">
        <v>172</v>
      </c>
      <c r="L4" s="202" t="s">
        <v>172</v>
      </c>
      <c r="M4" s="203" t="s">
        <v>172</v>
      </c>
      <c r="N4" s="202" t="s">
        <v>172</v>
      </c>
      <c r="O4" s="203" t="s">
        <v>172</v>
      </c>
      <c r="P4" s="202" t="s">
        <v>172</v>
      </c>
      <c r="Q4" s="203" t="s">
        <v>173</v>
      </c>
      <c r="R4" s="202" t="s">
        <v>172</v>
      </c>
      <c r="S4" s="203" t="s">
        <v>172</v>
      </c>
      <c r="T4" s="202" t="s">
        <v>172</v>
      </c>
      <c r="U4" s="203" t="s">
        <v>172</v>
      </c>
      <c r="V4" s="202" t="s">
        <v>172</v>
      </c>
      <c r="W4" s="204"/>
    </row>
    <row r="5" spans="1:23" s="499" customFormat="1" ht="19.149999999999999" hidden="1" customHeight="1">
      <c r="A5" s="707" t="s">
        <v>351</v>
      </c>
      <c r="B5" s="205"/>
      <c r="C5" s="438">
        <v>14.118997111000001</v>
      </c>
      <c r="D5" s="438">
        <v>11.335377597000001</v>
      </c>
      <c r="E5" s="439">
        <v>0</v>
      </c>
      <c r="F5" s="439">
        <v>0.84180442879999995</v>
      </c>
      <c r="G5" s="439">
        <v>7.3530220920999998</v>
      </c>
      <c r="H5" s="439">
        <v>14.378257167999999</v>
      </c>
      <c r="I5" s="439">
        <v>13.144329308</v>
      </c>
      <c r="J5" s="439">
        <v>12.511575198999999</v>
      </c>
      <c r="K5" s="439">
        <v>14.759668981000001</v>
      </c>
      <c r="L5" s="439">
        <v>17.118612967000001</v>
      </c>
      <c r="M5" s="439">
        <v>15.410942015</v>
      </c>
      <c r="N5" s="439">
        <v>21.420499170999999</v>
      </c>
      <c r="O5" s="439">
        <v>18.443997317000001</v>
      </c>
      <c r="P5" s="439">
        <v>31.340209701999999</v>
      </c>
      <c r="Q5" s="440">
        <v>45.861922305999997</v>
      </c>
      <c r="R5" s="439">
        <v>39.190476996000001</v>
      </c>
      <c r="S5" s="439">
        <v>43.770712926999998</v>
      </c>
      <c r="T5" s="439">
        <v>55.511110385000002</v>
      </c>
      <c r="U5" s="439">
        <v>66.539582058999997</v>
      </c>
      <c r="V5" s="439">
        <v>66.867268472000006</v>
      </c>
    </row>
    <row r="6" spans="1:23" s="499" customFormat="1" ht="19.149999999999999" hidden="1" customHeight="1">
      <c r="A6" s="707" t="s">
        <v>352</v>
      </c>
      <c r="B6" s="205"/>
      <c r="C6" s="438">
        <v>15.093807846000001</v>
      </c>
      <c r="D6" s="438">
        <v>12.302754221000001</v>
      </c>
      <c r="E6" s="439">
        <v>0</v>
      </c>
      <c r="F6" s="439">
        <v>0.37196391099999998</v>
      </c>
      <c r="G6" s="439">
        <v>7.9797052862999998</v>
      </c>
      <c r="H6" s="439">
        <v>15.186269567</v>
      </c>
      <c r="I6" s="439">
        <v>14.402826316000001</v>
      </c>
      <c r="J6" s="439">
        <v>14.648360740999999</v>
      </c>
      <c r="K6" s="439">
        <v>16.983126370000001</v>
      </c>
      <c r="L6" s="439">
        <v>17.505191005</v>
      </c>
      <c r="M6" s="439">
        <v>17.016365304000001</v>
      </c>
      <c r="N6" s="439">
        <v>21.834489661999999</v>
      </c>
      <c r="O6" s="439">
        <v>22.890480788000001</v>
      </c>
      <c r="P6" s="439">
        <v>28.973691888000001</v>
      </c>
      <c r="Q6" s="440">
        <v>48.740325229</v>
      </c>
      <c r="R6" s="439">
        <v>41.227414846999999</v>
      </c>
      <c r="S6" s="439">
        <v>48.976474690000003</v>
      </c>
      <c r="T6" s="439">
        <v>57.319291380999999</v>
      </c>
      <c r="U6" s="439">
        <v>64.950204842999995</v>
      </c>
      <c r="V6" s="439">
        <v>70.894052776999999</v>
      </c>
    </row>
    <row r="7" spans="1:23" s="499" customFormat="1" ht="19.149999999999999" hidden="1" customHeight="1">
      <c r="A7" s="707" t="s">
        <v>353</v>
      </c>
      <c r="B7" s="205"/>
      <c r="C7" s="438">
        <v>14.829123858000001</v>
      </c>
      <c r="D7" s="438">
        <v>11.997571446</v>
      </c>
      <c r="E7" s="439">
        <v>0</v>
      </c>
      <c r="F7" s="439">
        <v>0.4293079984</v>
      </c>
      <c r="G7" s="439">
        <v>6.8730214417999997</v>
      </c>
      <c r="H7" s="439">
        <v>12.745232376000001</v>
      </c>
      <c r="I7" s="439">
        <v>14.255175344</v>
      </c>
      <c r="J7" s="439">
        <v>11.534797634</v>
      </c>
      <c r="K7" s="439">
        <v>13.459008168</v>
      </c>
      <c r="L7" s="439">
        <v>17.425511384</v>
      </c>
      <c r="M7" s="439">
        <v>18.31841807</v>
      </c>
      <c r="N7" s="439">
        <v>21.864592700999999</v>
      </c>
      <c r="O7" s="439">
        <v>24.203330490999999</v>
      </c>
      <c r="P7" s="439">
        <v>33.010813886999998</v>
      </c>
      <c r="Q7" s="440">
        <v>51.932713874999997</v>
      </c>
      <c r="R7" s="439">
        <v>45.389932133000002</v>
      </c>
      <c r="S7" s="439">
        <v>46.989223291000002</v>
      </c>
      <c r="T7" s="439">
        <v>70.743310065000003</v>
      </c>
      <c r="U7" s="439">
        <v>61.516136156000002</v>
      </c>
      <c r="V7" s="439">
        <v>69.358253632</v>
      </c>
    </row>
    <row r="8" spans="1:23" s="499" customFormat="1" ht="19.149999999999999" hidden="1" customHeight="1">
      <c r="A8" s="707" t="s">
        <v>354</v>
      </c>
      <c r="B8" s="205"/>
      <c r="C8" s="438">
        <v>13.152598598999999</v>
      </c>
      <c r="D8" s="438">
        <v>10.867535027000001</v>
      </c>
      <c r="E8" s="439">
        <v>5.09558814E-2</v>
      </c>
      <c r="F8" s="439">
        <v>0.54427811309999996</v>
      </c>
      <c r="G8" s="439">
        <v>6.2235240912999998</v>
      </c>
      <c r="H8" s="439">
        <v>12.060221037</v>
      </c>
      <c r="I8" s="439">
        <v>11.757345644000001</v>
      </c>
      <c r="J8" s="439">
        <v>12.154413680999999</v>
      </c>
      <c r="K8" s="439">
        <v>11.280270403999999</v>
      </c>
      <c r="L8" s="439">
        <v>16.778432678000001</v>
      </c>
      <c r="M8" s="439">
        <v>15.979757372</v>
      </c>
      <c r="N8" s="439">
        <v>17.851926384999999</v>
      </c>
      <c r="O8" s="439">
        <v>19.983796921</v>
      </c>
      <c r="P8" s="439">
        <v>27.246137273999999</v>
      </c>
      <c r="Q8" s="440">
        <v>47.297898859999997</v>
      </c>
      <c r="R8" s="439">
        <v>38.568832157000003</v>
      </c>
      <c r="S8" s="439">
        <v>52.978402228999997</v>
      </c>
      <c r="T8" s="439">
        <v>54.192097437000001</v>
      </c>
      <c r="U8" s="439">
        <v>53.747387279999998</v>
      </c>
      <c r="V8" s="439">
        <v>56.991518321000001</v>
      </c>
    </row>
    <row r="9" spans="1:23" s="499" customFormat="1" ht="19.149999999999999" hidden="1" customHeight="1">
      <c r="A9" s="707" t="s">
        <v>355</v>
      </c>
      <c r="B9" s="205"/>
      <c r="C9" s="438">
        <v>14.222579901</v>
      </c>
      <c r="D9" s="438">
        <v>11.920388735</v>
      </c>
      <c r="E9" s="439">
        <v>0</v>
      </c>
      <c r="F9" s="439">
        <v>0.71623963170000005</v>
      </c>
      <c r="G9" s="439">
        <v>5.8030052247999997</v>
      </c>
      <c r="H9" s="439">
        <v>14.507485862999999</v>
      </c>
      <c r="I9" s="439">
        <v>11.410405759</v>
      </c>
      <c r="J9" s="439">
        <v>13.329149295000001</v>
      </c>
      <c r="K9" s="439">
        <v>12.505225724000001</v>
      </c>
      <c r="L9" s="439">
        <v>17.178081648999999</v>
      </c>
      <c r="M9" s="439">
        <v>15.814147453</v>
      </c>
      <c r="N9" s="439">
        <v>21.884672805000001</v>
      </c>
      <c r="O9" s="439">
        <v>23.552009379000001</v>
      </c>
      <c r="P9" s="439">
        <v>26.811391255</v>
      </c>
      <c r="Q9" s="440">
        <v>51.721644664000003</v>
      </c>
      <c r="R9" s="439">
        <v>46.817782659000002</v>
      </c>
      <c r="S9" s="439">
        <v>53.756728260999999</v>
      </c>
      <c r="T9" s="439">
        <v>54.332375145999997</v>
      </c>
      <c r="U9" s="439">
        <v>57.725610928999998</v>
      </c>
      <c r="V9" s="439">
        <v>66.969042037999998</v>
      </c>
    </row>
    <row r="10" spans="1:23" s="499" customFormat="1" ht="21" customHeight="1">
      <c r="A10" s="707" t="s">
        <v>312</v>
      </c>
      <c r="B10" s="205"/>
      <c r="C10" s="438">
        <v>13.548647751000001</v>
      </c>
      <c r="D10" s="438">
        <v>11.675765842000001</v>
      </c>
      <c r="E10" s="1224">
        <v>0</v>
      </c>
      <c r="F10" s="439">
        <v>0.65608331379999996</v>
      </c>
      <c r="G10" s="439">
        <v>6.9797286472</v>
      </c>
      <c r="H10" s="439">
        <v>12.945263111999999</v>
      </c>
      <c r="I10" s="439">
        <v>12.513236165</v>
      </c>
      <c r="J10" s="439">
        <v>12.748050997</v>
      </c>
      <c r="K10" s="439">
        <v>11.423821341</v>
      </c>
      <c r="L10" s="439">
        <v>14.477050481999999</v>
      </c>
      <c r="M10" s="439">
        <v>17.112933954999999</v>
      </c>
      <c r="N10" s="439">
        <v>17.340103989999999</v>
      </c>
      <c r="O10" s="439">
        <v>22.118203796</v>
      </c>
      <c r="P10" s="439">
        <v>31.105465442</v>
      </c>
      <c r="Q10" s="440">
        <v>48.108034042</v>
      </c>
      <c r="R10" s="439">
        <v>37.759866248999998</v>
      </c>
      <c r="S10" s="439">
        <v>58.803565847999998</v>
      </c>
      <c r="T10" s="439">
        <v>56.038439984999997</v>
      </c>
      <c r="U10" s="439">
        <v>46.143197723999997</v>
      </c>
      <c r="V10" s="439">
        <v>48.036168408999998</v>
      </c>
    </row>
    <row r="11" spans="1:23" s="499" customFormat="1" ht="19.149999999999999" hidden="1" customHeight="1">
      <c r="A11" s="707" t="s">
        <v>313</v>
      </c>
      <c r="B11" s="668"/>
      <c r="C11" s="438">
        <v>10.95307627</v>
      </c>
      <c r="D11" s="438">
        <v>9.4614439769000001</v>
      </c>
      <c r="E11" s="1224">
        <v>0</v>
      </c>
      <c r="F11" s="439">
        <v>0.32155857300000001</v>
      </c>
      <c r="G11" s="439">
        <v>4.5951536089999996</v>
      </c>
      <c r="H11" s="439">
        <v>10.335524566</v>
      </c>
      <c r="I11" s="439">
        <v>11.466021663999999</v>
      </c>
      <c r="J11" s="439">
        <v>9.4103529851999994</v>
      </c>
      <c r="K11" s="439">
        <v>8.6137422768</v>
      </c>
      <c r="L11" s="439">
        <v>11.489216469</v>
      </c>
      <c r="M11" s="439">
        <v>14.647116306999999</v>
      </c>
      <c r="N11" s="439">
        <v>14.617193348000001</v>
      </c>
      <c r="O11" s="439">
        <v>15.712103173999999</v>
      </c>
      <c r="P11" s="439">
        <v>22.504149203000001</v>
      </c>
      <c r="Q11" s="440">
        <v>41.115894838000003</v>
      </c>
      <c r="R11" s="439">
        <v>32.576032904000002</v>
      </c>
      <c r="S11" s="439">
        <v>46.209206447</v>
      </c>
      <c r="T11" s="439">
        <v>46.476628894999997</v>
      </c>
      <c r="U11" s="439">
        <v>54.196625357000002</v>
      </c>
      <c r="V11" s="439">
        <v>47.578769295999997</v>
      </c>
    </row>
    <row r="12" spans="1:23" s="499" customFormat="1" ht="19.149999999999999" hidden="1" customHeight="1">
      <c r="A12" s="707" t="s">
        <v>314</v>
      </c>
      <c r="B12" s="668"/>
      <c r="C12" s="438">
        <v>10.431291591000001</v>
      </c>
      <c r="D12" s="438">
        <v>9.0457899403000006</v>
      </c>
      <c r="E12" s="1224">
        <v>0</v>
      </c>
      <c r="F12" s="439">
        <v>0.47322294269999998</v>
      </c>
      <c r="G12" s="439">
        <v>3.5601278624999999</v>
      </c>
      <c r="H12" s="439">
        <v>9.6620244407999998</v>
      </c>
      <c r="I12" s="439">
        <v>8.4881830175000008</v>
      </c>
      <c r="J12" s="439">
        <v>9.6889727728999997</v>
      </c>
      <c r="K12" s="439">
        <v>7.6471328665999998</v>
      </c>
      <c r="L12" s="439">
        <v>10.638101555</v>
      </c>
      <c r="M12" s="439">
        <v>15.108072342</v>
      </c>
      <c r="N12" s="439">
        <v>13.671338536</v>
      </c>
      <c r="O12" s="439">
        <v>17.422785673</v>
      </c>
      <c r="P12" s="439">
        <v>22.579034096000001</v>
      </c>
      <c r="Q12" s="440">
        <v>39.710463214000001</v>
      </c>
      <c r="R12" s="439">
        <v>27.254182993000001</v>
      </c>
      <c r="S12" s="439">
        <v>47.827972348999999</v>
      </c>
      <c r="T12" s="439">
        <v>51.079827555000001</v>
      </c>
      <c r="U12" s="439">
        <v>52.026194058000002</v>
      </c>
      <c r="V12" s="439">
        <v>41.696303745000002</v>
      </c>
    </row>
    <row r="13" spans="1:23" s="499" customFormat="1" ht="19.149999999999999" hidden="1" customHeight="1">
      <c r="A13" s="707" t="s">
        <v>315</v>
      </c>
      <c r="B13" s="668"/>
      <c r="C13" s="438">
        <v>8.9779569480999992</v>
      </c>
      <c r="D13" s="438">
        <v>7.8627881976999996</v>
      </c>
      <c r="E13" s="1224">
        <v>0</v>
      </c>
      <c r="F13" s="439">
        <v>0.41040562949999998</v>
      </c>
      <c r="G13" s="439">
        <v>4.2138443941999997</v>
      </c>
      <c r="H13" s="439">
        <v>7.2727121606000003</v>
      </c>
      <c r="I13" s="439">
        <v>7.6167340663000003</v>
      </c>
      <c r="J13" s="439">
        <v>8.2213584315000006</v>
      </c>
      <c r="K13" s="439">
        <v>7.2183993806000002</v>
      </c>
      <c r="L13" s="439">
        <v>8.4568405651000003</v>
      </c>
      <c r="M13" s="439">
        <v>10.955926499</v>
      </c>
      <c r="N13" s="439">
        <v>13.458983137000001</v>
      </c>
      <c r="O13" s="439">
        <v>13.197886785</v>
      </c>
      <c r="P13" s="439">
        <v>20.548220783000001</v>
      </c>
      <c r="Q13" s="440">
        <v>33.947466081999998</v>
      </c>
      <c r="R13" s="439">
        <v>24.355089215</v>
      </c>
      <c r="S13" s="439">
        <v>34.667409540000001</v>
      </c>
      <c r="T13" s="439">
        <v>41.887740854999997</v>
      </c>
      <c r="U13" s="439">
        <v>59.415815217000002</v>
      </c>
      <c r="V13" s="439">
        <v>45.963275342999999</v>
      </c>
    </row>
    <row r="14" spans="1:23" s="499" customFormat="1" ht="19.149999999999999" hidden="1" customHeight="1">
      <c r="A14" s="707" t="s">
        <v>316</v>
      </c>
      <c r="B14" s="668"/>
      <c r="C14" s="438">
        <v>7.4099273688</v>
      </c>
      <c r="D14" s="438">
        <v>6.7176785127</v>
      </c>
      <c r="E14" s="1224">
        <v>0</v>
      </c>
      <c r="F14" s="439">
        <v>0.2006293743</v>
      </c>
      <c r="G14" s="439">
        <v>3.6061406473000002</v>
      </c>
      <c r="H14" s="439">
        <v>7.0250269205000002</v>
      </c>
      <c r="I14" s="439">
        <v>7.3533588114999997</v>
      </c>
      <c r="J14" s="439">
        <v>7.0601829395999998</v>
      </c>
      <c r="K14" s="439">
        <v>6.0268688772000001</v>
      </c>
      <c r="L14" s="439">
        <v>6.8421714463000001</v>
      </c>
      <c r="M14" s="439">
        <v>7.5603269619000004</v>
      </c>
      <c r="N14" s="439">
        <v>11.704245654999999</v>
      </c>
      <c r="O14" s="439">
        <v>12.925395661</v>
      </c>
      <c r="P14" s="439">
        <v>14.921043971</v>
      </c>
      <c r="Q14" s="440">
        <v>27.219816677000001</v>
      </c>
      <c r="R14" s="439">
        <v>21.724428458999999</v>
      </c>
      <c r="S14" s="439">
        <v>26.439465507000001</v>
      </c>
      <c r="T14" s="439">
        <v>37.217423267999997</v>
      </c>
      <c r="U14" s="439">
        <v>40.831366457000001</v>
      </c>
      <c r="V14" s="439">
        <v>19.275250578000001</v>
      </c>
    </row>
    <row r="15" spans="1:23" s="499" customFormat="1" ht="21" customHeight="1">
      <c r="A15" s="707" t="s">
        <v>317</v>
      </c>
      <c r="B15" s="668"/>
      <c r="C15" s="438">
        <v>7.6602885634</v>
      </c>
      <c r="D15" s="438">
        <v>7.1620966786000002</v>
      </c>
      <c r="E15" s="1224">
        <v>0</v>
      </c>
      <c r="F15" s="439">
        <v>0.39834765389999999</v>
      </c>
      <c r="G15" s="439">
        <v>2.7578173089</v>
      </c>
      <c r="H15" s="439">
        <v>8.9173489145999998</v>
      </c>
      <c r="I15" s="439">
        <v>8.5912749249000004</v>
      </c>
      <c r="J15" s="439">
        <v>7.2986673272999996</v>
      </c>
      <c r="K15" s="439">
        <v>8.5909338579999996</v>
      </c>
      <c r="L15" s="439">
        <v>7.0493190029999999</v>
      </c>
      <c r="M15" s="439">
        <v>8.6527547068999997</v>
      </c>
      <c r="N15" s="439">
        <v>9.6460593523</v>
      </c>
      <c r="O15" s="439">
        <v>10.520543333000001</v>
      </c>
      <c r="P15" s="439">
        <v>14.211960458</v>
      </c>
      <c r="Q15" s="440">
        <v>27.484887150999999</v>
      </c>
      <c r="R15" s="439">
        <v>22.243548921999999</v>
      </c>
      <c r="S15" s="439">
        <v>29.967202562000001</v>
      </c>
      <c r="T15" s="439">
        <v>36.167162861999998</v>
      </c>
      <c r="U15" s="439">
        <v>26.117453920999999</v>
      </c>
      <c r="V15" s="439">
        <v>31.532064168000002</v>
      </c>
    </row>
    <row r="16" spans="1:23" s="499" customFormat="1" ht="21" customHeight="1">
      <c r="A16" s="707" t="s">
        <v>318</v>
      </c>
      <c r="B16" s="668"/>
      <c r="C16" s="438">
        <v>7.1357036214000003</v>
      </c>
      <c r="D16" s="438">
        <v>6.6861399079000003</v>
      </c>
      <c r="E16" s="1224">
        <v>5.7268028700000001E-2</v>
      </c>
      <c r="F16" s="439">
        <v>0.64658377460000005</v>
      </c>
      <c r="G16" s="439">
        <v>2.6533673397999999</v>
      </c>
      <c r="H16" s="439">
        <v>6.0135971727999999</v>
      </c>
      <c r="I16" s="439">
        <v>8.3727141977000006</v>
      </c>
      <c r="J16" s="439">
        <v>7.8268963676999999</v>
      </c>
      <c r="K16" s="439">
        <v>7.1023588492999998</v>
      </c>
      <c r="L16" s="439">
        <v>7.2333958505</v>
      </c>
      <c r="M16" s="439">
        <v>7.6288507192999999</v>
      </c>
      <c r="N16" s="439">
        <v>8.4516275664999991</v>
      </c>
      <c r="O16" s="439">
        <v>9.4386865543000003</v>
      </c>
      <c r="P16" s="439">
        <v>15.073370649999999</v>
      </c>
      <c r="Q16" s="440">
        <v>25.362100302000002</v>
      </c>
      <c r="R16" s="439">
        <v>17.892442335999998</v>
      </c>
      <c r="S16" s="439">
        <v>25.584105810000001</v>
      </c>
      <c r="T16" s="439">
        <v>32.799734194000003</v>
      </c>
      <c r="U16" s="439">
        <v>35.660310074999998</v>
      </c>
      <c r="V16" s="439">
        <v>48.804294777999999</v>
      </c>
    </row>
    <row r="17" spans="1:22" s="499" customFormat="1" ht="21" customHeight="1">
      <c r="A17" s="707" t="s">
        <v>319</v>
      </c>
      <c r="B17" s="668"/>
      <c r="C17" s="438">
        <v>6.5985908543000003</v>
      </c>
      <c r="D17" s="438">
        <v>6.2403319223000002</v>
      </c>
      <c r="E17" s="1224">
        <v>0</v>
      </c>
      <c r="F17" s="439">
        <v>0.19965360100000001</v>
      </c>
      <c r="G17" s="439">
        <v>2.2877524375</v>
      </c>
      <c r="H17" s="439">
        <v>5.7003814369999999</v>
      </c>
      <c r="I17" s="439">
        <v>8.7522610008000008</v>
      </c>
      <c r="J17" s="439">
        <v>6.3150658837</v>
      </c>
      <c r="K17" s="439">
        <v>5.4361613453000004</v>
      </c>
      <c r="L17" s="439">
        <v>6.0226616332000003</v>
      </c>
      <c r="M17" s="439">
        <v>8.5032886745000003</v>
      </c>
      <c r="N17" s="439">
        <v>10.290485711000001</v>
      </c>
      <c r="O17" s="439">
        <v>8.8130277285999998</v>
      </c>
      <c r="P17" s="439">
        <v>11.059620914</v>
      </c>
      <c r="Q17" s="440">
        <v>24.715307958</v>
      </c>
      <c r="R17" s="439">
        <v>17.601000131999999</v>
      </c>
      <c r="S17" s="439">
        <v>26.134340279</v>
      </c>
      <c r="T17" s="439">
        <v>35.928143712999997</v>
      </c>
      <c r="U17" s="439">
        <v>33.94485504</v>
      </c>
      <c r="V17" s="439">
        <v>21.892893229999999</v>
      </c>
    </row>
    <row r="18" spans="1:22" s="499" customFormat="1" ht="21" customHeight="1">
      <c r="A18" s="707" t="s">
        <v>356</v>
      </c>
      <c r="B18" s="758" t="s">
        <v>248</v>
      </c>
      <c r="C18" s="438">
        <v>7.1396370831000002</v>
      </c>
      <c r="D18" s="438">
        <v>6.8811325842000004</v>
      </c>
      <c r="E18" s="1224">
        <v>0</v>
      </c>
      <c r="F18" s="439">
        <v>0.25331051510000002</v>
      </c>
      <c r="G18" s="439">
        <v>2.7356165925</v>
      </c>
      <c r="H18" s="439">
        <v>6.1667353082999998</v>
      </c>
      <c r="I18" s="439">
        <v>8.0977961374999996</v>
      </c>
      <c r="J18" s="439">
        <v>7.9383207840000001</v>
      </c>
      <c r="K18" s="439">
        <v>7.1198339809000002</v>
      </c>
      <c r="L18" s="439">
        <v>7.8535986218999998</v>
      </c>
      <c r="M18" s="439">
        <v>8.1920974258000001</v>
      </c>
      <c r="N18" s="439">
        <v>10.705130011</v>
      </c>
      <c r="O18" s="439">
        <v>9.9536898200999993</v>
      </c>
      <c r="P18" s="439">
        <v>14.170756237000001</v>
      </c>
      <c r="Q18" s="440">
        <v>23.975144456999999</v>
      </c>
      <c r="R18" s="439">
        <v>17.451128978</v>
      </c>
      <c r="S18" s="439">
        <v>21.946796344999999</v>
      </c>
      <c r="T18" s="439">
        <v>34.185044441000002</v>
      </c>
      <c r="U18" s="439">
        <v>36.885187760000001</v>
      </c>
      <c r="V18" s="439">
        <v>33.792086507999997</v>
      </c>
    </row>
    <row r="19" spans="1:22" s="499" customFormat="1" ht="21" customHeight="1">
      <c r="A19" s="707" t="s">
        <v>321</v>
      </c>
      <c r="B19" s="758"/>
      <c r="C19" s="438">
        <v>7.7940897035000001</v>
      </c>
      <c r="D19" s="438">
        <v>7.6077979835000002</v>
      </c>
      <c r="E19" s="1224">
        <v>0</v>
      </c>
      <c r="F19" s="439">
        <v>0.62554507130000003</v>
      </c>
      <c r="G19" s="439">
        <v>2.2127465264000001</v>
      </c>
      <c r="H19" s="439">
        <v>5.8654433772000001</v>
      </c>
      <c r="I19" s="439">
        <v>8.6396477144000006</v>
      </c>
      <c r="J19" s="439">
        <v>8.4226087321000005</v>
      </c>
      <c r="K19" s="439">
        <v>7.8527793422999999</v>
      </c>
      <c r="L19" s="439">
        <v>9.4342223351999994</v>
      </c>
      <c r="M19" s="439">
        <v>8.6737219224000004</v>
      </c>
      <c r="N19" s="439">
        <v>11.777937382999999</v>
      </c>
      <c r="O19" s="439">
        <v>14.255809242</v>
      </c>
      <c r="P19" s="439">
        <v>15.863805059000001</v>
      </c>
      <c r="Q19" s="440">
        <v>25.552622432</v>
      </c>
      <c r="R19" s="439">
        <v>19.072147646000001</v>
      </c>
      <c r="S19" s="439">
        <v>28.645337916999999</v>
      </c>
      <c r="T19" s="439">
        <v>25.049149468</v>
      </c>
      <c r="U19" s="439">
        <v>39.489712595</v>
      </c>
      <c r="V19" s="439">
        <v>37.977888428999997</v>
      </c>
    </row>
    <row r="20" spans="1:22" s="499" customFormat="1" ht="21" customHeight="1">
      <c r="A20" s="707" t="s">
        <v>322</v>
      </c>
      <c r="B20" s="758"/>
      <c r="C20" s="438">
        <v>8.7003683009999992</v>
      </c>
      <c r="D20" s="438">
        <v>8.6141634570000001</v>
      </c>
      <c r="E20" s="1224">
        <v>6.2174825699999998E-2</v>
      </c>
      <c r="F20" s="439">
        <v>0.32783033690000002</v>
      </c>
      <c r="G20" s="439">
        <v>2.5449457378</v>
      </c>
      <c r="H20" s="439">
        <v>6.0481902039</v>
      </c>
      <c r="I20" s="439">
        <v>9.1636679322999992</v>
      </c>
      <c r="J20" s="439">
        <v>10.478708287</v>
      </c>
      <c r="K20" s="439">
        <v>8.8874897339000007</v>
      </c>
      <c r="L20" s="439">
        <v>10.490952887000001</v>
      </c>
      <c r="M20" s="439">
        <v>10.18323139</v>
      </c>
      <c r="N20" s="439">
        <v>10.504903880000001</v>
      </c>
      <c r="O20" s="439">
        <v>16.844757252000001</v>
      </c>
      <c r="P20" s="439">
        <v>15.303615303999999</v>
      </c>
      <c r="Q20" s="440">
        <v>30.33712126</v>
      </c>
      <c r="R20" s="439">
        <v>20.372364887</v>
      </c>
      <c r="S20" s="439">
        <v>33.102104378</v>
      </c>
      <c r="T20" s="439">
        <v>34.730589852999998</v>
      </c>
      <c r="U20" s="439">
        <v>47.286530464000002</v>
      </c>
      <c r="V20" s="439">
        <v>49.428965374000001</v>
      </c>
    </row>
    <row r="21" spans="1:22" s="499" customFormat="1" ht="21" customHeight="1">
      <c r="A21" s="707" t="s">
        <v>323</v>
      </c>
      <c r="B21" s="758"/>
      <c r="C21" s="438">
        <v>9.9654105875999992</v>
      </c>
      <c r="D21" s="438">
        <v>10.039694697</v>
      </c>
      <c r="E21" s="1224">
        <v>6.16828564E-2</v>
      </c>
      <c r="F21" s="439">
        <v>0.577306875</v>
      </c>
      <c r="G21" s="439">
        <v>2.8415733143000002</v>
      </c>
      <c r="H21" s="439">
        <v>5.8753319834999997</v>
      </c>
      <c r="I21" s="439">
        <v>9.3670880593000003</v>
      </c>
      <c r="J21" s="439">
        <v>11.9168667</v>
      </c>
      <c r="K21" s="439">
        <v>12.390861555000001</v>
      </c>
      <c r="L21" s="439">
        <v>12.103691393</v>
      </c>
      <c r="M21" s="439">
        <v>11.994326683000001</v>
      </c>
      <c r="N21" s="439">
        <v>13.487738093999999</v>
      </c>
      <c r="O21" s="439">
        <v>18.711834155999998</v>
      </c>
      <c r="P21" s="439">
        <v>18.769294554999998</v>
      </c>
      <c r="Q21" s="440">
        <v>34.033537553999999</v>
      </c>
      <c r="R21" s="439">
        <v>26.331370629999999</v>
      </c>
      <c r="S21" s="439">
        <v>31.058992176</v>
      </c>
      <c r="T21" s="439">
        <v>47.392585035000003</v>
      </c>
      <c r="U21" s="439">
        <v>48.622161601999998</v>
      </c>
      <c r="V21" s="439">
        <v>37.580739870999999</v>
      </c>
    </row>
    <row r="22" spans="1:22" s="499" customFormat="1" ht="21" customHeight="1">
      <c r="A22" s="707" t="s">
        <v>324</v>
      </c>
      <c r="B22" s="758"/>
      <c r="C22" s="438">
        <v>9.7714430848999996</v>
      </c>
      <c r="D22" s="438">
        <v>9.9699102886999995</v>
      </c>
      <c r="E22" s="1224">
        <v>0</v>
      </c>
      <c r="F22" s="439">
        <v>0.2392337343</v>
      </c>
      <c r="G22" s="439">
        <v>2.7489471532</v>
      </c>
      <c r="H22" s="439">
        <v>5.8104761285000004</v>
      </c>
      <c r="I22" s="439">
        <v>9.4991232417999996</v>
      </c>
      <c r="J22" s="439">
        <v>12.803582076</v>
      </c>
      <c r="K22" s="439">
        <v>11.244170001000001</v>
      </c>
      <c r="L22" s="439">
        <v>12.026615870000001</v>
      </c>
      <c r="M22" s="439">
        <v>12.973389981</v>
      </c>
      <c r="N22" s="439">
        <v>12.960632938</v>
      </c>
      <c r="O22" s="439">
        <v>16.203046646000001</v>
      </c>
      <c r="P22" s="439">
        <v>19.458367374000002</v>
      </c>
      <c r="Q22" s="440">
        <v>32.787916080999999</v>
      </c>
      <c r="R22" s="439">
        <v>26.702946871999998</v>
      </c>
      <c r="S22" s="439">
        <v>28.569266281000001</v>
      </c>
      <c r="T22" s="439">
        <v>36.737579457000002</v>
      </c>
      <c r="U22" s="439">
        <v>48.173962887999998</v>
      </c>
      <c r="V22" s="439">
        <v>59.348438924</v>
      </c>
    </row>
    <row r="23" spans="1:22" s="499" customFormat="1" ht="21" customHeight="1">
      <c r="A23" s="707" t="s">
        <v>325</v>
      </c>
      <c r="B23" s="758"/>
      <c r="C23" s="438">
        <v>9.9952527453000002</v>
      </c>
      <c r="D23" s="438">
        <v>10.363240908</v>
      </c>
      <c r="E23" s="1224">
        <v>0</v>
      </c>
      <c r="F23" s="439">
        <v>0.30694280060000001</v>
      </c>
      <c r="G23" s="439">
        <v>2.0358668847999999</v>
      </c>
      <c r="H23" s="439">
        <v>6.6856213534000002</v>
      </c>
      <c r="I23" s="439">
        <v>9.2897592017000008</v>
      </c>
      <c r="J23" s="439">
        <v>12.123831763</v>
      </c>
      <c r="K23" s="439">
        <v>11.656112835</v>
      </c>
      <c r="L23" s="439">
        <v>13.140692269000001</v>
      </c>
      <c r="M23" s="439">
        <v>13.27593942</v>
      </c>
      <c r="N23" s="439">
        <v>15.296293482999999</v>
      </c>
      <c r="O23" s="439">
        <v>18.088152730000001</v>
      </c>
      <c r="P23" s="439">
        <v>21.242913390999998</v>
      </c>
      <c r="Q23" s="440">
        <v>32.048299888999999</v>
      </c>
      <c r="R23" s="439">
        <v>24.189283396</v>
      </c>
      <c r="S23" s="439">
        <v>34.265598060999999</v>
      </c>
      <c r="T23" s="439">
        <v>36.629184739000003</v>
      </c>
      <c r="U23" s="439">
        <v>38.478580256999997</v>
      </c>
      <c r="V23" s="439">
        <v>44.982056071000002</v>
      </c>
    </row>
    <row r="24" spans="1:22" s="499" customFormat="1" ht="21" customHeight="1">
      <c r="A24" s="707" t="s">
        <v>326</v>
      </c>
      <c r="B24" s="758"/>
      <c r="C24" s="438">
        <v>10.626953205</v>
      </c>
      <c r="D24" s="438">
        <v>11.138392383999999</v>
      </c>
      <c r="E24" s="1224">
        <v>0</v>
      </c>
      <c r="F24" s="439">
        <v>0.49987659299999998</v>
      </c>
      <c r="G24" s="439">
        <v>1.9918146899</v>
      </c>
      <c r="H24" s="439">
        <v>5.9587773800999999</v>
      </c>
      <c r="I24" s="439">
        <v>10.461725747999999</v>
      </c>
      <c r="J24" s="439">
        <v>11.935744317999999</v>
      </c>
      <c r="K24" s="439">
        <v>12.514309395</v>
      </c>
      <c r="L24" s="439">
        <v>13.675939317999999</v>
      </c>
      <c r="M24" s="439">
        <v>13.822173381000001</v>
      </c>
      <c r="N24" s="439">
        <v>15.163719883000001</v>
      </c>
      <c r="O24" s="439">
        <v>18.576756761999999</v>
      </c>
      <c r="P24" s="439">
        <v>25.725661545000001</v>
      </c>
      <c r="Q24" s="440">
        <v>35.491876744000002</v>
      </c>
      <c r="R24" s="439">
        <v>24.04587772</v>
      </c>
      <c r="S24" s="439">
        <v>34.304719945999999</v>
      </c>
      <c r="T24" s="439">
        <v>43.954483903000003</v>
      </c>
      <c r="U24" s="439">
        <v>51.600153702999997</v>
      </c>
      <c r="V24" s="439">
        <v>55.742378829000003</v>
      </c>
    </row>
    <row r="25" spans="1:22" s="499" customFormat="1" ht="21" customHeight="1">
      <c r="A25" s="707" t="s">
        <v>327</v>
      </c>
      <c r="B25" s="758"/>
      <c r="C25" s="438">
        <v>11.706402626999999</v>
      </c>
      <c r="D25" s="438">
        <v>12.447898761999999</v>
      </c>
      <c r="E25" s="1224">
        <v>0</v>
      </c>
      <c r="F25" s="439">
        <v>0.49768978619999998</v>
      </c>
      <c r="G25" s="439">
        <v>2.8542337343000002</v>
      </c>
      <c r="H25" s="439">
        <v>6.4093576621999997</v>
      </c>
      <c r="I25" s="439">
        <v>11.14308048</v>
      </c>
      <c r="J25" s="439">
        <v>12.740776587999999</v>
      </c>
      <c r="K25" s="439">
        <v>14.83850165</v>
      </c>
      <c r="L25" s="439">
        <v>14.866745307</v>
      </c>
      <c r="M25" s="439">
        <v>15.346035036</v>
      </c>
      <c r="N25" s="439">
        <v>17.812140720999999</v>
      </c>
      <c r="O25" s="439">
        <v>22.240618782999999</v>
      </c>
      <c r="P25" s="439">
        <v>27.350471249999998</v>
      </c>
      <c r="Q25" s="440">
        <v>37.641283193</v>
      </c>
      <c r="R25" s="439">
        <v>27.375010266</v>
      </c>
      <c r="S25" s="439">
        <v>36.798277294999998</v>
      </c>
      <c r="T25" s="439">
        <v>45.313759163</v>
      </c>
      <c r="U25" s="439">
        <v>50.432712674999998</v>
      </c>
      <c r="V25" s="439">
        <v>52.529601722000002</v>
      </c>
    </row>
    <row r="26" spans="1:22" s="499" customFormat="1" ht="21" customHeight="1">
      <c r="A26" s="707" t="s">
        <v>357</v>
      </c>
      <c r="B26" s="758"/>
      <c r="C26" s="438">
        <v>12.542262713</v>
      </c>
      <c r="D26" s="438">
        <v>13.591134858</v>
      </c>
      <c r="E26" s="1224">
        <v>0</v>
      </c>
      <c r="F26" s="439">
        <v>0.2466968829</v>
      </c>
      <c r="G26" s="439">
        <v>3.1888938365000001</v>
      </c>
      <c r="H26" s="439">
        <v>8.1556192216000003</v>
      </c>
      <c r="I26" s="439">
        <v>12.591881384000001</v>
      </c>
      <c r="J26" s="439">
        <v>16.257685942999998</v>
      </c>
      <c r="K26" s="439">
        <v>15.645333752999999</v>
      </c>
      <c r="L26" s="439">
        <v>18.053963777</v>
      </c>
      <c r="M26" s="439">
        <v>18.965802472</v>
      </c>
      <c r="N26" s="439">
        <v>19.278907651000001</v>
      </c>
      <c r="O26" s="439">
        <v>24.404072275000001</v>
      </c>
      <c r="P26" s="439">
        <v>26.188920324000001</v>
      </c>
      <c r="Q26" s="440">
        <v>33.860586278</v>
      </c>
      <c r="R26" s="439">
        <v>27.089853562999998</v>
      </c>
      <c r="S26" s="439">
        <v>31.560595499000001</v>
      </c>
      <c r="T26" s="439">
        <v>38.639309382999997</v>
      </c>
      <c r="U26" s="439">
        <v>47.661795599999998</v>
      </c>
      <c r="V26" s="439">
        <v>41.116763546000001</v>
      </c>
    </row>
    <row r="27" spans="1:22" s="443" customFormat="1" ht="21" customHeight="1">
      <c r="A27" s="707" t="s">
        <v>358</v>
      </c>
      <c r="B27" s="758"/>
      <c r="C27" s="438">
        <v>12.836411902</v>
      </c>
      <c r="D27" s="438">
        <v>14.160563145999999</v>
      </c>
      <c r="E27" s="1224">
        <v>6.2844861200000005E-2</v>
      </c>
      <c r="F27" s="439">
        <v>0.37067331570000001</v>
      </c>
      <c r="G27" s="439">
        <v>3.2460116134999999</v>
      </c>
      <c r="H27" s="439">
        <v>8.4879496228000004</v>
      </c>
      <c r="I27" s="439">
        <v>11.975710066</v>
      </c>
      <c r="J27" s="439">
        <v>16.901138155000002</v>
      </c>
      <c r="K27" s="439">
        <v>18.131213225</v>
      </c>
      <c r="L27" s="439">
        <v>17.665677319</v>
      </c>
      <c r="M27" s="439">
        <v>19.126698146999999</v>
      </c>
      <c r="N27" s="439">
        <v>19.927919085999999</v>
      </c>
      <c r="O27" s="439">
        <v>20.379098628000001</v>
      </c>
      <c r="P27" s="439">
        <v>29.799893714</v>
      </c>
      <c r="Q27" s="440">
        <v>35.202531086</v>
      </c>
      <c r="R27" s="441">
        <v>27.109797660000002</v>
      </c>
      <c r="S27" s="442">
        <v>31.766254438000001</v>
      </c>
      <c r="T27" s="439">
        <v>41.250110077999999</v>
      </c>
      <c r="U27" s="439">
        <v>46.587467971000002</v>
      </c>
      <c r="V27" s="439">
        <v>51.876578852000002</v>
      </c>
    </row>
    <row r="28" spans="1:22" s="443" customFormat="1" ht="21" customHeight="1">
      <c r="A28" s="707" t="s">
        <v>330</v>
      </c>
      <c r="B28" s="758"/>
      <c r="C28" s="438">
        <v>13.602121871</v>
      </c>
      <c r="D28" s="438">
        <v>15.313397420999999</v>
      </c>
      <c r="E28" s="1224">
        <v>0</v>
      </c>
      <c r="F28" s="439">
        <v>0.24746349910000001</v>
      </c>
      <c r="G28" s="439">
        <v>3.5199177945</v>
      </c>
      <c r="H28" s="439">
        <v>8.4500117788000004</v>
      </c>
      <c r="I28" s="439">
        <v>15.129408253999999</v>
      </c>
      <c r="J28" s="439">
        <v>16.970852146999999</v>
      </c>
      <c r="K28" s="439">
        <v>21.965381709999999</v>
      </c>
      <c r="L28" s="439">
        <v>19.086252177999999</v>
      </c>
      <c r="M28" s="439">
        <v>21.370428316000002</v>
      </c>
      <c r="N28" s="439">
        <v>21.881398804</v>
      </c>
      <c r="O28" s="439">
        <v>20.221039163</v>
      </c>
      <c r="P28" s="439">
        <v>25.518003136000001</v>
      </c>
      <c r="Q28" s="440">
        <v>36.241698149999998</v>
      </c>
      <c r="R28" s="441">
        <v>25.955391722000002</v>
      </c>
      <c r="S28" s="442">
        <v>34.801149625999997</v>
      </c>
      <c r="T28" s="439">
        <v>39.618430494000002</v>
      </c>
      <c r="U28" s="439">
        <v>54.531353508999999</v>
      </c>
      <c r="V28" s="439">
        <v>49.172842541999998</v>
      </c>
    </row>
    <row r="29" spans="1:22" s="499" customFormat="1" ht="21" customHeight="1">
      <c r="A29" s="707" t="s">
        <v>359</v>
      </c>
      <c r="B29" s="758"/>
      <c r="C29" s="438">
        <v>16.582354217999999</v>
      </c>
      <c r="D29" s="438">
        <v>18.838744919</v>
      </c>
      <c r="E29" s="1224">
        <v>0</v>
      </c>
      <c r="F29" s="439">
        <v>0.49476048639999998</v>
      </c>
      <c r="G29" s="439">
        <v>3.7701230316999998</v>
      </c>
      <c r="H29" s="439">
        <v>10.757780143</v>
      </c>
      <c r="I29" s="439">
        <v>21.761653845000001</v>
      </c>
      <c r="J29" s="439">
        <v>22.858829125</v>
      </c>
      <c r="K29" s="439">
        <v>23.105976924</v>
      </c>
      <c r="L29" s="439">
        <v>26.015865003999998</v>
      </c>
      <c r="M29" s="439">
        <v>24.161770289</v>
      </c>
      <c r="N29" s="439">
        <v>27.827340585000002</v>
      </c>
      <c r="O29" s="439">
        <v>29.398399133000002</v>
      </c>
      <c r="P29" s="439">
        <v>32.173414704999999</v>
      </c>
      <c r="Q29" s="440">
        <v>37.277241007999997</v>
      </c>
      <c r="R29" s="439">
        <v>29.226988712000001</v>
      </c>
      <c r="S29" s="439">
        <v>35.589370187</v>
      </c>
      <c r="T29" s="439">
        <v>42.945512088000001</v>
      </c>
      <c r="U29" s="439">
        <v>47.431187135000002</v>
      </c>
      <c r="V29" s="439">
        <v>45.687134503000003</v>
      </c>
    </row>
    <row r="30" spans="1:22" s="499" customFormat="1" ht="21" customHeight="1">
      <c r="A30" s="707" t="s">
        <v>360</v>
      </c>
      <c r="B30" s="758"/>
      <c r="C30" s="438">
        <v>16.760608216000001</v>
      </c>
      <c r="D30" s="438">
        <v>19.304702115000001</v>
      </c>
      <c r="E30" s="1224">
        <v>6.8024989699999996E-2</v>
      </c>
      <c r="F30" s="439">
        <v>0.49577230169999997</v>
      </c>
      <c r="G30" s="439">
        <v>2.8759688419999998</v>
      </c>
      <c r="H30" s="439">
        <v>10.537907777999999</v>
      </c>
      <c r="I30" s="439">
        <v>19.293739181999999</v>
      </c>
      <c r="J30" s="439">
        <v>25.708134717</v>
      </c>
      <c r="K30" s="439">
        <v>26.071862655</v>
      </c>
      <c r="L30" s="439">
        <v>27.513858159000002</v>
      </c>
      <c r="M30" s="439">
        <v>23.563737989</v>
      </c>
      <c r="N30" s="439">
        <v>26.114184733999998</v>
      </c>
      <c r="O30" s="439">
        <v>27.721097685</v>
      </c>
      <c r="P30" s="439">
        <v>31.036382399000001</v>
      </c>
      <c r="Q30" s="440">
        <v>39.255443251000003</v>
      </c>
      <c r="R30" s="439">
        <v>33.460566102999998</v>
      </c>
      <c r="S30" s="439">
        <v>39.214616481</v>
      </c>
      <c r="T30" s="439">
        <v>39.091915380000003</v>
      </c>
      <c r="U30" s="439">
        <v>48.437028353000002</v>
      </c>
      <c r="V30" s="439">
        <v>49.336337104000002</v>
      </c>
    </row>
    <row r="31" spans="1:22" s="499" customFormat="1" ht="21" customHeight="1">
      <c r="A31" s="707" t="s">
        <v>361</v>
      </c>
      <c r="B31" s="758"/>
      <c r="C31" s="438">
        <v>14.715429822000001</v>
      </c>
      <c r="D31" s="438">
        <v>17.161599697</v>
      </c>
      <c r="E31" s="1224">
        <v>0</v>
      </c>
      <c r="F31" s="439">
        <v>0.30923295379999999</v>
      </c>
      <c r="G31" s="439">
        <v>3.2827622771999998</v>
      </c>
      <c r="H31" s="439">
        <v>10.768065759000001</v>
      </c>
      <c r="I31" s="439">
        <v>16.833440576000001</v>
      </c>
      <c r="J31" s="439">
        <v>19.498999934</v>
      </c>
      <c r="K31" s="439">
        <v>20.564651205000001</v>
      </c>
      <c r="L31" s="439">
        <v>23.113757863</v>
      </c>
      <c r="M31" s="439">
        <v>21.879261054000001</v>
      </c>
      <c r="N31" s="439">
        <v>21.977810239</v>
      </c>
      <c r="O31" s="439">
        <v>25.058640360999998</v>
      </c>
      <c r="P31" s="439">
        <v>30.741210458000001</v>
      </c>
      <c r="Q31" s="440">
        <v>36.327336514999999</v>
      </c>
      <c r="R31" s="439">
        <v>29.473990213</v>
      </c>
      <c r="S31" s="439">
        <v>34.130903844000002</v>
      </c>
      <c r="T31" s="439">
        <v>40.321600220000001</v>
      </c>
      <c r="U31" s="439">
        <v>47.578612092</v>
      </c>
      <c r="V31" s="439">
        <v>41.846688948999997</v>
      </c>
    </row>
    <row r="32" spans="1:22" s="499" customFormat="1" ht="21" customHeight="1">
      <c r="A32" s="707" t="s">
        <v>362</v>
      </c>
      <c r="B32" s="758" t="s">
        <v>246</v>
      </c>
      <c r="C32" s="438">
        <v>15.191274349</v>
      </c>
      <c r="D32" s="438">
        <v>17.949624171</v>
      </c>
      <c r="E32" s="1224">
        <v>7.4636445900000001E-2</v>
      </c>
      <c r="F32" s="439">
        <v>0.50355509899999995</v>
      </c>
      <c r="G32" s="439">
        <v>2.7895974052999999</v>
      </c>
      <c r="H32" s="439">
        <v>9.4035270460000007</v>
      </c>
      <c r="I32" s="439">
        <v>17.648888818</v>
      </c>
      <c r="J32" s="439">
        <v>20.721904639000002</v>
      </c>
      <c r="K32" s="439">
        <v>22.513019938999999</v>
      </c>
      <c r="L32" s="439">
        <v>25.691770793</v>
      </c>
      <c r="M32" s="439">
        <v>23.422972678000001</v>
      </c>
      <c r="N32" s="439">
        <v>22.118126129</v>
      </c>
      <c r="O32" s="439">
        <v>24.060618219999999</v>
      </c>
      <c r="P32" s="439">
        <v>31.921987100999999</v>
      </c>
      <c r="Q32" s="440">
        <v>36.583443547000002</v>
      </c>
      <c r="R32" s="439">
        <v>32.288286761999998</v>
      </c>
      <c r="S32" s="439">
        <v>35.473101775000003</v>
      </c>
      <c r="T32" s="439">
        <v>38.971790884999997</v>
      </c>
      <c r="U32" s="439">
        <v>43.921949761</v>
      </c>
      <c r="V32" s="439">
        <v>38.493096567000002</v>
      </c>
    </row>
    <row r="33" spans="1:23" s="499" customFormat="1" ht="21" customHeight="1">
      <c r="A33" s="707" t="s">
        <v>363</v>
      </c>
      <c r="B33" s="668"/>
      <c r="C33" s="438">
        <v>14.675973925999999</v>
      </c>
      <c r="D33" s="438">
        <v>17.605205456</v>
      </c>
      <c r="E33" s="1224">
        <v>0</v>
      </c>
      <c r="F33" s="439">
        <v>0.38972958610000002</v>
      </c>
      <c r="G33" s="439">
        <v>3.6597329201000002</v>
      </c>
      <c r="H33" s="439">
        <v>8.9102542484999994</v>
      </c>
      <c r="I33" s="439">
        <v>15.815854785999999</v>
      </c>
      <c r="J33" s="439">
        <v>19.852445543999998</v>
      </c>
      <c r="K33" s="439">
        <v>22.653483552000001</v>
      </c>
      <c r="L33" s="439">
        <v>23.007348739000001</v>
      </c>
      <c r="M33" s="439">
        <v>23.09723383</v>
      </c>
      <c r="N33" s="439">
        <v>23.735268795</v>
      </c>
      <c r="O33" s="439">
        <v>26.643215158</v>
      </c>
      <c r="P33" s="439">
        <v>28.656481007</v>
      </c>
      <c r="Q33" s="440">
        <v>33.869232662000002</v>
      </c>
      <c r="R33" s="439">
        <v>31.049512837000002</v>
      </c>
      <c r="S33" s="439">
        <v>32.173081478</v>
      </c>
      <c r="T33" s="439">
        <v>31.889364090000001</v>
      </c>
      <c r="U33" s="439">
        <v>40.852074344999998</v>
      </c>
      <c r="V33" s="439">
        <v>42.374377625999998</v>
      </c>
    </row>
    <row r="34" spans="1:23" s="499" customFormat="1" ht="21" customHeight="1">
      <c r="A34" s="707" t="s">
        <v>364</v>
      </c>
      <c r="B34" s="668"/>
      <c r="C34" s="438">
        <v>13.756361635999999</v>
      </c>
      <c r="D34" s="438">
        <v>16.805707718000001</v>
      </c>
      <c r="E34" s="1224">
        <v>0</v>
      </c>
      <c r="F34" s="439">
        <v>0.39710838910000001</v>
      </c>
      <c r="G34" s="439">
        <v>2.9753778187000002</v>
      </c>
      <c r="H34" s="439">
        <v>8.0587711067000001</v>
      </c>
      <c r="I34" s="439">
        <v>14.332098167</v>
      </c>
      <c r="J34" s="439">
        <v>19.096510674000001</v>
      </c>
      <c r="K34" s="439">
        <v>18.350164511999999</v>
      </c>
      <c r="L34" s="439">
        <v>22.784782981999999</v>
      </c>
      <c r="M34" s="439">
        <v>21.887793303999999</v>
      </c>
      <c r="N34" s="439">
        <v>22.736772090999999</v>
      </c>
      <c r="O34" s="439">
        <v>22.472854258000002</v>
      </c>
      <c r="P34" s="439">
        <v>25.180039865000001</v>
      </c>
      <c r="Q34" s="440">
        <v>35.830255981999997</v>
      </c>
      <c r="R34" s="439">
        <v>31.847027665999999</v>
      </c>
      <c r="S34" s="439">
        <v>35.568675747999997</v>
      </c>
      <c r="T34" s="439">
        <v>35.842329993</v>
      </c>
      <c r="U34" s="439">
        <v>41.204575108999997</v>
      </c>
      <c r="V34" s="439">
        <v>41.173666189999999</v>
      </c>
      <c r="W34" s="500"/>
    </row>
    <row r="35" spans="1:23" s="499" customFormat="1" ht="21" customHeight="1">
      <c r="A35" s="707" t="s">
        <v>337</v>
      </c>
      <c r="B35" s="668"/>
      <c r="C35" s="438">
        <v>12.250855360999999</v>
      </c>
      <c r="D35" s="438">
        <v>15.120603955</v>
      </c>
      <c r="E35" s="1224">
        <v>0</v>
      </c>
      <c r="F35" s="439">
        <v>0.2722636819</v>
      </c>
      <c r="G35" s="439">
        <v>2.6083781104999999</v>
      </c>
      <c r="H35" s="439">
        <v>8.2739427217999992</v>
      </c>
      <c r="I35" s="439">
        <v>13.040384817</v>
      </c>
      <c r="J35" s="439">
        <v>16.484970051000001</v>
      </c>
      <c r="K35" s="439">
        <v>18.480343734000002</v>
      </c>
      <c r="L35" s="439">
        <v>19.543776981000001</v>
      </c>
      <c r="M35" s="439">
        <v>19.681908862</v>
      </c>
      <c r="N35" s="439">
        <v>17.870615625999999</v>
      </c>
      <c r="O35" s="439">
        <v>18.801223903</v>
      </c>
      <c r="P35" s="439">
        <v>23.336036196999999</v>
      </c>
      <c r="Q35" s="440">
        <v>32.176122606</v>
      </c>
      <c r="R35" s="439">
        <v>26.413245490000001</v>
      </c>
      <c r="S35" s="439">
        <v>29.419882381000001</v>
      </c>
      <c r="T35" s="439">
        <v>31.921685464999999</v>
      </c>
      <c r="U35" s="439">
        <v>39.319474800000002</v>
      </c>
      <c r="V35" s="439">
        <v>46.198390224999997</v>
      </c>
      <c r="W35" s="500"/>
    </row>
    <row r="36" spans="1:23" s="499" customFormat="1" ht="21" customHeight="1">
      <c r="A36" s="707" t="s">
        <v>338</v>
      </c>
      <c r="B36" s="668"/>
      <c r="C36" s="438">
        <v>13.080183892999999</v>
      </c>
      <c r="D36" s="438">
        <v>16.183672564999998</v>
      </c>
      <c r="E36" s="1224">
        <v>0</v>
      </c>
      <c r="F36" s="439">
        <v>0.57221864190000005</v>
      </c>
      <c r="G36" s="439">
        <v>3.0981218566000002</v>
      </c>
      <c r="H36" s="439">
        <v>9.0073832588999991</v>
      </c>
      <c r="I36" s="439">
        <v>15.977974622</v>
      </c>
      <c r="J36" s="439">
        <v>17.577314334</v>
      </c>
      <c r="K36" s="439">
        <v>20.113047156</v>
      </c>
      <c r="L36" s="439">
        <v>19.840913920999999</v>
      </c>
      <c r="M36" s="439">
        <v>22.059459500999999</v>
      </c>
      <c r="N36" s="439">
        <v>17.751797988</v>
      </c>
      <c r="O36" s="439">
        <v>19.663737756</v>
      </c>
      <c r="P36" s="439">
        <v>24.068553093999999</v>
      </c>
      <c r="Q36" s="440">
        <v>32.563756226999999</v>
      </c>
      <c r="R36" s="439">
        <v>27.717052373000001</v>
      </c>
      <c r="S36" s="439">
        <v>31.044285412000001</v>
      </c>
      <c r="T36" s="439">
        <v>32.515070438000002</v>
      </c>
      <c r="U36" s="439">
        <v>37.233151333999999</v>
      </c>
      <c r="V36" s="439">
        <v>43.118062414000001</v>
      </c>
      <c r="W36" s="500"/>
    </row>
    <row r="37" spans="1:23" s="499" customFormat="1" ht="21" customHeight="1">
      <c r="A37" s="1103" t="s">
        <v>584</v>
      </c>
      <c r="B37" s="668"/>
      <c r="C37" s="438">
        <v>11.979752742000001</v>
      </c>
      <c r="D37" s="438">
        <v>15.271152157</v>
      </c>
      <c r="E37" s="1224">
        <v>0</v>
      </c>
      <c r="F37" s="439">
        <v>0.298574642</v>
      </c>
      <c r="G37" s="439">
        <v>2.647773333</v>
      </c>
      <c r="H37" s="439">
        <v>7.7087557477999997</v>
      </c>
      <c r="I37" s="439">
        <v>11.680402620000001</v>
      </c>
      <c r="J37" s="439">
        <v>15.543358816</v>
      </c>
      <c r="K37" s="439">
        <v>17.375416944000001</v>
      </c>
      <c r="L37" s="439">
        <v>19.162977564999998</v>
      </c>
      <c r="M37" s="439">
        <v>19.618001069999998</v>
      </c>
      <c r="N37" s="439">
        <v>18.314790732999999</v>
      </c>
      <c r="O37" s="439">
        <v>20.048345498</v>
      </c>
      <c r="P37" s="439">
        <v>23.925361898999999</v>
      </c>
      <c r="Q37" s="440">
        <v>32.108440401999999</v>
      </c>
      <c r="R37" s="439">
        <v>22.472742058000001</v>
      </c>
      <c r="S37" s="439">
        <v>28.562729263000001</v>
      </c>
      <c r="T37" s="439">
        <v>38.336134324</v>
      </c>
      <c r="U37" s="439">
        <v>38.485059362000001</v>
      </c>
      <c r="V37" s="439">
        <v>46.592016663000003</v>
      </c>
      <c r="W37" s="500"/>
    </row>
    <row r="38" spans="1:23" s="499" customFormat="1" ht="21" customHeight="1">
      <c r="A38" s="1103" t="s">
        <v>585</v>
      </c>
      <c r="B38" s="1041"/>
      <c r="C38" s="1033">
        <v>11.757776818055394</v>
      </c>
      <c r="D38" s="1034">
        <v>15.134401130422688</v>
      </c>
      <c r="E38" s="1225">
        <v>0</v>
      </c>
      <c r="F38" s="1035">
        <v>0.15533745314148639</v>
      </c>
      <c r="G38" s="1035">
        <v>2.2766056330378408</v>
      </c>
      <c r="H38" s="1035">
        <v>7.8372221401525461</v>
      </c>
      <c r="I38" s="1035">
        <v>10.296794305811092</v>
      </c>
      <c r="J38" s="1035">
        <v>14.925815680750372</v>
      </c>
      <c r="K38" s="1035">
        <v>19.292230987877367</v>
      </c>
      <c r="L38" s="1035">
        <v>17.671519686986976</v>
      </c>
      <c r="M38" s="1035">
        <v>19.722171340821273</v>
      </c>
      <c r="N38" s="1035">
        <v>18.897641167520899</v>
      </c>
      <c r="O38" s="1035">
        <v>19.590534231508187</v>
      </c>
      <c r="P38" s="1033">
        <v>21.762855059739746</v>
      </c>
      <c r="Q38" s="1034">
        <v>31.327819830873384</v>
      </c>
      <c r="R38" s="1035">
        <v>23.883564006745299</v>
      </c>
      <c r="S38" s="1035">
        <v>31.251007952521405</v>
      </c>
      <c r="T38" s="1035">
        <v>35.72855698939896</v>
      </c>
      <c r="U38" s="1035">
        <v>37.503179902491731</v>
      </c>
      <c r="V38" s="1035">
        <v>36.234207657282113</v>
      </c>
      <c r="W38" s="500"/>
    </row>
    <row r="39" spans="1:23" s="1038" customFormat="1" ht="21" customHeight="1">
      <c r="A39" s="1103" t="s">
        <v>542</v>
      </c>
      <c r="B39" s="1041"/>
      <c r="C39" s="1034">
        <v>12.100432572399354</v>
      </c>
      <c r="D39" s="1034">
        <v>15.663016445080446</v>
      </c>
      <c r="E39" s="1225">
        <v>0</v>
      </c>
      <c r="F39" s="1035">
        <v>0.49727143022308012</v>
      </c>
      <c r="G39" s="1035">
        <v>2.7836359322330462</v>
      </c>
      <c r="H39" s="1035">
        <v>8.7636263512921371</v>
      </c>
      <c r="I39" s="1035">
        <v>12.265446915145752</v>
      </c>
      <c r="J39" s="1035">
        <v>15.167923930531943</v>
      </c>
      <c r="K39" s="1035">
        <v>17.292498120624394</v>
      </c>
      <c r="L39" s="1035">
        <v>18.457975943104689</v>
      </c>
      <c r="M39" s="1035">
        <v>21.60561181338397</v>
      </c>
      <c r="N39" s="1035">
        <v>18.164969444117208</v>
      </c>
      <c r="O39" s="1035">
        <v>20.282911849595834</v>
      </c>
      <c r="P39" s="1033">
        <v>22.64878176853956</v>
      </c>
      <c r="Q39" s="1034">
        <v>31.214825685034057</v>
      </c>
      <c r="R39" s="1035">
        <v>23.549903819805252</v>
      </c>
      <c r="S39" s="1035">
        <v>27.381478614409794</v>
      </c>
      <c r="T39" s="1035">
        <v>36.332291504874433</v>
      </c>
      <c r="U39" s="1035">
        <v>42.199478497802758</v>
      </c>
      <c r="V39" s="1035">
        <v>39.248126656723805</v>
      </c>
      <c r="W39" s="1039"/>
    </row>
    <row r="40" spans="1:23" s="1038" customFormat="1" ht="21" customHeight="1">
      <c r="A40" s="1104" t="s">
        <v>1243</v>
      </c>
      <c r="B40" s="1042"/>
      <c r="C40" s="1079">
        <v>12.292100343030091</v>
      </c>
      <c r="D40" s="1079">
        <v>16.010413359956406</v>
      </c>
      <c r="E40" s="1226">
        <v>0</v>
      </c>
      <c r="F40" s="1078">
        <v>0.52971736488565391</v>
      </c>
      <c r="G40" s="1078">
        <v>3.8165194637381239</v>
      </c>
      <c r="H40" s="1078">
        <v>9.5264424154574936</v>
      </c>
      <c r="I40" s="1078">
        <v>11.729785878090516</v>
      </c>
      <c r="J40" s="1078">
        <v>15.574586941061584</v>
      </c>
      <c r="K40" s="1078">
        <v>17.915990292790713</v>
      </c>
      <c r="L40" s="1078">
        <v>18.590317266448764</v>
      </c>
      <c r="M40" s="1078">
        <v>18.03711875065077</v>
      </c>
      <c r="N40" s="1078">
        <v>20.892527715327287</v>
      </c>
      <c r="O40" s="1078">
        <v>21.007423290706964</v>
      </c>
      <c r="P40" s="1080">
        <v>20.366022317386566</v>
      </c>
      <c r="Q40" s="1079">
        <v>32.292837805913429</v>
      </c>
      <c r="R40" s="1078">
        <v>23.577307557386163</v>
      </c>
      <c r="S40" s="1078">
        <v>31.976403207502202</v>
      </c>
      <c r="T40" s="1078">
        <v>36.479932091203338</v>
      </c>
      <c r="U40" s="1078">
        <v>41.394101599235242</v>
      </c>
      <c r="V40" s="1078">
        <v>42.147395462990573</v>
      </c>
      <c r="W40" s="1039"/>
    </row>
    <row r="41" spans="1:23">
      <c r="A41" s="1101" t="s">
        <v>1244</v>
      </c>
    </row>
    <row r="42" spans="1:23">
      <c r="A42" s="1101" t="s">
        <v>1730</v>
      </c>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4BE09-3F8D-4329-AD54-F925ED7D2C36}">
  <dimension ref="A1:Y42"/>
  <sheetViews>
    <sheetView view="pageBreakPreview" topLeftCell="A24" zoomScaleNormal="100" zoomScaleSheetLayoutView="100" workbookViewId="0">
      <selection activeCell="Y35" sqref="Y35"/>
    </sheetView>
  </sheetViews>
  <sheetFormatPr defaultRowHeight="15.75"/>
  <cols>
    <col min="1" max="1" width="11.75" style="745" customWidth="1"/>
    <col min="2" max="2" width="2.875" style="459" customWidth="1"/>
    <col min="3" max="4" width="7.75" style="459" customWidth="1"/>
    <col min="5" max="24" width="6.75" style="459" customWidth="1"/>
    <col min="25" max="25" width="9.375" style="459" bestFit="1" customWidth="1"/>
    <col min="26" max="16384" width="9" style="459"/>
  </cols>
  <sheetData>
    <row r="1" spans="1:25" ht="25.5">
      <c r="A1" s="1325" t="s">
        <v>1644</v>
      </c>
      <c r="B1" s="1325"/>
      <c r="C1" s="1325"/>
      <c r="D1" s="1325"/>
      <c r="E1" s="1325"/>
      <c r="F1" s="1325"/>
      <c r="G1" s="1325"/>
      <c r="H1" s="1325"/>
      <c r="I1" s="1325"/>
      <c r="J1" s="1325"/>
      <c r="K1" s="1325"/>
      <c r="L1" s="1325"/>
      <c r="M1" s="1325"/>
      <c r="N1" s="1325"/>
      <c r="O1" s="1325"/>
      <c r="P1" s="1325"/>
      <c r="Q1" s="1325"/>
      <c r="R1" s="1325"/>
      <c r="S1" s="1325"/>
      <c r="T1" s="1325"/>
      <c r="U1" s="1325"/>
      <c r="V1" s="1325"/>
      <c r="W1" s="1325"/>
      <c r="X1" s="1325"/>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346</v>
      </c>
    </row>
    <row r="3" spans="1:25" s="199" customFormat="1" ht="16.7" customHeight="1">
      <c r="A3" s="756" t="s">
        <v>350</v>
      </c>
      <c r="B3" s="460"/>
      <c r="C3" s="193" t="s">
        <v>169</v>
      </c>
      <c r="D3" s="194" t="s">
        <v>12</v>
      </c>
      <c r="E3" s="747">
        <v>0</v>
      </c>
      <c r="F3" s="196" t="s">
        <v>348</v>
      </c>
      <c r="G3" s="198" t="s">
        <v>347</v>
      </c>
      <c r="H3" s="195" t="s">
        <v>95</v>
      </c>
      <c r="I3" s="196" t="s">
        <v>94</v>
      </c>
      <c r="J3" s="197" t="s">
        <v>93</v>
      </c>
      <c r="K3" s="198" t="s">
        <v>92</v>
      </c>
      <c r="L3" s="195" t="s">
        <v>91</v>
      </c>
      <c r="M3" s="198" t="s">
        <v>90</v>
      </c>
      <c r="N3" s="195" t="s">
        <v>89</v>
      </c>
      <c r="O3" s="198" t="s">
        <v>88</v>
      </c>
      <c r="P3" s="195" t="s">
        <v>87</v>
      </c>
      <c r="Q3" s="198" t="s">
        <v>86</v>
      </c>
      <c r="R3" s="195" t="s">
        <v>85</v>
      </c>
      <c r="S3" s="198" t="s">
        <v>171</v>
      </c>
      <c r="T3" s="195" t="s">
        <v>84</v>
      </c>
      <c r="U3" s="198" t="s">
        <v>83</v>
      </c>
      <c r="V3" s="195" t="s">
        <v>82</v>
      </c>
      <c r="W3" s="198" t="s">
        <v>81</v>
      </c>
      <c r="X3" s="195" t="s">
        <v>101</v>
      </c>
    </row>
    <row r="4" spans="1:25" s="199" customFormat="1" ht="16.7" customHeight="1">
      <c r="A4" s="757" t="s">
        <v>4</v>
      </c>
      <c r="B4" s="461"/>
      <c r="C4" s="200" t="s">
        <v>12</v>
      </c>
      <c r="D4" s="201" t="s">
        <v>4</v>
      </c>
      <c r="E4" s="748" t="s">
        <v>377</v>
      </c>
      <c r="F4" s="203" t="s">
        <v>172</v>
      </c>
      <c r="G4" s="203" t="s">
        <v>172</v>
      </c>
      <c r="H4" s="202" t="s">
        <v>172</v>
      </c>
      <c r="I4" s="203" t="s">
        <v>172</v>
      </c>
      <c r="J4" s="202" t="s">
        <v>172</v>
      </c>
      <c r="K4" s="203" t="s">
        <v>172</v>
      </c>
      <c r="L4" s="202" t="s">
        <v>172</v>
      </c>
      <c r="M4" s="203" t="s">
        <v>172</v>
      </c>
      <c r="N4" s="202" t="s">
        <v>172</v>
      </c>
      <c r="O4" s="203" t="s">
        <v>172</v>
      </c>
      <c r="P4" s="202" t="s">
        <v>172</v>
      </c>
      <c r="Q4" s="203" t="s">
        <v>172</v>
      </c>
      <c r="R4" s="202" t="s">
        <v>172</v>
      </c>
      <c r="S4" s="203" t="s">
        <v>173</v>
      </c>
      <c r="T4" s="202" t="s">
        <v>172</v>
      </c>
      <c r="U4" s="203" t="s">
        <v>172</v>
      </c>
      <c r="V4" s="202" t="s">
        <v>172</v>
      </c>
      <c r="W4" s="203" t="s">
        <v>172</v>
      </c>
      <c r="X4" s="202" t="s">
        <v>172</v>
      </c>
      <c r="Y4" s="204"/>
    </row>
    <row r="5" spans="1:25" s="499" customFormat="1" ht="19.149999999999999" hidden="1" customHeight="1">
      <c r="A5" s="707" t="s">
        <v>351</v>
      </c>
      <c r="B5" s="205"/>
      <c r="C5" s="438">
        <v>73.872164295999994</v>
      </c>
      <c r="D5" s="438">
        <v>64.640032480000002</v>
      </c>
      <c r="E5" s="749">
        <v>68.135544308999997</v>
      </c>
      <c r="F5" s="749">
        <v>59.474616109999999</v>
      </c>
      <c r="G5" s="750">
        <v>21.868592120999999</v>
      </c>
      <c r="H5" s="750">
        <v>22.623494024999999</v>
      </c>
      <c r="I5" s="750">
        <v>56.023025463000003</v>
      </c>
      <c r="J5" s="750">
        <v>66.856300480000002</v>
      </c>
      <c r="K5" s="750">
        <v>62.921332904000003</v>
      </c>
      <c r="L5" s="750">
        <v>58.493606346</v>
      </c>
      <c r="M5" s="750">
        <v>66.306694739999998</v>
      </c>
      <c r="N5" s="750">
        <v>76.418383375999994</v>
      </c>
      <c r="O5" s="750">
        <v>84.451962244000001</v>
      </c>
      <c r="P5" s="750">
        <v>93.191482027999996</v>
      </c>
      <c r="Q5" s="750">
        <v>105.93866228</v>
      </c>
      <c r="R5" s="750">
        <v>115.12730095000001</v>
      </c>
      <c r="S5" s="751">
        <v>176.01754539000001</v>
      </c>
      <c r="T5" s="750">
        <v>143.79239760999999</v>
      </c>
      <c r="U5" s="750">
        <v>168.38325279</v>
      </c>
      <c r="V5" s="750">
        <v>195.92156607000001</v>
      </c>
      <c r="W5" s="750">
        <v>248.17465741000001</v>
      </c>
      <c r="X5" s="750">
        <v>455.53326647</v>
      </c>
    </row>
    <row r="6" spans="1:25" s="499" customFormat="1" ht="19.149999999999999" hidden="1" customHeight="1">
      <c r="A6" s="707" t="s">
        <v>352</v>
      </c>
      <c r="B6" s="205"/>
      <c r="C6" s="438">
        <v>69.313119841000002</v>
      </c>
      <c r="D6" s="438">
        <v>60.366024154000002</v>
      </c>
      <c r="E6" s="749">
        <v>60.720898019000003</v>
      </c>
      <c r="F6" s="749">
        <v>53.443833179000002</v>
      </c>
      <c r="G6" s="750">
        <v>20.725455024999999</v>
      </c>
      <c r="H6" s="750">
        <v>19.182710267000001</v>
      </c>
      <c r="I6" s="750">
        <v>53.534731667000003</v>
      </c>
      <c r="J6" s="750">
        <v>59.620169410999999</v>
      </c>
      <c r="K6" s="750">
        <v>54.977325356000001</v>
      </c>
      <c r="L6" s="750">
        <v>52.948464923000003</v>
      </c>
      <c r="M6" s="750">
        <v>63.574992793</v>
      </c>
      <c r="N6" s="750">
        <v>72.883248082999998</v>
      </c>
      <c r="O6" s="750">
        <v>81.382616673000001</v>
      </c>
      <c r="P6" s="750">
        <v>90.527266126000001</v>
      </c>
      <c r="Q6" s="750">
        <v>100.36595422000001</v>
      </c>
      <c r="R6" s="750">
        <v>111.89839626</v>
      </c>
      <c r="S6" s="751">
        <v>168.94202955</v>
      </c>
      <c r="T6" s="750">
        <v>137.24025345000001</v>
      </c>
      <c r="U6" s="750">
        <v>153.57030198999999</v>
      </c>
      <c r="V6" s="750">
        <v>197.17836234999999</v>
      </c>
      <c r="W6" s="750">
        <v>244.81231055999999</v>
      </c>
      <c r="X6" s="750">
        <v>441.11855061</v>
      </c>
    </row>
    <row r="7" spans="1:25" s="499" customFormat="1" ht="19.149999999999999" hidden="1" customHeight="1">
      <c r="A7" s="707" t="s">
        <v>353</v>
      </c>
      <c r="B7" s="205"/>
      <c r="C7" s="438">
        <v>68.830299976999996</v>
      </c>
      <c r="D7" s="438">
        <v>60.251362835000002</v>
      </c>
      <c r="E7" s="749">
        <v>69.355081303999995</v>
      </c>
      <c r="F7" s="749">
        <v>50.368943317999999</v>
      </c>
      <c r="G7" s="750">
        <v>21.193358786000001</v>
      </c>
      <c r="H7" s="750">
        <v>19.479850428999999</v>
      </c>
      <c r="I7" s="750">
        <v>53.753182619</v>
      </c>
      <c r="J7" s="750">
        <v>58.285509326000003</v>
      </c>
      <c r="K7" s="750">
        <v>58.396683553000003</v>
      </c>
      <c r="L7" s="750">
        <v>56.480733241999999</v>
      </c>
      <c r="M7" s="750">
        <v>57.81989909</v>
      </c>
      <c r="N7" s="750">
        <v>70.137683322000001</v>
      </c>
      <c r="O7" s="750">
        <v>81.578021805999995</v>
      </c>
      <c r="P7" s="750">
        <v>84.370151496000005</v>
      </c>
      <c r="Q7" s="750">
        <v>88.933167850000004</v>
      </c>
      <c r="R7" s="750">
        <v>106.05198255000001</v>
      </c>
      <c r="S7" s="751">
        <v>177.85495718000001</v>
      </c>
      <c r="T7" s="750">
        <v>143.23649241999999</v>
      </c>
      <c r="U7" s="750">
        <v>158.68491800000001</v>
      </c>
      <c r="V7" s="750">
        <v>214.39554172999999</v>
      </c>
      <c r="W7" s="750">
        <v>263.41524969</v>
      </c>
      <c r="X7" s="750">
        <v>441.70256260000002</v>
      </c>
    </row>
    <row r="8" spans="1:25" s="499" customFormat="1" ht="19.149999999999999" hidden="1" customHeight="1">
      <c r="A8" s="707" t="s">
        <v>354</v>
      </c>
      <c r="B8" s="205"/>
      <c r="C8" s="438">
        <v>69.615165825999995</v>
      </c>
      <c r="D8" s="438">
        <v>61.247117201999998</v>
      </c>
      <c r="E8" s="749">
        <v>67.414104882000004</v>
      </c>
      <c r="F8" s="749">
        <v>48.096965472999997</v>
      </c>
      <c r="G8" s="750">
        <v>22.1658084</v>
      </c>
      <c r="H8" s="750">
        <v>16.981477127000002</v>
      </c>
      <c r="I8" s="750">
        <v>47.454371195999997</v>
      </c>
      <c r="J8" s="750">
        <v>58.249366338000002</v>
      </c>
      <c r="K8" s="750">
        <v>58.786728222000001</v>
      </c>
      <c r="L8" s="750">
        <v>56.073197137000001</v>
      </c>
      <c r="M8" s="750">
        <v>66.674455425000005</v>
      </c>
      <c r="N8" s="750">
        <v>81.510708429000005</v>
      </c>
      <c r="O8" s="750">
        <v>83.383094858000007</v>
      </c>
      <c r="P8" s="750">
        <v>92.630275369000003</v>
      </c>
      <c r="Q8" s="750">
        <v>100.86416419</v>
      </c>
      <c r="R8" s="750">
        <v>115.11944093</v>
      </c>
      <c r="S8" s="751">
        <v>167.60149573000001</v>
      </c>
      <c r="T8" s="750">
        <v>138.42512363</v>
      </c>
      <c r="U8" s="750">
        <v>153.85508593</v>
      </c>
      <c r="V8" s="750">
        <v>188.31753859</v>
      </c>
      <c r="W8" s="750">
        <v>256.79307255999998</v>
      </c>
      <c r="X8" s="750">
        <v>362.06376345000001</v>
      </c>
    </row>
    <row r="9" spans="1:25" s="499" customFormat="1" ht="19.149999999999999" hidden="1" customHeight="1">
      <c r="A9" s="707" t="s">
        <v>355</v>
      </c>
      <c r="B9" s="205"/>
      <c r="C9" s="438">
        <v>66.466188654999996</v>
      </c>
      <c r="D9" s="438">
        <v>58.969603896999999</v>
      </c>
      <c r="E9" s="749">
        <v>79.364102817000003</v>
      </c>
      <c r="F9" s="749">
        <v>43.525043492999998</v>
      </c>
      <c r="G9" s="750">
        <v>19.705659156999999</v>
      </c>
      <c r="H9" s="750">
        <v>17.905990794000001</v>
      </c>
      <c r="I9" s="750">
        <v>47.260511020000003</v>
      </c>
      <c r="J9" s="750">
        <v>59.430666223999999</v>
      </c>
      <c r="K9" s="750">
        <v>56.415168940000001</v>
      </c>
      <c r="L9" s="750">
        <v>53.495913092000002</v>
      </c>
      <c r="M9" s="750">
        <v>55.223807029</v>
      </c>
      <c r="N9" s="750">
        <v>66.289776618999994</v>
      </c>
      <c r="O9" s="750">
        <v>77.430751604999998</v>
      </c>
      <c r="P9" s="750">
        <v>87.161369276000002</v>
      </c>
      <c r="Q9" s="750">
        <v>97.871683418999993</v>
      </c>
      <c r="R9" s="750">
        <v>105.53783309000001</v>
      </c>
      <c r="S9" s="751">
        <v>173.74250431999999</v>
      </c>
      <c r="T9" s="750">
        <v>134.12662058999999</v>
      </c>
      <c r="U9" s="750">
        <v>172.36834804</v>
      </c>
      <c r="V9" s="750">
        <v>199.63989007000001</v>
      </c>
      <c r="W9" s="750">
        <v>263.88850710999998</v>
      </c>
      <c r="X9" s="750">
        <v>337.88925755999998</v>
      </c>
    </row>
    <row r="10" spans="1:25" s="740" customFormat="1" ht="21" customHeight="1">
      <c r="A10" s="707" t="s">
        <v>312</v>
      </c>
      <c r="B10" s="738"/>
      <c r="C10" s="739">
        <v>70.469329094000003</v>
      </c>
      <c r="D10" s="739">
        <v>62.961308991999999</v>
      </c>
      <c r="E10" s="752">
        <v>75.411289202000006</v>
      </c>
      <c r="F10" s="752">
        <v>42.204794305999997</v>
      </c>
      <c r="G10" s="753">
        <v>20.915474781</v>
      </c>
      <c r="H10" s="753">
        <v>16.894145331000001</v>
      </c>
      <c r="I10" s="753">
        <v>56.366596499000003</v>
      </c>
      <c r="J10" s="753">
        <v>63.772982231999997</v>
      </c>
      <c r="K10" s="753">
        <v>59.359006848999996</v>
      </c>
      <c r="L10" s="753">
        <v>55.280184777000002</v>
      </c>
      <c r="M10" s="753">
        <v>59.387666971999998</v>
      </c>
      <c r="N10" s="753">
        <v>66.730154565000007</v>
      </c>
      <c r="O10" s="753">
        <v>82.256169213000007</v>
      </c>
      <c r="P10" s="753">
        <v>92.775884852000004</v>
      </c>
      <c r="Q10" s="753">
        <v>101.4608302</v>
      </c>
      <c r="R10" s="753">
        <v>125.72470849</v>
      </c>
      <c r="S10" s="754">
        <v>183.03056609999999</v>
      </c>
      <c r="T10" s="753">
        <v>143.91496193</v>
      </c>
      <c r="U10" s="753">
        <v>181.45100318999999</v>
      </c>
      <c r="V10" s="753">
        <v>211.03838037</v>
      </c>
      <c r="W10" s="753">
        <v>246.09705453000001</v>
      </c>
      <c r="X10" s="753">
        <v>389.94066120000002</v>
      </c>
    </row>
    <row r="11" spans="1:25" s="740" customFormat="1" ht="19.149999999999999" hidden="1" customHeight="1">
      <c r="A11" s="707" t="s">
        <v>313</v>
      </c>
      <c r="B11" s="741"/>
      <c r="C11" s="739">
        <v>73.436254673999997</v>
      </c>
      <c r="D11" s="739">
        <v>66.572580418000001</v>
      </c>
      <c r="E11" s="752">
        <v>73.182687462000004</v>
      </c>
      <c r="F11" s="752">
        <v>42.968279381999999</v>
      </c>
      <c r="G11" s="753">
        <v>21.836201749000001</v>
      </c>
      <c r="H11" s="753">
        <v>20.204597001</v>
      </c>
      <c r="I11" s="753">
        <v>75.820034548999999</v>
      </c>
      <c r="J11" s="753">
        <v>68.650175425</v>
      </c>
      <c r="K11" s="753">
        <v>60.909997437000001</v>
      </c>
      <c r="L11" s="753">
        <v>57.203539661999997</v>
      </c>
      <c r="M11" s="753">
        <v>61.683154440000003</v>
      </c>
      <c r="N11" s="753">
        <v>65.218199369000004</v>
      </c>
      <c r="O11" s="753">
        <v>78.267033702000006</v>
      </c>
      <c r="P11" s="753">
        <v>92.743571584999998</v>
      </c>
      <c r="Q11" s="753">
        <v>104.87509516999999</v>
      </c>
      <c r="R11" s="753">
        <v>117.52166806</v>
      </c>
      <c r="S11" s="754">
        <v>188.37696187</v>
      </c>
      <c r="T11" s="753">
        <v>142.49244325000001</v>
      </c>
      <c r="U11" s="753">
        <v>192.37449776</v>
      </c>
      <c r="V11" s="753">
        <v>207.48495041999999</v>
      </c>
      <c r="W11" s="753">
        <v>277.00497404999999</v>
      </c>
      <c r="X11" s="753">
        <v>417.63586382</v>
      </c>
    </row>
    <row r="12" spans="1:25" s="740" customFormat="1" ht="19.149999999999999" hidden="1" customHeight="1">
      <c r="A12" s="707" t="s">
        <v>314</v>
      </c>
      <c r="B12" s="741"/>
      <c r="C12" s="739">
        <v>76.563965752000001</v>
      </c>
      <c r="D12" s="739">
        <v>69.384746301999996</v>
      </c>
      <c r="E12" s="752">
        <v>78.463707210999999</v>
      </c>
      <c r="F12" s="752">
        <v>38.206713780999998</v>
      </c>
      <c r="G12" s="753">
        <v>18.944516929999999</v>
      </c>
      <c r="H12" s="753">
        <v>18.981498035000001</v>
      </c>
      <c r="I12" s="753">
        <v>78.160988982000006</v>
      </c>
      <c r="J12" s="753">
        <v>69.844102207999995</v>
      </c>
      <c r="K12" s="753">
        <v>66.780524221999997</v>
      </c>
      <c r="L12" s="753">
        <v>59.197943473999999</v>
      </c>
      <c r="M12" s="753">
        <v>65.643529916999995</v>
      </c>
      <c r="N12" s="753">
        <v>71.861461523000003</v>
      </c>
      <c r="O12" s="753">
        <v>84.583149536999997</v>
      </c>
      <c r="P12" s="753">
        <v>93.710811418999995</v>
      </c>
      <c r="Q12" s="753">
        <v>111.58269353999999</v>
      </c>
      <c r="R12" s="753">
        <v>119.32496165000001</v>
      </c>
      <c r="S12" s="754">
        <v>200.79331286999999</v>
      </c>
      <c r="T12" s="753">
        <v>137.73844790000001</v>
      </c>
      <c r="U12" s="753">
        <v>198.32665867</v>
      </c>
      <c r="V12" s="753">
        <v>251.82354984</v>
      </c>
      <c r="W12" s="753">
        <v>314.41917278</v>
      </c>
      <c r="X12" s="753">
        <v>466.01751245000003</v>
      </c>
    </row>
    <row r="13" spans="1:25" s="740" customFormat="1" ht="19.149999999999999" hidden="1" customHeight="1">
      <c r="A13" s="707" t="s">
        <v>315</v>
      </c>
      <c r="B13" s="741"/>
      <c r="C13" s="739">
        <v>76.311325486000001</v>
      </c>
      <c r="D13" s="739">
        <v>70.215248450999994</v>
      </c>
      <c r="E13" s="752">
        <v>85.374663427000002</v>
      </c>
      <c r="F13" s="752">
        <v>40.119019758999997</v>
      </c>
      <c r="G13" s="753">
        <v>19.449330695</v>
      </c>
      <c r="H13" s="753">
        <v>22.059302587000001</v>
      </c>
      <c r="I13" s="753">
        <v>79.406340467999996</v>
      </c>
      <c r="J13" s="753">
        <v>67.999858701999997</v>
      </c>
      <c r="K13" s="753">
        <v>68.601384823999993</v>
      </c>
      <c r="L13" s="753">
        <v>63.797741428000002</v>
      </c>
      <c r="M13" s="753">
        <v>65.093353707000006</v>
      </c>
      <c r="N13" s="753">
        <v>73.156765371000006</v>
      </c>
      <c r="O13" s="753">
        <v>90.167275086000004</v>
      </c>
      <c r="P13" s="753">
        <v>90.052832627000001</v>
      </c>
      <c r="Q13" s="753">
        <v>102.08953602</v>
      </c>
      <c r="R13" s="753">
        <v>115.96093826000001</v>
      </c>
      <c r="S13" s="754">
        <v>194.79175752</v>
      </c>
      <c r="T13" s="753">
        <v>148.32648596000001</v>
      </c>
      <c r="U13" s="753">
        <v>188.19450893000001</v>
      </c>
      <c r="V13" s="753">
        <v>233.51211856</v>
      </c>
      <c r="W13" s="753">
        <v>294.95708267999998</v>
      </c>
      <c r="X13" s="753">
        <v>376.89885780999998</v>
      </c>
    </row>
    <row r="14" spans="1:25" s="740" customFormat="1" ht="19.149999999999999" hidden="1" customHeight="1">
      <c r="A14" s="707" t="s">
        <v>316</v>
      </c>
      <c r="B14" s="741"/>
      <c r="C14" s="739">
        <v>74.109284263999996</v>
      </c>
      <c r="D14" s="739">
        <v>68.842611218000002</v>
      </c>
      <c r="E14" s="752">
        <v>69.481698843999993</v>
      </c>
      <c r="F14" s="752">
        <v>38.806727836999997</v>
      </c>
      <c r="G14" s="753">
        <v>18.708664405</v>
      </c>
      <c r="H14" s="753">
        <v>21.417185711999998</v>
      </c>
      <c r="I14" s="753">
        <v>66.352987909000007</v>
      </c>
      <c r="J14" s="753">
        <v>67.838692800000004</v>
      </c>
      <c r="K14" s="753">
        <v>66.078803664000006</v>
      </c>
      <c r="L14" s="753">
        <v>62.086494246999997</v>
      </c>
      <c r="M14" s="753">
        <v>65.808537942000001</v>
      </c>
      <c r="N14" s="753">
        <v>71.657876634000004</v>
      </c>
      <c r="O14" s="753">
        <v>84.386590647999995</v>
      </c>
      <c r="P14" s="753">
        <v>93.633965243000006</v>
      </c>
      <c r="Q14" s="753">
        <v>107.31995185</v>
      </c>
      <c r="R14" s="753">
        <v>126.0619042</v>
      </c>
      <c r="S14" s="754">
        <v>191.18874220999999</v>
      </c>
      <c r="T14" s="753">
        <v>152.44881536</v>
      </c>
      <c r="U14" s="753">
        <v>183.29382267</v>
      </c>
      <c r="V14" s="753">
        <v>255.00827054000001</v>
      </c>
      <c r="W14" s="753">
        <v>229.05400695</v>
      </c>
      <c r="X14" s="753">
        <v>308.40400925</v>
      </c>
    </row>
    <row r="15" spans="1:25" s="740" customFormat="1" ht="21" customHeight="1">
      <c r="A15" s="707" t="s">
        <v>317</v>
      </c>
      <c r="B15" s="741"/>
      <c r="C15" s="739">
        <v>71.285761855999993</v>
      </c>
      <c r="D15" s="739">
        <v>66.663720347999998</v>
      </c>
      <c r="E15" s="752">
        <v>77.320894386999996</v>
      </c>
      <c r="F15" s="752">
        <v>37.114951627000003</v>
      </c>
      <c r="G15" s="753">
        <v>17.516678925000001</v>
      </c>
      <c r="H15" s="753">
        <v>17.527296773</v>
      </c>
      <c r="I15" s="753">
        <v>63.209172721000002</v>
      </c>
      <c r="J15" s="753">
        <v>65.075415293999995</v>
      </c>
      <c r="K15" s="753">
        <v>64.815831533999997</v>
      </c>
      <c r="L15" s="753">
        <v>58.495888506</v>
      </c>
      <c r="M15" s="753">
        <v>62.019481413999998</v>
      </c>
      <c r="N15" s="753">
        <v>65.165216365000006</v>
      </c>
      <c r="O15" s="753">
        <v>82.88428193</v>
      </c>
      <c r="P15" s="753">
        <v>90.765931977999998</v>
      </c>
      <c r="Q15" s="753">
        <v>102.83831108</v>
      </c>
      <c r="R15" s="753">
        <v>126.26780253</v>
      </c>
      <c r="S15" s="754">
        <v>186.32910926</v>
      </c>
      <c r="T15" s="753">
        <v>150.50272214</v>
      </c>
      <c r="U15" s="753">
        <v>183.13290454</v>
      </c>
      <c r="V15" s="753">
        <v>228.02955122</v>
      </c>
      <c r="W15" s="753">
        <v>238.78815014</v>
      </c>
      <c r="X15" s="753">
        <v>305.46687163000001</v>
      </c>
    </row>
    <row r="16" spans="1:25" s="740" customFormat="1" ht="21" customHeight="1">
      <c r="A16" s="707" t="s">
        <v>318</v>
      </c>
      <c r="B16" s="741"/>
      <c r="C16" s="739">
        <v>67.306236698999996</v>
      </c>
      <c r="D16" s="739">
        <v>63.675678544</v>
      </c>
      <c r="E16" s="752">
        <v>67.976322123000003</v>
      </c>
      <c r="F16" s="752">
        <v>35.815556727000001</v>
      </c>
      <c r="G16" s="753">
        <v>15.290563661</v>
      </c>
      <c r="H16" s="753">
        <v>17.358287487999998</v>
      </c>
      <c r="I16" s="753">
        <v>62.651959431000002</v>
      </c>
      <c r="J16" s="753">
        <v>61.961528012000002</v>
      </c>
      <c r="K16" s="753">
        <v>59.687692624</v>
      </c>
      <c r="L16" s="753">
        <v>58.465339981</v>
      </c>
      <c r="M16" s="753">
        <v>55.490787431999998</v>
      </c>
      <c r="N16" s="753">
        <v>62.295776509</v>
      </c>
      <c r="O16" s="753">
        <v>75.036009313999998</v>
      </c>
      <c r="P16" s="753">
        <v>80.176250698000004</v>
      </c>
      <c r="Q16" s="753">
        <v>100.41713751</v>
      </c>
      <c r="R16" s="753">
        <v>125.20403369</v>
      </c>
      <c r="S16" s="754">
        <v>175.57259120000001</v>
      </c>
      <c r="T16" s="753">
        <v>133.50514666000001</v>
      </c>
      <c r="U16" s="753">
        <v>175.47078630999999</v>
      </c>
      <c r="V16" s="753">
        <v>235.5617274</v>
      </c>
      <c r="W16" s="753">
        <v>219.05619046000001</v>
      </c>
      <c r="X16" s="753">
        <v>271.13497099</v>
      </c>
    </row>
    <row r="17" spans="1:24" s="740" customFormat="1" ht="21" customHeight="1">
      <c r="A17" s="707" t="s">
        <v>319</v>
      </c>
      <c r="B17" s="741"/>
      <c r="C17" s="739">
        <v>66.258238949000003</v>
      </c>
      <c r="D17" s="739">
        <v>63.650426295000003</v>
      </c>
      <c r="E17" s="752">
        <v>61.274909227999999</v>
      </c>
      <c r="F17" s="752">
        <v>28.595917571000001</v>
      </c>
      <c r="G17" s="753">
        <v>15.615509348</v>
      </c>
      <c r="H17" s="753">
        <v>19.815619899000001</v>
      </c>
      <c r="I17" s="753">
        <v>70.760714927999999</v>
      </c>
      <c r="J17" s="753">
        <v>65.310084462999995</v>
      </c>
      <c r="K17" s="753">
        <v>60.223891172000002</v>
      </c>
      <c r="L17" s="753">
        <v>56.990881459000001</v>
      </c>
      <c r="M17" s="753">
        <v>56.513427319000002</v>
      </c>
      <c r="N17" s="753">
        <v>61.937599749999997</v>
      </c>
      <c r="O17" s="753">
        <v>68.468038677999999</v>
      </c>
      <c r="P17" s="753">
        <v>83.567790553999998</v>
      </c>
      <c r="Q17" s="753">
        <v>98.757751900000002</v>
      </c>
      <c r="R17" s="753">
        <v>113.6000568</v>
      </c>
      <c r="S17" s="754">
        <v>165.75825252999999</v>
      </c>
      <c r="T17" s="753">
        <v>132.08974864999999</v>
      </c>
      <c r="U17" s="753">
        <v>160.95822658</v>
      </c>
      <c r="V17" s="753">
        <v>213.09105926000001</v>
      </c>
      <c r="W17" s="753">
        <v>211.38387001999999</v>
      </c>
      <c r="X17" s="753">
        <v>250.92623778999999</v>
      </c>
    </row>
    <row r="18" spans="1:24" s="740" customFormat="1" ht="21" customHeight="1">
      <c r="A18" s="707" t="s">
        <v>356</v>
      </c>
      <c r="B18" s="759" t="s">
        <v>365</v>
      </c>
      <c r="C18" s="739">
        <v>64.877874109000004</v>
      </c>
      <c r="D18" s="739">
        <v>62.688967353999999</v>
      </c>
      <c r="E18" s="752">
        <v>60.567134674999998</v>
      </c>
      <c r="F18" s="752">
        <v>27.683841354999998</v>
      </c>
      <c r="G18" s="753">
        <v>14.184259002999999</v>
      </c>
      <c r="H18" s="753">
        <v>18.441005500999999</v>
      </c>
      <c r="I18" s="753">
        <v>66.893567997999995</v>
      </c>
      <c r="J18" s="753">
        <v>61.502172672999997</v>
      </c>
      <c r="K18" s="753">
        <v>55.264829484000003</v>
      </c>
      <c r="L18" s="753">
        <v>53.058711821000003</v>
      </c>
      <c r="M18" s="753">
        <v>55.413281525999999</v>
      </c>
      <c r="N18" s="753">
        <v>63.343779048999998</v>
      </c>
      <c r="O18" s="753">
        <v>70.410558887999997</v>
      </c>
      <c r="P18" s="753">
        <v>82.260472715999995</v>
      </c>
      <c r="Q18" s="753">
        <v>96.091390185999998</v>
      </c>
      <c r="R18" s="753">
        <v>114.46669116</v>
      </c>
      <c r="S18" s="754">
        <v>170.05321040999999</v>
      </c>
      <c r="T18" s="753">
        <v>143.69668365999999</v>
      </c>
      <c r="U18" s="753">
        <v>161.25119841</v>
      </c>
      <c r="V18" s="753">
        <v>199.94275992999999</v>
      </c>
      <c r="W18" s="753">
        <v>220.60179601999999</v>
      </c>
      <c r="X18" s="753">
        <v>261.12066847</v>
      </c>
    </row>
    <row r="19" spans="1:24" s="740" customFormat="1" ht="21" customHeight="1">
      <c r="A19" s="707" t="s">
        <v>321</v>
      </c>
      <c r="B19" s="759"/>
      <c r="C19" s="739">
        <v>62.608834117000001</v>
      </c>
      <c r="D19" s="739">
        <v>61.045760952000002</v>
      </c>
      <c r="E19" s="752">
        <v>63.437933199</v>
      </c>
      <c r="F19" s="752">
        <v>24.111606695999999</v>
      </c>
      <c r="G19" s="753">
        <v>11.563956763</v>
      </c>
      <c r="H19" s="753">
        <v>16.368429366000001</v>
      </c>
      <c r="I19" s="753">
        <v>62.761537838999999</v>
      </c>
      <c r="J19" s="753">
        <v>67.983281810999998</v>
      </c>
      <c r="K19" s="753">
        <v>54.859112787999997</v>
      </c>
      <c r="L19" s="753">
        <v>50.229375711000003</v>
      </c>
      <c r="M19" s="753">
        <v>52.478228846</v>
      </c>
      <c r="N19" s="753">
        <v>57.585512954999999</v>
      </c>
      <c r="O19" s="753">
        <v>67.315624483999997</v>
      </c>
      <c r="P19" s="753">
        <v>79.212402398999998</v>
      </c>
      <c r="Q19" s="753">
        <v>93.913269657000001</v>
      </c>
      <c r="R19" s="753">
        <v>116.75203899</v>
      </c>
      <c r="S19" s="754">
        <v>162.71008107</v>
      </c>
      <c r="T19" s="753">
        <v>132.28441606999999</v>
      </c>
      <c r="U19" s="753">
        <v>163.12535943</v>
      </c>
      <c r="V19" s="753">
        <v>187.48908843999999</v>
      </c>
      <c r="W19" s="753">
        <v>206.14968608999999</v>
      </c>
      <c r="X19" s="753">
        <v>257.40568824000002</v>
      </c>
    </row>
    <row r="20" spans="1:24" s="740" customFormat="1" ht="21" customHeight="1">
      <c r="A20" s="707" t="s">
        <v>322</v>
      </c>
      <c r="B20" s="759"/>
      <c r="C20" s="739">
        <v>58.897577083000002</v>
      </c>
      <c r="D20" s="739">
        <v>57.934563326000003</v>
      </c>
      <c r="E20" s="752">
        <v>55.445544554000001</v>
      </c>
      <c r="F20" s="752">
        <v>22.908528961999998</v>
      </c>
      <c r="G20" s="753">
        <v>11.129293793</v>
      </c>
      <c r="H20" s="753">
        <v>16.500793623</v>
      </c>
      <c r="I20" s="753">
        <v>58.883058245999997</v>
      </c>
      <c r="J20" s="753">
        <v>55.876399407000001</v>
      </c>
      <c r="K20" s="753">
        <v>49.301605250000001</v>
      </c>
      <c r="L20" s="753">
        <v>52.598004035999999</v>
      </c>
      <c r="M20" s="753">
        <v>51.183374612000001</v>
      </c>
      <c r="N20" s="753">
        <v>54.055079280999998</v>
      </c>
      <c r="O20" s="753">
        <v>63.519992520999999</v>
      </c>
      <c r="P20" s="753">
        <v>79.980518177999997</v>
      </c>
      <c r="Q20" s="753">
        <v>92.402037972000002</v>
      </c>
      <c r="R20" s="753">
        <v>104.73850474</v>
      </c>
      <c r="S20" s="754">
        <v>152.88946032000001</v>
      </c>
      <c r="T20" s="753">
        <v>122.53378291999999</v>
      </c>
      <c r="U20" s="753">
        <v>152.18640439999999</v>
      </c>
      <c r="V20" s="753">
        <v>169.75461774999999</v>
      </c>
      <c r="W20" s="753">
        <v>211.81774605000001</v>
      </c>
      <c r="X20" s="753">
        <v>240.64101564000001</v>
      </c>
    </row>
    <row r="21" spans="1:24" s="740" customFormat="1" ht="21" customHeight="1">
      <c r="A21" s="707" t="s">
        <v>323</v>
      </c>
      <c r="B21" s="759"/>
      <c r="C21" s="739">
        <v>52.486634227000003</v>
      </c>
      <c r="D21" s="739">
        <v>52.218430476000002</v>
      </c>
      <c r="E21" s="752">
        <v>47.117026916</v>
      </c>
      <c r="F21" s="752">
        <v>21.094870301</v>
      </c>
      <c r="G21" s="753">
        <v>9.2524284541000004</v>
      </c>
      <c r="H21" s="753">
        <v>11.719329562</v>
      </c>
      <c r="I21" s="753">
        <v>51.846249946</v>
      </c>
      <c r="J21" s="753">
        <v>46.730649757000002</v>
      </c>
      <c r="K21" s="753">
        <v>49.163676057000004</v>
      </c>
      <c r="L21" s="753">
        <v>46.016645437999998</v>
      </c>
      <c r="M21" s="753">
        <v>48.139815317999997</v>
      </c>
      <c r="N21" s="753">
        <v>48.182002275999999</v>
      </c>
      <c r="O21" s="753">
        <v>55.623689994999999</v>
      </c>
      <c r="P21" s="753">
        <v>68.393574584999996</v>
      </c>
      <c r="Q21" s="753">
        <v>73.887755384000002</v>
      </c>
      <c r="R21" s="753">
        <v>98.328692368000006</v>
      </c>
      <c r="S21" s="754">
        <v>142.58077592999999</v>
      </c>
      <c r="T21" s="753">
        <v>114.25137087</v>
      </c>
      <c r="U21" s="753">
        <v>138.96908038000001</v>
      </c>
      <c r="V21" s="753">
        <v>156.98793792999999</v>
      </c>
      <c r="W21" s="753">
        <v>200.17175621000001</v>
      </c>
      <c r="X21" s="753">
        <v>229.00763359000001</v>
      </c>
    </row>
    <row r="22" spans="1:24" s="740" customFormat="1" ht="21" customHeight="1">
      <c r="A22" s="707" t="s">
        <v>324</v>
      </c>
      <c r="B22" s="759"/>
      <c r="C22" s="739">
        <v>50.220592187000001</v>
      </c>
      <c r="D22" s="739">
        <v>50.252561137999997</v>
      </c>
      <c r="E22" s="752">
        <v>45.892611289999998</v>
      </c>
      <c r="F22" s="752">
        <v>20.830106861000001</v>
      </c>
      <c r="G22" s="753">
        <v>10.615029894999999</v>
      </c>
      <c r="H22" s="753">
        <v>14.354024061000001</v>
      </c>
      <c r="I22" s="753">
        <v>48.981240184999997</v>
      </c>
      <c r="J22" s="753">
        <v>48.562786725999999</v>
      </c>
      <c r="K22" s="753">
        <v>40.071014134999999</v>
      </c>
      <c r="L22" s="753">
        <v>40.030791307999998</v>
      </c>
      <c r="M22" s="753">
        <v>45.443028071000001</v>
      </c>
      <c r="N22" s="753">
        <v>49.246427068999999</v>
      </c>
      <c r="O22" s="753">
        <v>53.419841099999999</v>
      </c>
      <c r="P22" s="753">
        <v>64.114989488000006</v>
      </c>
      <c r="Q22" s="753">
        <v>80.305610748000007</v>
      </c>
      <c r="R22" s="753">
        <v>88.321667512999994</v>
      </c>
      <c r="S22" s="754">
        <v>133.79041784</v>
      </c>
      <c r="T22" s="753">
        <v>106.96096596</v>
      </c>
      <c r="U22" s="753">
        <v>121.08828092</v>
      </c>
      <c r="V22" s="753">
        <v>154.35957755000001</v>
      </c>
      <c r="W22" s="753">
        <v>181.71950558</v>
      </c>
      <c r="X22" s="753">
        <v>241.63292991</v>
      </c>
    </row>
    <row r="23" spans="1:24" s="740" customFormat="1" ht="21" customHeight="1">
      <c r="A23" s="707" t="s">
        <v>325</v>
      </c>
      <c r="B23" s="759"/>
      <c r="C23" s="739">
        <v>58.747896599999997</v>
      </c>
      <c r="D23" s="739">
        <v>58.881018046000001</v>
      </c>
      <c r="E23" s="752">
        <v>50.667438742000002</v>
      </c>
      <c r="F23" s="752">
        <v>27.530382308</v>
      </c>
      <c r="G23" s="753">
        <v>16.857314871</v>
      </c>
      <c r="H23" s="753">
        <v>17.925459555</v>
      </c>
      <c r="I23" s="753">
        <v>48.555425204000002</v>
      </c>
      <c r="J23" s="753">
        <v>44.881768155000003</v>
      </c>
      <c r="K23" s="753">
        <v>44.015763837000002</v>
      </c>
      <c r="L23" s="753">
        <v>44.278342092000003</v>
      </c>
      <c r="M23" s="753">
        <v>46.367708768</v>
      </c>
      <c r="N23" s="753">
        <v>52.952535374</v>
      </c>
      <c r="O23" s="753">
        <v>60.493812626999997</v>
      </c>
      <c r="P23" s="753">
        <v>68.138034607999998</v>
      </c>
      <c r="Q23" s="753">
        <v>87.269464143999997</v>
      </c>
      <c r="R23" s="753">
        <v>109.32658610999999</v>
      </c>
      <c r="S23" s="754">
        <v>189.95011020999999</v>
      </c>
      <c r="T23" s="753">
        <v>135.21959662</v>
      </c>
      <c r="U23" s="753">
        <v>172.41006182000001</v>
      </c>
      <c r="V23" s="753">
        <v>206.11184111</v>
      </c>
      <c r="W23" s="753">
        <v>306.07961568000002</v>
      </c>
      <c r="X23" s="753">
        <v>392.12618444999998</v>
      </c>
    </row>
    <row r="24" spans="1:24" s="740" customFormat="1" ht="21" customHeight="1">
      <c r="A24" s="707" t="s">
        <v>326</v>
      </c>
      <c r="B24" s="759"/>
      <c r="C24" s="739">
        <v>46.468449077000002</v>
      </c>
      <c r="D24" s="739">
        <v>47.397893938000003</v>
      </c>
      <c r="E24" s="752">
        <v>42.278040288</v>
      </c>
      <c r="F24" s="752">
        <v>15.450856824000001</v>
      </c>
      <c r="G24" s="753">
        <v>8.1470518164999994</v>
      </c>
      <c r="H24" s="753">
        <v>9.7475935628000006</v>
      </c>
      <c r="I24" s="753">
        <v>42.404686425000001</v>
      </c>
      <c r="J24" s="753">
        <v>44.488837897000003</v>
      </c>
      <c r="K24" s="753">
        <v>35.748891727999997</v>
      </c>
      <c r="L24" s="753">
        <v>38.724859344000002</v>
      </c>
      <c r="M24" s="753">
        <v>37.491640031000003</v>
      </c>
      <c r="N24" s="753">
        <v>44.911784720999997</v>
      </c>
      <c r="O24" s="753">
        <v>48.377606833999998</v>
      </c>
      <c r="P24" s="753">
        <v>56.308590391999999</v>
      </c>
      <c r="Q24" s="753">
        <v>69.632875346000006</v>
      </c>
      <c r="R24" s="753">
        <v>82.981749292000003</v>
      </c>
      <c r="S24" s="754">
        <v>144.66108690999999</v>
      </c>
      <c r="T24" s="753">
        <v>105.10619506</v>
      </c>
      <c r="U24" s="753">
        <v>123.98457157999999</v>
      </c>
      <c r="V24" s="753">
        <v>160.52941946999999</v>
      </c>
      <c r="W24" s="753">
        <v>191.57929407</v>
      </c>
      <c r="X24" s="753">
        <v>360.95474815</v>
      </c>
    </row>
    <row r="25" spans="1:24" s="740" customFormat="1" ht="21" customHeight="1">
      <c r="A25" s="707" t="s">
        <v>327</v>
      </c>
      <c r="B25" s="759"/>
      <c r="C25" s="739">
        <v>41.473901257000001</v>
      </c>
      <c r="D25" s="739">
        <v>42.580676349000001</v>
      </c>
      <c r="E25" s="752">
        <v>37.840565085999998</v>
      </c>
      <c r="F25" s="752">
        <v>15.650663722999999</v>
      </c>
      <c r="G25" s="753">
        <v>8.1011167790999998</v>
      </c>
      <c r="H25" s="753">
        <v>7.9630365795999998</v>
      </c>
      <c r="I25" s="753">
        <v>36.665925664</v>
      </c>
      <c r="J25" s="753">
        <v>37.354537624999999</v>
      </c>
      <c r="K25" s="753">
        <v>32.043286154999997</v>
      </c>
      <c r="L25" s="753">
        <v>32.066072167999998</v>
      </c>
      <c r="M25" s="753">
        <v>32.603628192999999</v>
      </c>
      <c r="N25" s="753">
        <v>38.815720474999999</v>
      </c>
      <c r="O25" s="753">
        <v>41.524565391000003</v>
      </c>
      <c r="P25" s="753">
        <v>48.749016709999999</v>
      </c>
      <c r="Q25" s="753">
        <v>69.069477222000003</v>
      </c>
      <c r="R25" s="753">
        <v>77.428798891</v>
      </c>
      <c r="S25" s="754">
        <v>133.41344301999999</v>
      </c>
      <c r="T25" s="753">
        <v>99.006287126999993</v>
      </c>
      <c r="U25" s="753">
        <v>117.37969008</v>
      </c>
      <c r="V25" s="753">
        <v>144.95253640999999</v>
      </c>
      <c r="W25" s="753">
        <v>187.60969115</v>
      </c>
      <c r="X25" s="753">
        <v>278.14854681999998</v>
      </c>
    </row>
    <row r="26" spans="1:24" s="740" customFormat="1" ht="21" customHeight="1">
      <c r="A26" s="707" t="s">
        <v>357</v>
      </c>
      <c r="B26" s="759"/>
      <c r="C26" s="739">
        <v>36.306205925</v>
      </c>
      <c r="D26" s="739">
        <v>37.790744779999997</v>
      </c>
      <c r="E26" s="752">
        <v>38.917916318000003</v>
      </c>
      <c r="F26" s="752">
        <v>14.120600387</v>
      </c>
      <c r="G26" s="753">
        <v>5.1229160378999996</v>
      </c>
      <c r="H26" s="753">
        <v>6.1674220731</v>
      </c>
      <c r="I26" s="753">
        <v>30.265501502999999</v>
      </c>
      <c r="J26" s="753">
        <v>32.422338992</v>
      </c>
      <c r="K26" s="753">
        <v>31.371152760000001</v>
      </c>
      <c r="L26" s="753">
        <v>25.331743212999999</v>
      </c>
      <c r="M26" s="753">
        <v>31.497890470000002</v>
      </c>
      <c r="N26" s="753">
        <v>32.699509614</v>
      </c>
      <c r="O26" s="753">
        <v>37.340769975999997</v>
      </c>
      <c r="P26" s="753">
        <v>42.765513400000003</v>
      </c>
      <c r="Q26" s="753">
        <v>53.738260162000003</v>
      </c>
      <c r="R26" s="753">
        <v>65.472300809999993</v>
      </c>
      <c r="S26" s="754">
        <v>123.05676192999999</v>
      </c>
      <c r="T26" s="753">
        <v>89.593258712999997</v>
      </c>
      <c r="U26" s="753">
        <v>106.15836668</v>
      </c>
      <c r="V26" s="753">
        <v>136.4603458</v>
      </c>
      <c r="W26" s="753">
        <v>170.28680370000001</v>
      </c>
      <c r="X26" s="753">
        <v>255.56890283000001</v>
      </c>
    </row>
    <row r="27" spans="1:24" s="742" customFormat="1" ht="21" customHeight="1">
      <c r="A27" s="707" t="s">
        <v>358</v>
      </c>
      <c r="B27" s="759"/>
      <c r="C27" s="739">
        <v>34.494976921000003</v>
      </c>
      <c r="D27" s="739">
        <v>36.303340448</v>
      </c>
      <c r="E27" s="752">
        <v>31.707445965000002</v>
      </c>
      <c r="F27" s="752">
        <v>14.864497417000001</v>
      </c>
      <c r="G27" s="753">
        <v>7.2271590351999997</v>
      </c>
      <c r="H27" s="753">
        <v>6.1778885953999998</v>
      </c>
      <c r="I27" s="753">
        <v>28.973659217000002</v>
      </c>
      <c r="J27" s="753">
        <v>29.682711402999999</v>
      </c>
      <c r="K27" s="753">
        <v>27.517520464</v>
      </c>
      <c r="L27" s="753">
        <v>29.004533866999999</v>
      </c>
      <c r="M27" s="753">
        <v>29.535483573</v>
      </c>
      <c r="N27" s="753">
        <v>30.456256743000001</v>
      </c>
      <c r="O27" s="753">
        <v>34.775814812</v>
      </c>
      <c r="P27" s="753">
        <v>41.132359678</v>
      </c>
      <c r="Q27" s="753">
        <v>49.881398384999997</v>
      </c>
      <c r="R27" s="753">
        <v>61.958945679999999</v>
      </c>
      <c r="S27" s="754">
        <v>115.31863632</v>
      </c>
      <c r="T27" s="755">
        <v>87.585500131000003</v>
      </c>
      <c r="U27" s="752">
        <v>99.691968713999998</v>
      </c>
      <c r="V27" s="753">
        <v>133.25176008</v>
      </c>
      <c r="W27" s="753">
        <v>142.78196202000001</v>
      </c>
      <c r="X27" s="753">
        <v>218.78383255</v>
      </c>
    </row>
    <row r="28" spans="1:24" s="742" customFormat="1" ht="21" customHeight="1">
      <c r="A28" s="707" t="s">
        <v>330</v>
      </c>
      <c r="B28" s="759"/>
      <c r="C28" s="739">
        <v>34.958107179999999</v>
      </c>
      <c r="D28" s="739">
        <v>37.325302307000001</v>
      </c>
      <c r="E28" s="752">
        <v>37.229731002999998</v>
      </c>
      <c r="F28" s="752">
        <v>10.800921177999999</v>
      </c>
      <c r="G28" s="753">
        <v>5.5806830496000002</v>
      </c>
      <c r="H28" s="753">
        <v>5.6916604801000004</v>
      </c>
      <c r="I28" s="753">
        <v>31.617507206999999</v>
      </c>
      <c r="J28" s="753">
        <v>30.983376522</v>
      </c>
      <c r="K28" s="753">
        <v>27.305473115000002</v>
      </c>
      <c r="L28" s="753">
        <v>29.906289940000001</v>
      </c>
      <c r="M28" s="753">
        <v>29.287175612999999</v>
      </c>
      <c r="N28" s="753">
        <v>32.243804769</v>
      </c>
      <c r="O28" s="753">
        <v>36.505453144000001</v>
      </c>
      <c r="P28" s="753">
        <v>40.617764751999999</v>
      </c>
      <c r="Q28" s="753">
        <v>51.823318946999997</v>
      </c>
      <c r="R28" s="753">
        <v>67.801457608000007</v>
      </c>
      <c r="S28" s="754">
        <v>115.80355111999999</v>
      </c>
      <c r="T28" s="755">
        <v>84.719565115999998</v>
      </c>
      <c r="U28" s="752">
        <v>106.94987446</v>
      </c>
      <c r="V28" s="753">
        <v>126.99907997</v>
      </c>
      <c r="W28" s="753">
        <v>153.89959768</v>
      </c>
      <c r="X28" s="753">
        <v>200.20371606</v>
      </c>
    </row>
    <row r="29" spans="1:24" s="740" customFormat="1" ht="21" customHeight="1">
      <c r="A29" s="707" t="s">
        <v>359</v>
      </c>
      <c r="B29" s="759"/>
      <c r="C29" s="739">
        <v>34.010487732000001</v>
      </c>
      <c r="D29" s="739">
        <v>36.801985344999999</v>
      </c>
      <c r="E29" s="752">
        <v>26.350330124999999</v>
      </c>
      <c r="F29" s="752">
        <v>10.875990546000001</v>
      </c>
      <c r="G29" s="753">
        <v>5.0265281638000001</v>
      </c>
      <c r="H29" s="753">
        <v>6.1845060806000003</v>
      </c>
      <c r="I29" s="753">
        <v>32.611564223999999</v>
      </c>
      <c r="J29" s="753">
        <v>31.429592966000001</v>
      </c>
      <c r="K29" s="753">
        <v>28.628440209000001</v>
      </c>
      <c r="L29" s="753">
        <v>27.609441534999998</v>
      </c>
      <c r="M29" s="753">
        <v>29.776293588000001</v>
      </c>
      <c r="N29" s="753">
        <v>30.689373688</v>
      </c>
      <c r="O29" s="753">
        <v>36.019966306999997</v>
      </c>
      <c r="P29" s="753">
        <v>40.562965566999999</v>
      </c>
      <c r="Q29" s="753">
        <v>50.425728681999999</v>
      </c>
      <c r="R29" s="753">
        <v>65.226571218999993</v>
      </c>
      <c r="S29" s="754">
        <v>109.63355648</v>
      </c>
      <c r="T29" s="753">
        <v>82.998972799000001</v>
      </c>
      <c r="U29" s="753">
        <v>98.424191235999999</v>
      </c>
      <c r="V29" s="753">
        <v>124.60545132999999</v>
      </c>
      <c r="W29" s="753">
        <v>139.65849545</v>
      </c>
      <c r="X29" s="753">
        <v>176.87447786000001</v>
      </c>
    </row>
    <row r="30" spans="1:24" s="740" customFormat="1" ht="21" customHeight="1">
      <c r="A30" s="707" t="s">
        <v>360</v>
      </c>
      <c r="B30" s="759"/>
      <c r="C30" s="739">
        <v>31.900946749999999</v>
      </c>
      <c r="D30" s="739">
        <v>35.099856703999997</v>
      </c>
      <c r="E30" s="752">
        <v>26.789072119</v>
      </c>
      <c r="F30" s="752">
        <v>10.599865878999999</v>
      </c>
      <c r="G30" s="753">
        <v>4.8977992554999998</v>
      </c>
      <c r="H30" s="753">
        <v>5.5154668563999998</v>
      </c>
      <c r="I30" s="753">
        <v>28.134477801999999</v>
      </c>
      <c r="J30" s="753">
        <v>30.344760617999999</v>
      </c>
      <c r="K30" s="753">
        <v>26.191500858000001</v>
      </c>
      <c r="L30" s="753">
        <v>26.703288318999999</v>
      </c>
      <c r="M30" s="753">
        <v>28.652170711</v>
      </c>
      <c r="N30" s="753">
        <v>32.705152151999997</v>
      </c>
      <c r="O30" s="753">
        <v>33.560475316999998</v>
      </c>
      <c r="P30" s="753">
        <v>38.095987141000002</v>
      </c>
      <c r="Q30" s="753">
        <v>48.424195957000002</v>
      </c>
      <c r="R30" s="753">
        <v>53.667077898999999</v>
      </c>
      <c r="S30" s="754">
        <v>103.55621455000001</v>
      </c>
      <c r="T30" s="753">
        <v>74.081417956999999</v>
      </c>
      <c r="U30" s="753">
        <v>94.797072885000006</v>
      </c>
      <c r="V30" s="753">
        <v>115.21827691</v>
      </c>
      <c r="W30" s="753">
        <v>139.34420476</v>
      </c>
      <c r="X30" s="753">
        <v>167.03024970999999</v>
      </c>
    </row>
    <row r="31" spans="1:24" s="740" customFormat="1" ht="21" customHeight="1">
      <c r="A31" s="707" t="s">
        <v>361</v>
      </c>
      <c r="B31" s="759"/>
      <c r="C31" s="739">
        <v>27.852425409999999</v>
      </c>
      <c r="D31" s="739">
        <v>31.111671964999999</v>
      </c>
      <c r="E31" s="752">
        <v>23.381967826</v>
      </c>
      <c r="F31" s="752">
        <v>8.8605351763000009</v>
      </c>
      <c r="G31" s="753">
        <v>4.4334070088999997</v>
      </c>
      <c r="H31" s="753">
        <v>4.0200284000000002</v>
      </c>
      <c r="I31" s="753">
        <v>22.359946831999999</v>
      </c>
      <c r="J31" s="753">
        <v>25.377711733999998</v>
      </c>
      <c r="K31" s="753">
        <v>22.909416168</v>
      </c>
      <c r="L31" s="753">
        <v>23.442011000000001</v>
      </c>
      <c r="M31" s="753">
        <v>24.028171406999999</v>
      </c>
      <c r="N31" s="753">
        <v>29.964215509999999</v>
      </c>
      <c r="O31" s="753">
        <v>29.820622473</v>
      </c>
      <c r="P31" s="753">
        <v>33.297887842000002</v>
      </c>
      <c r="Q31" s="753">
        <v>39.826741890000001</v>
      </c>
      <c r="R31" s="753">
        <v>53.893586534999997</v>
      </c>
      <c r="S31" s="754">
        <v>92.481364421999999</v>
      </c>
      <c r="T31" s="753">
        <v>66.619292947000005</v>
      </c>
      <c r="U31" s="753">
        <v>86.678978573999999</v>
      </c>
      <c r="V31" s="753">
        <v>101.91841664</v>
      </c>
      <c r="W31" s="753">
        <v>118.28571617</v>
      </c>
      <c r="X31" s="753">
        <v>147.82207005000001</v>
      </c>
    </row>
    <row r="32" spans="1:24" s="740" customFormat="1" ht="21" customHeight="1">
      <c r="A32" s="707" t="s">
        <v>362</v>
      </c>
      <c r="B32" s="759" t="s">
        <v>366</v>
      </c>
      <c r="C32" s="739">
        <v>27.020428916</v>
      </c>
      <c r="D32" s="739">
        <v>30.772647834000001</v>
      </c>
      <c r="E32" s="752">
        <v>27.397837677999998</v>
      </c>
      <c r="F32" s="752">
        <v>8.4745762712000001</v>
      </c>
      <c r="G32" s="753">
        <v>3.7318222936000001</v>
      </c>
      <c r="H32" s="753">
        <v>3.7137188551000002</v>
      </c>
      <c r="I32" s="753">
        <v>21.014967120000001</v>
      </c>
      <c r="J32" s="753">
        <v>24.232165849000001</v>
      </c>
      <c r="K32" s="753">
        <v>18.596145562</v>
      </c>
      <c r="L32" s="753">
        <v>22.942108707999999</v>
      </c>
      <c r="M32" s="753">
        <v>22.294976162000001</v>
      </c>
      <c r="N32" s="753">
        <v>26.009607132999999</v>
      </c>
      <c r="O32" s="753">
        <v>28.415624450999999</v>
      </c>
      <c r="P32" s="753">
        <v>29.667779846999998</v>
      </c>
      <c r="Q32" s="753">
        <v>36.345344742999998</v>
      </c>
      <c r="R32" s="753">
        <v>50.656126248</v>
      </c>
      <c r="S32" s="754">
        <v>103.13327922000001</v>
      </c>
      <c r="T32" s="753">
        <v>68.149457716000001</v>
      </c>
      <c r="U32" s="753">
        <v>87.522419331999998</v>
      </c>
      <c r="V32" s="753">
        <v>110.85758133</v>
      </c>
      <c r="W32" s="753">
        <v>135.19238437000001</v>
      </c>
      <c r="X32" s="753">
        <v>213.23149545999999</v>
      </c>
    </row>
    <row r="33" spans="1:25" s="740" customFormat="1" ht="21" customHeight="1">
      <c r="A33" s="707" t="s">
        <v>363</v>
      </c>
      <c r="B33" s="741"/>
      <c r="C33" s="739">
        <v>27.660259740000001</v>
      </c>
      <c r="D33" s="739">
        <v>31.882624106000002</v>
      </c>
      <c r="E33" s="752">
        <v>26.474537168000001</v>
      </c>
      <c r="F33" s="752">
        <v>8.4428949721999995</v>
      </c>
      <c r="G33" s="753">
        <v>6.5998989827000001</v>
      </c>
      <c r="H33" s="753">
        <v>6.5604480331000001</v>
      </c>
      <c r="I33" s="753">
        <v>19.353163917</v>
      </c>
      <c r="J33" s="753">
        <v>23.080033574000002</v>
      </c>
      <c r="K33" s="753">
        <v>21.645416646000001</v>
      </c>
      <c r="L33" s="753">
        <v>21.699184665000001</v>
      </c>
      <c r="M33" s="753">
        <v>23.921196742999999</v>
      </c>
      <c r="N33" s="753">
        <v>26.423753193</v>
      </c>
      <c r="O33" s="753">
        <v>28.095496275999999</v>
      </c>
      <c r="P33" s="753">
        <v>32.434360028</v>
      </c>
      <c r="Q33" s="753">
        <v>38.766220513</v>
      </c>
      <c r="R33" s="753">
        <v>50.091528799999999</v>
      </c>
      <c r="S33" s="754">
        <v>102.43076560999999</v>
      </c>
      <c r="T33" s="753">
        <v>67.732481590000006</v>
      </c>
      <c r="U33" s="753">
        <v>83.261994779999995</v>
      </c>
      <c r="V33" s="753">
        <v>118.87870537000001</v>
      </c>
      <c r="W33" s="753">
        <v>133.13661639</v>
      </c>
      <c r="X33" s="753">
        <v>195.39296350000001</v>
      </c>
    </row>
    <row r="34" spans="1:25" s="740" customFormat="1" ht="21" customHeight="1">
      <c r="A34" s="707" t="s">
        <v>364</v>
      </c>
      <c r="B34" s="741"/>
      <c r="C34" s="739">
        <v>24.401480593999999</v>
      </c>
      <c r="D34" s="739">
        <v>28.819044683000001</v>
      </c>
      <c r="E34" s="752">
        <v>21.772326197000002</v>
      </c>
      <c r="F34" s="752">
        <v>5.7797355095</v>
      </c>
      <c r="G34" s="753">
        <v>2.8994739940000001</v>
      </c>
      <c r="H34" s="753">
        <v>4.5005617429000004</v>
      </c>
      <c r="I34" s="753">
        <v>21.013605845000001</v>
      </c>
      <c r="J34" s="753">
        <v>22.161620543000002</v>
      </c>
      <c r="K34" s="753">
        <v>19.491653506999999</v>
      </c>
      <c r="L34" s="753">
        <v>16.653353956</v>
      </c>
      <c r="M34" s="753">
        <v>20.463213758999999</v>
      </c>
      <c r="N34" s="753">
        <v>23.910619316999998</v>
      </c>
      <c r="O34" s="753">
        <v>24.774672515999999</v>
      </c>
      <c r="P34" s="753">
        <v>29.071395161000002</v>
      </c>
      <c r="Q34" s="753">
        <v>33.937266864000001</v>
      </c>
      <c r="R34" s="753">
        <v>41.588344530999997</v>
      </c>
      <c r="S34" s="754">
        <v>95.399067564000006</v>
      </c>
      <c r="T34" s="753">
        <v>58.097506537999998</v>
      </c>
      <c r="U34" s="753">
        <v>77.561649759999995</v>
      </c>
      <c r="V34" s="753">
        <v>106.92290577</v>
      </c>
      <c r="W34" s="753">
        <v>132.02282228999999</v>
      </c>
      <c r="X34" s="753">
        <v>184.63138734</v>
      </c>
      <c r="Y34" s="743"/>
    </row>
    <row r="35" spans="1:25" s="740" customFormat="1" ht="21" customHeight="1">
      <c r="A35" s="707" t="s">
        <v>337</v>
      </c>
      <c r="B35" s="741"/>
      <c r="C35" s="739">
        <v>24.057009787999998</v>
      </c>
      <c r="D35" s="739">
        <v>28.999481666000001</v>
      </c>
      <c r="E35" s="752">
        <v>20.306099952</v>
      </c>
      <c r="F35" s="752">
        <v>6.4706031616999997</v>
      </c>
      <c r="G35" s="753">
        <v>1.5882189447999999</v>
      </c>
      <c r="H35" s="753">
        <v>3.1310323422000002</v>
      </c>
      <c r="I35" s="753">
        <v>20.867024883999999</v>
      </c>
      <c r="J35" s="753">
        <v>23.630881863999999</v>
      </c>
      <c r="K35" s="753">
        <v>17.077993504999998</v>
      </c>
      <c r="L35" s="753">
        <v>17.570806400999999</v>
      </c>
      <c r="M35" s="753">
        <v>19.965371355999999</v>
      </c>
      <c r="N35" s="753">
        <v>23.214983706000002</v>
      </c>
      <c r="O35" s="753">
        <v>24.772962621000001</v>
      </c>
      <c r="P35" s="753">
        <v>26.191621027</v>
      </c>
      <c r="Q35" s="753">
        <v>33.326584175999997</v>
      </c>
      <c r="R35" s="753">
        <v>43.403211292999998</v>
      </c>
      <c r="S35" s="754">
        <v>97.764377483999994</v>
      </c>
      <c r="T35" s="753">
        <v>59.669300692</v>
      </c>
      <c r="U35" s="753">
        <v>77.947523422000003</v>
      </c>
      <c r="V35" s="753">
        <v>98.977301472999997</v>
      </c>
      <c r="W35" s="753">
        <v>133.68621432</v>
      </c>
      <c r="X35" s="753">
        <v>205.5031841</v>
      </c>
      <c r="Y35" s="743"/>
    </row>
    <row r="36" spans="1:25" s="740" customFormat="1" ht="21" customHeight="1">
      <c r="A36" s="707" t="s">
        <v>338</v>
      </c>
      <c r="B36" s="741"/>
      <c r="C36" s="739">
        <v>23.766447209999999</v>
      </c>
      <c r="D36" s="739">
        <v>29.535417296999999</v>
      </c>
      <c r="E36" s="752">
        <v>21.654289272</v>
      </c>
      <c r="F36" s="752">
        <v>5.9962705804</v>
      </c>
      <c r="G36" s="753">
        <v>2.3889812833000001</v>
      </c>
      <c r="H36" s="753">
        <v>4.1485851536</v>
      </c>
      <c r="I36" s="753">
        <v>17.907144331000001</v>
      </c>
      <c r="J36" s="753">
        <v>20.437442014999998</v>
      </c>
      <c r="K36" s="753">
        <v>16.958572342</v>
      </c>
      <c r="L36" s="753">
        <v>17.281897286</v>
      </c>
      <c r="M36" s="753">
        <v>18.177031922000001</v>
      </c>
      <c r="N36" s="753">
        <v>19.786555253</v>
      </c>
      <c r="O36" s="753">
        <v>24.228375183000001</v>
      </c>
      <c r="P36" s="753">
        <v>30.777111063</v>
      </c>
      <c r="Q36" s="753">
        <v>34.026279752999997</v>
      </c>
      <c r="R36" s="753">
        <v>43.502283462999998</v>
      </c>
      <c r="S36" s="754">
        <v>102.52708398</v>
      </c>
      <c r="T36" s="753">
        <v>54.347161516</v>
      </c>
      <c r="U36" s="753">
        <v>78.793352975000005</v>
      </c>
      <c r="V36" s="753">
        <v>110.23401929000001</v>
      </c>
      <c r="W36" s="753">
        <v>142.81573047000001</v>
      </c>
      <c r="X36" s="753">
        <v>222.22386014</v>
      </c>
      <c r="Y36" s="743"/>
    </row>
    <row r="37" spans="1:25" s="740" customFormat="1" ht="21" customHeight="1">
      <c r="A37" s="1103" t="s">
        <v>584</v>
      </c>
      <c r="B37" s="741"/>
      <c r="C37" s="739">
        <v>22.388391691999999</v>
      </c>
      <c r="D37" s="739">
        <v>28.353367777999999</v>
      </c>
      <c r="E37" s="752">
        <v>22.349809281999999</v>
      </c>
      <c r="F37" s="752">
        <v>4.3368840509000002</v>
      </c>
      <c r="G37" s="753">
        <v>2.5613697066999999</v>
      </c>
      <c r="H37" s="753">
        <v>3.5082520433000002</v>
      </c>
      <c r="I37" s="753">
        <v>16.895315553</v>
      </c>
      <c r="J37" s="753">
        <v>19.271889369</v>
      </c>
      <c r="K37" s="753">
        <v>14.196181645999999</v>
      </c>
      <c r="L37" s="753">
        <v>15.839422794000001</v>
      </c>
      <c r="M37" s="753">
        <v>17.691333616000001</v>
      </c>
      <c r="N37" s="753">
        <v>17.848944818</v>
      </c>
      <c r="O37" s="753">
        <v>24.066892024000001</v>
      </c>
      <c r="P37" s="753">
        <v>27.769328722000001</v>
      </c>
      <c r="Q37" s="753">
        <v>29.227106087999999</v>
      </c>
      <c r="R37" s="753">
        <v>41.305105920999999</v>
      </c>
      <c r="S37" s="754">
        <v>100.93382677</v>
      </c>
      <c r="T37" s="753">
        <v>56.246805266000003</v>
      </c>
      <c r="U37" s="753">
        <v>81.628510532999996</v>
      </c>
      <c r="V37" s="753">
        <v>103.39139256999999</v>
      </c>
      <c r="W37" s="753">
        <v>138.65165221999999</v>
      </c>
      <c r="X37" s="753">
        <v>211.03442842000001</v>
      </c>
      <c r="Y37" s="743"/>
    </row>
    <row r="38" spans="1:25" s="740" customFormat="1" ht="21" customHeight="1">
      <c r="A38" s="1103" t="s">
        <v>585</v>
      </c>
      <c r="B38" s="1059"/>
      <c r="C38" s="1057">
        <v>23.688556346688117</v>
      </c>
      <c r="D38" s="1057">
        <v>30.414078838607765</v>
      </c>
      <c r="E38" s="1062">
        <v>29.763536534741096</v>
      </c>
      <c r="F38" s="1062">
        <v>4.3503714595744842</v>
      </c>
      <c r="G38" s="1062">
        <v>3.5978480978809162</v>
      </c>
      <c r="H38" s="1062">
        <v>3.6504301488249302</v>
      </c>
      <c r="I38" s="1062">
        <v>18.928349691828906</v>
      </c>
      <c r="J38" s="1062">
        <v>18.162451308924947</v>
      </c>
      <c r="K38" s="1062">
        <v>14.551158420188129</v>
      </c>
      <c r="L38" s="1062">
        <v>16.433473830321116</v>
      </c>
      <c r="M38" s="1062">
        <v>19.189884934891278</v>
      </c>
      <c r="N38" s="1062">
        <v>21.050713106755644</v>
      </c>
      <c r="O38" s="1062">
        <v>25.665839416137274</v>
      </c>
      <c r="P38" s="1062">
        <v>26.338921967196264</v>
      </c>
      <c r="Q38" s="1062">
        <v>30.801984544720707</v>
      </c>
      <c r="R38" s="1062">
        <v>44.872596914707685</v>
      </c>
      <c r="S38" s="1063">
        <v>106.08573791916405</v>
      </c>
      <c r="T38" s="1064">
        <v>55.848940076379158</v>
      </c>
      <c r="U38" s="1062">
        <v>86.155301740666815</v>
      </c>
      <c r="V38" s="1062">
        <v>111.32266177749571</v>
      </c>
      <c r="W38" s="1062">
        <v>146.34107961951318</v>
      </c>
      <c r="X38" s="1062">
        <v>226.06297697684857</v>
      </c>
      <c r="Y38" s="743"/>
    </row>
    <row r="39" spans="1:25" s="1058" customFormat="1" ht="21" customHeight="1">
      <c r="A39" s="1103" t="s">
        <v>542</v>
      </c>
      <c r="B39" s="1059"/>
      <c r="C39" s="1081">
        <v>22.801896693442167</v>
      </c>
      <c r="D39" s="1081">
        <v>29.974964532857353</v>
      </c>
      <c r="E39" s="1062">
        <v>22.954206358315162</v>
      </c>
      <c r="F39" s="1062">
        <v>4.7079189006647217</v>
      </c>
      <c r="G39" s="1062">
        <v>1.2034116720903762</v>
      </c>
      <c r="H39" s="1062">
        <v>2.1548428643000137</v>
      </c>
      <c r="I39" s="1062">
        <v>18.02735651350925</v>
      </c>
      <c r="J39" s="1062">
        <v>18.459553378253652</v>
      </c>
      <c r="K39" s="1062">
        <v>15.599132486954597</v>
      </c>
      <c r="L39" s="1062">
        <v>15.840903490589675</v>
      </c>
      <c r="M39" s="1062">
        <v>18.837361065118216</v>
      </c>
      <c r="N39" s="1062">
        <v>21.981771350424673</v>
      </c>
      <c r="O39" s="1062">
        <v>24.048457370173615</v>
      </c>
      <c r="P39" s="1062">
        <v>26.820043120431876</v>
      </c>
      <c r="Q39" s="1062">
        <v>28.569930119573559</v>
      </c>
      <c r="R39" s="1082">
        <v>40.039810626525295</v>
      </c>
      <c r="S39" s="1063">
        <v>103.84062412947785</v>
      </c>
      <c r="T39" s="1062">
        <v>54.045401392917121</v>
      </c>
      <c r="U39" s="1062">
        <v>81.707497354701573</v>
      </c>
      <c r="V39" s="1062">
        <v>113.53841095273259</v>
      </c>
      <c r="W39" s="1062">
        <v>154.47093055059901</v>
      </c>
      <c r="X39" s="1062">
        <v>213.44942727925948</v>
      </c>
      <c r="Y39" s="1060"/>
    </row>
    <row r="40" spans="1:25" s="1058" customFormat="1" ht="21" customHeight="1">
      <c r="A40" s="1104" t="s">
        <v>1245</v>
      </c>
      <c r="B40" s="1061"/>
      <c r="C40" s="1079">
        <v>23.068712433813996</v>
      </c>
      <c r="D40" s="1079">
        <v>30.643038159852814</v>
      </c>
      <c r="E40" s="1078">
        <v>23.092601331338667</v>
      </c>
      <c r="F40" s="1078">
        <v>3.8436406964676944</v>
      </c>
      <c r="G40" s="1078">
        <v>3.3867273130321265</v>
      </c>
      <c r="H40" s="1078">
        <v>3.2665904167948656</v>
      </c>
      <c r="I40" s="1078">
        <v>17.242489720102597</v>
      </c>
      <c r="J40" s="1078">
        <v>19.301942148966162</v>
      </c>
      <c r="K40" s="1078">
        <v>15.806984177961551</v>
      </c>
      <c r="L40" s="1078">
        <v>17.52819366537593</v>
      </c>
      <c r="M40" s="1078">
        <v>18.261477708905137</v>
      </c>
      <c r="N40" s="1078">
        <v>20.582136973568275</v>
      </c>
      <c r="O40" s="1078">
        <v>24.705386894830752</v>
      </c>
      <c r="P40" s="1078">
        <v>29.014431072692371</v>
      </c>
      <c r="Q40" s="1078">
        <v>31.139068855979804</v>
      </c>
      <c r="R40" s="1080">
        <v>36.828014797574426</v>
      </c>
      <c r="S40" s="1079">
        <v>101.64303047107177</v>
      </c>
      <c r="T40" s="1078">
        <v>50.495529141122596</v>
      </c>
      <c r="U40" s="1078">
        <v>76.056024451488881</v>
      </c>
      <c r="V40" s="1078">
        <v>117.33208927411074</v>
      </c>
      <c r="W40" s="1078">
        <v>155.48659413212738</v>
      </c>
      <c r="X40" s="1078">
        <v>219.05176961717549</v>
      </c>
      <c r="Y40" s="1060"/>
    </row>
    <row r="41" spans="1:25" s="745" customFormat="1">
      <c r="A41" s="1102" t="s">
        <v>1246</v>
      </c>
    </row>
    <row r="42" spans="1:25" s="745" customFormat="1">
      <c r="A42" s="1102" t="s">
        <v>1247</v>
      </c>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A333D-D51A-4BCB-B6D2-B9C618A895F1}">
  <dimension ref="A1:Y42"/>
  <sheetViews>
    <sheetView view="pageBreakPreview" zoomScaleNormal="100" zoomScaleSheetLayoutView="100" workbookViewId="0">
      <selection activeCell="AA36" sqref="AA36"/>
    </sheetView>
  </sheetViews>
  <sheetFormatPr defaultRowHeight="15.75"/>
  <cols>
    <col min="1" max="1" width="11.75" style="745" customWidth="1"/>
    <col min="2" max="2" width="2.875" style="459" customWidth="1"/>
    <col min="3" max="4" width="7.75" style="459" customWidth="1"/>
    <col min="5" max="24" width="6.75" style="459" customWidth="1"/>
    <col min="25" max="25" width="9.375" style="459" bestFit="1" customWidth="1"/>
    <col min="26" max="16384" width="9" style="459"/>
  </cols>
  <sheetData>
    <row r="1" spans="1:25" ht="25.5">
      <c r="A1" s="1325" t="s">
        <v>1617</v>
      </c>
      <c r="B1" s="1325"/>
      <c r="C1" s="1325"/>
      <c r="D1" s="1325"/>
      <c r="E1" s="1325"/>
      <c r="F1" s="1325"/>
      <c r="G1" s="1325"/>
      <c r="H1" s="1325"/>
      <c r="I1" s="1325"/>
      <c r="J1" s="1325"/>
      <c r="K1" s="1325"/>
      <c r="L1" s="1325"/>
      <c r="M1" s="1325"/>
      <c r="N1" s="1325"/>
      <c r="O1" s="1325"/>
      <c r="P1" s="1325"/>
      <c r="Q1" s="1325"/>
      <c r="R1" s="1325"/>
      <c r="S1" s="1325"/>
      <c r="T1" s="1325"/>
      <c r="U1" s="1325"/>
      <c r="V1" s="1325"/>
      <c r="W1" s="1325"/>
      <c r="X1" s="1325"/>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345</v>
      </c>
    </row>
    <row r="3" spans="1:25" s="199" customFormat="1" ht="16.7" customHeight="1">
      <c r="A3" s="756" t="s">
        <v>350</v>
      </c>
      <c r="B3" s="460"/>
      <c r="C3" s="193" t="s">
        <v>169</v>
      </c>
      <c r="D3" s="194" t="s">
        <v>12</v>
      </c>
      <c r="E3" s="747">
        <v>0</v>
      </c>
      <c r="F3" s="746" t="s">
        <v>349</v>
      </c>
      <c r="G3" s="198" t="s">
        <v>170</v>
      </c>
      <c r="H3" s="195" t="s">
        <v>95</v>
      </c>
      <c r="I3" s="196" t="s">
        <v>94</v>
      </c>
      <c r="J3" s="197" t="s">
        <v>93</v>
      </c>
      <c r="K3" s="198" t="s">
        <v>92</v>
      </c>
      <c r="L3" s="195" t="s">
        <v>91</v>
      </c>
      <c r="M3" s="198" t="s">
        <v>90</v>
      </c>
      <c r="N3" s="195" t="s">
        <v>89</v>
      </c>
      <c r="O3" s="198" t="s">
        <v>88</v>
      </c>
      <c r="P3" s="195" t="s">
        <v>87</v>
      </c>
      <c r="Q3" s="198" t="s">
        <v>86</v>
      </c>
      <c r="R3" s="195" t="s">
        <v>85</v>
      </c>
      <c r="S3" s="198" t="s">
        <v>171</v>
      </c>
      <c r="T3" s="195" t="s">
        <v>84</v>
      </c>
      <c r="U3" s="198" t="s">
        <v>83</v>
      </c>
      <c r="V3" s="195" t="s">
        <v>82</v>
      </c>
      <c r="W3" s="198" t="s">
        <v>81</v>
      </c>
      <c r="X3" s="195" t="s">
        <v>101</v>
      </c>
    </row>
    <row r="4" spans="1:25" s="199" customFormat="1" ht="16.7" customHeight="1">
      <c r="A4" s="757" t="s">
        <v>4</v>
      </c>
      <c r="B4" s="461"/>
      <c r="C4" s="200" t="s">
        <v>12</v>
      </c>
      <c r="D4" s="201" t="s">
        <v>4</v>
      </c>
      <c r="E4" s="748" t="s">
        <v>377</v>
      </c>
      <c r="F4" s="203" t="s">
        <v>172</v>
      </c>
      <c r="G4" s="203" t="s">
        <v>172</v>
      </c>
      <c r="H4" s="202" t="s">
        <v>172</v>
      </c>
      <c r="I4" s="203" t="s">
        <v>172</v>
      </c>
      <c r="J4" s="202" t="s">
        <v>172</v>
      </c>
      <c r="K4" s="203" t="s">
        <v>172</v>
      </c>
      <c r="L4" s="202" t="s">
        <v>172</v>
      </c>
      <c r="M4" s="203" t="s">
        <v>172</v>
      </c>
      <c r="N4" s="202" t="s">
        <v>172</v>
      </c>
      <c r="O4" s="203" t="s">
        <v>172</v>
      </c>
      <c r="P4" s="202" t="s">
        <v>172</v>
      </c>
      <c r="Q4" s="203" t="s">
        <v>172</v>
      </c>
      <c r="R4" s="202" t="s">
        <v>172</v>
      </c>
      <c r="S4" s="203" t="s">
        <v>173</v>
      </c>
      <c r="T4" s="202" t="s">
        <v>172</v>
      </c>
      <c r="U4" s="203" t="s">
        <v>172</v>
      </c>
      <c r="V4" s="202" t="s">
        <v>172</v>
      </c>
      <c r="W4" s="203" t="s">
        <v>172</v>
      </c>
      <c r="X4" s="202" t="s">
        <v>172</v>
      </c>
      <c r="Y4" s="204"/>
    </row>
    <row r="5" spans="1:25" s="499" customFormat="1" ht="19.149999999999999" hidden="1" customHeight="1">
      <c r="A5" s="707" t="s">
        <v>351</v>
      </c>
      <c r="B5" s="205"/>
      <c r="C5" s="438">
        <v>37.999383672</v>
      </c>
      <c r="D5" s="438">
        <v>33.666683583000001</v>
      </c>
      <c r="E5" s="749">
        <v>6.1455588985</v>
      </c>
      <c r="F5" s="749">
        <v>17.470668482000001</v>
      </c>
      <c r="G5" s="750">
        <v>7.4167793725999998</v>
      </c>
      <c r="H5" s="750">
        <v>6.5765971002999999</v>
      </c>
      <c r="I5" s="750">
        <v>34.564205889</v>
      </c>
      <c r="J5" s="750">
        <v>39.864626373</v>
      </c>
      <c r="K5" s="750">
        <v>37.489913156</v>
      </c>
      <c r="L5" s="750">
        <v>33.789222193999997</v>
      </c>
      <c r="M5" s="750">
        <v>38.688223237999999</v>
      </c>
      <c r="N5" s="750">
        <v>45.985293657</v>
      </c>
      <c r="O5" s="750">
        <v>48.328714159999997</v>
      </c>
      <c r="P5" s="750">
        <v>53.428141611999997</v>
      </c>
      <c r="Q5" s="750">
        <v>63.715627095999999</v>
      </c>
      <c r="R5" s="750">
        <v>67.370790924999994</v>
      </c>
      <c r="S5" s="751">
        <v>80.450522927999998</v>
      </c>
      <c r="T5" s="750">
        <v>73.869819949000004</v>
      </c>
      <c r="U5" s="750">
        <v>84.414946358999998</v>
      </c>
      <c r="V5" s="750">
        <v>93.879083739999999</v>
      </c>
      <c r="W5" s="750">
        <v>70.136316225000002</v>
      </c>
      <c r="X5" s="750">
        <v>96.121698429000006</v>
      </c>
    </row>
    <row r="6" spans="1:25" s="499" customFormat="1" ht="19.149999999999999" hidden="1" customHeight="1">
      <c r="A6" s="707" t="s">
        <v>352</v>
      </c>
      <c r="B6" s="205"/>
      <c r="C6" s="438">
        <v>35.710305112</v>
      </c>
      <c r="D6" s="438">
        <v>31.634092151000001</v>
      </c>
      <c r="E6" s="749">
        <v>7.5901122523</v>
      </c>
      <c r="F6" s="749">
        <v>17.486231132</v>
      </c>
      <c r="G6" s="750">
        <v>7.2645924831000004</v>
      </c>
      <c r="H6" s="750">
        <v>6.8016258011000001</v>
      </c>
      <c r="I6" s="750">
        <v>32.625883639000001</v>
      </c>
      <c r="J6" s="750">
        <v>34.667645678</v>
      </c>
      <c r="K6" s="750">
        <v>34.017570327000001</v>
      </c>
      <c r="L6" s="750">
        <v>30.940196102000002</v>
      </c>
      <c r="M6" s="750">
        <v>36.759530104</v>
      </c>
      <c r="N6" s="750">
        <v>41.1757323</v>
      </c>
      <c r="O6" s="750">
        <v>43.404062226000001</v>
      </c>
      <c r="P6" s="750">
        <v>51.519582348</v>
      </c>
      <c r="Q6" s="750">
        <v>59.280475887000001</v>
      </c>
      <c r="R6" s="750">
        <v>63.742122152999997</v>
      </c>
      <c r="S6" s="751">
        <v>79.401532326999998</v>
      </c>
      <c r="T6" s="750">
        <v>71.38706732</v>
      </c>
      <c r="U6" s="750">
        <v>78.860425348000007</v>
      </c>
      <c r="V6" s="750">
        <v>92.475123428000003</v>
      </c>
      <c r="W6" s="750">
        <v>103.25417179999999</v>
      </c>
      <c r="X6" s="750">
        <v>74.832611263999993</v>
      </c>
    </row>
    <row r="7" spans="1:25" s="499" customFormat="1" ht="19.149999999999999" hidden="1" customHeight="1">
      <c r="A7" s="707" t="s">
        <v>353</v>
      </c>
      <c r="B7" s="205"/>
      <c r="C7" s="438">
        <v>34.359564194000001</v>
      </c>
      <c r="D7" s="438">
        <v>30.442963674000001</v>
      </c>
      <c r="E7" s="749">
        <v>4.7350858722</v>
      </c>
      <c r="F7" s="749">
        <v>15.747954298</v>
      </c>
      <c r="G7" s="750">
        <v>7.2737700525999998</v>
      </c>
      <c r="H7" s="750">
        <v>6.2249659773000001</v>
      </c>
      <c r="I7" s="750">
        <v>31.544090945000001</v>
      </c>
      <c r="J7" s="750">
        <v>32.946173811000001</v>
      </c>
      <c r="K7" s="750">
        <v>32.913493652</v>
      </c>
      <c r="L7" s="750">
        <v>31.356087820999999</v>
      </c>
      <c r="M7" s="750">
        <v>33.593684387000003</v>
      </c>
      <c r="N7" s="750">
        <v>35.831207784</v>
      </c>
      <c r="O7" s="750">
        <v>45.551799600999999</v>
      </c>
      <c r="P7" s="750">
        <v>46.693875937999998</v>
      </c>
      <c r="Q7" s="750">
        <v>49.532397283999998</v>
      </c>
      <c r="R7" s="750">
        <v>62.227281351000002</v>
      </c>
      <c r="S7" s="751">
        <v>84.025964023</v>
      </c>
      <c r="T7" s="750">
        <v>78.277248228999994</v>
      </c>
      <c r="U7" s="750">
        <v>84.349507383000002</v>
      </c>
      <c r="V7" s="750">
        <v>84.458849771999994</v>
      </c>
      <c r="W7" s="750">
        <v>113.56825136</v>
      </c>
      <c r="X7" s="750">
        <v>87.610425641000006</v>
      </c>
    </row>
    <row r="8" spans="1:25" s="499" customFormat="1" ht="19.149999999999999" hidden="1" customHeight="1">
      <c r="A8" s="707" t="s">
        <v>354</v>
      </c>
      <c r="B8" s="205"/>
      <c r="C8" s="438">
        <v>34.841254544000002</v>
      </c>
      <c r="D8" s="438">
        <v>31.336227279999999</v>
      </c>
      <c r="E8" s="749">
        <v>6.3652802893000002</v>
      </c>
      <c r="F8" s="749">
        <v>15.928619872000001</v>
      </c>
      <c r="G8" s="750">
        <v>8.0510292577999998</v>
      </c>
      <c r="H8" s="750">
        <v>6.3680539226999997</v>
      </c>
      <c r="I8" s="750">
        <v>29.924778339</v>
      </c>
      <c r="J8" s="750">
        <v>35.830366235</v>
      </c>
      <c r="K8" s="750">
        <v>33.438322475</v>
      </c>
      <c r="L8" s="750">
        <v>28.694440545999999</v>
      </c>
      <c r="M8" s="750">
        <v>36.056578612999999</v>
      </c>
      <c r="N8" s="750">
        <v>42.433197481999997</v>
      </c>
      <c r="O8" s="750">
        <v>40.850507567999998</v>
      </c>
      <c r="P8" s="750">
        <v>49.685781128000002</v>
      </c>
      <c r="Q8" s="750">
        <v>59.276262490000001</v>
      </c>
      <c r="R8" s="750">
        <v>60.988042374000003</v>
      </c>
      <c r="S8" s="751">
        <v>80.684650997000006</v>
      </c>
      <c r="T8" s="750">
        <v>78.194344646999994</v>
      </c>
      <c r="U8" s="750">
        <v>85.273455643000005</v>
      </c>
      <c r="V8" s="750">
        <v>79.255942501999996</v>
      </c>
      <c r="W8" s="750">
        <v>92.564944760000003</v>
      </c>
      <c r="X8" s="750">
        <v>50.286633813000002</v>
      </c>
    </row>
    <row r="9" spans="1:25" s="499" customFormat="1" ht="19.149999999999999" hidden="1" customHeight="1">
      <c r="A9" s="707" t="s">
        <v>355</v>
      </c>
      <c r="B9" s="205"/>
      <c r="C9" s="438">
        <v>33.156166266</v>
      </c>
      <c r="D9" s="438">
        <v>30.007396807999999</v>
      </c>
      <c r="E9" s="749">
        <v>5.5370304290999997</v>
      </c>
      <c r="F9" s="749">
        <v>15.189091424000001</v>
      </c>
      <c r="G9" s="750">
        <v>6.8671236455000004</v>
      </c>
      <c r="H9" s="750">
        <v>5.1789634911000002</v>
      </c>
      <c r="I9" s="750">
        <v>27.708042965000001</v>
      </c>
      <c r="J9" s="750">
        <v>33.867475616999997</v>
      </c>
      <c r="K9" s="750">
        <v>33.594357422000002</v>
      </c>
      <c r="L9" s="750">
        <v>29.168721328</v>
      </c>
      <c r="M9" s="750">
        <v>28.661612243</v>
      </c>
      <c r="N9" s="750">
        <v>36.448365549999998</v>
      </c>
      <c r="O9" s="750">
        <v>40.882499713000001</v>
      </c>
      <c r="P9" s="750">
        <v>46.536373206999997</v>
      </c>
      <c r="Q9" s="750">
        <v>57.048200496</v>
      </c>
      <c r="R9" s="750">
        <v>61.307576181999998</v>
      </c>
      <c r="S9" s="751">
        <v>80.960207054999998</v>
      </c>
      <c r="T9" s="750">
        <v>73.136968586999998</v>
      </c>
      <c r="U9" s="750">
        <v>87.398035625000006</v>
      </c>
      <c r="V9" s="750">
        <v>90.975139780000006</v>
      </c>
      <c r="W9" s="750">
        <v>83.839577778000006</v>
      </c>
      <c r="X9" s="750">
        <v>63.924994673</v>
      </c>
    </row>
    <row r="10" spans="1:25" s="740" customFormat="1" ht="21" customHeight="1">
      <c r="A10" s="707" t="s">
        <v>312</v>
      </c>
      <c r="B10" s="738"/>
      <c r="C10" s="739">
        <v>36.703483540000001</v>
      </c>
      <c r="D10" s="739">
        <v>33.632405147999997</v>
      </c>
      <c r="E10" s="752">
        <v>5.2920202949000004</v>
      </c>
      <c r="F10" s="752">
        <v>15.05898764</v>
      </c>
      <c r="G10" s="753">
        <v>7.8618451305999999</v>
      </c>
      <c r="H10" s="753">
        <v>5.1393192916999997</v>
      </c>
      <c r="I10" s="753">
        <v>37.225219451999997</v>
      </c>
      <c r="J10" s="753">
        <v>38.334034953</v>
      </c>
      <c r="K10" s="753">
        <v>36.067563063000001</v>
      </c>
      <c r="L10" s="753">
        <v>31.232724942000001</v>
      </c>
      <c r="M10" s="753">
        <v>31.840863737999999</v>
      </c>
      <c r="N10" s="753">
        <v>36.418830118999999</v>
      </c>
      <c r="O10" s="753">
        <v>46.547180359000002</v>
      </c>
      <c r="P10" s="753">
        <v>52.653162481000003</v>
      </c>
      <c r="Q10" s="753">
        <v>59.667712565999999</v>
      </c>
      <c r="R10" s="753">
        <v>73.447983844999996</v>
      </c>
      <c r="S10" s="754">
        <v>86.614464616000006</v>
      </c>
      <c r="T10" s="753">
        <v>80.981851516000006</v>
      </c>
      <c r="U10" s="753">
        <v>94.421725733000002</v>
      </c>
      <c r="V10" s="753">
        <v>88.826888913000005</v>
      </c>
      <c r="W10" s="753">
        <v>82.032351508999994</v>
      </c>
      <c r="X10" s="753">
        <v>87.595365923000003</v>
      </c>
    </row>
    <row r="11" spans="1:25" s="740" customFormat="1" ht="19.149999999999999" hidden="1" customHeight="1">
      <c r="A11" s="707" t="s">
        <v>313</v>
      </c>
      <c r="B11" s="741"/>
      <c r="C11" s="739">
        <v>39.785513322</v>
      </c>
      <c r="D11" s="739">
        <v>37.007484814999998</v>
      </c>
      <c r="E11" s="752">
        <v>5.5232216952000002</v>
      </c>
      <c r="F11" s="752">
        <v>14.276332696000001</v>
      </c>
      <c r="G11" s="753">
        <v>8.5661290307000009</v>
      </c>
      <c r="H11" s="753">
        <v>8.5748952790999997</v>
      </c>
      <c r="I11" s="753">
        <v>52.737402467000003</v>
      </c>
      <c r="J11" s="753">
        <v>41.899405960999999</v>
      </c>
      <c r="K11" s="753">
        <v>35.331949109999996</v>
      </c>
      <c r="L11" s="753">
        <v>33.706173419999999</v>
      </c>
      <c r="M11" s="753">
        <v>35.622934162</v>
      </c>
      <c r="N11" s="753">
        <v>38.184748853999999</v>
      </c>
      <c r="O11" s="753">
        <v>44.835829306000001</v>
      </c>
      <c r="P11" s="753">
        <v>55.444526490999998</v>
      </c>
      <c r="Q11" s="753">
        <v>64.636782160999999</v>
      </c>
      <c r="R11" s="753">
        <v>70.638023885999999</v>
      </c>
      <c r="S11" s="754">
        <v>92.061796716999993</v>
      </c>
      <c r="T11" s="753">
        <v>84.653364417000006</v>
      </c>
      <c r="U11" s="753">
        <v>96.678836183000001</v>
      </c>
      <c r="V11" s="753">
        <v>101.25265580999999</v>
      </c>
      <c r="W11" s="753">
        <v>99.962664547000003</v>
      </c>
      <c r="X11" s="753">
        <v>81.941213786999995</v>
      </c>
    </row>
    <row r="12" spans="1:25" s="740" customFormat="1" ht="19.149999999999999" hidden="1" customHeight="1">
      <c r="A12" s="707" t="s">
        <v>314</v>
      </c>
      <c r="B12" s="741"/>
      <c r="C12" s="739">
        <v>41.889324776000002</v>
      </c>
      <c r="D12" s="739">
        <v>39.078823245000002</v>
      </c>
      <c r="E12" s="752">
        <v>6.6494667127999998</v>
      </c>
      <c r="F12" s="752">
        <v>13.766195524</v>
      </c>
      <c r="G12" s="753">
        <v>7.4584712322</v>
      </c>
      <c r="H12" s="753">
        <v>8.2025310065999992</v>
      </c>
      <c r="I12" s="753">
        <v>55.020157875000002</v>
      </c>
      <c r="J12" s="753">
        <v>44.969528646999997</v>
      </c>
      <c r="K12" s="753">
        <v>40.293302517000001</v>
      </c>
      <c r="L12" s="753">
        <v>32.875300680000002</v>
      </c>
      <c r="M12" s="753">
        <v>37.288231942000003</v>
      </c>
      <c r="N12" s="753">
        <v>42.660958276000002</v>
      </c>
      <c r="O12" s="753">
        <v>48.963387736999998</v>
      </c>
      <c r="P12" s="753">
        <v>55.803918205999999</v>
      </c>
      <c r="Q12" s="753">
        <v>69.819251410000007</v>
      </c>
      <c r="R12" s="753">
        <v>72.821123209999996</v>
      </c>
      <c r="S12" s="754">
        <v>96.900701432000005</v>
      </c>
      <c r="T12" s="753">
        <v>78.827483118000004</v>
      </c>
      <c r="U12" s="753">
        <v>110.6420427</v>
      </c>
      <c r="V12" s="753">
        <v>116.9728051</v>
      </c>
      <c r="W12" s="753">
        <v>100.65937546000001</v>
      </c>
      <c r="X12" s="753">
        <v>98.108949988999996</v>
      </c>
    </row>
    <row r="13" spans="1:25" s="740" customFormat="1" ht="19.149999999999999" hidden="1" customHeight="1">
      <c r="A13" s="707" t="s">
        <v>315</v>
      </c>
      <c r="B13" s="741"/>
      <c r="C13" s="739">
        <v>41.696909110999997</v>
      </c>
      <c r="D13" s="739">
        <v>39.243960674</v>
      </c>
      <c r="E13" s="752">
        <v>7.2240099823000001</v>
      </c>
      <c r="F13" s="752">
        <v>15.196598393</v>
      </c>
      <c r="G13" s="753">
        <v>7.9519398934999996</v>
      </c>
      <c r="H13" s="753">
        <v>9.4393294792999995</v>
      </c>
      <c r="I13" s="753">
        <v>55.381954895</v>
      </c>
      <c r="J13" s="753">
        <v>43.012897635999998</v>
      </c>
      <c r="K13" s="753">
        <v>41.841259137999998</v>
      </c>
      <c r="L13" s="753">
        <v>35.461459368</v>
      </c>
      <c r="M13" s="753">
        <v>34.750524452000001</v>
      </c>
      <c r="N13" s="753">
        <v>41.163416726999998</v>
      </c>
      <c r="O13" s="753">
        <v>53.793599110000002</v>
      </c>
      <c r="P13" s="753">
        <v>53.958286940999997</v>
      </c>
      <c r="Q13" s="753">
        <v>63.013439847999997</v>
      </c>
      <c r="R13" s="753">
        <v>68.685661077999995</v>
      </c>
      <c r="S13" s="754">
        <v>96.797308830000006</v>
      </c>
      <c r="T13" s="753">
        <v>87.039499164000006</v>
      </c>
      <c r="U13" s="753">
        <v>104.00222862</v>
      </c>
      <c r="V13" s="753">
        <v>112.18211056</v>
      </c>
      <c r="W13" s="753">
        <v>92.306712926000003</v>
      </c>
      <c r="X13" s="753">
        <v>91.926550685999999</v>
      </c>
    </row>
    <row r="14" spans="1:25" s="740" customFormat="1" ht="19.149999999999999" hidden="1" customHeight="1">
      <c r="A14" s="707" t="s">
        <v>316</v>
      </c>
      <c r="B14" s="741"/>
      <c r="C14" s="739">
        <v>39.727390876999998</v>
      </c>
      <c r="D14" s="739">
        <v>37.41435516</v>
      </c>
      <c r="E14" s="752">
        <v>6.4634138458999999</v>
      </c>
      <c r="F14" s="752">
        <v>13.038443349</v>
      </c>
      <c r="G14" s="753">
        <v>6.6704987292000002</v>
      </c>
      <c r="H14" s="753">
        <v>9.9311540302000001</v>
      </c>
      <c r="I14" s="753">
        <v>45.381893067999997</v>
      </c>
      <c r="J14" s="753">
        <v>41.573480209000003</v>
      </c>
      <c r="K14" s="753">
        <v>35.296122295000004</v>
      </c>
      <c r="L14" s="753">
        <v>34.061340594000001</v>
      </c>
      <c r="M14" s="753">
        <v>35.430683703</v>
      </c>
      <c r="N14" s="753">
        <v>38.464098941000003</v>
      </c>
      <c r="O14" s="753">
        <v>47.696768626999997</v>
      </c>
      <c r="P14" s="753">
        <v>53.505122995999997</v>
      </c>
      <c r="Q14" s="753">
        <v>61.362989499999998</v>
      </c>
      <c r="R14" s="753">
        <v>77.812547064</v>
      </c>
      <c r="S14" s="754">
        <v>98.478859139999997</v>
      </c>
      <c r="T14" s="753">
        <v>91.998231820000001</v>
      </c>
      <c r="U14" s="753">
        <v>98.331045873999997</v>
      </c>
      <c r="V14" s="753">
        <v>118.08491085999999</v>
      </c>
      <c r="W14" s="753">
        <v>96.601037714</v>
      </c>
      <c r="X14" s="753">
        <v>85.667780347999994</v>
      </c>
    </row>
    <row r="15" spans="1:25" s="740" customFormat="1" ht="21" customHeight="1">
      <c r="A15" s="707" t="s">
        <v>317</v>
      </c>
      <c r="B15" s="741"/>
      <c r="C15" s="739">
        <v>38.645737601</v>
      </c>
      <c r="D15" s="739">
        <v>36.656246346000003</v>
      </c>
      <c r="E15" s="752">
        <v>5.0702225827999996</v>
      </c>
      <c r="F15" s="752">
        <v>13.321341559</v>
      </c>
      <c r="G15" s="753">
        <v>7.4527484866</v>
      </c>
      <c r="H15" s="753">
        <v>8.6142680163000005</v>
      </c>
      <c r="I15" s="753">
        <v>43.683826173999996</v>
      </c>
      <c r="J15" s="753">
        <v>40.818103067999999</v>
      </c>
      <c r="K15" s="753">
        <v>35.890178087999999</v>
      </c>
      <c r="L15" s="753">
        <v>31.858416509000001</v>
      </c>
      <c r="M15" s="753">
        <v>30.950898693999999</v>
      </c>
      <c r="N15" s="753">
        <v>36.476127398999999</v>
      </c>
      <c r="O15" s="753">
        <v>46.907038673999999</v>
      </c>
      <c r="P15" s="753">
        <v>51.135736326</v>
      </c>
      <c r="Q15" s="753">
        <v>57.205454375999999</v>
      </c>
      <c r="R15" s="753">
        <v>78.712396382999998</v>
      </c>
      <c r="S15" s="754">
        <v>99.805456133999996</v>
      </c>
      <c r="T15" s="753">
        <v>91.306180656999999</v>
      </c>
      <c r="U15" s="753">
        <v>108.21489814</v>
      </c>
      <c r="V15" s="753">
        <v>117.32274782</v>
      </c>
      <c r="W15" s="753">
        <v>85.814491455999999</v>
      </c>
      <c r="X15" s="753">
        <v>84.742422450999996</v>
      </c>
    </row>
    <row r="16" spans="1:25" s="740" customFormat="1" ht="21" customHeight="1">
      <c r="A16" s="707" t="s">
        <v>318</v>
      </c>
      <c r="B16" s="741"/>
      <c r="C16" s="739">
        <v>37.447620332</v>
      </c>
      <c r="D16" s="739">
        <v>35.715897249000001</v>
      </c>
      <c r="E16" s="752">
        <v>3.9029467248</v>
      </c>
      <c r="F16" s="752">
        <v>12.622892604</v>
      </c>
      <c r="G16" s="753">
        <v>6.6430913281999997</v>
      </c>
      <c r="H16" s="753">
        <v>9.3505961253999992</v>
      </c>
      <c r="I16" s="753">
        <v>42.724629204999999</v>
      </c>
      <c r="J16" s="753">
        <v>37.262825337999999</v>
      </c>
      <c r="K16" s="753">
        <v>32.925826997999998</v>
      </c>
      <c r="L16" s="753">
        <v>31.360114976999999</v>
      </c>
      <c r="M16" s="753">
        <v>29.448804984999999</v>
      </c>
      <c r="N16" s="753">
        <v>34.690776018000001</v>
      </c>
      <c r="O16" s="753">
        <v>42.812654782999999</v>
      </c>
      <c r="P16" s="753">
        <v>47.511852265999998</v>
      </c>
      <c r="Q16" s="753">
        <v>63.448948504000001</v>
      </c>
      <c r="R16" s="753">
        <v>76.181630041999995</v>
      </c>
      <c r="S16" s="754">
        <v>98.614241000999996</v>
      </c>
      <c r="T16" s="753">
        <v>83.268673946000007</v>
      </c>
      <c r="U16" s="753">
        <v>106.72965352999999</v>
      </c>
      <c r="V16" s="753">
        <v>123.53146645</v>
      </c>
      <c r="W16" s="753">
        <v>101.88660021</v>
      </c>
      <c r="X16" s="753">
        <v>90.378323663000003</v>
      </c>
    </row>
    <row r="17" spans="1:24" s="740" customFormat="1" ht="21" customHeight="1">
      <c r="A17" s="707" t="s">
        <v>319</v>
      </c>
      <c r="B17" s="741"/>
      <c r="C17" s="739">
        <v>37.175323124999998</v>
      </c>
      <c r="D17" s="739">
        <v>35.969445876999998</v>
      </c>
      <c r="E17" s="752">
        <v>6.8445377330000001</v>
      </c>
      <c r="F17" s="752">
        <v>10.142018765</v>
      </c>
      <c r="G17" s="753">
        <v>5.5812086642000001</v>
      </c>
      <c r="H17" s="753">
        <v>10.232247051</v>
      </c>
      <c r="I17" s="753">
        <v>50.490164260999997</v>
      </c>
      <c r="J17" s="753">
        <v>40.445563528999998</v>
      </c>
      <c r="K17" s="753">
        <v>33.810817794999998</v>
      </c>
      <c r="L17" s="753">
        <v>31.057701068</v>
      </c>
      <c r="M17" s="753">
        <v>28.483220381999999</v>
      </c>
      <c r="N17" s="753">
        <v>33.672153676000001</v>
      </c>
      <c r="O17" s="753">
        <v>38.872176797999998</v>
      </c>
      <c r="P17" s="753">
        <v>49.077701083000001</v>
      </c>
      <c r="Q17" s="753">
        <v>59.876747215000002</v>
      </c>
      <c r="R17" s="753">
        <v>68.132726374000001</v>
      </c>
      <c r="S17" s="754">
        <v>93.959592542999999</v>
      </c>
      <c r="T17" s="753">
        <v>84.879589420000002</v>
      </c>
      <c r="U17" s="753">
        <v>91.103821719999999</v>
      </c>
      <c r="V17" s="753">
        <v>113.15300434</v>
      </c>
      <c r="W17" s="753">
        <v>108.00635695</v>
      </c>
      <c r="X17" s="753">
        <v>97.675985179999998</v>
      </c>
    </row>
    <row r="18" spans="1:24" s="740" customFormat="1" ht="21" customHeight="1">
      <c r="A18" s="707" t="s">
        <v>356</v>
      </c>
      <c r="B18" s="759" t="s">
        <v>365</v>
      </c>
      <c r="C18" s="739">
        <v>36.020688767999999</v>
      </c>
      <c r="D18" s="739">
        <v>35.188148707000003</v>
      </c>
      <c r="E18" s="752">
        <v>10.316380082</v>
      </c>
      <c r="F18" s="752">
        <v>9.7122868840999992</v>
      </c>
      <c r="G18" s="753">
        <v>5.8441582160000003</v>
      </c>
      <c r="H18" s="753">
        <v>9.1698406473999992</v>
      </c>
      <c r="I18" s="753">
        <v>49.344329479999999</v>
      </c>
      <c r="J18" s="753">
        <v>39.312937589999997</v>
      </c>
      <c r="K18" s="753">
        <v>32.286018366</v>
      </c>
      <c r="L18" s="753">
        <v>27.246365528999998</v>
      </c>
      <c r="M18" s="753">
        <v>29.638378665000001</v>
      </c>
      <c r="N18" s="753">
        <v>32.573122153</v>
      </c>
      <c r="O18" s="753">
        <v>38.368051235000003</v>
      </c>
      <c r="P18" s="753">
        <v>45.074231625000003</v>
      </c>
      <c r="Q18" s="753">
        <v>55.766185274000001</v>
      </c>
      <c r="R18" s="753">
        <v>67.139116928000007</v>
      </c>
      <c r="S18" s="754">
        <v>93.738884475000006</v>
      </c>
      <c r="T18" s="753">
        <v>89.142253428000004</v>
      </c>
      <c r="U18" s="753">
        <v>91.252469015000003</v>
      </c>
      <c r="V18" s="753">
        <v>104.14513538999999</v>
      </c>
      <c r="W18" s="753">
        <v>100.72493581000001</v>
      </c>
      <c r="X18" s="753">
        <v>99.840255591000002</v>
      </c>
    </row>
    <row r="19" spans="1:24" s="740" customFormat="1" ht="21" customHeight="1">
      <c r="A19" s="707" t="s">
        <v>321</v>
      </c>
      <c r="B19" s="759"/>
      <c r="C19" s="739">
        <v>35.883541133999998</v>
      </c>
      <c r="D19" s="739">
        <v>35.438796910999997</v>
      </c>
      <c r="E19" s="752">
        <v>8.0556105649000003</v>
      </c>
      <c r="F19" s="752">
        <v>9.2440664647999995</v>
      </c>
      <c r="G19" s="753">
        <v>4.9737448443999996</v>
      </c>
      <c r="H19" s="753">
        <v>9.4874335813999995</v>
      </c>
      <c r="I19" s="753">
        <v>46.115649197000003</v>
      </c>
      <c r="J19" s="753">
        <v>45.247706053000002</v>
      </c>
      <c r="K19" s="753">
        <v>34.028551120000003</v>
      </c>
      <c r="L19" s="753">
        <v>26.646071260999999</v>
      </c>
      <c r="M19" s="753">
        <v>26.970235257999999</v>
      </c>
      <c r="N19" s="753">
        <v>32.652211069000003</v>
      </c>
      <c r="O19" s="753">
        <v>37.617554859000002</v>
      </c>
      <c r="P19" s="753">
        <v>45.379699917000003</v>
      </c>
      <c r="Q19" s="753">
        <v>55.647676427999997</v>
      </c>
      <c r="R19" s="753">
        <v>70.969654211000005</v>
      </c>
      <c r="S19" s="754">
        <v>91.563563713999997</v>
      </c>
      <c r="T19" s="753">
        <v>84.070026823000006</v>
      </c>
      <c r="U19" s="753">
        <v>97.962682341000004</v>
      </c>
      <c r="V19" s="753">
        <v>103.23285841000001</v>
      </c>
      <c r="W19" s="753">
        <v>91.027134118000006</v>
      </c>
      <c r="X19" s="753">
        <v>77.362365319000006</v>
      </c>
    </row>
    <row r="20" spans="1:24" s="740" customFormat="1" ht="21" customHeight="1">
      <c r="A20" s="707" t="s">
        <v>322</v>
      </c>
      <c r="B20" s="759"/>
      <c r="C20" s="739">
        <v>33.544411838000002</v>
      </c>
      <c r="D20" s="739">
        <v>33.393292015</v>
      </c>
      <c r="E20" s="752">
        <v>5.9405940594000004</v>
      </c>
      <c r="F20" s="752">
        <v>8.3091952506000002</v>
      </c>
      <c r="G20" s="753">
        <v>4.0413636679999998</v>
      </c>
      <c r="H20" s="753">
        <v>8.3596735902999999</v>
      </c>
      <c r="I20" s="753">
        <v>44.112392788000001</v>
      </c>
      <c r="J20" s="753">
        <v>37.287924926999999</v>
      </c>
      <c r="K20" s="753">
        <v>29.688140552</v>
      </c>
      <c r="L20" s="753">
        <v>28.164723250000002</v>
      </c>
      <c r="M20" s="753">
        <v>26.983703770000002</v>
      </c>
      <c r="N20" s="753">
        <v>29.872543813</v>
      </c>
      <c r="O20" s="753">
        <v>35.808248083999999</v>
      </c>
      <c r="P20" s="753">
        <v>45.242711028999999</v>
      </c>
      <c r="Q20" s="753">
        <v>53.829985133000001</v>
      </c>
      <c r="R20" s="753">
        <v>68.796068796</v>
      </c>
      <c r="S20" s="754">
        <v>84.811515585999999</v>
      </c>
      <c r="T20" s="753">
        <v>76.546165126999995</v>
      </c>
      <c r="U20" s="753">
        <v>91.603307712000003</v>
      </c>
      <c r="V20" s="753">
        <v>92.142381243000003</v>
      </c>
      <c r="W20" s="753">
        <v>90.038736088999997</v>
      </c>
      <c r="X20" s="753">
        <v>76.744972554</v>
      </c>
    </row>
    <row r="21" spans="1:24" s="740" customFormat="1" ht="21" customHeight="1">
      <c r="A21" s="707" t="s">
        <v>323</v>
      </c>
      <c r="B21" s="759"/>
      <c r="C21" s="739">
        <v>30.491625317</v>
      </c>
      <c r="D21" s="739">
        <v>30.719986629000001</v>
      </c>
      <c r="E21" s="752">
        <v>6.8712330918999998</v>
      </c>
      <c r="F21" s="752">
        <v>8.6085683951000007</v>
      </c>
      <c r="G21" s="753">
        <v>3.5776056689</v>
      </c>
      <c r="H21" s="753">
        <v>6.1194528747000003</v>
      </c>
      <c r="I21" s="753">
        <v>40.330400198</v>
      </c>
      <c r="J21" s="753">
        <v>34.381572347999999</v>
      </c>
      <c r="K21" s="753">
        <v>29.509034637999999</v>
      </c>
      <c r="L21" s="753">
        <v>26.258377274000001</v>
      </c>
      <c r="M21" s="753">
        <v>26.732624717</v>
      </c>
      <c r="N21" s="753">
        <v>27.698832227</v>
      </c>
      <c r="O21" s="753">
        <v>31.784965711000002</v>
      </c>
      <c r="P21" s="753">
        <v>39.627690684000001</v>
      </c>
      <c r="Q21" s="753">
        <v>43.540998707999996</v>
      </c>
      <c r="R21" s="753">
        <v>62.190796882999997</v>
      </c>
      <c r="S21" s="754">
        <v>76.023721260000002</v>
      </c>
      <c r="T21" s="753">
        <v>71.258341986000005</v>
      </c>
      <c r="U21" s="753">
        <v>77.448384335</v>
      </c>
      <c r="V21" s="753">
        <v>79.316756898999998</v>
      </c>
      <c r="W21" s="753">
        <v>88.403930185999997</v>
      </c>
      <c r="X21" s="753">
        <v>70.463887258</v>
      </c>
    </row>
    <row r="22" spans="1:24" s="740" customFormat="1" ht="21" customHeight="1">
      <c r="A22" s="707" t="s">
        <v>324</v>
      </c>
      <c r="B22" s="759"/>
      <c r="C22" s="739">
        <v>28.064366417999999</v>
      </c>
      <c r="D22" s="739">
        <v>28.407603821999999</v>
      </c>
      <c r="E22" s="752">
        <v>4.2690801199999999</v>
      </c>
      <c r="F22" s="752">
        <v>7.4337927830000003</v>
      </c>
      <c r="G22" s="753">
        <v>5.3692302375000001</v>
      </c>
      <c r="H22" s="753">
        <v>8.1339469679</v>
      </c>
      <c r="I22" s="753">
        <v>36.386064136999998</v>
      </c>
      <c r="J22" s="753">
        <v>32.890493315000001</v>
      </c>
      <c r="K22" s="753">
        <v>24.020771415999999</v>
      </c>
      <c r="L22" s="753">
        <v>21.269624103000002</v>
      </c>
      <c r="M22" s="753">
        <v>24.560998068</v>
      </c>
      <c r="N22" s="753">
        <v>25.820175303999999</v>
      </c>
      <c r="O22" s="753">
        <v>29.138095146000001</v>
      </c>
      <c r="P22" s="753">
        <v>37.505548413</v>
      </c>
      <c r="Q22" s="753">
        <v>46.243731668000002</v>
      </c>
      <c r="R22" s="753">
        <v>52.302987479999999</v>
      </c>
      <c r="S22" s="754">
        <v>69.393603212000002</v>
      </c>
      <c r="T22" s="753">
        <v>63.699208458999998</v>
      </c>
      <c r="U22" s="753">
        <v>69.625761531999999</v>
      </c>
      <c r="V22" s="753">
        <v>80.884418636000007</v>
      </c>
      <c r="W22" s="753">
        <v>74.395233826999998</v>
      </c>
      <c r="X22" s="753">
        <v>60.408232476000002</v>
      </c>
    </row>
    <row r="23" spans="1:24" s="740" customFormat="1" ht="21" customHeight="1">
      <c r="A23" s="707" t="s">
        <v>325</v>
      </c>
      <c r="B23" s="759"/>
      <c r="C23" s="739">
        <v>25.114542019999998</v>
      </c>
      <c r="D23" s="739">
        <v>25.660493048999999</v>
      </c>
      <c r="E23" s="752">
        <v>5.7143727903999997</v>
      </c>
      <c r="F23" s="752">
        <v>5.5377205793000002</v>
      </c>
      <c r="G23" s="753">
        <v>2.9021750875999999</v>
      </c>
      <c r="H23" s="753">
        <v>6.3230216923000002</v>
      </c>
      <c r="I23" s="753">
        <v>32.981043534000001</v>
      </c>
      <c r="J23" s="753">
        <v>28.919199341999999</v>
      </c>
      <c r="K23" s="753">
        <v>22.89262089</v>
      </c>
      <c r="L23" s="753">
        <v>20.188815502000001</v>
      </c>
      <c r="M23" s="753">
        <v>19.974572215999999</v>
      </c>
      <c r="N23" s="753">
        <v>23.218935069</v>
      </c>
      <c r="O23" s="753">
        <v>25.570898094</v>
      </c>
      <c r="P23" s="753">
        <v>30.913488228999999</v>
      </c>
      <c r="Q23" s="753">
        <v>40.052338186999997</v>
      </c>
      <c r="R23" s="753">
        <v>52.498410163999999</v>
      </c>
      <c r="S23" s="754">
        <v>65.021593154000001</v>
      </c>
      <c r="T23" s="753">
        <v>57.242962571</v>
      </c>
      <c r="U23" s="753">
        <v>67.449124604000005</v>
      </c>
      <c r="V23" s="753">
        <v>65.699966278000005</v>
      </c>
      <c r="W23" s="753">
        <v>85.702292391</v>
      </c>
      <c r="X23" s="753">
        <v>65.517342537999994</v>
      </c>
    </row>
    <row r="24" spans="1:24" s="740" customFormat="1" ht="21" customHeight="1">
      <c r="A24" s="707" t="s">
        <v>326</v>
      </c>
      <c r="B24" s="759"/>
      <c r="C24" s="739">
        <v>24.141808207</v>
      </c>
      <c r="D24" s="739">
        <v>24.945310988999999</v>
      </c>
      <c r="E24" s="752">
        <v>4.6186094432999996</v>
      </c>
      <c r="F24" s="752">
        <v>5.1776807441999999</v>
      </c>
      <c r="G24" s="753">
        <v>2.9625642969000001</v>
      </c>
      <c r="H24" s="753">
        <v>4.3739201884999996</v>
      </c>
      <c r="I24" s="753">
        <v>31.187624750000001</v>
      </c>
      <c r="J24" s="753">
        <v>31.763313322999998</v>
      </c>
      <c r="K24" s="753">
        <v>21.426957013999999</v>
      </c>
      <c r="L24" s="753">
        <v>21.166053258000002</v>
      </c>
      <c r="M24" s="753">
        <v>19.027904857999999</v>
      </c>
      <c r="N24" s="753">
        <v>22.702059267999999</v>
      </c>
      <c r="O24" s="753">
        <v>24.904816903</v>
      </c>
      <c r="P24" s="753">
        <v>29.554766141000002</v>
      </c>
      <c r="Q24" s="753">
        <v>40.509314744999998</v>
      </c>
      <c r="R24" s="753">
        <v>45.646558433999999</v>
      </c>
      <c r="S24" s="754">
        <v>61.160109032000001</v>
      </c>
      <c r="T24" s="753">
        <v>55.199656400999999</v>
      </c>
      <c r="U24" s="753">
        <v>63.037099597000001</v>
      </c>
      <c r="V24" s="753">
        <v>67.706285764</v>
      </c>
      <c r="W24" s="753">
        <v>68.068287862999995</v>
      </c>
      <c r="X24" s="753">
        <v>53.914759850999999</v>
      </c>
    </row>
    <row r="25" spans="1:24" s="740" customFormat="1" ht="21" customHeight="1">
      <c r="A25" s="707" t="s">
        <v>327</v>
      </c>
      <c r="B25" s="759"/>
      <c r="C25" s="739">
        <v>21.025488502000002</v>
      </c>
      <c r="D25" s="739">
        <v>21.789417898</v>
      </c>
      <c r="E25" s="752">
        <v>4.0808452542999998</v>
      </c>
      <c r="F25" s="752">
        <v>4.7120277875000003</v>
      </c>
      <c r="G25" s="753">
        <v>3.5867539937999999</v>
      </c>
      <c r="H25" s="753">
        <v>3.3594060570000002</v>
      </c>
      <c r="I25" s="753">
        <v>26.895664034999999</v>
      </c>
      <c r="J25" s="753">
        <v>25.036553368</v>
      </c>
      <c r="K25" s="753">
        <v>18.793553644999999</v>
      </c>
      <c r="L25" s="753">
        <v>15.363877649999999</v>
      </c>
      <c r="M25" s="753">
        <v>16.584207726999999</v>
      </c>
      <c r="N25" s="753">
        <v>18.921312209</v>
      </c>
      <c r="O25" s="753">
        <v>20.822463225</v>
      </c>
      <c r="P25" s="753">
        <v>25.397214998999999</v>
      </c>
      <c r="Q25" s="753">
        <v>35.832108040000001</v>
      </c>
      <c r="R25" s="753">
        <v>40.961503891</v>
      </c>
      <c r="S25" s="754">
        <v>58.901162104000001</v>
      </c>
      <c r="T25" s="753">
        <v>53.685436799000001</v>
      </c>
      <c r="U25" s="753">
        <v>59.28611342</v>
      </c>
      <c r="V25" s="753">
        <v>66.425851499999993</v>
      </c>
      <c r="W25" s="753">
        <v>64.553872224000003</v>
      </c>
      <c r="X25" s="753">
        <v>51.668460709999998</v>
      </c>
    </row>
    <row r="26" spans="1:24" s="740" customFormat="1" ht="21" customHeight="1">
      <c r="A26" s="707" t="s">
        <v>357</v>
      </c>
      <c r="B26" s="759"/>
      <c r="C26" s="739">
        <v>19.637141688</v>
      </c>
      <c r="D26" s="739">
        <v>20.598159511999999</v>
      </c>
      <c r="E26" s="752">
        <v>4.5542242499999999</v>
      </c>
      <c r="F26" s="752">
        <v>4.0095531962999997</v>
      </c>
      <c r="G26" s="753">
        <v>1.9751001591999999</v>
      </c>
      <c r="H26" s="753">
        <v>3.3304079194999998</v>
      </c>
      <c r="I26" s="753">
        <v>22.786095959000001</v>
      </c>
      <c r="J26" s="753">
        <v>24.366788716999999</v>
      </c>
      <c r="K26" s="753">
        <v>19.376300233999999</v>
      </c>
      <c r="L26" s="753">
        <v>12.962938958000001</v>
      </c>
      <c r="M26" s="753">
        <v>16.059779680999998</v>
      </c>
      <c r="N26" s="753">
        <v>17.148602761999999</v>
      </c>
      <c r="O26" s="753">
        <v>20.265639402000001</v>
      </c>
      <c r="P26" s="753">
        <v>23.027584138999998</v>
      </c>
      <c r="Q26" s="753">
        <v>31.182981241</v>
      </c>
      <c r="R26" s="753">
        <v>38.150206048999998</v>
      </c>
      <c r="S26" s="754">
        <v>58.681694508</v>
      </c>
      <c r="T26" s="753">
        <v>51.606927738000003</v>
      </c>
      <c r="U26" s="753">
        <v>59.408179764000003</v>
      </c>
      <c r="V26" s="753">
        <v>66.518304760999996</v>
      </c>
      <c r="W26" s="753">
        <v>66.633966665000003</v>
      </c>
      <c r="X26" s="753">
        <v>53.209929295000002</v>
      </c>
    </row>
    <row r="27" spans="1:24" s="742" customFormat="1" ht="21" customHeight="1">
      <c r="A27" s="707" t="s">
        <v>358</v>
      </c>
      <c r="B27" s="759"/>
      <c r="C27" s="739">
        <v>18.854079385999999</v>
      </c>
      <c r="D27" s="739">
        <v>19.873541517</v>
      </c>
      <c r="E27" s="752">
        <v>3.0826683576999998</v>
      </c>
      <c r="F27" s="752">
        <v>5.5288679415999997</v>
      </c>
      <c r="G27" s="753">
        <v>2.9537084753</v>
      </c>
      <c r="H27" s="753">
        <v>3.2125020696000002</v>
      </c>
      <c r="I27" s="753">
        <v>23.022637925000002</v>
      </c>
      <c r="J27" s="753">
        <v>22.852172061000001</v>
      </c>
      <c r="K27" s="753">
        <v>16.978895605000002</v>
      </c>
      <c r="L27" s="753">
        <v>14.938425337</v>
      </c>
      <c r="M27" s="753">
        <v>15.188175716</v>
      </c>
      <c r="N27" s="753">
        <v>15.464020205000001</v>
      </c>
      <c r="O27" s="753">
        <v>18.431181850000002</v>
      </c>
      <c r="P27" s="753">
        <v>21.346276316000001</v>
      </c>
      <c r="Q27" s="753">
        <v>29.383816626000002</v>
      </c>
      <c r="R27" s="753">
        <v>35.263207561000002</v>
      </c>
      <c r="S27" s="754">
        <v>55.887052799999999</v>
      </c>
      <c r="T27" s="755">
        <v>50.048857218000002</v>
      </c>
      <c r="U27" s="752">
        <v>52.718464810999997</v>
      </c>
      <c r="V27" s="753">
        <v>66.741751136999994</v>
      </c>
      <c r="W27" s="753">
        <v>62.116623961000002</v>
      </c>
      <c r="X27" s="753">
        <v>53.380247805000003</v>
      </c>
    </row>
    <row r="28" spans="1:24" s="742" customFormat="1" ht="21" customHeight="1">
      <c r="A28" s="707" t="s">
        <v>330</v>
      </c>
      <c r="B28" s="759"/>
      <c r="C28" s="739">
        <v>19.987999348999999</v>
      </c>
      <c r="D28" s="739">
        <v>21.415795124999999</v>
      </c>
      <c r="E28" s="752">
        <v>1.8850496711</v>
      </c>
      <c r="F28" s="752">
        <v>3.1933158264000001</v>
      </c>
      <c r="G28" s="753">
        <v>2.0116415644000001</v>
      </c>
      <c r="H28" s="753">
        <v>3.2170254887</v>
      </c>
      <c r="I28" s="753">
        <v>26.800777592999999</v>
      </c>
      <c r="J28" s="753">
        <v>24.223367099000001</v>
      </c>
      <c r="K28" s="753">
        <v>17.460995142000002</v>
      </c>
      <c r="L28" s="753">
        <v>17.026131796000001</v>
      </c>
      <c r="M28" s="753">
        <v>15.704717358</v>
      </c>
      <c r="N28" s="753">
        <v>17.162025118999999</v>
      </c>
      <c r="O28" s="753">
        <v>21.540484773999999</v>
      </c>
      <c r="P28" s="753">
        <v>23.219710657</v>
      </c>
      <c r="Q28" s="753">
        <v>28.397852813</v>
      </c>
      <c r="R28" s="753">
        <v>38.831743903000003</v>
      </c>
      <c r="S28" s="754">
        <v>59.081518338000002</v>
      </c>
      <c r="T28" s="755">
        <v>52.202417058999998</v>
      </c>
      <c r="U28" s="752">
        <v>63.151354443999999</v>
      </c>
      <c r="V28" s="753">
        <v>66.030717490000001</v>
      </c>
      <c r="W28" s="753">
        <v>65.033688257999998</v>
      </c>
      <c r="X28" s="753">
        <v>42.850619928999997</v>
      </c>
    </row>
    <row r="29" spans="1:24" s="740" customFormat="1" ht="21" customHeight="1">
      <c r="A29" s="707" t="s">
        <v>359</v>
      </c>
      <c r="B29" s="759"/>
      <c r="C29" s="739">
        <v>19.788294992000001</v>
      </c>
      <c r="D29" s="739">
        <v>21.320074236</v>
      </c>
      <c r="E29" s="752">
        <v>2.4858802005</v>
      </c>
      <c r="F29" s="752">
        <v>3.4239229496000001</v>
      </c>
      <c r="G29" s="753">
        <v>1.4550476264000001</v>
      </c>
      <c r="H29" s="753">
        <v>3.0304079795000001</v>
      </c>
      <c r="I29" s="753">
        <v>28.213087353999999</v>
      </c>
      <c r="J29" s="753">
        <v>25.101486998999999</v>
      </c>
      <c r="K29" s="753">
        <v>19.287591111000001</v>
      </c>
      <c r="L29" s="753">
        <v>17.158094233</v>
      </c>
      <c r="M29" s="753">
        <v>15.581859726999999</v>
      </c>
      <c r="N29" s="753">
        <v>16.253424642999999</v>
      </c>
      <c r="O29" s="753">
        <v>19.262609492999999</v>
      </c>
      <c r="P29" s="753">
        <v>23.560906215999999</v>
      </c>
      <c r="Q29" s="753">
        <v>29.099432362000002</v>
      </c>
      <c r="R29" s="753">
        <v>35.692381939000001</v>
      </c>
      <c r="S29" s="754">
        <v>56.099042056999998</v>
      </c>
      <c r="T29" s="753">
        <v>48.238719234000001</v>
      </c>
      <c r="U29" s="753">
        <v>58.237151216000001</v>
      </c>
      <c r="V29" s="753">
        <v>63.466274022</v>
      </c>
      <c r="W29" s="753">
        <v>57.971450943000001</v>
      </c>
      <c r="X29" s="753">
        <v>58.087928153999997</v>
      </c>
    </row>
    <row r="30" spans="1:24" s="740" customFormat="1" ht="21" customHeight="1">
      <c r="A30" s="707" t="s">
        <v>360</v>
      </c>
      <c r="B30" s="759"/>
      <c r="C30" s="739">
        <v>19.010845360000001</v>
      </c>
      <c r="D30" s="739">
        <v>20.803160607999999</v>
      </c>
      <c r="E30" s="752">
        <v>1.0303489277</v>
      </c>
      <c r="F30" s="752">
        <v>4.1101520756000003</v>
      </c>
      <c r="G30" s="753">
        <v>1.9046997105000001</v>
      </c>
      <c r="H30" s="753">
        <v>3.0366053479000001</v>
      </c>
      <c r="I30" s="753">
        <v>24.258171972</v>
      </c>
      <c r="J30" s="753">
        <v>24.330980787000001</v>
      </c>
      <c r="K30" s="753">
        <v>18.094128455</v>
      </c>
      <c r="L30" s="753">
        <v>16.198889186999999</v>
      </c>
      <c r="M30" s="753">
        <v>16.288194607000001</v>
      </c>
      <c r="N30" s="753">
        <v>18.221441913</v>
      </c>
      <c r="O30" s="753">
        <v>19.114640605999998</v>
      </c>
      <c r="P30" s="753">
        <v>22.857592283999999</v>
      </c>
      <c r="Q30" s="753">
        <v>27.808822677999999</v>
      </c>
      <c r="R30" s="753">
        <v>32.846838038999998</v>
      </c>
      <c r="S30" s="754">
        <v>53.376745235000001</v>
      </c>
      <c r="T30" s="753">
        <v>44.476390334999998</v>
      </c>
      <c r="U30" s="753">
        <v>54.559466407999999</v>
      </c>
      <c r="V30" s="753">
        <v>61.106836147000003</v>
      </c>
      <c r="W30" s="753">
        <v>65.986676306999996</v>
      </c>
      <c r="X30" s="753">
        <v>43.986613802999997</v>
      </c>
    </row>
    <row r="31" spans="1:24" s="740" customFormat="1" ht="21" customHeight="1">
      <c r="A31" s="707" t="s">
        <v>361</v>
      </c>
      <c r="B31" s="759"/>
      <c r="C31" s="739">
        <v>16.276792628999999</v>
      </c>
      <c r="D31" s="739">
        <v>18.008116437000002</v>
      </c>
      <c r="E31" s="752">
        <v>2.0783971400999999</v>
      </c>
      <c r="F31" s="752">
        <v>3.8622845639999999</v>
      </c>
      <c r="G31" s="753">
        <v>1.8591706812</v>
      </c>
      <c r="H31" s="753">
        <v>2.5357102215</v>
      </c>
      <c r="I31" s="753">
        <v>18.829428911000001</v>
      </c>
      <c r="J31" s="753">
        <v>20.837662387000002</v>
      </c>
      <c r="K31" s="753">
        <v>14.791514352</v>
      </c>
      <c r="L31" s="753">
        <v>13.341421006999999</v>
      </c>
      <c r="M31" s="753">
        <v>12.230555716</v>
      </c>
      <c r="N31" s="753">
        <v>15.740364518</v>
      </c>
      <c r="O31" s="753">
        <v>16.422951507000001</v>
      </c>
      <c r="P31" s="753">
        <v>19.448856731999999</v>
      </c>
      <c r="Q31" s="753">
        <v>22.780582146</v>
      </c>
      <c r="R31" s="753">
        <v>31.255707703999999</v>
      </c>
      <c r="S31" s="754">
        <v>48.767613466999997</v>
      </c>
      <c r="T31" s="753">
        <v>39.702406908</v>
      </c>
      <c r="U31" s="753">
        <v>51.196355766000003</v>
      </c>
      <c r="V31" s="753">
        <v>57.747015390999998</v>
      </c>
      <c r="W31" s="753">
        <v>54.847566716999999</v>
      </c>
      <c r="X31" s="753">
        <v>43.477079427</v>
      </c>
    </row>
    <row r="32" spans="1:24" s="740" customFormat="1" ht="21" customHeight="1">
      <c r="A32" s="707" t="s">
        <v>362</v>
      </c>
      <c r="B32" s="759" t="s">
        <v>366</v>
      </c>
      <c r="C32" s="739">
        <v>15.049273457</v>
      </c>
      <c r="D32" s="739">
        <v>16.832120922000001</v>
      </c>
      <c r="E32" s="752">
        <v>3.1612889629000001</v>
      </c>
      <c r="F32" s="752">
        <v>3.2956685498999998</v>
      </c>
      <c r="G32" s="753">
        <v>1.6420018091999999</v>
      </c>
      <c r="H32" s="753">
        <v>1.6994984591</v>
      </c>
      <c r="I32" s="753">
        <v>17.543468127000001</v>
      </c>
      <c r="J32" s="753">
        <v>20.072913501999999</v>
      </c>
      <c r="K32" s="753">
        <v>12.214626442</v>
      </c>
      <c r="L32" s="753">
        <v>13.479810415999999</v>
      </c>
      <c r="M32" s="753">
        <v>11.937896772</v>
      </c>
      <c r="N32" s="753">
        <v>12.660480865</v>
      </c>
      <c r="O32" s="753">
        <v>15.031068635</v>
      </c>
      <c r="P32" s="753">
        <v>16.337922500000001</v>
      </c>
      <c r="Q32" s="753">
        <v>19.771867539999999</v>
      </c>
      <c r="R32" s="753">
        <v>28.840714213999998</v>
      </c>
      <c r="S32" s="754">
        <v>48.384554369</v>
      </c>
      <c r="T32" s="753">
        <v>38.640080879999999</v>
      </c>
      <c r="U32" s="753">
        <v>47.905263611999999</v>
      </c>
      <c r="V32" s="753">
        <v>58.154796761</v>
      </c>
      <c r="W32" s="753">
        <v>57.005083732000003</v>
      </c>
      <c r="X32" s="753">
        <v>48.622858821999998</v>
      </c>
    </row>
    <row r="33" spans="1:25" s="740" customFormat="1" ht="21" customHeight="1">
      <c r="A33" s="707" t="s">
        <v>363</v>
      </c>
      <c r="B33" s="741"/>
      <c r="C33" s="739">
        <v>14.075293006000001</v>
      </c>
      <c r="D33" s="739">
        <v>16.010640944999999</v>
      </c>
      <c r="E33" s="752">
        <v>3.2417800614000001</v>
      </c>
      <c r="F33" s="752">
        <v>2.653481277</v>
      </c>
      <c r="G33" s="753">
        <v>1.7082091484999999</v>
      </c>
      <c r="H33" s="753">
        <v>2.3383775168000001</v>
      </c>
      <c r="I33" s="753">
        <v>14.638931681000001</v>
      </c>
      <c r="J33" s="753">
        <v>17.944262028000001</v>
      </c>
      <c r="K33" s="753">
        <v>13.078495304</v>
      </c>
      <c r="L33" s="753">
        <v>11.747312738</v>
      </c>
      <c r="M33" s="753">
        <v>11.464536688000001</v>
      </c>
      <c r="N33" s="753">
        <v>12.864898019</v>
      </c>
      <c r="O33" s="753">
        <v>12.679802627000001</v>
      </c>
      <c r="P33" s="753">
        <v>15.785105946</v>
      </c>
      <c r="Q33" s="753">
        <v>19.79405959</v>
      </c>
      <c r="R33" s="753">
        <v>24.873825514</v>
      </c>
      <c r="S33" s="754">
        <v>46.338707141999997</v>
      </c>
      <c r="T33" s="753">
        <v>37.338021765999997</v>
      </c>
      <c r="U33" s="753">
        <v>44.621962250999999</v>
      </c>
      <c r="V33" s="753">
        <v>56.512797120999998</v>
      </c>
      <c r="W33" s="753">
        <v>54.66536567</v>
      </c>
      <c r="X33" s="753">
        <v>46.611815389</v>
      </c>
    </row>
    <row r="34" spans="1:25" s="740" customFormat="1" ht="21" customHeight="1">
      <c r="A34" s="707" t="s">
        <v>364</v>
      </c>
      <c r="B34" s="741"/>
      <c r="C34" s="739">
        <v>14.246314696000001</v>
      </c>
      <c r="D34" s="739">
        <v>16.304431786999999</v>
      </c>
      <c r="E34" s="752">
        <v>4.1190887398999996</v>
      </c>
      <c r="F34" s="752">
        <v>2.7054081108000001</v>
      </c>
      <c r="G34" s="753">
        <v>0.74557902700000001</v>
      </c>
      <c r="H34" s="753">
        <v>2.5812045289999999</v>
      </c>
      <c r="I34" s="753">
        <v>18.410150253000001</v>
      </c>
      <c r="J34" s="753">
        <v>19.013663080000001</v>
      </c>
      <c r="K34" s="753">
        <v>14.175748005000001</v>
      </c>
      <c r="L34" s="753">
        <v>10.12164926</v>
      </c>
      <c r="M34" s="753">
        <v>11.065705266</v>
      </c>
      <c r="N34" s="753">
        <v>12.598644707</v>
      </c>
      <c r="O34" s="753">
        <v>12.912223387999999</v>
      </c>
      <c r="P34" s="753">
        <v>16.062794214</v>
      </c>
      <c r="Q34" s="753">
        <v>20.062722061999999</v>
      </c>
      <c r="R34" s="753">
        <v>24.251267902999999</v>
      </c>
      <c r="S34" s="754">
        <v>45.091123498999998</v>
      </c>
      <c r="T34" s="753">
        <v>34.512050901999999</v>
      </c>
      <c r="U34" s="753">
        <v>42.463044615999998</v>
      </c>
      <c r="V34" s="753">
        <v>56.179831843000002</v>
      </c>
      <c r="W34" s="753">
        <v>56.621252871000003</v>
      </c>
      <c r="X34" s="753">
        <v>45.074329302999999</v>
      </c>
      <c r="Y34" s="743"/>
    </row>
    <row r="35" spans="1:25" s="740" customFormat="1" ht="21" customHeight="1">
      <c r="A35" s="707" t="s">
        <v>337</v>
      </c>
      <c r="B35" s="741"/>
      <c r="C35" s="739">
        <v>13.797304253</v>
      </c>
      <c r="D35" s="739">
        <v>15.969979198000001</v>
      </c>
      <c r="E35" s="752">
        <v>1.1603485686999999</v>
      </c>
      <c r="F35" s="752">
        <v>2.9181151513999999</v>
      </c>
      <c r="G35" s="753">
        <v>0.35293754329999999</v>
      </c>
      <c r="H35" s="753">
        <v>1.3613184097</v>
      </c>
      <c r="I35" s="753">
        <v>17.823917088000002</v>
      </c>
      <c r="J35" s="753">
        <v>20.998263726000001</v>
      </c>
      <c r="K35" s="753">
        <v>12.058263784999999</v>
      </c>
      <c r="L35" s="753">
        <v>10.858363506</v>
      </c>
      <c r="M35" s="753">
        <v>10.945203580999999</v>
      </c>
      <c r="N35" s="753">
        <v>12.147375195</v>
      </c>
      <c r="O35" s="753">
        <v>12.753876942</v>
      </c>
      <c r="P35" s="753">
        <v>14.073109805</v>
      </c>
      <c r="Q35" s="753">
        <v>18.172420427999999</v>
      </c>
      <c r="R35" s="753">
        <v>26.241690510000002</v>
      </c>
      <c r="S35" s="754">
        <v>43.659051118999997</v>
      </c>
      <c r="T35" s="753">
        <v>35.445754309999998</v>
      </c>
      <c r="U35" s="753">
        <v>44.129823571999999</v>
      </c>
      <c r="V35" s="753">
        <v>45.573727048000002</v>
      </c>
      <c r="W35" s="753">
        <v>53.691420762</v>
      </c>
      <c r="X35" s="753">
        <v>47.791438163999999</v>
      </c>
      <c r="Y35" s="743"/>
    </row>
    <row r="36" spans="1:25" s="740" customFormat="1" ht="21" customHeight="1">
      <c r="A36" s="1103" t="s">
        <v>583</v>
      </c>
      <c r="B36" s="741"/>
      <c r="C36" s="739">
        <v>12.669390271999999</v>
      </c>
      <c r="D36" s="739">
        <v>15.027695953</v>
      </c>
      <c r="E36" s="752">
        <v>0.98428587599999995</v>
      </c>
      <c r="F36" s="752">
        <v>1.6945982074999999</v>
      </c>
      <c r="G36" s="753">
        <v>0.55130337309999999</v>
      </c>
      <c r="H36" s="753">
        <v>2.2888745675000002</v>
      </c>
      <c r="I36" s="753">
        <v>15.490609283</v>
      </c>
      <c r="J36" s="753">
        <v>17.517807440999999</v>
      </c>
      <c r="K36" s="753">
        <v>11.363397114</v>
      </c>
      <c r="L36" s="753">
        <v>9.601054048</v>
      </c>
      <c r="M36" s="753">
        <v>9.2498505638000008</v>
      </c>
      <c r="N36" s="753">
        <v>10.491222978</v>
      </c>
      <c r="O36" s="753">
        <v>11.373582237000001</v>
      </c>
      <c r="P36" s="753">
        <v>14.729046007999999</v>
      </c>
      <c r="Q36" s="753">
        <v>18.184334287999999</v>
      </c>
      <c r="R36" s="753">
        <v>24.312491132000002</v>
      </c>
      <c r="S36" s="754">
        <v>42.040394267000003</v>
      </c>
      <c r="T36" s="753">
        <v>31.113749968</v>
      </c>
      <c r="U36" s="753">
        <v>40.653230897</v>
      </c>
      <c r="V36" s="753">
        <v>52.737858148999997</v>
      </c>
      <c r="W36" s="753">
        <v>51.860460787000001</v>
      </c>
      <c r="X36" s="753">
        <v>41.643940622000002</v>
      </c>
      <c r="Y36" s="743"/>
    </row>
    <row r="37" spans="1:25" s="740" customFormat="1" ht="21" customHeight="1">
      <c r="A37" s="1103" t="s">
        <v>584</v>
      </c>
      <c r="B37" s="741"/>
      <c r="C37" s="739">
        <v>11.818135248999999</v>
      </c>
      <c r="D37" s="739">
        <v>14.195960238</v>
      </c>
      <c r="E37" s="752">
        <v>0.49666242849999997</v>
      </c>
      <c r="F37" s="752">
        <v>2.0408866122</v>
      </c>
      <c r="G37" s="753">
        <v>1.2332520810000001</v>
      </c>
      <c r="H37" s="753">
        <v>2.0153788333999998</v>
      </c>
      <c r="I37" s="753">
        <v>14.058415554</v>
      </c>
      <c r="J37" s="753">
        <v>16.971696122000001</v>
      </c>
      <c r="K37" s="753">
        <v>9.7636186006999992</v>
      </c>
      <c r="L37" s="753">
        <v>8.9806073160000004</v>
      </c>
      <c r="M37" s="753">
        <v>7.7399584570000002</v>
      </c>
      <c r="N37" s="753">
        <v>7.6651910260999996</v>
      </c>
      <c r="O37" s="753">
        <v>11.041825739</v>
      </c>
      <c r="P37" s="753">
        <v>13.938690293000001</v>
      </c>
      <c r="Q37" s="753">
        <v>14.975872540999999</v>
      </c>
      <c r="R37" s="753">
        <v>22.270148183</v>
      </c>
      <c r="S37" s="754">
        <v>42.345366695000003</v>
      </c>
      <c r="T37" s="753">
        <v>30.136856400999999</v>
      </c>
      <c r="U37" s="753">
        <v>42.626611183999998</v>
      </c>
      <c r="V37" s="753">
        <v>51.695696284999997</v>
      </c>
      <c r="W37" s="753">
        <v>51.928470509</v>
      </c>
      <c r="X37" s="753">
        <v>44.879074873999997</v>
      </c>
      <c r="Y37" s="743"/>
    </row>
    <row r="38" spans="1:25" s="740" customFormat="1" ht="21" customHeight="1">
      <c r="A38" s="1103" t="s">
        <v>585</v>
      </c>
      <c r="B38" s="1059"/>
      <c r="C38" s="1057">
        <v>12.10296922254367</v>
      </c>
      <c r="D38" s="1057">
        <v>14.647297310866453</v>
      </c>
      <c r="E38" s="1062">
        <v>2.6108365381351839</v>
      </c>
      <c r="F38" s="1062">
        <v>1.367259601580552</v>
      </c>
      <c r="G38" s="1062">
        <v>1.5558262044890447</v>
      </c>
      <c r="H38" s="1062">
        <v>1.9417181642685799</v>
      </c>
      <c r="I38" s="1062">
        <v>16.456606433102106</v>
      </c>
      <c r="J38" s="1062">
        <v>15.612244104589596</v>
      </c>
      <c r="K38" s="1062">
        <v>10.728396462342095</v>
      </c>
      <c r="L38" s="1062">
        <v>9.0962041690768256</v>
      </c>
      <c r="M38" s="1062">
        <v>8.5458954243382497</v>
      </c>
      <c r="N38" s="1062">
        <v>9.2512344442847176</v>
      </c>
      <c r="O38" s="1062">
        <v>9.9421356896194926</v>
      </c>
      <c r="P38" s="1062">
        <v>12.259376281479563</v>
      </c>
      <c r="Q38" s="1062">
        <v>15.046946472995748</v>
      </c>
      <c r="R38" s="1062">
        <v>23.393296969752821</v>
      </c>
      <c r="S38" s="1064">
        <v>42.884950580545933</v>
      </c>
      <c r="T38" s="1064">
        <v>28.949774553630665</v>
      </c>
      <c r="U38" s="1062">
        <v>45.012919711429916</v>
      </c>
      <c r="V38" s="1062">
        <v>51.712385116235339</v>
      </c>
      <c r="W38" s="1062">
        <v>52.97651986226105</v>
      </c>
      <c r="X38" s="1062">
        <v>47.777849034823319</v>
      </c>
      <c r="Y38" s="743"/>
    </row>
    <row r="39" spans="1:25" s="1058" customFormat="1" ht="21" customHeight="1">
      <c r="A39" s="1103" t="s">
        <v>542</v>
      </c>
      <c r="B39" s="1059"/>
      <c r="C39" s="1081">
        <v>10.99638003724314</v>
      </c>
      <c r="D39" s="1081">
        <v>13.655593112935442</v>
      </c>
      <c r="E39" s="1062">
        <v>2.4950224302516482</v>
      </c>
      <c r="F39" s="1062">
        <v>1.5693063002215739</v>
      </c>
      <c r="G39" s="1062">
        <v>0.30085291802259406</v>
      </c>
      <c r="H39" s="1062">
        <v>0.82878571703846682</v>
      </c>
      <c r="I39" s="1062">
        <v>15.376274673287302</v>
      </c>
      <c r="J39" s="1062">
        <v>13.673743243150852</v>
      </c>
      <c r="K39" s="1062">
        <v>8.8059618877969488</v>
      </c>
      <c r="L39" s="1062">
        <v>8.5416636468865903</v>
      </c>
      <c r="M39" s="1062">
        <v>7.1263032600844047</v>
      </c>
      <c r="N39" s="1062">
        <v>8.9493216693840907</v>
      </c>
      <c r="O39" s="1062">
        <v>10.097094968063866</v>
      </c>
      <c r="P39" s="1062">
        <v>11.753803757958194</v>
      </c>
      <c r="Q39" s="1062">
        <v>14.198038294717083</v>
      </c>
      <c r="R39" s="1082">
        <v>19.548055693084741</v>
      </c>
      <c r="S39" s="1063">
        <v>40.784588297502694</v>
      </c>
      <c r="T39" s="1062">
        <v>28.216474622808136</v>
      </c>
      <c r="U39" s="1062">
        <v>38.887525478975611</v>
      </c>
      <c r="V39" s="1062">
        <v>52.681822682067924</v>
      </c>
      <c r="W39" s="1062">
        <v>56.26597133040368</v>
      </c>
      <c r="X39" s="1062">
        <v>41.965304656035457</v>
      </c>
      <c r="Y39" s="1060"/>
    </row>
    <row r="40" spans="1:25" s="744" customFormat="1" ht="16.7" customHeight="1">
      <c r="A40" s="1104" t="s">
        <v>1248</v>
      </c>
      <c r="B40" s="1084"/>
      <c r="C40" s="1085">
        <v>11.088364734422628</v>
      </c>
      <c r="D40" s="1085">
        <v>13.799147769736662</v>
      </c>
      <c r="E40" s="1083">
        <v>3.0120784345224352</v>
      </c>
      <c r="F40" s="1083">
        <v>1.0482656444911893</v>
      </c>
      <c r="G40" s="1083">
        <v>1.2315372047389552</v>
      </c>
      <c r="H40" s="1083">
        <v>1.0594347297713078</v>
      </c>
      <c r="I40" s="1083">
        <v>15.129773588390421</v>
      </c>
      <c r="J40" s="1083">
        <v>14.694381765019402</v>
      </c>
      <c r="K40" s="1083">
        <v>9.9107281750711316</v>
      </c>
      <c r="L40" s="1083">
        <v>9.3881656473994912</v>
      </c>
      <c r="M40" s="1083">
        <v>7.7981445351540852</v>
      </c>
      <c r="N40" s="1083">
        <v>7.5799805520936934</v>
      </c>
      <c r="O40" s="1083">
        <v>9.8384284094458749</v>
      </c>
      <c r="P40" s="1083">
        <v>10.579847794462411</v>
      </c>
      <c r="Q40" s="1083">
        <v>14.252992913858403</v>
      </c>
      <c r="R40" s="1086">
        <v>17.958537251114031</v>
      </c>
      <c r="S40" s="1085">
        <v>40.332960333410313</v>
      </c>
      <c r="T40" s="1083">
        <v>25.677310659663476</v>
      </c>
      <c r="U40" s="1083">
        <v>38.700413227771357</v>
      </c>
      <c r="V40" s="1083">
        <v>56.999893892505213</v>
      </c>
      <c r="W40" s="1083">
        <v>53.294905809015376</v>
      </c>
      <c r="X40" s="1083">
        <v>45.874716150193819</v>
      </c>
    </row>
    <row r="41" spans="1:25" s="745" customFormat="1">
      <c r="A41" s="1102" t="s">
        <v>1249</v>
      </c>
    </row>
    <row r="42" spans="1:25" s="745" customFormat="1">
      <c r="A42" s="1102" t="s">
        <v>1250</v>
      </c>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9FA55-3D7D-436B-938E-186352A0A43C}">
  <dimension ref="A1:Y42"/>
  <sheetViews>
    <sheetView view="pageBreakPreview" zoomScaleNormal="100" zoomScaleSheetLayoutView="100" workbookViewId="0">
      <selection sqref="A1:X1"/>
    </sheetView>
  </sheetViews>
  <sheetFormatPr defaultRowHeight="15.75"/>
  <cols>
    <col min="1" max="1" width="11.75" style="745" customWidth="1"/>
    <col min="2" max="2" width="2.875" style="459" customWidth="1"/>
    <col min="3" max="4" width="7.75" style="459" customWidth="1"/>
    <col min="5" max="24" width="6.75" style="459" customWidth="1"/>
    <col min="25" max="25" width="9.375" style="459" bestFit="1" customWidth="1"/>
    <col min="26" max="16384" width="9" style="459"/>
  </cols>
  <sheetData>
    <row r="1" spans="1:25" ht="25.5">
      <c r="A1" s="1325" t="s">
        <v>1616</v>
      </c>
      <c r="B1" s="1325"/>
      <c r="C1" s="1325"/>
      <c r="D1" s="1325"/>
      <c r="E1" s="1325"/>
      <c r="F1" s="1325"/>
      <c r="G1" s="1325"/>
      <c r="H1" s="1325"/>
      <c r="I1" s="1325"/>
      <c r="J1" s="1325"/>
      <c r="K1" s="1325"/>
      <c r="L1" s="1325"/>
      <c r="M1" s="1325"/>
      <c r="N1" s="1325"/>
      <c r="O1" s="1325"/>
      <c r="P1" s="1325"/>
      <c r="Q1" s="1325"/>
      <c r="R1" s="1325"/>
      <c r="S1" s="1325"/>
      <c r="T1" s="1325"/>
      <c r="U1" s="1325"/>
      <c r="V1" s="1325"/>
      <c r="W1" s="1325"/>
      <c r="X1" s="1325"/>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168</v>
      </c>
    </row>
    <row r="3" spans="1:25" s="199" customFormat="1" ht="16.7" customHeight="1">
      <c r="A3" s="756" t="s">
        <v>350</v>
      </c>
      <c r="B3" s="460"/>
      <c r="C3" s="193" t="s">
        <v>169</v>
      </c>
      <c r="D3" s="194" t="s">
        <v>12</v>
      </c>
      <c r="E3" s="747">
        <v>0</v>
      </c>
      <c r="F3" s="746" t="s">
        <v>349</v>
      </c>
      <c r="G3" s="198" t="s">
        <v>170</v>
      </c>
      <c r="H3" s="195" t="s">
        <v>95</v>
      </c>
      <c r="I3" s="196" t="s">
        <v>94</v>
      </c>
      <c r="J3" s="197" t="s">
        <v>93</v>
      </c>
      <c r="K3" s="198" t="s">
        <v>92</v>
      </c>
      <c r="L3" s="195" t="s">
        <v>91</v>
      </c>
      <c r="M3" s="198" t="s">
        <v>90</v>
      </c>
      <c r="N3" s="195" t="s">
        <v>89</v>
      </c>
      <c r="O3" s="198" t="s">
        <v>88</v>
      </c>
      <c r="P3" s="195" t="s">
        <v>87</v>
      </c>
      <c r="Q3" s="198" t="s">
        <v>86</v>
      </c>
      <c r="R3" s="195" t="s">
        <v>85</v>
      </c>
      <c r="S3" s="198" t="s">
        <v>171</v>
      </c>
      <c r="T3" s="195" t="s">
        <v>84</v>
      </c>
      <c r="U3" s="198" t="s">
        <v>83</v>
      </c>
      <c r="V3" s="195" t="s">
        <v>82</v>
      </c>
      <c r="W3" s="198" t="s">
        <v>81</v>
      </c>
      <c r="X3" s="195" t="s">
        <v>101</v>
      </c>
    </row>
    <row r="4" spans="1:25" s="199" customFormat="1" ht="16.7" customHeight="1">
      <c r="A4" s="757" t="s">
        <v>4</v>
      </c>
      <c r="B4" s="461"/>
      <c r="C4" s="200" t="s">
        <v>12</v>
      </c>
      <c r="D4" s="201" t="s">
        <v>4</v>
      </c>
      <c r="E4" s="748" t="s">
        <v>377</v>
      </c>
      <c r="F4" s="203" t="s">
        <v>172</v>
      </c>
      <c r="G4" s="203" t="s">
        <v>172</v>
      </c>
      <c r="H4" s="202" t="s">
        <v>172</v>
      </c>
      <c r="I4" s="203" t="s">
        <v>172</v>
      </c>
      <c r="J4" s="202" t="s">
        <v>172</v>
      </c>
      <c r="K4" s="203" t="s">
        <v>172</v>
      </c>
      <c r="L4" s="202" t="s">
        <v>172</v>
      </c>
      <c r="M4" s="203" t="s">
        <v>172</v>
      </c>
      <c r="N4" s="202" t="s">
        <v>172</v>
      </c>
      <c r="O4" s="203" t="s">
        <v>172</v>
      </c>
      <c r="P4" s="202" t="s">
        <v>172</v>
      </c>
      <c r="Q4" s="203" t="s">
        <v>172</v>
      </c>
      <c r="R4" s="202" t="s">
        <v>172</v>
      </c>
      <c r="S4" s="203" t="s">
        <v>173</v>
      </c>
      <c r="T4" s="202" t="s">
        <v>172</v>
      </c>
      <c r="U4" s="203" t="s">
        <v>172</v>
      </c>
      <c r="V4" s="202" t="s">
        <v>172</v>
      </c>
      <c r="W4" s="203" t="s">
        <v>172</v>
      </c>
      <c r="X4" s="202" t="s">
        <v>172</v>
      </c>
      <c r="Y4" s="204"/>
    </row>
    <row r="5" spans="1:25" s="499" customFormat="1" ht="19.149999999999999" hidden="1" customHeight="1">
      <c r="A5" s="707" t="s">
        <v>351</v>
      </c>
      <c r="B5" s="205"/>
      <c r="C5" s="438">
        <v>35.178715455000003</v>
      </c>
      <c r="D5" s="438">
        <v>31.262715433</v>
      </c>
      <c r="E5" s="749">
        <v>5.6111624725000002</v>
      </c>
      <c r="F5" s="749">
        <v>16.665283056</v>
      </c>
      <c r="G5" s="750">
        <v>6.7623576633000004</v>
      </c>
      <c r="H5" s="750">
        <v>5.9452437787000001</v>
      </c>
      <c r="I5" s="750">
        <v>32.763465783999997</v>
      </c>
      <c r="J5" s="750">
        <v>37.528808421000001</v>
      </c>
      <c r="K5" s="750">
        <v>35.203942841999996</v>
      </c>
      <c r="L5" s="750">
        <v>29.884335666999998</v>
      </c>
      <c r="M5" s="750">
        <v>35.445568688999998</v>
      </c>
      <c r="N5" s="750">
        <v>43.076248315999997</v>
      </c>
      <c r="O5" s="750">
        <v>44.50680054</v>
      </c>
      <c r="P5" s="750">
        <v>48.257676293999999</v>
      </c>
      <c r="Q5" s="750">
        <v>59.600024388999998</v>
      </c>
      <c r="R5" s="750">
        <v>63.320015521000002</v>
      </c>
      <c r="S5" s="751">
        <v>74.173332445</v>
      </c>
      <c r="T5" s="750">
        <v>68.794794151000005</v>
      </c>
      <c r="U5" s="750">
        <v>78.161987369000002</v>
      </c>
      <c r="V5" s="750">
        <v>84.899345295000003</v>
      </c>
      <c r="W5" s="750">
        <v>64.741214976999998</v>
      </c>
      <c r="X5" s="750">
        <v>83.584085590000001</v>
      </c>
    </row>
    <row r="6" spans="1:25" s="499" customFormat="1" ht="19.149999999999999" hidden="1" customHeight="1">
      <c r="A6" s="707" t="s">
        <v>352</v>
      </c>
      <c r="B6" s="205"/>
      <c r="C6" s="438">
        <v>33.742979955000003</v>
      </c>
      <c r="D6" s="438">
        <v>29.923402648</v>
      </c>
      <c r="E6" s="749">
        <v>7.3190368147999996</v>
      </c>
      <c r="F6" s="749">
        <v>16.316377640999999</v>
      </c>
      <c r="G6" s="750">
        <v>6.7304312710999996</v>
      </c>
      <c r="H6" s="750">
        <v>6.3765241885000004</v>
      </c>
      <c r="I6" s="750">
        <v>31.363272042999998</v>
      </c>
      <c r="J6" s="750">
        <v>33.031414613999999</v>
      </c>
      <c r="K6" s="750">
        <v>32.056095925999998</v>
      </c>
      <c r="L6" s="750">
        <v>29.439632319000001</v>
      </c>
      <c r="M6" s="750">
        <v>34.524908213000003</v>
      </c>
      <c r="N6" s="750">
        <v>39.304108104999997</v>
      </c>
      <c r="O6" s="750">
        <v>41.554457300999999</v>
      </c>
      <c r="P6" s="750">
        <v>47.839612180000003</v>
      </c>
      <c r="Q6" s="750">
        <v>56.199065011999998</v>
      </c>
      <c r="R6" s="750">
        <v>59.745750858000001</v>
      </c>
      <c r="S6" s="751">
        <v>74.637440388000002</v>
      </c>
      <c r="T6" s="750">
        <v>66.683268310000003</v>
      </c>
      <c r="U6" s="750">
        <v>74.709876645999998</v>
      </c>
      <c r="V6" s="750">
        <v>88.653837335000006</v>
      </c>
      <c r="W6" s="750">
        <v>93.261832595000001</v>
      </c>
      <c r="X6" s="750">
        <v>70.894052776999999</v>
      </c>
    </row>
    <row r="7" spans="1:25" s="499" customFormat="1" ht="19.149999999999999" hidden="1" customHeight="1">
      <c r="A7" s="707" t="s">
        <v>353</v>
      </c>
      <c r="B7" s="205"/>
      <c r="C7" s="438">
        <v>32.928127809999999</v>
      </c>
      <c r="D7" s="438">
        <v>29.222233634999998</v>
      </c>
      <c r="E7" s="749">
        <v>4.4565514091000002</v>
      </c>
      <c r="F7" s="749">
        <v>14.644984736</v>
      </c>
      <c r="G7" s="750">
        <v>6.9597943668999998</v>
      </c>
      <c r="H7" s="750">
        <v>5.9029849785000001</v>
      </c>
      <c r="I7" s="750">
        <v>30.620849259</v>
      </c>
      <c r="J7" s="750">
        <v>31.837892735</v>
      </c>
      <c r="K7" s="750">
        <v>31.867747198</v>
      </c>
      <c r="L7" s="750">
        <v>30.229124834</v>
      </c>
      <c r="M7" s="750">
        <v>31.440243079999998</v>
      </c>
      <c r="N7" s="750">
        <v>34.415384983999999</v>
      </c>
      <c r="O7" s="750">
        <v>44.086326155999998</v>
      </c>
      <c r="P7" s="750">
        <v>46.076232075999997</v>
      </c>
      <c r="Q7" s="750">
        <v>46.295905415999997</v>
      </c>
      <c r="R7" s="750">
        <v>59.571238854000001</v>
      </c>
      <c r="S7" s="751">
        <v>80.174774005000003</v>
      </c>
      <c r="T7" s="750">
        <v>75.015696219000006</v>
      </c>
      <c r="U7" s="750">
        <v>80.883089272000007</v>
      </c>
      <c r="V7" s="750">
        <v>80.127626706000001</v>
      </c>
      <c r="W7" s="750">
        <v>107.25890407</v>
      </c>
      <c r="X7" s="750">
        <v>80.309556837000002</v>
      </c>
    </row>
    <row r="8" spans="1:25" s="499" customFormat="1" ht="19.149999999999999" hidden="1" customHeight="1">
      <c r="A8" s="707" t="s">
        <v>354</v>
      </c>
      <c r="B8" s="205"/>
      <c r="C8" s="438">
        <v>33.405575040999999</v>
      </c>
      <c r="D8" s="438">
        <v>30.075148129999999</v>
      </c>
      <c r="E8" s="749">
        <v>6.3652802893000002</v>
      </c>
      <c r="F8" s="749">
        <v>15.057523473</v>
      </c>
      <c r="G8" s="750">
        <v>7.8472057323</v>
      </c>
      <c r="H8" s="750">
        <v>6.0959148662000002</v>
      </c>
      <c r="I8" s="750">
        <v>28.731936221000002</v>
      </c>
      <c r="J8" s="750">
        <v>34.879560427000001</v>
      </c>
      <c r="K8" s="750">
        <v>31.982137464000001</v>
      </c>
      <c r="L8" s="750">
        <v>27.190801740000001</v>
      </c>
      <c r="M8" s="750">
        <v>34.445111412999999</v>
      </c>
      <c r="N8" s="750">
        <v>41.025974095999999</v>
      </c>
      <c r="O8" s="750">
        <v>39.288576396000003</v>
      </c>
      <c r="P8" s="750">
        <v>47.688362791000003</v>
      </c>
      <c r="Q8" s="750">
        <v>56.980826356999998</v>
      </c>
      <c r="R8" s="750">
        <v>58.461910441000001</v>
      </c>
      <c r="S8" s="751">
        <v>77.012108261999998</v>
      </c>
      <c r="T8" s="750">
        <v>75.024303648</v>
      </c>
      <c r="U8" s="750">
        <v>80.919066419000004</v>
      </c>
      <c r="V8" s="750">
        <v>77.223738847999996</v>
      </c>
      <c r="W8" s="750">
        <v>86.59301284</v>
      </c>
      <c r="X8" s="750">
        <v>43.581749303999999</v>
      </c>
    </row>
    <row r="9" spans="1:25" s="499" customFormat="1" ht="19.149999999999999" hidden="1" customHeight="1">
      <c r="A9" s="707" t="s">
        <v>355</v>
      </c>
      <c r="B9" s="205"/>
      <c r="C9" s="438">
        <v>31.855849482</v>
      </c>
      <c r="D9" s="438">
        <v>28.831558375</v>
      </c>
      <c r="E9" s="749">
        <v>5.5370304290999997</v>
      </c>
      <c r="F9" s="749">
        <v>14.869992865</v>
      </c>
      <c r="G9" s="750">
        <v>6.4690295212000004</v>
      </c>
      <c r="H9" s="750">
        <v>4.8483913533000003</v>
      </c>
      <c r="I9" s="750">
        <v>26.401059806999999</v>
      </c>
      <c r="J9" s="750">
        <v>32.466752843999998</v>
      </c>
      <c r="K9" s="750">
        <v>32.426781018</v>
      </c>
      <c r="L9" s="750">
        <v>27.793966019999999</v>
      </c>
      <c r="M9" s="750">
        <v>27.474984984999999</v>
      </c>
      <c r="N9" s="750">
        <v>35.457322378000001</v>
      </c>
      <c r="O9" s="750">
        <v>39.711081383</v>
      </c>
      <c r="P9" s="750">
        <v>45.027085427000003</v>
      </c>
      <c r="Q9" s="750">
        <v>55.216377543999997</v>
      </c>
      <c r="R9" s="750">
        <v>58.745978291</v>
      </c>
      <c r="S9" s="751">
        <v>77.265803864999995</v>
      </c>
      <c r="T9" s="750">
        <v>69.847070345999995</v>
      </c>
      <c r="U9" s="750">
        <v>85.317130015000004</v>
      </c>
      <c r="V9" s="750">
        <v>84.025649935000004</v>
      </c>
      <c r="W9" s="750">
        <v>76.967481238999994</v>
      </c>
      <c r="X9" s="750">
        <v>63.924994673</v>
      </c>
    </row>
    <row r="10" spans="1:25" s="740" customFormat="1" ht="21" customHeight="1">
      <c r="A10" s="707" t="s">
        <v>312</v>
      </c>
      <c r="B10" s="738"/>
      <c r="C10" s="739">
        <v>35.390134947999996</v>
      </c>
      <c r="D10" s="739">
        <v>32.392500810999998</v>
      </c>
      <c r="E10" s="752">
        <v>5.2920202949000004</v>
      </c>
      <c r="F10" s="752">
        <v>14.332457534</v>
      </c>
      <c r="G10" s="753">
        <v>7.8123995636999997</v>
      </c>
      <c r="H10" s="753">
        <v>4.8659512442999997</v>
      </c>
      <c r="I10" s="753">
        <v>36.273438272</v>
      </c>
      <c r="J10" s="753">
        <v>36.076140224</v>
      </c>
      <c r="K10" s="753">
        <v>34.490264387000003</v>
      </c>
      <c r="L10" s="753">
        <v>29.957919842999999</v>
      </c>
      <c r="M10" s="753">
        <v>30.868623624000001</v>
      </c>
      <c r="N10" s="753">
        <v>35.62711642</v>
      </c>
      <c r="O10" s="753">
        <v>44.835886963</v>
      </c>
      <c r="P10" s="753">
        <v>51.134321255000003</v>
      </c>
      <c r="Q10" s="753">
        <v>57.353016820000001</v>
      </c>
      <c r="R10" s="753">
        <v>71.819425444999993</v>
      </c>
      <c r="S10" s="754">
        <v>83.213896720999998</v>
      </c>
      <c r="T10" s="753">
        <v>77.894566854000004</v>
      </c>
      <c r="U10" s="753">
        <v>90.053460842000007</v>
      </c>
      <c r="V10" s="753">
        <v>85.846120827999997</v>
      </c>
      <c r="W10" s="753">
        <v>79.468840524000001</v>
      </c>
      <c r="X10" s="753">
        <v>84.769708957000006</v>
      </c>
    </row>
    <row r="11" spans="1:25" s="740" customFormat="1" ht="19.149999999999999" hidden="1" customHeight="1">
      <c r="A11" s="707" t="s">
        <v>313</v>
      </c>
      <c r="B11" s="741"/>
      <c r="C11" s="739">
        <v>38.637652178000003</v>
      </c>
      <c r="D11" s="739">
        <v>35.954509418000001</v>
      </c>
      <c r="E11" s="752">
        <v>5.1780203392999997</v>
      </c>
      <c r="F11" s="752">
        <v>13.858488811999999</v>
      </c>
      <c r="G11" s="753">
        <v>8.3680682437999998</v>
      </c>
      <c r="H11" s="753">
        <v>8.2533367061000007</v>
      </c>
      <c r="I11" s="753">
        <v>51.829058148000001</v>
      </c>
      <c r="J11" s="753">
        <v>40.531468885999999</v>
      </c>
      <c r="K11" s="753">
        <v>34.449947442999999</v>
      </c>
      <c r="L11" s="753">
        <v>32.508492130999997</v>
      </c>
      <c r="M11" s="753">
        <v>34.673962555000003</v>
      </c>
      <c r="N11" s="753">
        <v>36.833076327999997</v>
      </c>
      <c r="O11" s="753">
        <v>43.829538872999997</v>
      </c>
      <c r="P11" s="753">
        <v>53.050331028999999</v>
      </c>
      <c r="Q11" s="753">
        <v>62.976153371000002</v>
      </c>
      <c r="R11" s="753">
        <v>68.606399304999997</v>
      </c>
      <c r="S11" s="754">
        <v>89.415256360000001</v>
      </c>
      <c r="T11" s="753">
        <v>81.994096424999995</v>
      </c>
      <c r="U11" s="753">
        <v>94.712486972999997</v>
      </c>
      <c r="V11" s="753">
        <v>97.379603399000004</v>
      </c>
      <c r="W11" s="753">
        <v>97.553925641999996</v>
      </c>
      <c r="X11" s="753">
        <v>79.297948825999995</v>
      </c>
    </row>
    <row r="12" spans="1:25" s="740" customFormat="1" ht="19.149999999999999" hidden="1" customHeight="1">
      <c r="A12" s="707" t="s">
        <v>314</v>
      </c>
      <c r="B12" s="741"/>
      <c r="C12" s="739">
        <v>40.743211701</v>
      </c>
      <c r="D12" s="739">
        <v>38.022638833000002</v>
      </c>
      <c r="E12" s="752">
        <v>6.6494667127999998</v>
      </c>
      <c r="F12" s="752">
        <v>13.030035335999999</v>
      </c>
      <c r="G12" s="753">
        <v>7.2098555244</v>
      </c>
      <c r="H12" s="753">
        <v>7.9922096988</v>
      </c>
      <c r="I12" s="753">
        <v>53.833448588000003</v>
      </c>
      <c r="J12" s="753">
        <v>43.838866213000003</v>
      </c>
      <c r="K12" s="753">
        <v>39.270629864</v>
      </c>
      <c r="L12" s="753">
        <v>31.867199466999999</v>
      </c>
      <c r="M12" s="753">
        <v>36.543820777999997</v>
      </c>
      <c r="N12" s="753">
        <v>41.466885652000002</v>
      </c>
      <c r="O12" s="753">
        <v>47.309219231999997</v>
      </c>
      <c r="P12" s="753">
        <v>54.436784351999997</v>
      </c>
      <c r="Q12" s="753">
        <v>67.641403199999999</v>
      </c>
      <c r="R12" s="753">
        <v>70.877232856999996</v>
      </c>
      <c r="S12" s="754">
        <v>94.211505278000004</v>
      </c>
      <c r="T12" s="753">
        <v>77.150302625999998</v>
      </c>
      <c r="U12" s="753">
        <v>108.09121751000001</v>
      </c>
      <c r="V12" s="753">
        <v>112.37562062000001</v>
      </c>
      <c r="W12" s="753">
        <v>95.004354366000001</v>
      </c>
      <c r="X12" s="753">
        <v>98.108949988999996</v>
      </c>
    </row>
    <row r="13" spans="1:25" s="740" customFormat="1" ht="19.149999999999999" hidden="1" customHeight="1">
      <c r="A13" s="707" t="s">
        <v>315</v>
      </c>
      <c r="B13" s="741"/>
      <c r="C13" s="739">
        <v>40.295082858999997</v>
      </c>
      <c r="D13" s="739">
        <v>37.909336103999998</v>
      </c>
      <c r="E13" s="752">
        <v>6.8956458922000001</v>
      </c>
      <c r="F13" s="752">
        <v>14.588734457999999</v>
      </c>
      <c r="G13" s="753">
        <v>7.8506412961000001</v>
      </c>
      <c r="H13" s="753">
        <v>9.0289238496999999</v>
      </c>
      <c r="I13" s="753">
        <v>54.451625614000001</v>
      </c>
      <c r="J13" s="753">
        <v>41.194719595000002</v>
      </c>
      <c r="K13" s="753">
        <v>39.860908279999997</v>
      </c>
      <c r="L13" s="753">
        <v>33.817187681999997</v>
      </c>
      <c r="M13" s="753">
        <v>33.472931641000002</v>
      </c>
      <c r="N13" s="753">
        <v>39.838851337000001</v>
      </c>
      <c r="O13" s="753">
        <v>52.369328664999998</v>
      </c>
      <c r="P13" s="753">
        <v>52.122971057999997</v>
      </c>
      <c r="Q13" s="753">
        <v>62.107702519999997</v>
      </c>
      <c r="R13" s="753">
        <v>66.673947154999993</v>
      </c>
      <c r="S13" s="754">
        <v>92.949359274000003</v>
      </c>
      <c r="T13" s="753">
        <v>83.645757223999993</v>
      </c>
      <c r="U13" s="753">
        <v>100.59739374999999</v>
      </c>
      <c r="V13" s="753">
        <v>106.40449114</v>
      </c>
      <c r="W13" s="753">
        <v>89.123722825000002</v>
      </c>
      <c r="X13" s="753">
        <v>87.330223152000002</v>
      </c>
    </row>
    <row r="14" spans="1:25" s="740" customFormat="1" ht="19.149999999999999" hidden="1" customHeight="1">
      <c r="A14" s="707" t="s">
        <v>316</v>
      </c>
      <c r="B14" s="741"/>
      <c r="C14" s="739">
        <v>38.465935246000001</v>
      </c>
      <c r="D14" s="739">
        <v>36.247782585000003</v>
      </c>
      <c r="E14" s="752">
        <v>6.4634138458999999</v>
      </c>
      <c r="F14" s="752">
        <v>12.652690587</v>
      </c>
      <c r="G14" s="753">
        <v>6.3578191012999996</v>
      </c>
      <c r="H14" s="753">
        <v>9.5298952815</v>
      </c>
      <c r="I14" s="753">
        <v>44.494227678000001</v>
      </c>
      <c r="J14" s="753">
        <v>40.420117580000003</v>
      </c>
      <c r="K14" s="753">
        <v>34.281865906999997</v>
      </c>
      <c r="L14" s="753">
        <v>32.983450069</v>
      </c>
      <c r="M14" s="753">
        <v>34.334889361000002</v>
      </c>
      <c r="N14" s="753">
        <v>36.984710520999997</v>
      </c>
      <c r="O14" s="753">
        <v>45.473143049999997</v>
      </c>
      <c r="P14" s="753">
        <v>51.713656823999997</v>
      </c>
      <c r="Q14" s="753">
        <v>59.404596218000002</v>
      </c>
      <c r="R14" s="753">
        <v>75.441913909999997</v>
      </c>
      <c r="S14" s="754">
        <v>95.391238143999999</v>
      </c>
      <c r="T14" s="753">
        <v>89.353518790999999</v>
      </c>
      <c r="U14" s="753">
        <v>94.469101473999999</v>
      </c>
      <c r="V14" s="753">
        <v>114.86859033</v>
      </c>
      <c r="W14" s="753">
        <v>94.609263741000007</v>
      </c>
      <c r="X14" s="753">
        <v>81.38439133</v>
      </c>
    </row>
    <row r="15" spans="1:25" s="740" customFormat="1" ht="21" customHeight="1">
      <c r="A15" s="707" t="s">
        <v>317</v>
      </c>
      <c r="B15" s="741"/>
      <c r="C15" s="739">
        <v>37.748413266</v>
      </c>
      <c r="D15" s="739">
        <v>35.795816983999998</v>
      </c>
      <c r="E15" s="752">
        <v>5.0702225827999996</v>
      </c>
      <c r="F15" s="752">
        <v>12.62832379</v>
      </c>
      <c r="G15" s="753">
        <v>7.3439492385999996</v>
      </c>
      <c r="H15" s="753">
        <v>8.3653007325999997</v>
      </c>
      <c r="I15" s="753">
        <v>43.352888096999997</v>
      </c>
      <c r="J15" s="753">
        <v>39.544196079999999</v>
      </c>
      <c r="K15" s="753">
        <v>34.873459162000003</v>
      </c>
      <c r="L15" s="753">
        <v>31.165842237</v>
      </c>
      <c r="M15" s="753">
        <v>30.009426489999999</v>
      </c>
      <c r="N15" s="753">
        <v>35.492501492000002</v>
      </c>
      <c r="O15" s="753">
        <v>45.882370354000003</v>
      </c>
      <c r="P15" s="753">
        <v>50.089778082999999</v>
      </c>
      <c r="Q15" s="753">
        <v>56.153400042000001</v>
      </c>
      <c r="R15" s="753">
        <v>76.799247859000005</v>
      </c>
      <c r="S15" s="754">
        <v>97.579026728000002</v>
      </c>
      <c r="T15" s="753">
        <v>89.512346066999996</v>
      </c>
      <c r="U15" s="753">
        <v>105.99510536</v>
      </c>
      <c r="V15" s="753">
        <v>114.23530709000001</v>
      </c>
      <c r="W15" s="753">
        <v>82.083426610000004</v>
      </c>
      <c r="X15" s="753">
        <v>84.742422450999996</v>
      </c>
    </row>
    <row r="16" spans="1:25" s="740" customFormat="1" ht="21" customHeight="1">
      <c r="A16" s="707" t="s">
        <v>318</v>
      </c>
      <c r="B16" s="741"/>
      <c r="C16" s="739">
        <v>36.635692542999998</v>
      </c>
      <c r="D16" s="739">
        <v>34.936412437000001</v>
      </c>
      <c r="E16" s="752">
        <v>3.9029467248</v>
      </c>
      <c r="F16" s="752">
        <v>12.242684995999999</v>
      </c>
      <c r="G16" s="753">
        <v>6.3567511847000002</v>
      </c>
      <c r="H16" s="753">
        <v>9.0521728447999994</v>
      </c>
      <c r="I16" s="753">
        <v>42.237276021</v>
      </c>
      <c r="J16" s="753">
        <v>36.027890204999999</v>
      </c>
      <c r="K16" s="753">
        <v>31.949866448000002</v>
      </c>
      <c r="L16" s="753">
        <v>30.939878929999999</v>
      </c>
      <c r="M16" s="753">
        <v>28.524920906999998</v>
      </c>
      <c r="N16" s="753">
        <v>34.247915046999999</v>
      </c>
      <c r="O16" s="753">
        <v>41.787883790999999</v>
      </c>
      <c r="P16" s="753">
        <v>46.712373982000003</v>
      </c>
      <c r="Q16" s="753">
        <v>61.875834077999997</v>
      </c>
      <c r="R16" s="753">
        <v>74.959464854999993</v>
      </c>
      <c r="S16" s="754">
        <v>96.652130088999996</v>
      </c>
      <c r="T16" s="753">
        <v>82.580503086999997</v>
      </c>
      <c r="U16" s="753">
        <v>104.14540042</v>
      </c>
      <c r="V16" s="753">
        <v>118.41981955999999</v>
      </c>
      <c r="W16" s="753">
        <v>101.88660021</v>
      </c>
      <c r="X16" s="753">
        <v>88.570757189999995</v>
      </c>
    </row>
    <row r="17" spans="1:24" s="740" customFormat="1" ht="21" customHeight="1">
      <c r="A17" s="707" t="s">
        <v>319</v>
      </c>
      <c r="B17" s="741"/>
      <c r="C17" s="739">
        <v>36.517941442000001</v>
      </c>
      <c r="D17" s="739">
        <v>35.33629921</v>
      </c>
      <c r="E17" s="752">
        <v>6.8445377330000001</v>
      </c>
      <c r="F17" s="752">
        <v>9.9895072046000006</v>
      </c>
      <c r="G17" s="753">
        <v>5.5812086642000001</v>
      </c>
      <c r="H17" s="753">
        <v>9.9327666498999996</v>
      </c>
      <c r="I17" s="753">
        <v>49.958128809999998</v>
      </c>
      <c r="J17" s="753">
        <v>39.739802017999999</v>
      </c>
      <c r="K17" s="753">
        <v>33.081462711</v>
      </c>
      <c r="L17" s="753">
        <v>30.333021376000001</v>
      </c>
      <c r="M17" s="753">
        <v>27.973580256000002</v>
      </c>
      <c r="N17" s="753">
        <v>33.261517656000002</v>
      </c>
      <c r="O17" s="753">
        <v>38.209582875000002</v>
      </c>
      <c r="P17" s="753">
        <v>47.494549435000003</v>
      </c>
      <c r="Q17" s="753">
        <v>58.580713725999999</v>
      </c>
      <c r="R17" s="753">
        <v>67.586572254999993</v>
      </c>
      <c r="S17" s="754">
        <v>92.302700388999995</v>
      </c>
      <c r="T17" s="753">
        <v>83.399131464999996</v>
      </c>
      <c r="U17" s="753">
        <v>90.126837037000001</v>
      </c>
      <c r="V17" s="753">
        <v>109.84926698</v>
      </c>
      <c r="W17" s="753">
        <v>105.69193500999999</v>
      </c>
      <c r="X17" s="753">
        <v>97.675985179999998</v>
      </c>
    </row>
    <row r="18" spans="1:24" s="740" customFormat="1" ht="21" customHeight="1">
      <c r="A18" s="707" t="s">
        <v>356</v>
      </c>
      <c r="B18" s="759" t="s">
        <v>365</v>
      </c>
      <c r="C18" s="739">
        <v>35.211429105000001</v>
      </c>
      <c r="D18" s="739">
        <v>34.381951229999999</v>
      </c>
      <c r="E18" s="752">
        <v>10.316380082</v>
      </c>
      <c r="F18" s="752">
        <v>9.5593374844000003</v>
      </c>
      <c r="G18" s="753">
        <v>5.7224049197999998</v>
      </c>
      <c r="H18" s="753">
        <v>9.0178543382999994</v>
      </c>
      <c r="I18" s="753">
        <v>49.034637035000003</v>
      </c>
      <c r="J18" s="753">
        <v>38.266794992999998</v>
      </c>
      <c r="K18" s="753">
        <v>30.918857978999998</v>
      </c>
      <c r="L18" s="753">
        <v>26.324496019000001</v>
      </c>
      <c r="M18" s="753">
        <v>28.920876016000001</v>
      </c>
      <c r="N18" s="753">
        <v>31.414394487999999</v>
      </c>
      <c r="O18" s="753">
        <v>37.331076877000001</v>
      </c>
      <c r="P18" s="753">
        <v>44.060061414000003</v>
      </c>
      <c r="Q18" s="753">
        <v>54.872905418000002</v>
      </c>
      <c r="R18" s="753">
        <v>65.625735194000001</v>
      </c>
      <c r="S18" s="754">
        <v>92.035732135999993</v>
      </c>
      <c r="T18" s="753">
        <v>87.412862267999998</v>
      </c>
      <c r="U18" s="753">
        <v>89.635336652000007</v>
      </c>
      <c r="V18" s="753">
        <v>102.55513332</v>
      </c>
      <c r="W18" s="753">
        <v>99.306274737999999</v>
      </c>
      <c r="X18" s="753">
        <v>96.768247727000002</v>
      </c>
    </row>
    <row r="19" spans="1:24" s="740" customFormat="1" ht="21" customHeight="1">
      <c r="A19" s="707" t="s">
        <v>321</v>
      </c>
      <c r="B19" s="759"/>
      <c r="C19" s="739">
        <v>35.348879279000002</v>
      </c>
      <c r="D19" s="739">
        <v>34.921579495000003</v>
      </c>
      <c r="E19" s="752">
        <v>8.0556105649000003</v>
      </c>
      <c r="F19" s="752">
        <v>9.0899986903999999</v>
      </c>
      <c r="G19" s="753">
        <v>4.9737448443999996</v>
      </c>
      <c r="H19" s="753">
        <v>9.3831760695999993</v>
      </c>
      <c r="I19" s="753">
        <v>45.813911034999997</v>
      </c>
      <c r="J19" s="753">
        <v>44.689092398</v>
      </c>
      <c r="K19" s="753">
        <v>33.498511383</v>
      </c>
      <c r="L19" s="753">
        <v>25.982471786000001</v>
      </c>
      <c r="M19" s="753">
        <v>26.645292664999999</v>
      </c>
      <c r="N19" s="753">
        <v>32.100860412999999</v>
      </c>
      <c r="O19" s="753">
        <v>36.580479412000003</v>
      </c>
      <c r="P19" s="753">
        <v>44.686880070999997</v>
      </c>
      <c r="Q19" s="753">
        <v>54.647268762000003</v>
      </c>
      <c r="R19" s="753">
        <v>69.995560917999995</v>
      </c>
      <c r="S19" s="754">
        <v>90.310984183000002</v>
      </c>
      <c r="T19" s="753">
        <v>83.001986555000002</v>
      </c>
      <c r="U19" s="753">
        <v>97.088015533999993</v>
      </c>
      <c r="V19" s="753">
        <v>102.47379328</v>
      </c>
      <c r="W19" s="753">
        <v>87.680548305000002</v>
      </c>
      <c r="X19" s="753">
        <v>74.549188397999998</v>
      </c>
    </row>
    <row r="20" spans="1:24" s="740" customFormat="1" ht="21" customHeight="1">
      <c r="A20" s="707" t="s">
        <v>322</v>
      </c>
      <c r="B20" s="759"/>
      <c r="C20" s="739">
        <v>33.156019655000001</v>
      </c>
      <c r="D20" s="739">
        <v>33.006191004000001</v>
      </c>
      <c r="E20" s="752">
        <v>5.9405940594000004</v>
      </c>
      <c r="F20" s="752">
        <v>8.1538831898000002</v>
      </c>
      <c r="G20" s="753">
        <v>3.9170140167</v>
      </c>
      <c r="H20" s="753">
        <v>8.3050352008000008</v>
      </c>
      <c r="I20" s="753">
        <v>43.812987407000001</v>
      </c>
      <c r="J20" s="753">
        <v>36.899509041999998</v>
      </c>
      <c r="K20" s="753">
        <v>29.580963149999999</v>
      </c>
      <c r="L20" s="753">
        <v>27.960260648999999</v>
      </c>
      <c r="M20" s="753">
        <v>26.501851917</v>
      </c>
      <c r="N20" s="753">
        <v>29.398376451000001</v>
      </c>
      <c r="O20" s="753">
        <v>35.557840753999997</v>
      </c>
      <c r="P20" s="753">
        <v>44.884589306000002</v>
      </c>
      <c r="Q20" s="753">
        <v>53.463794757999999</v>
      </c>
      <c r="R20" s="753">
        <v>67.532467531999998</v>
      </c>
      <c r="S20" s="754">
        <v>83.366890764000004</v>
      </c>
      <c r="T20" s="753">
        <v>75.497587523000007</v>
      </c>
      <c r="U20" s="753">
        <v>89.729603690999994</v>
      </c>
      <c r="V20" s="753">
        <v>90.370412372999994</v>
      </c>
      <c r="W20" s="753">
        <v>88.095454015000001</v>
      </c>
      <c r="X20" s="753">
        <v>76.744972554</v>
      </c>
    </row>
    <row r="21" spans="1:24" s="740" customFormat="1" ht="21" customHeight="1">
      <c r="A21" s="707" t="s">
        <v>323</v>
      </c>
      <c r="B21" s="759"/>
      <c r="C21" s="739">
        <v>29.913458748</v>
      </c>
      <c r="D21" s="739">
        <v>30.119084091000001</v>
      </c>
      <c r="E21" s="752">
        <v>6.2168299403000002</v>
      </c>
      <c r="F21" s="752">
        <v>8.4534590545999997</v>
      </c>
      <c r="G21" s="753">
        <v>3.3925570997999999</v>
      </c>
      <c r="H21" s="753">
        <v>6.0617221872</v>
      </c>
      <c r="I21" s="753">
        <v>40.031287218000003</v>
      </c>
      <c r="J21" s="753">
        <v>33.891961348999999</v>
      </c>
      <c r="K21" s="753">
        <v>29.238309549</v>
      </c>
      <c r="L21" s="753">
        <v>25.175025755</v>
      </c>
      <c r="M21" s="753">
        <v>25.88899159</v>
      </c>
      <c r="N21" s="753">
        <v>26.825969866000001</v>
      </c>
      <c r="O21" s="753">
        <v>31.035320294000002</v>
      </c>
      <c r="P21" s="753">
        <v>39.030888114</v>
      </c>
      <c r="Q21" s="753">
        <v>43.181155744000002</v>
      </c>
      <c r="R21" s="753">
        <v>61.630519433000003</v>
      </c>
      <c r="S21" s="754">
        <v>74.397545403999999</v>
      </c>
      <c r="T21" s="753">
        <v>70.216988345999994</v>
      </c>
      <c r="U21" s="753">
        <v>75.457423297999995</v>
      </c>
      <c r="V21" s="753">
        <v>77.012950681999996</v>
      </c>
      <c r="W21" s="753">
        <v>85.878103608999993</v>
      </c>
      <c r="X21" s="753">
        <v>70.463887258</v>
      </c>
    </row>
    <row r="22" spans="1:24" s="740" customFormat="1" ht="21" customHeight="1">
      <c r="A22" s="707" t="s">
        <v>324</v>
      </c>
      <c r="B22" s="759"/>
      <c r="C22" s="739">
        <v>26.715109344999998</v>
      </c>
      <c r="D22" s="739">
        <v>27.033707136</v>
      </c>
      <c r="E22" s="752">
        <v>3.9133234432999999</v>
      </c>
      <c r="F22" s="752">
        <v>6.9691807341000001</v>
      </c>
      <c r="G22" s="753">
        <v>3.8263479854</v>
      </c>
      <c r="H22" s="753">
        <v>7.1770120305000003</v>
      </c>
      <c r="I22" s="753">
        <v>35.986217279000002</v>
      </c>
      <c r="J22" s="753">
        <v>32.197500749</v>
      </c>
      <c r="K22" s="753">
        <v>22.328398884999999</v>
      </c>
      <c r="L22" s="753">
        <v>19.336021911</v>
      </c>
      <c r="M22" s="753">
        <v>23.006504519</v>
      </c>
      <c r="N22" s="753">
        <v>23.768240842000001</v>
      </c>
      <c r="O22" s="753">
        <v>27.334308303</v>
      </c>
      <c r="P22" s="753">
        <v>35.899806279000003</v>
      </c>
      <c r="Q22" s="753">
        <v>44.587945879000003</v>
      </c>
      <c r="R22" s="753">
        <v>50.922961426000001</v>
      </c>
      <c r="S22" s="754">
        <v>67.540861379000006</v>
      </c>
      <c r="T22" s="753">
        <v>62.505780666</v>
      </c>
      <c r="U22" s="753">
        <v>67.355356263999994</v>
      </c>
      <c r="V22" s="753">
        <v>79.032103704999997</v>
      </c>
      <c r="W22" s="753">
        <v>70.736451834999997</v>
      </c>
      <c r="X22" s="753">
        <v>59.348438924</v>
      </c>
    </row>
    <row r="23" spans="1:24" s="740" customFormat="1" ht="21" customHeight="1">
      <c r="A23" s="707" t="s">
        <v>325</v>
      </c>
      <c r="B23" s="759"/>
      <c r="C23" s="739">
        <v>24.580012818</v>
      </c>
      <c r="D23" s="739">
        <v>25.106211860999998</v>
      </c>
      <c r="E23" s="752">
        <v>5.7143727903999997</v>
      </c>
      <c r="F23" s="752">
        <v>5.3794999913000003</v>
      </c>
      <c r="G23" s="753">
        <v>2.7169298691999999</v>
      </c>
      <c r="H23" s="753">
        <v>6.1388560118999997</v>
      </c>
      <c r="I23" s="753">
        <v>32.675663501999999</v>
      </c>
      <c r="J23" s="753">
        <v>28.660066732000001</v>
      </c>
      <c r="K23" s="753">
        <v>22.505547589999999</v>
      </c>
      <c r="L23" s="753">
        <v>19.714404693999999</v>
      </c>
      <c r="M23" s="753">
        <v>19.307041524999999</v>
      </c>
      <c r="N23" s="753">
        <v>22.717806973999998</v>
      </c>
      <c r="O23" s="753">
        <v>24.262923767</v>
      </c>
      <c r="P23" s="753">
        <v>30.164718617999998</v>
      </c>
      <c r="Q23" s="753">
        <v>39.465060501000004</v>
      </c>
      <c r="R23" s="753">
        <v>51.551273897999998</v>
      </c>
      <c r="S23" s="754">
        <v>63.606897404000001</v>
      </c>
      <c r="T23" s="753">
        <v>56.191254596999997</v>
      </c>
      <c r="U23" s="753">
        <v>66.186707833</v>
      </c>
      <c r="V23" s="753">
        <v>63.083595938999999</v>
      </c>
      <c r="W23" s="753">
        <v>85.119283598999999</v>
      </c>
      <c r="X23" s="753">
        <v>63.561600970000001</v>
      </c>
    </row>
    <row r="24" spans="1:24" s="740" customFormat="1" ht="21" customHeight="1">
      <c r="A24" s="707" t="s">
        <v>326</v>
      </c>
      <c r="B24" s="759"/>
      <c r="C24" s="739">
        <v>23.649494982</v>
      </c>
      <c r="D24" s="739">
        <v>24.431439386000001</v>
      </c>
      <c r="E24" s="752">
        <v>4.6186094432999996</v>
      </c>
      <c r="F24" s="752">
        <v>5.1776807441999999</v>
      </c>
      <c r="G24" s="753">
        <v>2.9625642969000001</v>
      </c>
      <c r="H24" s="753">
        <v>4.3114356142999997</v>
      </c>
      <c r="I24" s="753">
        <v>30.820711518</v>
      </c>
      <c r="J24" s="753">
        <v>31.510822756</v>
      </c>
      <c r="K24" s="753">
        <v>20.923451496999999</v>
      </c>
      <c r="L24" s="753">
        <v>20.582527979999998</v>
      </c>
      <c r="M24" s="753">
        <v>18.463735173</v>
      </c>
      <c r="N24" s="753">
        <v>21.990910423999999</v>
      </c>
      <c r="O24" s="753">
        <v>24.593506691999998</v>
      </c>
      <c r="P24" s="753">
        <v>28.685508313</v>
      </c>
      <c r="Q24" s="753">
        <v>39.67036444</v>
      </c>
      <c r="R24" s="753">
        <v>44.723073147999997</v>
      </c>
      <c r="S24" s="754">
        <v>59.628465540999997</v>
      </c>
      <c r="T24" s="753">
        <v>53.687337048000003</v>
      </c>
      <c r="U24" s="753">
        <v>61.644014523000003</v>
      </c>
      <c r="V24" s="753">
        <v>65.795221247000001</v>
      </c>
      <c r="W24" s="753">
        <v>66.421474446999994</v>
      </c>
      <c r="X24" s="753">
        <v>53.000950361999998</v>
      </c>
    </row>
    <row r="25" spans="1:24" s="740" customFormat="1" ht="21" customHeight="1">
      <c r="A25" s="707" t="s">
        <v>327</v>
      </c>
      <c r="B25" s="759"/>
      <c r="C25" s="739">
        <v>20.673456049999999</v>
      </c>
      <c r="D25" s="739">
        <v>21.426857739999999</v>
      </c>
      <c r="E25" s="752">
        <v>4.0808452542999998</v>
      </c>
      <c r="F25" s="752">
        <v>4.6278844342000003</v>
      </c>
      <c r="G25" s="753">
        <v>3.5867539937999999</v>
      </c>
      <c r="H25" s="753">
        <v>3.2971948336999999</v>
      </c>
      <c r="I25" s="753">
        <v>26.511440263000001</v>
      </c>
      <c r="J25" s="753">
        <v>24.786187834</v>
      </c>
      <c r="K25" s="753">
        <v>18.627239011</v>
      </c>
      <c r="L25" s="753">
        <v>14.721485553000001</v>
      </c>
      <c r="M25" s="753">
        <v>16.276141947999999</v>
      </c>
      <c r="N25" s="753">
        <v>18.705068641</v>
      </c>
      <c r="O25" s="753">
        <v>20.341018988999998</v>
      </c>
      <c r="P25" s="753">
        <v>25.056312784999999</v>
      </c>
      <c r="Q25" s="753">
        <v>34.843636093999997</v>
      </c>
      <c r="R25" s="753">
        <v>40.319474049</v>
      </c>
      <c r="S25" s="754">
        <v>58.028171907000001</v>
      </c>
      <c r="T25" s="753">
        <v>52.468769676000001</v>
      </c>
      <c r="U25" s="753">
        <v>58.434301445999999</v>
      </c>
      <c r="V25" s="753">
        <v>65.910922417999998</v>
      </c>
      <c r="W25" s="753">
        <v>64.049545097000006</v>
      </c>
      <c r="X25" s="753">
        <v>50.807319698999997</v>
      </c>
    </row>
    <row r="26" spans="1:24" s="740" customFormat="1" ht="21" customHeight="1">
      <c r="A26" s="707" t="s">
        <v>357</v>
      </c>
      <c r="B26" s="759"/>
      <c r="C26" s="739">
        <v>18.329906894000001</v>
      </c>
      <c r="D26" s="739">
        <v>19.240381545000002</v>
      </c>
      <c r="E26" s="752">
        <v>3.3121630908999999</v>
      </c>
      <c r="F26" s="752">
        <v>3.8352247964999999</v>
      </c>
      <c r="G26" s="753">
        <v>1.7899345193</v>
      </c>
      <c r="H26" s="753">
        <v>3.1453852573000001</v>
      </c>
      <c r="I26" s="753">
        <v>22.438216631</v>
      </c>
      <c r="J26" s="753">
        <v>24.016547401</v>
      </c>
      <c r="K26" s="753">
        <v>18.39934392</v>
      </c>
      <c r="L26" s="753">
        <v>12.098743026999999</v>
      </c>
      <c r="M26" s="753">
        <v>14.29838449</v>
      </c>
      <c r="N26" s="753">
        <v>16.030215625</v>
      </c>
      <c r="O26" s="753">
        <v>18.847635478000001</v>
      </c>
      <c r="P26" s="753">
        <v>20.196950871999999</v>
      </c>
      <c r="Q26" s="753">
        <v>26.622624300999998</v>
      </c>
      <c r="R26" s="753">
        <v>35.757948904000003</v>
      </c>
      <c r="S26" s="754">
        <v>54.936054433000002</v>
      </c>
      <c r="T26" s="753">
        <v>48.126108565000003</v>
      </c>
      <c r="U26" s="753">
        <v>55.020075577</v>
      </c>
      <c r="V26" s="753">
        <v>62.605463305000001</v>
      </c>
      <c r="W26" s="753">
        <v>62.932079627999997</v>
      </c>
      <c r="X26" s="753">
        <v>51.597507194999999</v>
      </c>
    </row>
    <row r="27" spans="1:24" s="742" customFormat="1" ht="21" customHeight="1">
      <c r="A27" s="707" t="s">
        <v>358</v>
      </c>
      <c r="B27" s="759"/>
      <c r="C27" s="739">
        <v>18.453816745000001</v>
      </c>
      <c r="D27" s="739">
        <v>19.452491908999999</v>
      </c>
      <c r="E27" s="752">
        <v>3.0826683576999998</v>
      </c>
      <c r="F27" s="752">
        <v>5.2569564035000003</v>
      </c>
      <c r="G27" s="753">
        <v>2.8280187528999998</v>
      </c>
      <c r="H27" s="753">
        <v>3.0271654117</v>
      </c>
      <c r="I27" s="753">
        <v>22.722081294999999</v>
      </c>
      <c r="J27" s="753">
        <v>22.801947507000001</v>
      </c>
      <c r="K27" s="753">
        <v>16.819219471</v>
      </c>
      <c r="L27" s="753">
        <v>14.611306534000001</v>
      </c>
      <c r="M27" s="753">
        <v>14.557524820999999</v>
      </c>
      <c r="N27" s="753">
        <v>15.149497759999999</v>
      </c>
      <c r="O27" s="753">
        <v>17.967504319</v>
      </c>
      <c r="P27" s="753">
        <v>20.849851285</v>
      </c>
      <c r="Q27" s="753">
        <v>28.791400968000001</v>
      </c>
      <c r="R27" s="753">
        <v>34.518210218</v>
      </c>
      <c r="S27" s="754">
        <v>54.527506772000002</v>
      </c>
      <c r="T27" s="755">
        <v>48.559307896</v>
      </c>
      <c r="U27" s="752">
        <v>51.535678742000002</v>
      </c>
      <c r="V27" s="753">
        <v>65.351297987999999</v>
      </c>
      <c r="W27" s="753">
        <v>60.391162184999999</v>
      </c>
      <c r="X27" s="753">
        <v>52.628413328999997</v>
      </c>
    </row>
    <row r="28" spans="1:24" s="742" customFormat="1" ht="21" customHeight="1">
      <c r="A28" s="707" t="s">
        <v>330</v>
      </c>
      <c r="B28" s="759"/>
      <c r="C28" s="739">
        <v>19.527520371000001</v>
      </c>
      <c r="D28" s="739">
        <v>20.907997921</v>
      </c>
      <c r="E28" s="752">
        <v>1.8850496711</v>
      </c>
      <c r="F28" s="752">
        <v>3.0054737189999998</v>
      </c>
      <c r="G28" s="753">
        <v>2.0116415644000001</v>
      </c>
      <c r="H28" s="753">
        <v>3.0314278643999999</v>
      </c>
      <c r="I28" s="753">
        <v>26.553765817999999</v>
      </c>
      <c r="J28" s="753">
        <v>23.864881750999999</v>
      </c>
      <c r="K28" s="753">
        <v>17.15011689</v>
      </c>
      <c r="L28" s="753">
        <v>16.694453902999999</v>
      </c>
      <c r="M28" s="753">
        <v>15.333322015</v>
      </c>
      <c r="N28" s="753">
        <v>16.901994434999999</v>
      </c>
      <c r="O28" s="753">
        <v>20.746887966999999</v>
      </c>
      <c r="P28" s="753">
        <v>22.483639138000001</v>
      </c>
      <c r="Q28" s="753">
        <v>27.624370441</v>
      </c>
      <c r="R28" s="753">
        <v>38.338642393000001</v>
      </c>
      <c r="S28" s="754">
        <v>57.241119603999998</v>
      </c>
      <c r="T28" s="755">
        <v>51.181699407000004</v>
      </c>
      <c r="U28" s="752">
        <v>60.435167155999999</v>
      </c>
      <c r="V28" s="753">
        <v>64.049795965000001</v>
      </c>
      <c r="W28" s="753">
        <v>62.610072547000001</v>
      </c>
      <c r="X28" s="753">
        <v>42.148150749999999</v>
      </c>
    </row>
    <row r="29" spans="1:24" s="740" customFormat="1" ht="21" customHeight="1">
      <c r="A29" s="707" t="s">
        <v>359</v>
      </c>
      <c r="B29" s="759"/>
      <c r="C29" s="739">
        <v>19.363235230000001</v>
      </c>
      <c r="D29" s="739">
        <v>20.831727509</v>
      </c>
      <c r="E29" s="752">
        <v>2.4858802005</v>
      </c>
      <c r="F29" s="752">
        <v>3.4239229496000001</v>
      </c>
      <c r="G29" s="753">
        <v>1.4550476264000001</v>
      </c>
      <c r="H29" s="753">
        <v>2.9685629187</v>
      </c>
      <c r="I29" s="753">
        <v>27.898910434000001</v>
      </c>
      <c r="J29" s="753">
        <v>25.101486998999999</v>
      </c>
      <c r="K29" s="753">
        <v>19.287591111000001</v>
      </c>
      <c r="L29" s="753">
        <v>16.710977771</v>
      </c>
      <c r="M29" s="753">
        <v>15.315047059999999</v>
      </c>
      <c r="N29" s="753">
        <v>15.941857398</v>
      </c>
      <c r="O29" s="753">
        <v>18.650214393999999</v>
      </c>
      <c r="P29" s="753">
        <v>22.987803092</v>
      </c>
      <c r="Q29" s="753">
        <v>28.700810001000001</v>
      </c>
      <c r="R29" s="753">
        <v>34.561285327999997</v>
      </c>
      <c r="S29" s="754">
        <v>53.671899830000001</v>
      </c>
      <c r="T29" s="753">
        <v>47.103690546000003</v>
      </c>
      <c r="U29" s="753">
        <v>55.682890196999999</v>
      </c>
      <c r="V29" s="753">
        <v>59.869851826999998</v>
      </c>
      <c r="W29" s="753">
        <v>55.336384991000003</v>
      </c>
      <c r="X29" s="753">
        <v>54.171888053000004</v>
      </c>
    </row>
    <row r="30" spans="1:24" s="740" customFormat="1" ht="21" customHeight="1">
      <c r="A30" s="707" t="s">
        <v>360</v>
      </c>
      <c r="B30" s="759"/>
      <c r="C30" s="739">
        <v>18.577078934999999</v>
      </c>
      <c r="D30" s="739">
        <v>20.316818816000001</v>
      </c>
      <c r="E30" s="752">
        <v>1.0303489277</v>
      </c>
      <c r="F30" s="752">
        <v>4.0019901788999999</v>
      </c>
      <c r="G30" s="753">
        <v>1.7006247415</v>
      </c>
      <c r="H30" s="753">
        <v>2.7887191969999998</v>
      </c>
      <c r="I30" s="753">
        <v>23.945566663000001</v>
      </c>
      <c r="J30" s="753">
        <v>24.110291619000002</v>
      </c>
      <c r="K30" s="753">
        <v>18.044144674999998</v>
      </c>
      <c r="L30" s="753">
        <v>15.922457631</v>
      </c>
      <c r="M30" s="753">
        <v>15.911899682</v>
      </c>
      <c r="N30" s="753">
        <v>17.702312513999999</v>
      </c>
      <c r="O30" s="753">
        <v>18.620296453000002</v>
      </c>
      <c r="P30" s="753">
        <v>22.366031159999999</v>
      </c>
      <c r="Q30" s="753">
        <v>27.019297743999999</v>
      </c>
      <c r="R30" s="753">
        <v>32.329564998999999</v>
      </c>
      <c r="S30" s="754">
        <v>51.556074225000003</v>
      </c>
      <c r="T30" s="753">
        <v>42.961714503000003</v>
      </c>
      <c r="U30" s="753">
        <v>53.706974746</v>
      </c>
      <c r="V30" s="753">
        <v>59.049366917</v>
      </c>
      <c r="W30" s="753">
        <v>62.476746716000001</v>
      </c>
      <c r="X30" s="753">
        <v>41.014545302999998</v>
      </c>
    </row>
    <row r="31" spans="1:24" s="740" customFormat="1" ht="21" customHeight="1">
      <c r="A31" s="707" t="s">
        <v>361</v>
      </c>
      <c r="B31" s="759"/>
      <c r="C31" s="739">
        <v>15.821002263</v>
      </c>
      <c r="D31" s="739">
        <v>17.484497834999999</v>
      </c>
      <c r="E31" s="752">
        <v>2.0783971400999999</v>
      </c>
      <c r="F31" s="752">
        <v>3.8622845639999999</v>
      </c>
      <c r="G31" s="753">
        <v>1.7161575518000001</v>
      </c>
      <c r="H31" s="753">
        <v>2.4738636306999999</v>
      </c>
      <c r="I31" s="753">
        <v>18.457795445999999</v>
      </c>
      <c r="J31" s="753">
        <v>20.546633582999998</v>
      </c>
      <c r="K31" s="753">
        <v>14.542498959</v>
      </c>
      <c r="L31" s="753">
        <v>13.125365606000001</v>
      </c>
      <c r="M31" s="753">
        <v>11.743498188</v>
      </c>
      <c r="N31" s="753">
        <v>15.426603098999999</v>
      </c>
      <c r="O31" s="753">
        <v>16.152837173000002</v>
      </c>
      <c r="P31" s="753">
        <v>19.087577660000001</v>
      </c>
      <c r="Q31" s="753">
        <v>21.916491099000002</v>
      </c>
      <c r="R31" s="753">
        <v>30.483961834999999</v>
      </c>
      <c r="S31" s="754">
        <v>46.435061537999999</v>
      </c>
      <c r="T31" s="753">
        <v>37.952809315000003</v>
      </c>
      <c r="U31" s="753">
        <v>48.830847577999997</v>
      </c>
      <c r="V31" s="753">
        <v>55.518183217999997</v>
      </c>
      <c r="W31" s="753">
        <v>50.882682375999998</v>
      </c>
      <c r="X31" s="753">
        <v>41.303225456</v>
      </c>
    </row>
    <row r="32" spans="1:24" s="740" customFormat="1" ht="21" customHeight="1">
      <c r="A32" s="707" t="s">
        <v>362</v>
      </c>
      <c r="B32" s="759" t="s">
        <v>366</v>
      </c>
      <c r="C32" s="739">
        <v>14.197548233999999</v>
      </c>
      <c r="D32" s="739">
        <v>15.853762046</v>
      </c>
      <c r="E32" s="752">
        <v>3.1612889629000001</v>
      </c>
      <c r="F32" s="752">
        <v>3.0602636534999998</v>
      </c>
      <c r="G32" s="753">
        <v>1.4927289174</v>
      </c>
      <c r="H32" s="753">
        <v>1.6365540717</v>
      </c>
      <c r="I32" s="753">
        <v>16.799575484999998</v>
      </c>
      <c r="J32" s="753">
        <v>19.470123307000001</v>
      </c>
      <c r="K32" s="753">
        <v>11.516647788</v>
      </c>
      <c r="L32" s="753">
        <v>12.475432385</v>
      </c>
      <c r="M32" s="753">
        <v>11.174743553000001</v>
      </c>
      <c r="N32" s="753">
        <v>11.653999123</v>
      </c>
      <c r="O32" s="753">
        <v>14.287482199999999</v>
      </c>
      <c r="P32" s="753">
        <v>15.217270777</v>
      </c>
      <c r="Q32" s="753">
        <v>18.826888576999998</v>
      </c>
      <c r="R32" s="753">
        <v>27.238452314</v>
      </c>
      <c r="S32" s="754">
        <v>45.307836190000003</v>
      </c>
      <c r="T32" s="753">
        <v>36.390487129999997</v>
      </c>
      <c r="U32" s="753">
        <v>45.253069085999996</v>
      </c>
      <c r="V32" s="753">
        <v>54.722048340999997</v>
      </c>
      <c r="W32" s="753">
        <v>52.021032695000002</v>
      </c>
      <c r="X32" s="753">
        <v>45.077442032</v>
      </c>
    </row>
    <row r="33" spans="1:25" s="740" customFormat="1" ht="21" customHeight="1">
      <c r="A33" s="707" t="s">
        <v>363</v>
      </c>
      <c r="B33" s="741"/>
      <c r="C33" s="739">
        <v>13.217694133</v>
      </c>
      <c r="D33" s="739">
        <v>15.009705070000001</v>
      </c>
      <c r="E33" s="752">
        <v>2.7014833844999999</v>
      </c>
      <c r="F33" s="752">
        <v>2.5328684916999999</v>
      </c>
      <c r="G33" s="753">
        <v>1.7082091484999999</v>
      </c>
      <c r="H33" s="753">
        <v>1.9486479306</v>
      </c>
      <c r="I33" s="753">
        <v>14.018637965</v>
      </c>
      <c r="J33" s="753">
        <v>17.201740840999999</v>
      </c>
      <c r="K33" s="753">
        <v>12.267425828</v>
      </c>
      <c r="L33" s="753">
        <v>11.388224576000001</v>
      </c>
      <c r="M33" s="753">
        <v>10.582649249999999</v>
      </c>
      <c r="N33" s="753">
        <v>11.957415586</v>
      </c>
      <c r="O33" s="753">
        <v>11.785376715</v>
      </c>
      <c r="P33" s="753">
        <v>14.575298556</v>
      </c>
      <c r="Q33" s="753">
        <v>18.150262254000001</v>
      </c>
      <c r="R33" s="753">
        <v>23.612940349999999</v>
      </c>
      <c r="S33" s="754">
        <v>43.375663701000001</v>
      </c>
      <c r="T33" s="753">
        <v>34.979830917999998</v>
      </c>
      <c r="U33" s="753">
        <v>42.681876936000002</v>
      </c>
      <c r="V33" s="753">
        <v>51.063348826999999</v>
      </c>
      <c r="W33" s="753">
        <v>52.608066962000002</v>
      </c>
      <c r="X33" s="753">
        <v>42.845204043999999</v>
      </c>
    </row>
    <row r="34" spans="1:25" s="740" customFormat="1" ht="21" customHeight="1">
      <c r="A34" s="707" t="s">
        <v>364</v>
      </c>
      <c r="B34" s="741"/>
      <c r="C34" s="739">
        <v>13.282964483000001</v>
      </c>
      <c r="D34" s="739">
        <v>15.189524974999999</v>
      </c>
      <c r="E34" s="752">
        <v>3.5306474912999999</v>
      </c>
      <c r="F34" s="752">
        <v>2.4594619189000002</v>
      </c>
      <c r="G34" s="753">
        <v>0.74557902700000001</v>
      </c>
      <c r="H34" s="753">
        <v>2.5150197974999999</v>
      </c>
      <c r="I34" s="753">
        <v>17.728292837000001</v>
      </c>
      <c r="J34" s="753">
        <v>17.628561796</v>
      </c>
      <c r="K34" s="753">
        <v>13.446113917</v>
      </c>
      <c r="L34" s="753">
        <v>9.5233251661999994</v>
      </c>
      <c r="M34" s="753">
        <v>10.17600032</v>
      </c>
      <c r="N34" s="753">
        <v>11.740864642</v>
      </c>
      <c r="O34" s="753">
        <v>11.967426554999999</v>
      </c>
      <c r="P34" s="753">
        <v>14.931611522000001</v>
      </c>
      <c r="Q34" s="753">
        <v>18.694809194000001</v>
      </c>
      <c r="R34" s="753">
        <v>21.568148901000001</v>
      </c>
      <c r="S34" s="754">
        <v>41.936766876999997</v>
      </c>
      <c r="T34" s="753">
        <v>31.980278827999999</v>
      </c>
      <c r="U34" s="753">
        <v>39.015860181999997</v>
      </c>
      <c r="V34" s="753">
        <v>52.555326563000001</v>
      </c>
      <c r="W34" s="753">
        <v>52.977310854999999</v>
      </c>
      <c r="X34" s="753">
        <v>42.473887226999999</v>
      </c>
      <c r="Y34" s="743"/>
    </row>
    <row r="35" spans="1:25" s="740" customFormat="1" ht="21" customHeight="1">
      <c r="A35" s="707" t="s">
        <v>337</v>
      </c>
      <c r="B35" s="741"/>
      <c r="C35" s="739">
        <v>12.933352235999999</v>
      </c>
      <c r="D35" s="739">
        <v>14.961076625</v>
      </c>
      <c r="E35" s="752">
        <v>1.1603485686999999</v>
      </c>
      <c r="F35" s="752">
        <v>2.4106168642000001</v>
      </c>
      <c r="G35" s="753">
        <v>0.35293754329999999</v>
      </c>
      <c r="H35" s="753">
        <v>1.2251865687000001</v>
      </c>
      <c r="I35" s="753">
        <v>17.202874681000001</v>
      </c>
      <c r="J35" s="753">
        <v>20.120724345999999</v>
      </c>
      <c r="K35" s="753">
        <v>11.185267312000001</v>
      </c>
      <c r="L35" s="753">
        <v>10.414157726999999</v>
      </c>
      <c r="M35" s="753">
        <v>9.9001841434000006</v>
      </c>
      <c r="N35" s="753">
        <v>10.959631843</v>
      </c>
      <c r="O35" s="753">
        <v>11.599204955999999</v>
      </c>
      <c r="P35" s="753">
        <v>13.067887676</v>
      </c>
      <c r="Q35" s="753">
        <v>16.914813477999999</v>
      </c>
      <c r="R35" s="753">
        <v>24.425656564000001</v>
      </c>
      <c r="S35" s="754">
        <v>41.346516905000001</v>
      </c>
      <c r="T35" s="753">
        <v>33.666623784999999</v>
      </c>
      <c r="U35" s="753">
        <v>41.400143763000003</v>
      </c>
      <c r="V35" s="753">
        <v>42.763012603999996</v>
      </c>
      <c r="W35" s="753">
        <v>51.793239219999997</v>
      </c>
      <c r="X35" s="753">
        <v>45.401866255999998</v>
      </c>
      <c r="Y35" s="743"/>
    </row>
    <row r="36" spans="1:25" s="740" customFormat="1" ht="21" customHeight="1">
      <c r="A36" s="1103" t="s">
        <v>583</v>
      </c>
      <c r="B36" s="741"/>
      <c r="C36" s="739">
        <v>11.948421912000001</v>
      </c>
      <c r="D36" s="739">
        <v>14.142449923999999</v>
      </c>
      <c r="E36" s="752">
        <v>0.98428587599999995</v>
      </c>
      <c r="F36" s="752">
        <v>1.4338907910000001</v>
      </c>
      <c r="G36" s="753">
        <v>0.55130337309999999</v>
      </c>
      <c r="H36" s="753">
        <v>2.1458199070999999</v>
      </c>
      <c r="I36" s="753">
        <v>14.932947349000001</v>
      </c>
      <c r="J36" s="753">
        <v>16.896608596</v>
      </c>
      <c r="K36" s="753">
        <v>10.55584605</v>
      </c>
      <c r="L36" s="753">
        <v>8.9609837781999993</v>
      </c>
      <c r="M36" s="753">
        <v>8.6582903533</v>
      </c>
      <c r="N36" s="753">
        <v>9.8932776265999998</v>
      </c>
      <c r="O36" s="753">
        <v>10.580076499</v>
      </c>
      <c r="P36" s="753">
        <v>13.849699978</v>
      </c>
      <c r="Q36" s="753">
        <v>16.64328901</v>
      </c>
      <c r="R36" s="753">
        <v>22.279674148000002</v>
      </c>
      <c r="S36" s="754">
        <v>39.973473212999998</v>
      </c>
      <c r="T36" s="753">
        <v>30.298542545</v>
      </c>
      <c r="U36" s="753">
        <v>38.287952007999998</v>
      </c>
      <c r="V36" s="753">
        <v>50.358706654000002</v>
      </c>
      <c r="W36" s="753">
        <v>48.669047814999999</v>
      </c>
      <c r="X36" s="753">
        <v>39.064227486</v>
      </c>
      <c r="Y36" s="743"/>
    </row>
    <row r="37" spans="1:25" s="740" customFormat="1" ht="21" customHeight="1">
      <c r="A37" s="1103" t="s">
        <v>584</v>
      </c>
      <c r="B37" s="741"/>
      <c r="C37" s="739">
        <v>11.183436357</v>
      </c>
      <c r="D37" s="739">
        <v>13.403488106999999</v>
      </c>
      <c r="E37" s="752">
        <v>0.49666242849999997</v>
      </c>
      <c r="F37" s="752">
        <v>2.0408866122</v>
      </c>
      <c r="G37" s="753">
        <v>1.2332520810000001</v>
      </c>
      <c r="H37" s="753">
        <v>1.8660915123999999</v>
      </c>
      <c r="I37" s="753">
        <v>13.554077776</v>
      </c>
      <c r="J37" s="753">
        <v>16.039185346</v>
      </c>
      <c r="K37" s="753">
        <v>9.4042215969999994</v>
      </c>
      <c r="L37" s="753">
        <v>8.7338873348000003</v>
      </c>
      <c r="M37" s="753">
        <v>7.0554723349000001</v>
      </c>
      <c r="N37" s="753">
        <v>7.0081746525000002</v>
      </c>
      <c r="O37" s="753">
        <v>10.13060711</v>
      </c>
      <c r="P37" s="753">
        <v>13.074275391</v>
      </c>
      <c r="Q37" s="753">
        <v>14.130460381000001</v>
      </c>
      <c r="R37" s="753">
        <v>20.765408441000002</v>
      </c>
      <c r="S37" s="754">
        <v>40.192212456999997</v>
      </c>
      <c r="T37" s="753">
        <v>28.448153241</v>
      </c>
      <c r="U37" s="753">
        <v>41.031737976999999</v>
      </c>
      <c r="V37" s="753">
        <v>49.759527884999997</v>
      </c>
      <c r="W37" s="753">
        <v>47.974526054000002</v>
      </c>
      <c r="X37" s="753">
        <v>42.138368012000001</v>
      </c>
      <c r="Y37" s="743"/>
    </row>
    <row r="38" spans="1:25" s="740" customFormat="1" ht="21" customHeight="1">
      <c r="A38" s="1103" t="s">
        <v>585</v>
      </c>
      <c r="B38" s="1059"/>
      <c r="C38" s="1057">
        <v>11.060612128944255</v>
      </c>
      <c r="D38" s="1057">
        <v>13.395355037796479</v>
      </c>
      <c r="E38" s="1062">
        <v>2.6108365381351839</v>
      </c>
      <c r="F38" s="1062">
        <v>1.367259601580552</v>
      </c>
      <c r="G38" s="1062">
        <v>1.3613479289279142</v>
      </c>
      <c r="H38" s="1062">
        <v>1.4757058048441207</v>
      </c>
      <c r="I38" s="1062">
        <v>15.415872429427665</v>
      </c>
      <c r="J38" s="1062">
        <v>14.492640941710661</v>
      </c>
      <c r="K38" s="1062">
        <v>9.495247443682084</v>
      </c>
      <c r="L38" s="1062">
        <v>8.0910987360296627</v>
      </c>
      <c r="M38" s="1062">
        <v>7.3177427885052078</v>
      </c>
      <c r="N38" s="1062">
        <v>8.4756818561410885</v>
      </c>
      <c r="O38" s="1062">
        <v>9.1856688436701823</v>
      </c>
      <c r="P38" s="1062">
        <v>11.02808521390738</v>
      </c>
      <c r="Q38" s="1062">
        <v>13.689770908764757</v>
      </c>
      <c r="R38" s="1062">
        <v>21.550188723651083</v>
      </c>
      <c r="S38" s="1063">
        <v>39.723094054692119</v>
      </c>
      <c r="T38" s="1064">
        <v>26.89916552274849</v>
      </c>
      <c r="U38" s="1062">
        <v>42.002501514168678</v>
      </c>
      <c r="V38" s="1062">
        <v>47.575394306936509</v>
      </c>
      <c r="W38" s="1062">
        <v>48.51809987385294</v>
      </c>
      <c r="X38" s="1062">
        <v>44.571281985506317</v>
      </c>
      <c r="Y38" s="743"/>
    </row>
    <row r="39" spans="1:25" s="1058" customFormat="1" ht="21" customHeight="1">
      <c r="A39" s="1103" t="s">
        <v>542</v>
      </c>
      <c r="B39" s="1059"/>
      <c r="C39" s="1081">
        <v>10.049016146225538</v>
      </c>
      <c r="D39" s="1081">
        <v>12.453696340823146</v>
      </c>
      <c r="E39" s="1062">
        <v>2.4950224302516482</v>
      </c>
      <c r="F39" s="1062">
        <v>1.5693063002215739</v>
      </c>
      <c r="G39" s="1062">
        <v>0.30085291802259406</v>
      </c>
      <c r="H39" s="1062">
        <v>0.74590714533462021</v>
      </c>
      <c r="I39" s="1062">
        <v>14.050733753176328</v>
      </c>
      <c r="J39" s="1062">
        <v>13.052209459371269</v>
      </c>
      <c r="K39" s="1062">
        <v>7.8624659712472766</v>
      </c>
      <c r="L39" s="1062">
        <v>7.8169164283628785</v>
      </c>
      <c r="M39" s="1062">
        <v>6.3289546435714641</v>
      </c>
      <c r="N39" s="1062">
        <v>7.9984562420120309</v>
      </c>
      <c r="O39" s="1062">
        <v>8.7942440044427226</v>
      </c>
      <c r="P39" s="1062">
        <v>10.738702524316349</v>
      </c>
      <c r="Q39" s="1062">
        <v>12.575405346749417</v>
      </c>
      <c r="R39" s="1082">
        <v>18.267321009744705</v>
      </c>
      <c r="S39" s="1063">
        <v>37.339473757013984</v>
      </c>
      <c r="T39" s="1062">
        <v>25.611876965318153</v>
      </c>
      <c r="U39" s="1062">
        <v>36.26589454780872</v>
      </c>
      <c r="V39" s="1062">
        <v>48.503609159007368</v>
      </c>
      <c r="W39" s="1062">
        <v>50.535177954158861</v>
      </c>
      <c r="X39" s="1062">
        <v>38.342400656953259</v>
      </c>
      <c r="Y39" s="1060"/>
    </row>
    <row r="40" spans="1:25" s="744" customFormat="1" ht="16.7" customHeight="1">
      <c r="A40" s="1104" t="s">
        <v>1251</v>
      </c>
      <c r="B40" s="1084"/>
      <c r="C40" s="1079">
        <v>10.137663536906347</v>
      </c>
      <c r="D40" s="1079">
        <v>12.604213864252532</v>
      </c>
      <c r="E40" s="1078">
        <v>3.0120784345224352</v>
      </c>
      <c r="F40" s="1078">
        <v>1.0482656444911893</v>
      </c>
      <c r="G40" s="1078">
        <v>1.1289091043440422</v>
      </c>
      <c r="H40" s="1078">
        <v>1.0594347297713078</v>
      </c>
      <c r="I40" s="1078">
        <v>13.903035189331737</v>
      </c>
      <c r="J40" s="1078">
        <v>13.075509197686756</v>
      </c>
      <c r="K40" s="1078">
        <v>9.2207407704775708</v>
      </c>
      <c r="L40" s="1078">
        <v>8.2485617248827907</v>
      </c>
      <c r="M40" s="1078">
        <v>7.0578143577660386</v>
      </c>
      <c r="N40" s="1078">
        <v>7.303338926104872</v>
      </c>
      <c r="O40" s="1078">
        <v>9.0185593753253848</v>
      </c>
      <c r="P40" s="1078">
        <v>9.4043091506332548</v>
      </c>
      <c r="Q40" s="1078">
        <v>13.050933270520947</v>
      </c>
      <c r="R40" s="1080">
        <v>16.136656660421302</v>
      </c>
      <c r="S40" s="1079">
        <v>37.090441783226389</v>
      </c>
      <c r="T40" s="1078">
        <v>23.290943497984713</v>
      </c>
      <c r="U40" s="1078">
        <v>35.861386774768825</v>
      </c>
      <c r="V40" s="1078">
        <v>52.089133803304769</v>
      </c>
      <c r="W40" s="1078">
        <v>51.483913864048837</v>
      </c>
      <c r="X40" s="1078">
        <v>40.427093607358302</v>
      </c>
    </row>
    <row r="41" spans="1:25" s="745" customFormat="1">
      <c r="A41" s="1102" t="s">
        <v>1252</v>
      </c>
    </row>
    <row r="42" spans="1:25" s="745" customFormat="1">
      <c r="A42" s="1102" t="s">
        <v>1253</v>
      </c>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AA83C-DDD4-44CA-972F-A10FD6803C48}">
  <sheetPr codeName="工作表40"/>
  <dimension ref="A1:AE81"/>
  <sheetViews>
    <sheetView showZeros="0" view="pageBreakPreview" zoomScaleNormal="90" zoomScaleSheetLayoutView="100" workbookViewId="0">
      <selection activeCell="O17" sqref="O17"/>
    </sheetView>
  </sheetViews>
  <sheetFormatPr defaultRowHeight="16.5"/>
  <cols>
    <col min="1" max="1" width="3.375" style="696" customWidth="1"/>
    <col min="2" max="2" width="9.75" style="12" customWidth="1"/>
    <col min="3" max="3" width="18.75" style="13" customWidth="1"/>
    <col min="4" max="6" width="7" style="696" customWidth="1"/>
    <col min="7" max="7" width="7.25" style="696" customWidth="1"/>
    <col min="8" max="8" width="9.75" style="14" customWidth="1"/>
    <col min="9" max="9" width="18.75" style="15" customWidth="1"/>
    <col min="10" max="12" width="7" style="696" customWidth="1"/>
    <col min="13" max="13" width="7.25" style="696" customWidth="1"/>
    <col min="14" max="14" width="9.75" style="14" customWidth="1"/>
    <col min="15" max="15" width="18.75" style="15" customWidth="1"/>
    <col min="16" max="18" width="7" style="696" customWidth="1"/>
    <col min="19" max="19" width="7.25" style="696" customWidth="1"/>
    <col min="20" max="16384" width="9" style="493"/>
  </cols>
  <sheetData>
    <row r="1" spans="1:31" s="8" customFormat="1" ht="25.5">
      <c r="A1" s="1250" t="s">
        <v>1612</v>
      </c>
      <c r="B1" s="1250"/>
      <c r="C1" s="1250"/>
      <c r="D1" s="1250"/>
      <c r="E1" s="1250"/>
      <c r="F1" s="1250"/>
      <c r="G1" s="1250"/>
      <c r="H1" s="1250"/>
      <c r="I1" s="1250"/>
      <c r="J1" s="1250"/>
      <c r="K1" s="1250"/>
      <c r="L1" s="1250"/>
      <c r="M1" s="1250"/>
      <c r="N1" s="1250"/>
      <c r="O1" s="1250"/>
      <c r="P1" s="1250"/>
      <c r="Q1" s="1250"/>
      <c r="R1" s="1250"/>
      <c r="S1" s="1250"/>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815" t="s">
        <v>1317</v>
      </c>
      <c r="B3" s="9"/>
      <c r="C3" s="10"/>
      <c r="D3" s="7"/>
      <c r="E3" s="7"/>
      <c r="F3" s="7"/>
      <c r="G3" s="7"/>
      <c r="H3" s="9"/>
      <c r="I3" s="6"/>
      <c r="J3" s="7"/>
      <c r="K3" s="7"/>
      <c r="L3" s="7"/>
      <c r="M3" s="7"/>
      <c r="N3" s="9"/>
      <c r="O3" s="6"/>
      <c r="P3" s="7"/>
      <c r="Q3" s="7"/>
      <c r="R3" s="7"/>
      <c r="S3" s="11"/>
    </row>
    <row r="4" spans="1:31" ht="17.25" customHeight="1">
      <c r="A4" s="697"/>
      <c r="D4" s="697"/>
      <c r="E4" s="697"/>
      <c r="F4" s="697"/>
      <c r="G4" s="697"/>
      <c r="J4" s="697"/>
      <c r="K4" s="697"/>
      <c r="L4" s="697"/>
      <c r="M4" s="697"/>
      <c r="P4" s="697"/>
      <c r="Q4" s="697"/>
      <c r="R4" s="697"/>
      <c r="S4" s="398" t="s">
        <v>402</v>
      </c>
    </row>
    <row r="5" spans="1:31" s="25" customFormat="1" ht="14.25" customHeight="1">
      <c r="A5" s="16" t="s">
        <v>0</v>
      </c>
      <c r="B5" s="1252" t="s">
        <v>243</v>
      </c>
      <c r="C5" s="1253"/>
      <c r="D5" s="1253"/>
      <c r="E5" s="1253"/>
      <c r="F5" s="1253"/>
      <c r="G5" s="1254"/>
      <c r="H5" s="1252" t="s">
        <v>244</v>
      </c>
      <c r="I5" s="1253"/>
      <c r="J5" s="1253"/>
      <c r="K5" s="1253"/>
      <c r="L5" s="1253"/>
      <c r="M5" s="1254"/>
      <c r="N5" s="1252" t="s">
        <v>245</v>
      </c>
      <c r="O5" s="1253"/>
      <c r="P5" s="1253"/>
      <c r="Q5" s="1253"/>
      <c r="R5" s="1253"/>
      <c r="S5" s="1255"/>
      <c r="T5" s="24"/>
      <c r="U5" s="24"/>
      <c r="V5" s="24"/>
      <c r="W5" s="24"/>
      <c r="X5" s="24"/>
      <c r="Y5" s="24"/>
      <c r="Z5" s="24"/>
      <c r="AA5" s="24"/>
      <c r="AB5" s="24"/>
    </row>
    <row r="6" spans="1:31" s="25" customFormat="1" ht="14.25" customHeight="1">
      <c r="A6" s="26" t="s">
        <v>4</v>
      </c>
      <c r="B6" s="27" t="s">
        <v>5</v>
      </c>
      <c r="C6" s="28"/>
      <c r="D6" s="16" t="s">
        <v>6</v>
      </c>
      <c r="E6" s="1245" t="s">
        <v>217</v>
      </c>
      <c r="F6" s="1246"/>
      <c r="G6" s="16" t="s">
        <v>444</v>
      </c>
      <c r="H6" s="27" t="s">
        <v>5</v>
      </c>
      <c r="I6" s="28"/>
      <c r="J6" s="16" t="s">
        <v>6</v>
      </c>
      <c r="K6" s="1245" t="s">
        <v>217</v>
      </c>
      <c r="L6" s="1246"/>
      <c r="M6" s="16" t="s">
        <v>444</v>
      </c>
      <c r="N6" s="27" t="s">
        <v>5</v>
      </c>
      <c r="O6" s="28"/>
      <c r="P6" s="16" t="s">
        <v>6</v>
      </c>
      <c r="Q6" s="1245" t="s">
        <v>217</v>
      </c>
      <c r="R6" s="1249"/>
      <c r="S6" s="965" t="s">
        <v>444</v>
      </c>
    </row>
    <row r="7" spans="1:31" s="25" customFormat="1" ht="14.25" customHeight="1">
      <c r="A7" s="26"/>
      <c r="B7" s="30" t="s">
        <v>7</v>
      </c>
      <c r="C7" s="31" t="s">
        <v>8</v>
      </c>
      <c r="D7" s="32"/>
      <c r="E7" s="1247" t="s">
        <v>182</v>
      </c>
      <c r="F7" s="33" t="s">
        <v>181</v>
      </c>
      <c r="G7" s="32" t="s">
        <v>391</v>
      </c>
      <c r="H7" s="30" t="s">
        <v>7</v>
      </c>
      <c r="I7" s="31" t="s">
        <v>8</v>
      </c>
      <c r="J7" s="32"/>
      <c r="K7" s="1247" t="s">
        <v>182</v>
      </c>
      <c r="L7" s="33" t="s">
        <v>181</v>
      </c>
      <c r="M7" s="32" t="s">
        <v>389</v>
      </c>
      <c r="N7" s="30" t="s">
        <v>7</v>
      </c>
      <c r="O7" s="31" t="s">
        <v>8</v>
      </c>
      <c r="P7" s="32"/>
      <c r="Q7" s="1247" t="s">
        <v>182</v>
      </c>
      <c r="R7" s="33" t="s">
        <v>181</v>
      </c>
      <c r="S7" s="34" t="s">
        <v>389</v>
      </c>
    </row>
    <row r="8" spans="1:31" s="25" customFormat="1" ht="14.25" customHeight="1">
      <c r="A8" s="35" t="s">
        <v>9</v>
      </c>
      <c r="B8" s="36" t="s">
        <v>10</v>
      </c>
      <c r="C8" s="37"/>
      <c r="D8" s="35" t="s">
        <v>11</v>
      </c>
      <c r="E8" s="1248"/>
      <c r="F8" s="38" t="s">
        <v>182</v>
      </c>
      <c r="G8" s="35" t="s">
        <v>13</v>
      </c>
      <c r="H8" s="36" t="s">
        <v>10</v>
      </c>
      <c r="I8" s="37"/>
      <c r="J8" s="35" t="s">
        <v>11</v>
      </c>
      <c r="K8" s="1248"/>
      <c r="L8" s="38" t="s">
        <v>182</v>
      </c>
      <c r="M8" s="35" t="s">
        <v>13</v>
      </c>
      <c r="N8" s="36" t="s">
        <v>10</v>
      </c>
      <c r="O8" s="37"/>
      <c r="P8" s="35" t="s">
        <v>11</v>
      </c>
      <c r="Q8" s="1248"/>
      <c r="R8" s="38" t="s">
        <v>182</v>
      </c>
      <c r="S8" s="36" t="s">
        <v>13</v>
      </c>
    </row>
    <row r="9" spans="1:31" s="25" customFormat="1" ht="29.65" customHeight="1">
      <c r="A9" s="41"/>
      <c r="B9" s="42" t="s">
        <v>1254</v>
      </c>
      <c r="C9" s="43" t="s">
        <v>1255</v>
      </c>
      <c r="D9" s="44">
        <v>2267</v>
      </c>
      <c r="E9" s="45">
        <v>1130.7240724022524</v>
      </c>
      <c r="F9" s="45">
        <v>849.69734229186997</v>
      </c>
      <c r="G9" s="46">
        <v>100</v>
      </c>
      <c r="H9" s="42" t="s">
        <v>1254</v>
      </c>
      <c r="I9" s="43" t="s">
        <v>1255</v>
      </c>
      <c r="J9" s="44">
        <v>1392</v>
      </c>
      <c r="K9" s="45">
        <v>1323.3951931852753</v>
      </c>
      <c r="L9" s="45">
        <v>1062.1462712397599</v>
      </c>
      <c r="M9" s="46">
        <v>100</v>
      </c>
      <c r="N9" s="42" t="s">
        <v>1254</v>
      </c>
      <c r="O9" s="43" t="s">
        <v>1255</v>
      </c>
      <c r="P9" s="44">
        <v>875</v>
      </c>
      <c r="Q9" s="45">
        <v>918.11466465206081</v>
      </c>
      <c r="R9" s="45">
        <v>621.87486070102602</v>
      </c>
      <c r="S9" s="47">
        <v>100</v>
      </c>
      <c r="U9" s="493"/>
      <c r="V9" s="493"/>
      <c r="W9" s="493"/>
      <c r="X9" s="493"/>
      <c r="Y9" s="493"/>
      <c r="Z9" s="493"/>
      <c r="AA9" s="493"/>
      <c r="AB9" s="493"/>
      <c r="AC9" s="493"/>
      <c r="AD9" s="493"/>
    </row>
    <row r="10" spans="1:31" s="25" customFormat="1" ht="29.65" customHeight="1">
      <c r="A10" s="48">
        <v>1</v>
      </c>
      <c r="B10" s="49" t="s">
        <v>1256</v>
      </c>
      <c r="C10" s="43" t="s">
        <v>1257</v>
      </c>
      <c r="D10" s="44">
        <v>469</v>
      </c>
      <c r="E10" s="45">
        <v>233.92571237611662</v>
      </c>
      <c r="F10" s="45">
        <v>172.14538173518699</v>
      </c>
      <c r="G10" s="46">
        <v>20.688134097926774</v>
      </c>
      <c r="H10" s="49" t="s">
        <v>1287</v>
      </c>
      <c r="I10" s="43" t="s">
        <v>1288</v>
      </c>
      <c r="J10" s="44">
        <v>281</v>
      </c>
      <c r="K10" s="45">
        <v>267.15089747490111</v>
      </c>
      <c r="L10" s="45">
        <v>208.19668891269501</v>
      </c>
      <c r="M10" s="46">
        <v>20.186781609195403</v>
      </c>
      <c r="N10" s="49" t="s">
        <v>1287</v>
      </c>
      <c r="O10" s="43" t="s">
        <v>1288</v>
      </c>
      <c r="P10" s="44">
        <v>188</v>
      </c>
      <c r="Q10" s="45">
        <v>197.26349366238563</v>
      </c>
      <c r="R10" s="45">
        <v>135.17206327106999</v>
      </c>
      <c r="S10" s="47">
        <v>21.485714285714284</v>
      </c>
      <c r="U10" s="695"/>
      <c r="V10" s="493"/>
      <c r="W10" s="493"/>
      <c r="X10" s="493"/>
      <c r="Y10" s="493"/>
      <c r="Z10" s="493"/>
      <c r="AA10" s="493"/>
      <c r="AB10" s="493"/>
      <c r="AC10" s="493"/>
      <c r="AD10" s="493"/>
      <c r="AE10" s="493"/>
    </row>
    <row r="11" spans="1:31" s="25" customFormat="1" ht="32.25" customHeight="1">
      <c r="A11" s="48">
        <v>2</v>
      </c>
      <c r="B11" s="49" t="s">
        <v>1258</v>
      </c>
      <c r="C11" s="43" t="s">
        <v>1259</v>
      </c>
      <c r="D11" s="44">
        <v>264</v>
      </c>
      <c r="E11" s="45">
        <v>131.67673361896544</v>
      </c>
      <c r="F11" s="45">
        <v>96.315522325238604</v>
      </c>
      <c r="G11" s="46">
        <v>11.64534627260697</v>
      </c>
      <c r="H11" s="49" t="s">
        <v>1289</v>
      </c>
      <c r="I11" s="43" t="s">
        <v>1290</v>
      </c>
      <c r="J11" s="44">
        <v>163</v>
      </c>
      <c r="K11" s="45">
        <v>154.9665348341953</v>
      </c>
      <c r="L11" s="45">
        <v>124.686333316739</v>
      </c>
      <c r="M11" s="46">
        <v>11.709770114942529</v>
      </c>
      <c r="N11" s="49" t="s">
        <v>1291</v>
      </c>
      <c r="O11" s="43" t="s">
        <v>1292</v>
      </c>
      <c r="P11" s="44">
        <v>116</v>
      </c>
      <c r="Q11" s="45">
        <v>121.71577268530177</v>
      </c>
      <c r="R11" s="45">
        <v>75.975007007086504</v>
      </c>
      <c r="S11" s="47">
        <v>13.257142857142858</v>
      </c>
    </row>
    <row r="12" spans="1:31" s="25" customFormat="1" ht="29.65" customHeight="1">
      <c r="A12" s="48">
        <v>3</v>
      </c>
      <c r="B12" s="49" t="s">
        <v>1260</v>
      </c>
      <c r="C12" s="43" t="s">
        <v>1261</v>
      </c>
      <c r="D12" s="44">
        <v>217</v>
      </c>
      <c r="E12" s="45">
        <v>108.23428483074053</v>
      </c>
      <c r="F12" s="45">
        <v>85.989268132753693</v>
      </c>
      <c r="G12" s="46">
        <v>9.5721217468019404</v>
      </c>
      <c r="H12" s="49" t="s">
        <v>1291</v>
      </c>
      <c r="I12" s="43" t="s">
        <v>1292</v>
      </c>
      <c r="J12" s="44">
        <v>148</v>
      </c>
      <c r="K12" s="45">
        <v>140.70581076969881</v>
      </c>
      <c r="L12" s="45">
        <v>111.51856092538</v>
      </c>
      <c r="M12" s="46">
        <v>10.632183908045977</v>
      </c>
      <c r="N12" s="49" t="s">
        <v>1295</v>
      </c>
      <c r="O12" s="43" t="s">
        <v>1296</v>
      </c>
      <c r="P12" s="44">
        <v>73</v>
      </c>
      <c r="Q12" s="45">
        <v>76.59699487954336</v>
      </c>
      <c r="R12" s="45">
        <v>51.449124080127703</v>
      </c>
      <c r="S12" s="47">
        <v>8.3428571428571434</v>
      </c>
    </row>
    <row r="13" spans="1:31" s="25" customFormat="1" ht="29.65" customHeight="1">
      <c r="A13" s="48">
        <v>4</v>
      </c>
      <c r="B13" s="49" t="s">
        <v>1262</v>
      </c>
      <c r="C13" s="43" t="s">
        <v>1263</v>
      </c>
      <c r="D13" s="44">
        <v>171</v>
      </c>
      <c r="E13" s="45">
        <v>85.290611548648073</v>
      </c>
      <c r="F13" s="45">
        <v>62.694253066481103</v>
      </c>
      <c r="G13" s="46">
        <v>7.5430083811204236</v>
      </c>
      <c r="H13" s="49" t="s">
        <v>1293</v>
      </c>
      <c r="I13" s="43" t="s">
        <v>1294</v>
      </c>
      <c r="J13" s="44">
        <v>107</v>
      </c>
      <c r="K13" s="45">
        <v>101.72649832674171</v>
      </c>
      <c r="L13" s="45">
        <v>90.641022462637494</v>
      </c>
      <c r="M13" s="46">
        <v>7.6867816091954024</v>
      </c>
      <c r="N13" s="49" t="s">
        <v>1289</v>
      </c>
      <c r="O13" s="43" t="s">
        <v>1290</v>
      </c>
      <c r="P13" s="44">
        <v>54</v>
      </c>
      <c r="Q13" s="45">
        <v>56.660790732812892</v>
      </c>
      <c r="R13" s="45">
        <v>41.521427972392601</v>
      </c>
      <c r="S13" s="47">
        <v>6.1714285714285717</v>
      </c>
    </row>
    <row r="14" spans="1:31" s="25" customFormat="1" ht="29.65" customHeight="1">
      <c r="A14" s="48">
        <v>5</v>
      </c>
      <c r="B14" s="49" t="s">
        <v>1264</v>
      </c>
      <c r="C14" s="43" t="s">
        <v>1265</v>
      </c>
      <c r="D14" s="44">
        <v>137</v>
      </c>
      <c r="E14" s="45">
        <v>68.332244340144939</v>
      </c>
      <c r="F14" s="45">
        <v>59.509828346918297</v>
      </c>
      <c r="G14" s="46">
        <v>6.0432289369210412</v>
      </c>
      <c r="H14" s="49" t="s">
        <v>1295</v>
      </c>
      <c r="I14" s="43" t="s">
        <v>1296</v>
      </c>
      <c r="J14" s="44">
        <v>98</v>
      </c>
      <c r="K14" s="45">
        <v>93.170063888043799</v>
      </c>
      <c r="L14" s="45">
        <v>74.907770625211597</v>
      </c>
      <c r="M14" s="46">
        <v>7.0402298850574709</v>
      </c>
      <c r="N14" s="49" t="s">
        <v>1301</v>
      </c>
      <c r="O14" s="43" t="s">
        <v>1302</v>
      </c>
      <c r="P14" s="44">
        <v>52</v>
      </c>
      <c r="Q14" s="45">
        <v>54.562242927893891</v>
      </c>
      <c r="R14" s="45">
        <v>36.036519101711001</v>
      </c>
      <c r="S14" s="47">
        <v>5.9428571428571431</v>
      </c>
    </row>
    <row r="15" spans="1:31" s="25" customFormat="1" ht="29.65" customHeight="1">
      <c r="A15" s="48">
        <v>6</v>
      </c>
      <c r="B15" s="49" t="s">
        <v>1266</v>
      </c>
      <c r="C15" s="43" t="s">
        <v>1267</v>
      </c>
      <c r="D15" s="44">
        <v>121</v>
      </c>
      <c r="E15" s="45">
        <v>60.351836242025826</v>
      </c>
      <c r="F15" s="45">
        <v>44.572367044521997</v>
      </c>
      <c r="G15" s="46">
        <v>5.3374503749448614</v>
      </c>
      <c r="H15" s="49" t="s">
        <v>1297</v>
      </c>
      <c r="I15" s="43" t="s">
        <v>1298</v>
      </c>
      <c r="J15" s="44">
        <v>76</v>
      </c>
      <c r="K15" s="45">
        <v>72.25433526011561</v>
      </c>
      <c r="L15" s="45">
        <v>55.931965715698801</v>
      </c>
      <c r="M15" s="46">
        <v>5.4597701149425291</v>
      </c>
      <c r="N15" s="49" t="s">
        <v>1299</v>
      </c>
      <c r="O15" s="43" t="s">
        <v>1300</v>
      </c>
      <c r="P15" s="44">
        <v>47</v>
      </c>
      <c r="Q15" s="45">
        <v>49.315873415596407</v>
      </c>
      <c r="R15" s="45">
        <v>31.379776630758698</v>
      </c>
      <c r="S15" s="47">
        <v>5.371428571428571</v>
      </c>
    </row>
    <row r="16" spans="1:31" s="25" customFormat="1" ht="29.65" customHeight="1">
      <c r="A16" s="48">
        <v>7</v>
      </c>
      <c r="B16" s="49" t="s">
        <v>1268</v>
      </c>
      <c r="C16" s="43" t="s">
        <v>1269</v>
      </c>
      <c r="D16" s="44">
        <v>121</v>
      </c>
      <c r="E16" s="45">
        <v>60.351836242025826</v>
      </c>
      <c r="F16" s="45">
        <v>42.077157344051798</v>
      </c>
      <c r="G16" s="46">
        <v>5.3374503749448614</v>
      </c>
      <c r="H16" s="49" t="s">
        <v>1299</v>
      </c>
      <c r="I16" s="43" t="s">
        <v>1300</v>
      </c>
      <c r="J16" s="44">
        <v>74</v>
      </c>
      <c r="K16" s="45">
        <v>70.352905384849407</v>
      </c>
      <c r="L16" s="45">
        <v>56.479118088409699</v>
      </c>
      <c r="M16" s="46">
        <v>5.3160919540229887</v>
      </c>
      <c r="N16" s="49" t="s">
        <v>1303</v>
      </c>
      <c r="O16" s="43" t="s">
        <v>1304</v>
      </c>
      <c r="P16" s="44">
        <v>40</v>
      </c>
      <c r="Q16" s="45">
        <v>41.970956098379922</v>
      </c>
      <c r="R16" s="45">
        <v>26.206371416164199</v>
      </c>
      <c r="S16" s="47">
        <v>4.5714285714285712</v>
      </c>
    </row>
    <row r="17" spans="1:20" s="25" customFormat="1" ht="29.65" customHeight="1">
      <c r="A17" s="48">
        <v>8</v>
      </c>
      <c r="B17" s="49" t="s">
        <v>1270</v>
      </c>
      <c r="C17" s="43" t="s">
        <v>1271</v>
      </c>
      <c r="D17" s="44">
        <v>115</v>
      </c>
      <c r="E17" s="45">
        <v>57.359183205231162</v>
      </c>
      <c r="F17" s="45">
        <v>39.161124682269801</v>
      </c>
      <c r="G17" s="46">
        <v>5.0727834142037933</v>
      </c>
      <c r="H17" s="49" t="s">
        <v>1301</v>
      </c>
      <c r="I17" s="43" t="s">
        <v>1302</v>
      </c>
      <c r="J17" s="44">
        <v>69</v>
      </c>
      <c r="K17" s="45">
        <v>65.599330696683907</v>
      </c>
      <c r="L17" s="45">
        <v>52.375715028796101</v>
      </c>
      <c r="M17" s="46">
        <v>4.9568965517241379</v>
      </c>
      <c r="N17" s="49" t="s">
        <v>1297</v>
      </c>
      <c r="O17" s="43" t="s">
        <v>1298</v>
      </c>
      <c r="P17" s="44">
        <v>39</v>
      </c>
      <c r="Q17" s="45">
        <v>40.921682195920425</v>
      </c>
      <c r="R17" s="45">
        <v>23.895229295420499</v>
      </c>
      <c r="S17" s="47">
        <v>4.4571428571428573</v>
      </c>
    </row>
    <row r="18" spans="1:20" s="25" customFormat="1" ht="29.65" customHeight="1">
      <c r="A18" s="48">
        <v>9</v>
      </c>
      <c r="B18" s="49" t="s">
        <v>1272</v>
      </c>
      <c r="C18" s="43" t="s">
        <v>1273</v>
      </c>
      <c r="D18" s="44">
        <v>95</v>
      </c>
      <c r="E18" s="45">
        <v>47.383673082582263</v>
      </c>
      <c r="F18" s="45">
        <v>32.951426770492901</v>
      </c>
      <c r="G18" s="45">
        <v>4.190560211733569</v>
      </c>
      <c r="H18" s="867" t="s">
        <v>1303</v>
      </c>
      <c r="I18" s="43" t="s">
        <v>1304</v>
      </c>
      <c r="J18" s="44">
        <v>55</v>
      </c>
      <c r="K18" s="45">
        <v>52.289321569820501</v>
      </c>
      <c r="L18" s="45">
        <v>38.615752553251298</v>
      </c>
      <c r="M18" s="46">
        <v>3.9511494252873565</v>
      </c>
      <c r="N18" s="49" t="s">
        <v>1293</v>
      </c>
      <c r="O18" s="43" t="s">
        <v>1294</v>
      </c>
      <c r="P18" s="44">
        <v>30</v>
      </c>
      <c r="Q18" s="45">
        <v>31.47821707378494</v>
      </c>
      <c r="R18" s="45">
        <v>25.341916510831101</v>
      </c>
      <c r="S18" s="47">
        <v>3.4285714285714284</v>
      </c>
    </row>
    <row r="19" spans="1:20" s="25" customFormat="1" ht="29.65" customHeight="1">
      <c r="A19" s="48">
        <v>10</v>
      </c>
      <c r="B19" s="865" t="s">
        <v>1274</v>
      </c>
      <c r="C19" s="51" t="s">
        <v>1275</v>
      </c>
      <c r="D19" s="44">
        <v>58</v>
      </c>
      <c r="E19" s="45">
        <v>28.9289793556818</v>
      </c>
      <c r="F19" s="45">
        <v>21.391392880700302</v>
      </c>
      <c r="G19" s="46">
        <v>2.5584472871636526</v>
      </c>
      <c r="H19" s="865" t="s">
        <v>1305</v>
      </c>
      <c r="I19" s="51" t="s">
        <v>1306</v>
      </c>
      <c r="J19" s="44">
        <v>34</v>
      </c>
      <c r="K19" s="45">
        <v>32.324307879525406</v>
      </c>
      <c r="L19" s="45">
        <v>25.144055742562902</v>
      </c>
      <c r="M19" s="46">
        <v>2.4425287356321839</v>
      </c>
      <c r="N19" s="49" t="s">
        <v>1309</v>
      </c>
      <c r="O19" s="43" t="s">
        <v>1310</v>
      </c>
      <c r="P19" s="44">
        <v>29</v>
      </c>
      <c r="Q19" s="45">
        <v>30.428943171325443</v>
      </c>
      <c r="R19" s="45">
        <v>21.604493664561002</v>
      </c>
      <c r="S19" s="47">
        <v>3.3142857142857145</v>
      </c>
    </row>
    <row r="20" spans="1:20" s="25" customFormat="1" ht="29.65" customHeight="1">
      <c r="A20" s="48"/>
      <c r="B20" s="50"/>
      <c r="C20" s="51" t="s">
        <v>1286</v>
      </c>
      <c r="D20" s="52">
        <v>499</v>
      </c>
      <c r="E20" s="45">
        <v>248.88897756008998</v>
      </c>
      <c r="F20" s="45">
        <v>192.88961996325401</v>
      </c>
      <c r="G20" s="53">
        <v>22.011468901632114</v>
      </c>
      <c r="H20" s="50"/>
      <c r="I20" s="51" t="s">
        <v>1286</v>
      </c>
      <c r="J20" s="52">
        <v>287</v>
      </c>
      <c r="K20" s="45">
        <v>272.85518710069971</v>
      </c>
      <c r="L20" s="45">
        <v>223.64928786837501</v>
      </c>
      <c r="M20" s="53">
        <v>20.617816091954023</v>
      </c>
      <c r="N20" s="50"/>
      <c r="O20" s="51" t="s">
        <v>1286</v>
      </c>
      <c r="P20" s="52">
        <v>207</v>
      </c>
      <c r="Q20" s="45">
        <v>217.19969780911609</v>
      </c>
      <c r="R20" s="45">
        <v>153.29293175090299</v>
      </c>
      <c r="S20" s="45">
        <v>23.657142857142858</v>
      </c>
    </row>
    <row r="21" spans="1:20" s="25" customFormat="1" ht="29.65" customHeight="1">
      <c r="A21" s="54">
        <v>11</v>
      </c>
      <c r="B21" s="872" t="s">
        <v>1276</v>
      </c>
      <c r="C21" s="873" t="s">
        <v>1277</v>
      </c>
      <c r="D21" s="57">
        <v>53</v>
      </c>
      <c r="E21" s="58">
        <v>26.435101825019579</v>
      </c>
      <c r="F21" s="58">
        <v>19.023766104737302</v>
      </c>
      <c r="G21" s="59">
        <v>2.3378914865460962</v>
      </c>
      <c r="H21" s="872" t="s">
        <v>1307</v>
      </c>
      <c r="I21" s="873" t="s">
        <v>1308</v>
      </c>
      <c r="J21" s="57">
        <v>34</v>
      </c>
      <c r="K21" s="58">
        <v>32.324307879525406</v>
      </c>
      <c r="L21" s="58">
        <v>23.576828000601299</v>
      </c>
      <c r="M21" s="58">
        <v>2.4425287356321839</v>
      </c>
      <c r="N21" s="958" t="s">
        <v>1305</v>
      </c>
      <c r="O21" s="957" t="s">
        <v>1306</v>
      </c>
      <c r="P21" s="959">
        <v>19</v>
      </c>
      <c r="Q21" s="58">
        <v>19.936204146730464</v>
      </c>
      <c r="R21" s="58">
        <v>13.2324640637452</v>
      </c>
      <c r="S21" s="58">
        <v>2.1714285714285713</v>
      </c>
    </row>
    <row r="22" spans="1:20" s="25" customFormat="1" ht="29.65" customHeight="1">
      <c r="A22" s="48">
        <v>12</v>
      </c>
      <c r="B22" s="49" t="s">
        <v>1278</v>
      </c>
      <c r="C22" s="43" t="s">
        <v>1279</v>
      </c>
      <c r="D22" s="44">
        <v>49</v>
      </c>
      <c r="E22" s="45">
        <v>24.439999800489797</v>
      </c>
      <c r="F22" s="45">
        <v>17.796441030391701</v>
      </c>
      <c r="G22" s="46">
        <v>2.1614468460520513</v>
      </c>
      <c r="H22" s="49" t="s">
        <v>1309</v>
      </c>
      <c r="I22" s="43" t="s">
        <v>1310</v>
      </c>
      <c r="J22" s="44">
        <v>29</v>
      </c>
      <c r="K22" s="45">
        <v>27.570733191359899</v>
      </c>
      <c r="L22" s="45">
        <v>21.020392113169301</v>
      </c>
      <c r="M22" s="46">
        <v>2.0833333333333335</v>
      </c>
      <c r="N22" s="867" t="s">
        <v>1307</v>
      </c>
      <c r="O22" s="43" t="s">
        <v>1308</v>
      </c>
      <c r="P22" s="52">
        <v>15</v>
      </c>
      <c r="Q22" s="45">
        <v>15.73910853689247</v>
      </c>
      <c r="R22" s="45">
        <v>10.803201095516499</v>
      </c>
      <c r="S22" s="45">
        <v>1.7142857142857142</v>
      </c>
    </row>
    <row r="23" spans="1:20" s="25" customFormat="1" ht="29.65" customHeight="1">
      <c r="A23" s="48">
        <v>13</v>
      </c>
      <c r="B23" s="49" t="s">
        <v>1280</v>
      </c>
      <c r="C23" s="43" t="s">
        <v>1281</v>
      </c>
      <c r="D23" s="44">
        <v>36</v>
      </c>
      <c r="E23" s="45">
        <v>17.955918220768012</v>
      </c>
      <c r="F23" s="45">
        <v>14.676768386924801</v>
      </c>
      <c r="G23" s="46">
        <v>1.5880017644464048</v>
      </c>
      <c r="H23" s="49" t="s">
        <v>1311</v>
      </c>
      <c r="I23" s="43" t="s">
        <v>1312</v>
      </c>
      <c r="J23" s="44">
        <v>23</v>
      </c>
      <c r="K23" s="45">
        <v>21.866443565561301</v>
      </c>
      <c r="L23" s="45">
        <v>17.541044982933201</v>
      </c>
      <c r="M23" s="46">
        <v>1.6522988505747127</v>
      </c>
      <c r="N23" s="49" t="s">
        <v>1311</v>
      </c>
      <c r="O23" s="43" t="s">
        <v>1312</v>
      </c>
      <c r="P23" s="44">
        <v>13</v>
      </c>
      <c r="Q23" s="45">
        <v>13.640560731973473</v>
      </c>
      <c r="R23" s="45">
        <v>11.711025223917799</v>
      </c>
      <c r="S23" s="47">
        <v>1.4857142857142858</v>
      </c>
    </row>
    <row r="24" spans="1:20" s="25" customFormat="1" ht="29.65" customHeight="1">
      <c r="A24" s="48">
        <v>14</v>
      </c>
      <c r="B24" s="49" t="s">
        <v>1282</v>
      </c>
      <c r="C24" s="43" t="s">
        <v>1283</v>
      </c>
      <c r="D24" s="44">
        <v>13</v>
      </c>
      <c r="E24" s="45">
        <v>6.4840815797217832</v>
      </c>
      <c r="F24" s="45">
        <v>4.9581862038485003</v>
      </c>
      <c r="G24" s="46">
        <v>0.57344508160564622</v>
      </c>
      <c r="H24" s="49" t="s">
        <v>1282</v>
      </c>
      <c r="I24" s="43" t="s">
        <v>1283</v>
      </c>
      <c r="J24" s="44">
        <v>8</v>
      </c>
      <c r="K24" s="45">
        <v>7.6057195010648009</v>
      </c>
      <c r="L24" s="45">
        <v>6.2802691049625299</v>
      </c>
      <c r="M24" s="46">
        <v>0.57471264367816088</v>
      </c>
      <c r="N24" s="49" t="s">
        <v>1284</v>
      </c>
      <c r="O24" s="43" t="s">
        <v>1285</v>
      </c>
      <c r="P24" s="44">
        <v>6</v>
      </c>
      <c r="Q24" s="45">
        <v>6.295643414756988</v>
      </c>
      <c r="R24" s="45">
        <v>4.3512589380096101</v>
      </c>
      <c r="S24" s="47">
        <v>0.68571428571428572</v>
      </c>
    </row>
    <row r="25" spans="1:20" s="25" customFormat="1" ht="29.65" customHeight="1">
      <c r="A25" s="60">
        <v>15</v>
      </c>
      <c r="B25" s="61" t="s">
        <v>1284</v>
      </c>
      <c r="C25" s="62" t="s">
        <v>1285</v>
      </c>
      <c r="D25" s="63">
        <v>10</v>
      </c>
      <c r="E25" s="64">
        <v>4.9877550613244486</v>
      </c>
      <c r="F25" s="64">
        <v>3.80550595477118</v>
      </c>
      <c r="G25" s="53">
        <v>0.4411116012351125</v>
      </c>
      <c r="H25" s="61" t="s">
        <v>1313</v>
      </c>
      <c r="I25" s="62" t="s">
        <v>1314</v>
      </c>
      <c r="J25" s="65">
        <v>6</v>
      </c>
      <c r="K25" s="64">
        <v>5.7042896257986007</v>
      </c>
      <c r="L25" s="64">
        <v>4.32001599994903</v>
      </c>
      <c r="M25" s="53">
        <v>0.43103448275862066</v>
      </c>
      <c r="N25" s="768" t="s">
        <v>1315</v>
      </c>
      <c r="O25" s="43" t="s">
        <v>1316</v>
      </c>
      <c r="P25" s="65">
        <v>6</v>
      </c>
      <c r="Q25" s="64">
        <v>6.295643414756988</v>
      </c>
      <c r="R25" s="64">
        <v>3.5709256080490799</v>
      </c>
      <c r="S25" s="64">
        <v>0.68571428571428572</v>
      </c>
    </row>
    <row r="26" spans="1:20" s="67" customFormat="1" ht="14.45" customHeight="1">
      <c r="A26" s="877" t="s">
        <v>586</v>
      </c>
      <c r="B26" s="877"/>
      <c r="C26" s="877"/>
      <c r="D26" s="877"/>
      <c r="E26" s="877"/>
      <c r="F26" s="877"/>
      <c r="G26" s="877"/>
      <c r="H26" s="877"/>
      <c r="I26" s="877"/>
      <c r="J26" s="877"/>
      <c r="K26" s="877"/>
      <c r="L26" s="877"/>
      <c r="M26" s="877"/>
      <c r="N26" s="877"/>
      <c r="O26" s="877"/>
      <c r="P26" s="877"/>
      <c r="Q26" s="877"/>
      <c r="R26" s="877"/>
      <c r="S26" s="877"/>
    </row>
    <row r="27" spans="1:20" s="630" customFormat="1" ht="14.45" customHeight="1">
      <c r="A27" s="698" t="s">
        <v>279</v>
      </c>
      <c r="B27" s="417"/>
      <c r="C27" s="13"/>
      <c r="D27" s="71"/>
      <c r="E27" s="71"/>
      <c r="F27" s="71"/>
      <c r="G27" s="71"/>
      <c r="H27" s="72"/>
      <c r="I27" s="13"/>
      <c r="J27" s="70"/>
      <c r="K27" s="70"/>
      <c r="L27" s="70"/>
      <c r="M27" s="70"/>
      <c r="N27" s="72"/>
      <c r="O27" s="13"/>
      <c r="P27" s="70"/>
      <c r="Q27" s="70"/>
      <c r="R27" s="70"/>
      <c r="S27" s="70"/>
      <c r="T27" s="493"/>
    </row>
    <row r="28" spans="1:20" s="630" customFormat="1" ht="14.45" customHeight="1">
      <c r="A28" s="698" t="s">
        <v>280</v>
      </c>
      <c r="B28" s="14"/>
      <c r="C28" s="15"/>
      <c r="D28" s="697"/>
      <c r="E28" s="697"/>
      <c r="F28" s="697"/>
      <c r="G28" s="697"/>
      <c r="H28" s="14"/>
      <c r="I28" s="15"/>
      <c r="J28" s="697"/>
      <c r="K28" s="697"/>
      <c r="L28" s="697"/>
      <c r="M28" s="697"/>
      <c r="N28" s="14"/>
      <c r="O28" s="15"/>
      <c r="P28" s="697"/>
      <c r="Q28" s="697"/>
      <c r="R28" s="697"/>
      <c r="S28" s="697"/>
      <c r="T28" s="493"/>
    </row>
    <row r="29" spans="1:20" s="630" customFormat="1" ht="14.45" customHeight="1">
      <c r="A29" s="25" t="s">
        <v>1697</v>
      </c>
      <c r="B29" s="14"/>
      <c r="C29" s="15"/>
      <c r="D29" s="696"/>
      <c r="E29" s="696"/>
      <c r="F29" s="696"/>
      <c r="G29" s="696"/>
      <c r="H29" s="14"/>
      <c r="I29" s="15"/>
      <c r="J29" s="696"/>
      <c r="K29" s="696"/>
      <c r="L29" s="696"/>
      <c r="M29" s="696"/>
      <c r="N29" s="14"/>
      <c r="O29" s="15"/>
      <c r="P29" s="696"/>
      <c r="Q29" s="696"/>
      <c r="R29" s="696"/>
      <c r="S29" s="696"/>
      <c r="T29" s="493"/>
    </row>
    <row r="30" spans="1:20" s="630" customFormat="1">
      <c r="A30" s="696"/>
      <c r="B30" s="14"/>
      <c r="C30" s="696"/>
      <c r="D30" s="696"/>
      <c r="E30" s="696"/>
      <c r="F30" s="696"/>
      <c r="G30" s="696"/>
      <c r="H30" s="14"/>
      <c r="I30" s="15"/>
      <c r="J30" s="696"/>
      <c r="K30" s="696"/>
      <c r="L30" s="696"/>
      <c r="M30" s="696"/>
      <c r="N30" s="14"/>
      <c r="O30" s="15"/>
      <c r="P30" s="696"/>
      <c r="Q30" s="696"/>
      <c r="R30" s="696"/>
      <c r="S30" s="696"/>
      <c r="T30" s="493"/>
    </row>
    <row r="31" spans="1:20" s="630" customFormat="1">
      <c r="A31" s="696"/>
      <c r="B31" s="14"/>
      <c r="C31" s="696"/>
      <c r="D31" s="696"/>
      <c r="E31" s="696"/>
      <c r="F31" s="696"/>
      <c r="G31" s="696"/>
      <c r="H31" s="14"/>
      <c r="I31" s="15"/>
      <c r="J31" s="696"/>
      <c r="K31" s="696"/>
      <c r="L31" s="696"/>
      <c r="M31" s="696"/>
      <c r="N31" s="14"/>
      <c r="O31" s="15"/>
      <c r="P31" s="696"/>
      <c r="Q31" s="696"/>
      <c r="R31" s="696"/>
      <c r="S31" s="696"/>
      <c r="T31" s="493"/>
    </row>
    <row r="32" spans="1:20" s="630" customFormat="1">
      <c r="A32" s="696"/>
      <c r="B32" s="14"/>
      <c r="C32" s="15"/>
      <c r="D32" s="696"/>
      <c r="E32" s="696"/>
      <c r="F32" s="696"/>
      <c r="G32" s="696"/>
      <c r="H32" s="14"/>
      <c r="I32" s="15"/>
      <c r="J32" s="696"/>
      <c r="K32" s="696"/>
      <c r="L32" s="696"/>
      <c r="M32" s="696"/>
      <c r="N32" s="14"/>
      <c r="O32" s="15"/>
      <c r="P32" s="696"/>
      <c r="Q32" s="696"/>
      <c r="R32" s="696"/>
      <c r="S32" s="696"/>
      <c r="T32" s="493"/>
    </row>
    <row r="33" spans="1:20" s="630" customFormat="1">
      <c r="A33" s="696"/>
      <c r="B33" s="14"/>
      <c r="C33" s="15"/>
      <c r="D33" s="696"/>
      <c r="E33" s="696"/>
      <c r="F33" s="696"/>
      <c r="G33" s="696"/>
      <c r="H33" s="14"/>
      <c r="I33" s="15"/>
      <c r="J33" s="696"/>
      <c r="K33" s="696"/>
      <c r="L33" s="696"/>
      <c r="M33" s="696"/>
      <c r="N33" s="14"/>
      <c r="O33" s="15"/>
      <c r="P33" s="696"/>
      <c r="Q33" s="696"/>
      <c r="R33" s="696"/>
      <c r="S33" s="696"/>
      <c r="T33" s="493"/>
    </row>
    <row r="34" spans="1:20" s="630" customFormat="1">
      <c r="A34" s="696"/>
      <c r="B34" s="14"/>
      <c r="C34" s="15"/>
      <c r="D34" s="696"/>
      <c r="E34" s="696"/>
      <c r="F34" s="696"/>
      <c r="G34" s="696"/>
      <c r="H34" s="14"/>
      <c r="I34" s="15"/>
      <c r="J34" s="696"/>
      <c r="K34" s="696"/>
      <c r="L34" s="696"/>
      <c r="M34" s="696"/>
      <c r="N34" s="14"/>
      <c r="O34" s="15"/>
      <c r="P34" s="696"/>
      <c r="Q34" s="696"/>
      <c r="R34" s="696"/>
      <c r="S34" s="696"/>
      <c r="T34" s="493"/>
    </row>
    <row r="35" spans="1:20" s="630" customFormat="1">
      <c r="A35" s="696"/>
      <c r="B35" s="14"/>
      <c r="C35" s="15"/>
      <c r="D35" s="696"/>
      <c r="E35" s="696"/>
      <c r="F35" s="696"/>
      <c r="G35" s="696"/>
      <c r="H35" s="14"/>
      <c r="I35" s="15"/>
      <c r="J35" s="696"/>
      <c r="K35" s="696"/>
      <c r="L35" s="696"/>
      <c r="M35" s="696"/>
      <c r="N35" s="14"/>
      <c r="O35" s="15"/>
      <c r="P35" s="696"/>
      <c r="Q35" s="696"/>
      <c r="R35" s="696"/>
      <c r="S35" s="696"/>
      <c r="T35" s="493"/>
    </row>
    <row r="36" spans="1:20" s="630" customFormat="1">
      <c r="A36" s="696"/>
      <c r="B36" s="14"/>
      <c r="C36" s="15"/>
      <c r="D36" s="696"/>
      <c r="E36" s="696"/>
      <c r="F36" s="696"/>
      <c r="G36" s="696"/>
      <c r="H36" s="14"/>
      <c r="I36" s="15"/>
      <c r="J36" s="696"/>
      <c r="K36" s="696"/>
      <c r="L36" s="696"/>
      <c r="M36" s="696"/>
      <c r="N36" s="14"/>
      <c r="O36" s="15"/>
      <c r="P36" s="696"/>
      <c r="Q36" s="696"/>
      <c r="R36" s="696"/>
      <c r="S36" s="696"/>
      <c r="T36" s="493"/>
    </row>
    <row r="37" spans="1:20" s="630" customFormat="1">
      <c r="A37" s="696"/>
      <c r="B37" s="14"/>
      <c r="C37" s="15"/>
      <c r="D37" s="696"/>
      <c r="E37" s="696"/>
      <c r="F37" s="696"/>
      <c r="G37" s="696"/>
      <c r="H37" s="14"/>
      <c r="I37" s="15"/>
      <c r="J37" s="696"/>
      <c r="K37" s="696"/>
      <c r="L37" s="696"/>
      <c r="M37" s="696"/>
      <c r="N37" s="14"/>
      <c r="O37" s="15"/>
      <c r="P37" s="696"/>
      <c r="Q37" s="696"/>
      <c r="R37" s="696"/>
      <c r="S37" s="696"/>
      <c r="T37" s="493"/>
    </row>
    <row r="38" spans="1:20" s="630" customFormat="1">
      <c r="A38" s="696"/>
      <c r="B38" s="14"/>
      <c r="C38" s="15"/>
      <c r="D38" s="696"/>
      <c r="E38" s="696"/>
      <c r="F38" s="696"/>
      <c r="G38" s="696"/>
      <c r="H38" s="14"/>
      <c r="I38" s="15"/>
      <c r="J38" s="696"/>
      <c r="K38" s="696"/>
      <c r="L38" s="696"/>
      <c r="M38" s="696"/>
      <c r="N38" s="14"/>
      <c r="O38" s="15"/>
      <c r="P38" s="696"/>
      <c r="Q38" s="696"/>
      <c r="R38" s="696"/>
      <c r="S38" s="696"/>
      <c r="T38" s="493"/>
    </row>
    <row r="39" spans="1:20" s="630" customFormat="1">
      <c r="A39" s="696"/>
      <c r="B39" s="14"/>
      <c r="C39" s="15"/>
      <c r="D39" s="696"/>
      <c r="E39" s="696"/>
      <c r="F39" s="696"/>
      <c r="G39" s="696"/>
      <c r="H39" s="14"/>
      <c r="I39" s="15"/>
      <c r="J39" s="696"/>
      <c r="K39" s="696"/>
      <c r="L39" s="696"/>
      <c r="M39" s="696"/>
      <c r="N39" s="14"/>
      <c r="O39" s="15"/>
      <c r="P39" s="696"/>
      <c r="Q39" s="696"/>
      <c r="R39" s="696"/>
      <c r="S39" s="696"/>
      <c r="T39" s="493"/>
    </row>
    <row r="40" spans="1:20" s="630" customFormat="1">
      <c r="A40" s="696"/>
      <c r="B40" s="14"/>
      <c r="C40" s="15"/>
      <c r="D40" s="696"/>
      <c r="E40" s="696"/>
      <c r="F40" s="696"/>
      <c r="G40" s="696"/>
      <c r="H40" s="14"/>
      <c r="I40" s="15"/>
      <c r="J40" s="696"/>
      <c r="K40" s="696"/>
      <c r="L40" s="696"/>
      <c r="M40" s="696"/>
      <c r="N40" s="14"/>
      <c r="O40" s="15"/>
      <c r="P40" s="696"/>
      <c r="Q40" s="696"/>
      <c r="R40" s="696"/>
      <c r="S40" s="696"/>
      <c r="T40" s="493"/>
    </row>
    <row r="41" spans="1:20" s="630" customFormat="1">
      <c r="A41" s="696"/>
      <c r="B41" s="14"/>
      <c r="C41" s="15"/>
      <c r="D41" s="696"/>
      <c r="E41" s="696"/>
      <c r="F41" s="696"/>
      <c r="G41" s="696"/>
      <c r="H41" s="14"/>
      <c r="I41" s="15"/>
      <c r="J41" s="696"/>
      <c r="K41" s="696"/>
      <c r="L41" s="696"/>
      <c r="M41" s="696"/>
      <c r="N41" s="14"/>
      <c r="O41" s="15"/>
      <c r="P41" s="696"/>
      <c r="Q41" s="696"/>
      <c r="R41" s="696"/>
      <c r="S41" s="696"/>
      <c r="T41" s="493"/>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75322-AE09-4356-AD86-46CA98C56215}">
  <sheetPr codeName="工作表41"/>
  <dimension ref="A1:AE81"/>
  <sheetViews>
    <sheetView showZeros="0" view="pageBreakPreview" topLeftCell="A13" zoomScaleNormal="90" zoomScaleSheetLayoutView="100" workbookViewId="0">
      <selection activeCell="A2" sqref="A2"/>
    </sheetView>
  </sheetViews>
  <sheetFormatPr defaultRowHeight="16.5"/>
  <cols>
    <col min="1" max="1" width="3.375" style="696" customWidth="1"/>
    <col min="2" max="2" width="9.75" style="12" customWidth="1"/>
    <col min="3" max="3" width="18.75" style="13" customWidth="1"/>
    <col min="4" max="6" width="7" style="696" customWidth="1"/>
    <col min="7" max="7" width="7.25" style="696" customWidth="1"/>
    <col min="8" max="8" width="9.75" style="14" customWidth="1"/>
    <col min="9" max="9" width="18.75" style="15" customWidth="1"/>
    <col min="10" max="12" width="7" style="696" customWidth="1"/>
    <col min="13" max="13" width="7.25" style="696" customWidth="1"/>
    <col min="14" max="14" width="9.75" style="14" customWidth="1"/>
    <col min="15" max="15" width="18.75" style="15" customWidth="1"/>
    <col min="16" max="18" width="7" style="696" customWidth="1"/>
    <col min="19" max="19" width="7.25" style="696" customWidth="1"/>
    <col min="20" max="16384" width="9" style="493"/>
  </cols>
  <sheetData>
    <row r="1" spans="1:31" s="8" customFormat="1" ht="25.5">
      <c r="A1" s="1250" t="s">
        <v>1613</v>
      </c>
      <c r="B1" s="1250"/>
      <c r="C1" s="1250"/>
      <c r="D1" s="1250"/>
      <c r="E1" s="1250"/>
      <c r="F1" s="1250"/>
      <c r="G1" s="1250"/>
      <c r="H1" s="1250"/>
      <c r="I1" s="1250"/>
      <c r="J1" s="1250"/>
      <c r="K1" s="1250"/>
      <c r="L1" s="1250"/>
      <c r="M1" s="1250"/>
      <c r="N1" s="1250"/>
      <c r="O1" s="1250"/>
      <c r="P1" s="1250"/>
      <c r="Q1" s="1250"/>
      <c r="R1" s="1250"/>
      <c r="S1" s="1250"/>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814" t="s">
        <v>1386</v>
      </c>
      <c r="B3" s="9"/>
      <c r="C3" s="10"/>
      <c r="D3" s="7"/>
      <c r="E3" s="7"/>
      <c r="F3" s="7"/>
      <c r="G3" s="7"/>
      <c r="H3" s="9"/>
      <c r="I3" s="6"/>
      <c r="J3" s="7"/>
      <c r="K3" s="7"/>
      <c r="L3" s="7"/>
      <c r="M3" s="7"/>
      <c r="N3" s="9"/>
      <c r="O3" s="6"/>
      <c r="P3" s="7"/>
      <c r="Q3" s="7"/>
      <c r="R3" s="7"/>
      <c r="S3" s="11"/>
    </row>
    <row r="4" spans="1:31" ht="22.5" customHeight="1">
      <c r="A4" s="697"/>
      <c r="D4" s="697"/>
      <c r="E4" s="697"/>
      <c r="F4" s="697"/>
      <c r="G4" s="697"/>
      <c r="J4" s="697"/>
      <c r="K4" s="697"/>
      <c r="L4" s="697"/>
      <c r="M4" s="697"/>
      <c r="P4" s="697"/>
      <c r="Q4" s="697"/>
      <c r="R4" s="697"/>
      <c r="S4" s="398" t="s">
        <v>402</v>
      </c>
    </row>
    <row r="5" spans="1:31" s="25" customFormat="1" ht="14.25" customHeight="1">
      <c r="A5" s="16" t="s">
        <v>0</v>
      </c>
      <c r="B5" s="1326" t="s">
        <v>276</v>
      </c>
      <c r="C5" s="1327"/>
      <c r="D5" s="1327"/>
      <c r="E5" s="1327"/>
      <c r="F5" s="1327"/>
      <c r="G5" s="1328"/>
      <c r="H5" s="1326" t="s">
        <v>278</v>
      </c>
      <c r="I5" s="1327"/>
      <c r="J5" s="1327"/>
      <c r="K5" s="1327"/>
      <c r="L5" s="1327"/>
      <c r="M5" s="1327"/>
      <c r="N5" s="1326" t="s">
        <v>277</v>
      </c>
      <c r="O5" s="1327"/>
      <c r="P5" s="1327"/>
      <c r="Q5" s="1327"/>
      <c r="R5" s="1327"/>
      <c r="S5" s="1329"/>
      <c r="T5" s="24"/>
      <c r="U5" s="24"/>
      <c r="V5" s="24"/>
      <c r="W5" s="24"/>
      <c r="X5" s="24"/>
      <c r="Y5" s="24"/>
      <c r="Z5" s="24"/>
      <c r="AA5" s="24"/>
      <c r="AB5" s="24"/>
    </row>
    <row r="6" spans="1:31" s="25" customFormat="1" ht="14.25" customHeight="1">
      <c r="A6" s="26" t="s">
        <v>4</v>
      </c>
      <c r="B6" s="27" t="s">
        <v>5</v>
      </c>
      <c r="C6" s="28"/>
      <c r="D6" s="16" t="s">
        <v>6</v>
      </c>
      <c r="E6" s="1245" t="s">
        <v>217</v>
      </c>
      <c r="F6" s="1246"/>
      <c r="G6" s="16" t="s">
        <v>444</v>
      </c>
      <c r="H6" s="27" t="s">
        <v>5</v>
      </c>
      <c r="I6" s="28"/>
      <c r="J6" s="16" t="s">
        <v>6</v>
      </c>
      <c r="K6" s="1245" t="s">
        <v>217</v>
      </c>
      <c r="L6" s="1246"/>
      <c r="M6" s="16" t="s">
        <v>444</v>
      </c>
      <c r="N6" s="27" t="s">
        <v>5</v>
      </c>
      <c r="O6" s="28"/>
      <c r="P6" s="16" t="s">
        <v>6</v>
      </c>
      <c r="Q6" s="1245" t="s">
        <v>217</v>
      </c>
      <c r="R6" s="1249"/>
      <c r="S6" s="965" t="s">
        <v>444</v>
      </c>
    </row>
    <row r="7" spans="1:31" s="25" customFormat="1" ht="14.25" customHeight="1">
      <c r="A7" s="26"/>
      <c r="B7" s="30" t="s">
        <v>7</v>
      </c>
      <c r="C7" s="31" t="s">
        <v>8</v>
      </c>
      <c r="D7" s="32"/>
      <c r="E7" s="1247" t="s">
        <v>182</v>
      </c>
      <c r="F7" s="33" t="s">
        <v>181</v>
      </c>
      <c r="G7" s="32" t="s">
        <v>391</v>
      </c>
      <c r="H7" s="30" t="s">
        <v>7</v>
      </c>
      <c r="I7" s="31" t="s">
        <v>8</v>
      </c>
      <c r="J7" s="32"/>
      <c r="K7" s="1247" t="s">
        <v>182</v>
      </c>
      <c r="L7" s="33" t="s">
        <v>181</v>
      </c>
      <c r="M7" s="32" t="s">
        <v>389</v>
      </c>
      <c r="N7" s="30" t="s">
        <v>7</v>
      </c>
      <c r="O7" s="31" t="s">
        <v>8</v>
      </c>
      <c r="P7" s="32"/>
      <c r="Q7" s="1247" t="s">
        <v>182</v>
      </c>
      <c r="R7" s="33" t="s">
        <v>181</v>
      </c>
      <c r="S7" s="34" t="s">
        <v>389</v>
      </c>
    </row>
    <row r="8" spans="1:31" s="25" customFormat="1" ht="14.25" customHeight="1">
      <c r="A8" s="35" t="s">
        <v>9</v>
      </c>
      <c r="B8" s="36" t="s">
        <v>10</v>
      </c>
      <c r="C8" s="37"/>
      <c r="D8" s="35" t="s">
        <v>11</v>
      </c>
      <c r="E8" s="1248"/>
      <c r="F8" s="38" t="s">
        <v>182</v>
      </c>
      <c r="G8" s="35" t="s">
        <v>13</v>
      </c>
      <c r="H8" s="36" t="s">
        <v>10</v>
      </c>
      <c r="I8" s="37"/>
      <c r="J8" s="35" t="s">
        <v>11</v>
      </c>
      <c r="K8" s="1248"/>
      <c r="L8" s="38" t="s">
        <v>182</v>
      </c>
      <c r="M8" s="35" t="s">
        <v>13</v>
      </c>
      <c r="N8" s="36" t="s">
        <v>10</v>
      </c>
      <c r="O8" s="37"/>
      <c r="P8" s="35" t="s">
        <v>11</v>
      </c>
      <c r="Q8" s="1248"/>
      <c r="R8" s="38" t="s">
        <v>182</v>
      </c>
      <c r="S8" s="36" t="s">
        <v>13</v>
      </c>
    </row>
    <row r="9" spans="1:31" s="25" customFormat="1" ht="29.65" customHeight="1">
      <c r="A9" s="41"/>
      <c r="B9" s="42" t="s">
        <v>1318</v>
      </c>
      <c r="C9" s="43" t="s">
        <v>1319</v>
      </c>
      <c r="D9" s="44">
        <v>172418</v>
      </c>
      <c r="E9" s="45">
        <v>733.1961356432837</v>
      </c>
      <c r="F9" s="45">
        <v>439.360046494176</v>
      </c>
      <c r="G9" s="46">
        <v>100</v>
      </c>
      <c r="H9" s="42" t="s">
        <v>1318</v>
      </c>
      <c r="I9" s="43" t="s">
        <v>1319</v>
      </c>
      <c r="J9" s="44">
        <v>2267</v>
      </c>
      <c r="K9" s="45">
        <v>1130.7240724022524</v>
      </c>
      <c r="L9" s="45">
        <v>849.69734229186997</v>
      </c>
      <c r="M9" s="46">
        <v>100</v>
      </c>
      <c r="N9" s="42" t="s">
        <v>1318</v>
      </c>
      <c r="O9" s="43" t="s">
        <v>1319</v>
      </c>
      <c r="P9" s="44">
        <v>170151</v>
      </c>
      <c r="Q9" s="45">
        <v>729.77776885665617</v>
      </c>
      <c r="R9" s="45">
        <v>436.13268215417799</v>
      </c>
      <c r="S9" s="47">
        <v>100</v>
      </c>
      <c r="U9" s="493"/>
      <c r="V9" s="493"/>
      <c r="W9" s="493"/>
      <c r="X9" s="493"/>
      <c r="Y9" s="493"/>
      <c r="Z9" s="493"/>
      <c r="AA9" s="493"/>
      <c r="AB9" s="493"/>
      <c r="AC9" s="493"/>
      <c r="AD9" s="493"/>
    </row>
    <row r="10" spans="1:31" s="25" customFormat="1" ht="29.65" customHeight="1">
      <c r="A10" s="48">
        <v>1</v>
      </c>
      <c r="B10" s="49" t="s">
        <v>1320</v>
      </c>
      <c r="C10" s="43" t="s">
        <v>1321</v>
      </c>
      <c r="D10" s="44">
        <v>47760</v>
      </c>
      <c r="E10" s="45">
        <v>203.09623959402865</v>
      </c>
      <c r="F10" s="45">
        <v>126.757038318054</v>
      </c>
      <c r="G10" s="46">
        <v>27.700124116971544</v>
      </c>
      <c r="H10" s="49" t="s">
        <v>1320</v>
      </c>
      <c r="I10" s="43" t="s">
        <v>1321</v>
      </c>
      <c r="J10" s="44">
        <v>469</v>
      </c>
      <c r="K10" s="45">
        <v>233.92571237611662</v>
      </c>
      <c r="L10" s="45">
        <v>172.14538173518699</v>
      </c>
      <c r="M10" s="46">
        <v>20.688134097926774</v>
      </c>
      <c r="N10" s="49" t="s">
        <v>1356</v>
      </c>
      <c r="O10" s="43" t="s">
        <v>1357</v>
      </c>
      <c r="P10" s="44">
        <v>47291</v>
      </c>
      <c r="Q10" s="45">
        <v>202.83113509177218</v>
      </c>
      <c r="R10" s="45">
        <v>126.403775857082</v>
      </c>
      <c r="S10" s="47">
        <v>27.793548083760896</v>
      </c>
      <c r="U10" s="695"/>
      <c r="V10" s="493"/>
      <c r="W10" s="493"/>
      <c r="X10" s="493"/>
      <c r="Y10" s="493"/>
      <c r="Z10" s="493"/>
      <c r="AA10" s="493"/>
      <c r="AB10" s="493"/>
      <c r="AC10" s="493"/>
      <c r="AD10" s="493"/>
      <c r="AE10" s="493"/>
    </row>
    <row r="11" spans="1:31" s="25" customFormat="1" ht="32.25" customHeight="1">
      <c r="A11" s="48">
        <v>2</v>
      </c>
      <c r="B11" s="49" t="s">
        <v>1322</v>
      </c>
      <c r="C11" s="43" t="s">
        <v>1323</v>
      </c>
      <c r="D11" s="44">
        <v>20812</v>
      </c>
      <c r="E11" s="45">
        <v>88.501652814717843</v>
      </c>
      <c r="F11" s="45">
        <v>50.340807983463101</v>
      </c>
      <c r="G11" s="46">
        <v>12.070665475762391</v>
      </c>
      <c r="H11" s="49" t="s">
        <v>1322</v>
      </c>
      <c r="I11" s="43" t="s">
        <v>1323</v>
      </c>
      <c r="J11" s="44">
        <v>264</v>
      </c>
      <c r="K11" s="45">
        <v>131.67673361896544</v>
      </c>
      <c r="L11" s="45">
        <v>96.315522325238604</v>
      </c>
      <c r="M11" s="46">
        <v>11.64534627260697</v>
      </c>
      <c r="N11" s="49" t="s">
        <v>1358</v>
      </c>
      <c r="O11" s="43" t="s">
        <v>1359</v>
      </c>
      <c r="P11" s="44">
        <v>20548</v>
      </c>
      <c r="Q11" s="45">
        <v>88.130387681921192</v>
      </c>
      <c r="R11" s="45">
        <v>49.998735275424998</v>
      </c>
      <c r="S11" s="47">
        <v>12.076332199046728</v>
      </c>
    </row>
    <row r="12" spans="1:31" s="25" customFormat="1" ht="29.65" customHeight="1">
      <c r="A12" s="48">
        <v>3</v>
      </c>
      <c r="B12" s="49" t="s">
        <v>1324</v>
      </c>
      <c r="C12" s="43" t="s">
        <v>1325</v>
      </c>
      <c r="D12" s="44">
        <v>12212</v>
      </c>
      <c r="E12" s="45">
        <v>51.930721899545183</v>
      </c>
      <c r="F12" s="45">
        <v>26.922468016633001</v>
      </c>
      <c r="G12" s="46">
        <v>7.0827871799928079</v>
      </c>
      <c r="H12" s="49" t="s">
        <v>1338</v>
      </c>
      <c r="I12" s="43" t="s">
        <v>1339</v>
      </c>
      <c r="J12" s="44">
        <v>217</v>
      </c>
      <c r="K12" s="45">
        <v>108.23428483074053</v>
      </c>
      <c r="L12" s="45">
        <v>85.989268132753693</v>
      </c>
      <c r="M12" s="46">
        <v>9.5721217468019404</v>
      </c>
      <c r="N12" s="49" t="s">
        <v>1360</v>
      </c>
      <c r="O12" s="43" t="s">
        <v>1361</v>
      </c>
      <c r="P12" s="44">
        <v>12097</v>
      </c>
      <c r="Q12" s="45">
        <v>51.884042232246472</v>
      </c>
      <c r="R12" s="45">
        <v>26.8289037315615</v>
      </c>
      <c r="S12" s="47">
        <v>7.1095673842645652</v>
      </c>
    </row>
    <row r="13" spans="1:31" s="25" customFormat="1" ht="29.65" customHeight="1">
      <c r="A13" s="48">
        <v>4</v>
      </c>
      <c r="B13" s="49" t="s">
        <v>1326</v>
      </c>
      <c r="C13" s="43" t="s">
        <v>1327</v>
      </c>
      <c r="D13" s="44">
        <v>11846</v>
      </c>
      <c r="E13" s="45">
        <v>50.37433111873667</v>
      </c>
      <c r="F13" s="45">
        <v>28.592188690256801</v>
      </c>
      <c r="G13" s="46">
        <v>6.8705123594984281</v>
      </c>
      <c r="H13" s="49" t="s">
        <v>1326</v>
      </c>
      <c r="I13" s="43" t="s">
        <v>1327</v>
      </c>
      <c r="J13" s="44">
        <v>171</v>
      </c>
      <c r="K13" s="45">
        <v>85.290611548648073</v>
      </c>
      <c r="L13" s="45">
        <v>62.694253066481103</v>
      </c>
      <c r="M13" s="46">
        <v>7.5430083811204236</v>
      </c>
      <c r="N13" s="49" t="s">
        <v>1362</v>
      </c>
      <c r="O13" s="43" t="s">
        <v>1363</v>
      </c>
      <c r="P13" s="44">
        <v>11675</v>
      </c>
      <c r="Q13" s="45">
        <v>50.074083910182488</v>
      </c>
      <c r="R13" s="45">
        <v>28.336074043901501</v>
      </c>
      <c r="S13" s="47">
        <v>6.8615523858220051</v>
      </c>
    </row>
    <row r="14" spans="1:31" s="25" customFormat="1" ht="29.65" customHeight="1">
      <c r="A14" s="48">
        <v>5</v>
      </c>
      <c r="B14" s="49" t="s">
        <v>1328</v>
      </c>
      <c r="C14" s="43" t="s">
        <v>1329</v>
      </c>
      <c r="D14" s="44">
        <v>9960</v>
      </c>
      <c r="E14" s="45">
        <v>42.354240920362763</v>
      </c>
      <c r="F14" s="45">
        <v>24.5130996583209</v>
      </c>
      <c r="G14" s="46">
        <v>5.7766590495191918</v>
      </c>
      <c r="H14" s="49" t="s">
        <v>1330</v>
      </c>
      <c r="I14" s="43" t="s">
        <v>1331</v>
      </c>
      <c r="J14" s="44">
        <v>137</v>
      </c>
      <c r="K14" s="45">
        <v>68.332244340144939</v>
      </c>
      <c r="L14" s="45">
        <v>59.509828346918297</v>
      </c>
      <c r="M14" s="46">
        <v>6.0432289369210412</v>
      </c>
      <c r="N14" s="49" t="s">
        <v>1364</v>
      </c>
      <c r="O14" s="43" t="s">
        <v>1365</v>
      </c>
      <c r="P14" s="44">
        <v>9839</v>
      </c>
      <c r="Q14" s="45">
        <v>42.199478508975204</v>
      </c>
      <c r="R14" s="45">
        <v>24.361204871645</v>
      </c>
      <c r="S14" s="47">
        <v>5.7825108286169344</v>
      </c>
    </row>
    <row r="15" spans="1:31" s="25" customFormat="1" ht="29.65" customHeight="1">
      <c r="A15" s="48">
        <v>6</v>
      </c>
      <c r="B15" s="49" t="s">
        <v>1330</v>
      </c>
      <c r="C15" s="43" t="s">
        <v>1331</v>
      </c>
      <c r="D15" s="44">
        <v>7206</v>
      </c>
      <c r="E15" s="45">
        <v>30.643038159852814</v>
      </c>
      <c r="F15" s="45">
        <v>23.068712433813999</v>
      </c>
      <c r="G15" s="46">
        <v>4.1793780231762341</v>
      </c>
      <c r="H15" s="49" t="s">
        <v>1328</v>
      </c>
      <c r="I15" s="43" t="s">
        <v>1329</v>
      </c>
      <c r="J15" s="44">
        <v>121</v>
      </c>
      <c r="K15" s="45">
        <v>60.351836242025826</v>
      </c>
      <c r="L15" s="45">
        <v>44.572367044521997</v>
      </c>
      <c r="M15" s="46">
        <v>5.3374503749448614</v>
      </c>
      <c r="N15" s="49" t="s">
        <v>1366</v>
      </c>
      <c r="O15" s="43" t="s">
        <v>1367</v>
      </c>
      <c r="P15" s="44">
        <v>7069</v>
      </c>
      <c r="Q15" s="45">
        <v>30.318946394953318</v>
      </c>
      <c r="R15" s="45">
        <v>22.7606531068345</v>
      </c>
      <c r="S15" s="47">
        <v>4.1545450805461028</v>
      </c>
    </row>
    <row r="16" spans="1:31" s="25" customFormat="1" ht="29.65" customHeight="1">
      <c r="A16" s="48">
        <v>7</v>
      </c>
      <c r="B16" s="49" t="s">
        <v>1332</v>
      </c>
      <c r="C16" s="43" t="s">
        <v>1333</v>
      </c>
      <c r="D16" s="44">
        <v>6787</v>
      </c>
      <c r="E16" s="45">
        <v>28.861268386194986</v>
      </c>
      <c r="F16" s="45">
        <v>15.0803637028519</v>
      </c>
      <c r="G16" s="46">
        <v>3.9363639527195535</v>
      </c>
      <c r="H16" s="49" t="s">
        <v>1332</v>
      </c>
      <c r="I16" s="43" t="s">
        <v>1333</v>
      </c>
      <c r="J16" s="44">
        <v>121</v>
      </c>
      <c r="K16" s="45">
        <v>60.351836242025826</v>
      </c>
      <c r="L16" s="45">
        <v>42.077157344051798</v>
      </c>
      <c r="M16" s="46">
        <v>5.3374503749448614</v>
      </c>
      <c r="N16" s="49" t="s">
        <v>1368</v>
      </c>
      <c r="O16" s="43" t="s">
        <v>1369</v>
      </c>
      <c r="P16" s="44">
        <v>6666</v>
      </c>
      <c r="Q16" s="45">
        <v>28.590479087389848</v>
      </c>
      <c r="R16" s="45">
        <v>14.892139074996001</v>
      </c>
      <c r="S16" s="47">
        <v>3.917696634166123</v>
      </c>
    </row>
    <row r="17" spans="1:20" s="25" customFormat="1" ht="29.65" customHeight="1">
      <c r="A17" s="48">
        <v>8</v>
      </c>
      <c r="B17" s="49" t="s">
        <v>1334</v>
      </c>
      <c r="C17" s="43" t="s">
        <v>1335</v>
      </c>
      <c r="D17" s="44">
        <v>5881</v>
      </c>
      <c r="E17" s="45">
        <v>25.008563338619815</v>
      </c>
      <c r="F17" s="45">
        <v>13.4766235517446</v>
      </c>
      <c r="G17" s="46">
        <v>3.4108967741187115</v>
      </c>
      <c r="H17" s="49" t="s">
        <v>1324</v>
      </c>
      <c r="I17" s="43" t="s">
        <v>1325</v>
      </c>
      <c r="J17" s="44">
        <v>115</v>
      </c>
      <c r="K17" s="45">
        <v>57.359183205231162</v>
      </c>
      <c r="L17" s="45">
        <v>39.161124682269801</v>
      </c>
      <c r="M17" s="46">
        <v>5.0727834142037933</v>
      </c>
      <c r="N17" s="49" t="s">
        <v>1370</v>
      </c>
      <c r="O17" s="43" t="s">
        <v>1371</v>
      </c>
      <c r="P17" s="44">
        <v>5786</v>
      </c>
      <c r="Q17" s="45">
        <v>24.816158415787228</v>
      </c>
      <c r="R17" s="45">
        <v>13.330258809758901</v>
      </c>
      <c r="S17" s="47">
        <v>3.400508959688747</v>
      </c>
    </row>
    <row r="18" spans="1:20" s="25" customFormat="1" ht="29.65" customHeight="1">
      <c r="A18" s="48">
        <v>9</v>
      </c>
      <c r="B18" s="49" t="s">
        <v>1336</v>
      </c>
      <c r="C18" s="43" t="s">
        <v>1337</v>
      </c>
      <c r="D18" s="44">
        <v>5226</v>
      </c>
      <c r="E18" s="45">
        <v>22.223219181708409</v>
      </c>
      <c r="F18" s="45">
        <v>12.437101702635699</v>
      </c>
      <c r="G18" s="46">
        <v>3.0310060434525399</v>
      </c>
      <c r="H18" s="49" t="s">
        <v>1334</v>
      </c>
      <c r="I18" s="43" t="s">
        <v>1335</v>
      </c>
      <c r="J18" s="44">
        <v>95</v>
      </c>
      <c r="K18" s="45">
        <v>47.383673082582263</v>
      </c>
      <c r="L18" s="45">
        <v>32.951426770492901</v>
      </c>
      <c r="M18" s="46">
        <v>4.190560211733569</v>
      </c>
      <c r="N18" s="49" t="s">
        <v>1372</v>
      </c>
      <c r="O18" s="43" t="s">
        <v>1373</v>
      </c>
      <c r="P18" s="44">
        <v>5168</v>
      </c>
      <c r="Q18" s="45">
        <v>22.165555944139026</v>
      </c>
      <c r="R18" s="45">
        <v>12.3674743217108</v>
      </c>
      <c r="S18" s="47">
        <v>3.0373021610216808</v>
      </c>
    </row>
    <row r="19" spans="1:20" s="25" customFormat="1" ht="29.65" customHeight="1">
      <c r="A19" s="48">
        <v>10</v>
      </c>
      <c r="B19" s="49" t="s">
        <v>1338</v>
      </c>
      <c r="C19" s="43" t="s">
        <v>1339</v>
      </c>
      <c r="D19" s="44">
        <v>4738</v>
      </c>
      <c r="E19" s="45">
        <v>20.14803147396373</v>
      </c>
      <c r="F19" s="45">
        <v>13.3877897429316</v>
      </c>
      <c r="G19" s="46">
        <v>2.7479729494600331</v>
      </c>
      <c r="H19" s="49" t="s">
        <v>1336</v>
      </c>
      <c r="I19" s="43" t="s">
        <v>1337</v>
      </c>
      <c r="J19" s="44">
        <v>58</v>
      </c>
      <c r="K19" s="45">
        <v>28.9289793556818</v>
      </c>
      <c r="L19" s="45">
        <v>21.391392880700302</v>
      </c>
      <c r="M19" s="46">
        <v>2.5584472871636526</v>
      </c>
      <c r="N19" s="49" t="s">
        <v>1374</v>
      </c>
      <c r="O19" s="43" t="s">
        <v>1375</v>
      </c>
      <c r="P19" s="44">
        <v>4521</v>
      </c>
      <c r="Q19" s="45">
        <v>19.390572450358462</v>
      </c>
      <c r="R19" s="45">
        <v>12.7914977003582</v>
      </c>
      <c r="S19" s="47">
        <v>2.657051677627519</v>
      </c>
    </row>
    <row r="20" spans="1:20" s="25" customFormat="1" ht="29.65" customHeight="1">
      <c r="A20" s="48"/>
      <c r="B20" s="50"/>
      <c r="C20" s="51" t="s">
        <v>1350</v>
      </c>
      <c r="D20" s="52">
        <v>39990</v>
      </c>
      <c r="E20" s="45">
        <v>170.05482875555288</v>
      </c>
      <c r="F20" s="45">
        <v>104.78385269347</v>
      </c>
      <c r="G20" s="53">
        <v>23.193634075328561</v>
      </c>
      <c r="H20" s="50"/>
      <c r="I20" s="51" t="s">
        <v>1355</v>
      </c>
      <c r="J20" s="52">
        <v>499</v>
      </c>
      <c r="K20" s="45">
        <v>248.88897756008998</v>
      </c>
      <c r="L20" s="45">
        <v>192.88961996325401</v>
      </c>
      <c r="M20" s="53">
        <v>22.011468901632114</v>
      </c>
      <c r="N20" s="50"/>
      <c r="O20" s="51" t="s">
        <v>1355</v>
      </c>
      <c r="P20" s="52">
        <v>39491</v>
      </c>
      <c r="Q20" s="45">
        <v>169.37692913893076</v>
      </c>
      <c r="R20" s="45">
        <v>104.061965360904</v>
      </c>
      <c r="S20" s="45">
        <v>23.2093846054387</v>
      </c>
    </row>
    <row r="21" spans="1:20" s="25" customFormat="1" ht="29.65" customHeight="1">
      <c r="A21" s="54">
        <v>11</v>
      </c>
      <c r="B21" s="55" t="s">
        <v>1340</v>
      </c>
      <c r="C21" s="56" t="s">
        <v>1341</v>
      </c>
      <c r="D21" s="57">
        <v>3787</v>
      </c>
      <c r="E21" s="58">
        <v>16.10396690415801</v>
      </c>
      <c r="F21" s="58">
        <v>8.8718283362827606</v>
      </c>
      <c r="G21" s="59">
        <v>2.1964064076836527</v>
      </c>
      <c r="H21" s="55" t="s">
        <v>1340</v>
      </c>
      <c r="I21" s="56" t="s">
        <v>1341</v>
      </c>
      <c r="J21" s="57">
        <v>53</v>
      </c>
      <c r="K21" s="58">
        <v>26.435101825019579</v>
      </c>
      <c r="L21" s="58">
        <v>19.023766104737302</v>
      </c>
      <c r="M21" s="59">
        <v>2.3378914865460962</v>
      </c>
      <c r="N21" s="55" t="s">
        <v>1376</v>
      </c>
      <c r="O21" s="56" t="s">
        <v>1377</v>
      </c>
      <c r="P21" s="57">
        <v>3734</v>
      </c>
      <c r="Q21" s="58">
        <v>16.015128849732026</v>
      </c>
      <c r="R21" s="58">
        <v>8.7957133145940496</v>
      </c>
      <c r="S21" s="58">
        <v>2.1945213369301384</v>
      </c>
    </row>
    <row r="22" spans="1:20" s="25" customFormat="1" ht="29.65" customHeight="1">
      <c r="A22" s="48">
        <v>12</v>
      </c>
      <c r="B22" s="49" t="s">
        <v>1342</v>
      </c>
      <c r="C22" s="43" t="s">
        <v>1343</v>
      </c>
      <c r="D22" s="44">
        <v>3765</v>
      </c>
      <c r="E22" s="45">
        <v>16.010413359956406</v>
      </c>
      <c r="F22" s="45">
        <v>12.2921003430301</v>
      </c>
      <c r="G22" s="46">
        <v>2.1836467190200559</v>
      </c>
      <c r="H22" s="49" t="s">
        <v>1344</v>
      </c>
      <c r="I22" s="43" t="s">
        <v>1345</v>
      </c>
      <c r="J22" s="44">
        <v>49</v>
      </c>
      <c r="K22" s="45">
        <v>24.439999800489797</v>
      </c>
      <c r="L22" s="45">
        <v>17.796441030391701</v>
      </c>
      <c r="M22" s="46">
        <v>2.1614468460520513</v>
      </c>
      <c r="N22" s="49" t="s">
        <v>1378</v>
      </c>
      <c r="O22" s="43" t="s">
        <v>1379</v>
      </c>
      <c r="P22" s="44">
        <v>3729</v>
      </c>
      <c r="Q22" s="45">
        <v>15.993683845916102</v>
      </c>
      <c r="R22" s="45">
        <v>12.2723258149333</v>
      </c>
      <c r="S22" s="47">
        <v>2.1915827705978805</v>
      </c>
    </row>
    <row r="23" spans="1:20" s="25" customFormat="1" ht="29.65" customHeight="1">
      <c r="A23" s="48">
        <v>13</v>
      </c>
      <c r="B23" s="49" t="s">
        <v>1344</v>
      </c>
      <c r="C23" s="43" t="s">
        <v>1345</v>
      </c>
      <c r="D23" s="44">
        <v>1715</v>
      </c>
      <c r="E23" s="45">
        <v>7.292924013897804</v>
      </c>
      <c r="F23" s="45">
        <v>4.2021596511989801</v>
      </c>
      <c r="G23" s="46">
        <v>0.99467572991219011</v>
      </c>
      <c r="H23" s="49" t="s">
        <v>1342</v>
      </c>
      <c r="I23" s="43" t="s">
        <v>1343</v>
      </c>
      <c r="J23" s="44">
        <v>36</v>
      </c>
      <c r="K23" s="45">
        <v>17.955918220768012</v>
      </c>
      <c r="L23" s="45">
        <v>14.676768386924801</v>
      </c>
      <c r="M23" s="46">
        <v>1.5880017644464048</v>
      </c>
      <c r="N23" s="49" t="s">
        <v>1380</v>
      </c>
      <c r="O23" s="43" t="s">
        <v>1381</v>
      </c>
      <c r="P23" s="44">
        <v>1666</v>
      </c>
      <c r="Q23" s="45">
        <v>7.1454752714658696</v>
      </c>
      <c r="R23" s="45">
        <v>4.09586563693217</v>
      </c>
      <c r="S23" s="47">
        <v>0.97913030190830497</v>
      </c>
    </row>
    <row r="24" spans="1:20" s="25" customFormat="1" ht="29.65" customHeight="1">
      <c r="A24" s="48">
        <v>14</v>
      </c>
      <c r="B24" s="49" t="s">
        <v>1346</v>
      </c>
      <c r="C24" s="43" t="s">
        <v>1347</v>
      </c>
      <c r="D24" s="44">
        <v>1622</v>
      </c>
      <c r="E24" s="45">
        <v>6.8974476679546575</v>
      </c>
      <c r="F24" s="45">
        <v>3.1756352105811101</v>
      </c>
      <c r="G24" s="46">
        <v>0.94073704601607722</v>
      </c>
      <c r="H24" s="49" t="s">
        <v>1351</v>
      </c>
      <c r="I24" s="43" t="s">
        <v>1352</v>
      </c>
      <c r="J24" s="44">
        <v>13</v>
      </c>
      <c r="K24" s="45">
        <v>6.4840815797217832</v>
      </c>
      <c r="L24" s="45">
        <v>4.9581862038485003</v>
      </c>
      <c r="M24" s="46">
        <v>0.57344508160564622</v>
      </c>
      <c r="N24" s="49" t="s">
        <v>1382</v>
      </c>
      <c r="O24" s="43" t="s">
        <v>1383</v>
      </c>
      <c r="P24" s="44">
        <v>1613</v>
      </c>
      <c r="Q24" s="45">
        <v>6.9181582310170748</v>
      </c>
      <c r="R24" s="45">
        <v>3.17783418448859</v>
      </c>
      <c r="S24" s="47">
        <v>0.94798149878637206</v>
      </c>
    </row>
    <row r="25" spans="1:20" s="25" customFormat="1" ht="29.65" customHeight="1">
      <c r="A25" s="60">
        <v>15</v>
      </c>
      <c r="B25" s="61" t="s">
        <v>1348</v>
      </c>
      <c r="C25" s="62" t="s">
        <v>1349</v>
      </c>
      <c r="D25" s="63">
        <v>1549</v>
      </c>
      <c r="E25" s="64">
        <v>6.587019998558425</v>
      </c>
      <c r="F25" s="64">
        <v>2.9917300620907201</v>
      </c>
      <c r="G25" s="53">
        <v>0.8983980790868703</v>
      </c>
      <c r="H25" s="61" t="s">
        <v>1353</v>
      </c>
      <c r="I25" s="62" t="s">
        <v>1354</v>
      </c>
      <c r="J25" s="65">
        <v>10</v>
      </c>
      <c r="K25" s="64">
        <v>4.9877550613244486</v>
      </c>
      <c r="L25" s="64">
        <v>3.80550595477118</v>
      </c>
      <c r="M25" s="53">
        <v>0.4411116012351125</v>
      </c>
      <c r="N25" s="61" t="s">
        <v>1384</v>
      </c>
      <c r="O25" s="62" t="s">
        <v>1385</v>
      </c>
      <c r="P25" s="65">
        <v>1540</v>
      </c>
      <c r="Q25" s="64">
        <v>6.605061175304586</v>
      </c>
      <c r="R25" s="64">
        <v>2.9936668911886701</v>
      </c>
      <c r="S25" s="64">
        <v>0.90507843033540791</v>
      </c>
    </row>
    <row r="26" spans="1:20" s="67" customFormat="1" ht="12.95" customHeight="1">
      <c r="A26" s="25" t="s">
        <v>1702</v>
      </c>
      <c r="C26" s="69"/>
      <c r="D26" s="69"/>
      <c r="E26" s="69"/>
      <c r="F26" s="69"/>
      <c r="G26" s="69"/>
      <c r="H26" s="68"/>
      <c r="I26" s="69"/>
      <c r="J26" s="69"/>
      <c r="K26" s="69"/>
      <c r="L26" s="69"/>
      <c r="M26" s="69"/>
      <c r="N26" s="68"/>
      <c r="O26" s="69"/>
      <c r="P26" s="69"/>
      <c r="Q26" s="69"/>
      <c r="R26" s="69"/>
      <c r="S26" s="69"/>
    </row>
    <row r="27" spans="1:20" s="630" customFormat="1">
      <c r="A27" s="489"/>
      <c r="B27" s="14"/>
      <c r="C27" s="13"/>
      <c r="D27" s="71"/>
      <c r="E27" s="71"/>
      <c r="F27" s="71"/>
      <c r="G27" s="71"/>
      <c r="H27" s="72"/>
      <c r="I27" s="13"/>
      <c r="J27" s="70"/>
      <c r="K27" s="70"/>
      <c r="L27" s="70"/>
      <c r="M27" s="70"/>
      <c r="N27" s="72"/>
      <c r="O27" s="13"/>
      <c r="P27" s="70"/>
      <c r="Q27" s="70"/>
      <c r="R27" s="70"/>
      <c r="S27" s="70"/>
      <c r="T27" s="493"/>
    </row>
    <row r="28" spans="1:20" s="630" customFormat="1">
      <c r="A28" s="696"/>
      <c r="B28" s="14"/>
      <c r="C28" s="15"/>
      <c r="D28" s="696"/>
      <c r="E28" s="696"/>
      <c r="F28" s="696"/>
      <c r="G28" s="696"/>
      <c r="H28" s="14"/>
      <c r="I28" s="15"/>
      <c r="J28" s="696"/>
      <c r="K28" s="696"/>
      <c r="L28" s="696"/>
      <c r="M28" s="696"/>
      <c r="N28" s="14"/>
      <c r="O28" s="15"/>
      <c r="P28" s="696"/>
      <c r="Q28" s="696"/>
      <c r="R28" s="696"/>
      <c r="S28" s="696"/>
      <c r="T28" s="493"/>
    </row>
    <row r="29" spans="1:20" s="630" customFormat="1">
      <c r="A29" s="696"/>
      <c r="B29" s="14"/>
      <c r="C29" s="15"/>
      <c r="D29" s="696"/>
      <c r="E29" s="696"/>
      <c r="F29" s="696"/>
      <c r="G29" s="696"/>
      <c r="H29" s="14"/>
      <c r="I29" s="15"/>
      <c r="J29" s="696"/>
      <c r="K29" s="696"/>
      <c r="L29" s="696"/>
      <c r="M29" s="696"/>
      <c r="N29" s="14"/>
      <c r="O29" s="15"/>
      <c r="P29" s="696"/>
      <c r="Q29" s="696"/>
      <c r="R29" s="696"/>
      <c r="S29" s="696"/>
      <c r="T29" s="493"/>
    </row>
    <row r="30" spans="1:20" s="630" customFormat="1">
      <c r="A30" s="696"/>
      <c r="B30" s="14"/>
      <c r="C30" s="696"/>
      <c r="D30" s="696"/>
      <c r="E30" s="696"/>
      <c r="F30" s="696"/>
      <c r="G30" s="696"/>
      <c r="H30" s="14"/>
      <c r="I30" s="15"/>
      <c r="J30" s="696"/>
      <c r="K30" s="696"/>
      <c r="L30" s="696"/>
      <c r="M30" s="696"/>
      <c r="N30" s="14"/>
      <c r="O30" s="15"/>
      <c r="P30" s="696"/>
      <c r="Q30" s="696"/>
      <c r="R30" s="696"/>
      <c r="S30" s="696"/>
      <c r="T30" s="493"/>
    </row>
    <row r="31" spans="1:20" s="630" customFormat="1">
      <c r="A31" s="696"/>
      <c r="B31" s="14"/>
      <c r="C31" s="696"/>
      <c r="D31" s="696"/>
      <c r="E31" s="696"/>
      <c r="F31" s="696"/>
      <c r="G31" s="696"/>
      <c r="H31" s="14"/>
      <c r="I31" s="15"/>
      <c r="J31" s="696"/>
      <c r="K31" s="696"/>
      <c r="L31" s="696"/>
      <c r="M31" s="696"/>
      <c r="N31" s="14"/>
      <c r="O31" s="15"/>
      <c r="P31" s="696"/>
      <c r="Q31" s="696"/>
      <c r="R31" s="696"/>
      <c r="S31" s="696"/>
      <c r="T31" s="493"/>
    </row>
    <row r="32" spans="1:20" s="630" customFormat="1">
      <c r="A32" s="696"/>
      <c r="B32" s="14"/>
      <c r="C32" s="15"/>
      <c r="D32" s="696"/>
      <c r="E32" s="696"/>
      <c r="F32" s="696"/>
      <c r="G32" s="696"/>
      <c r="H32" s="14"/>
      <c r="I32" s="15"/>
      <c r="J32" s="696"/>
      <c r="K32" s="696"/>
      <c r="L32" s="696"/>
      <c r="M32" s="696"/>
      <c r="N32" s="14"/>
      <c r="O32" s="15"/>
      <c r="P32" s="696"/>
      <c r="Q32" s="696"/>
      <c r="R32" s="696"/>
      <c r="S32" s="696"/>
      <c r="T32" s="493"/>
    </row>
    <row r="33" spans="1:20" s="630" customFormat="1">
      <c r="A33" s="696"/>
      <c r="B33" s="14"/>
      <c r="C33" s="15"/>
      <c r="D33" s="696"/>
      <c r="E33" s="696"/>
      <c r="F33" s="696"/>
      <c r="G33" s="696"/>
      <c r="H33" s="14"/>
      <c r="I33" s="15"/>
      <c r="J33" s="696"/>
      <c r="K33" s="696"/>
      <c r="L33" s="696"/>
      <c r="M33" s="696"/>
      <c r="N33" s="14"/>
      <c r="O33" s="15"/>
      <c r="P33" s="696"/>
      <c r="Q33" s="696"/>
      <c r="R33" s="696"/>
      <c r="S33" s="696"/>
      <c r="T33" s="493"/>
    </row>
    <row r="34" spans="1:20" s="630" customFormat="1">
      <c r="A34" s="696"/>
      <c r="B34" s="14"/>
      <c r="C34" s="15"/>
      <c r="D34" s="696"/>
      <c r="E34" s="696"/>
      <c r="F34" s="696"/>
      <c r="G34" s="696"/>
      <c r="H34" s="14"/>
      <c r="I34" s="15"/>
      <c r="J34" s="696"/>
      <c r="K34" s="696"/>
      <c r="L34" s="696"/>
      <c r="M34" s="696"/>
      <c r="N34" s="14"/>
      <c r="O34" s="15"/>
      <c r="P34" s="696"/>
      <c r="Q34" s="696"/>
      <c r="R34" s="696"/>
      <c r="S34" s="696"/>
      <c r="T34" s="493"/>
    </row>
    <row r="35" spans="1:20" s="630" customFormat="1">
      <c r="A35" s="696"/>
      <c r="B35" s="14"/>
      <c r="C35" s="15"/>
      <c r="D35" s="696"/>
      <c r="E35" s="696"/>
      <c r="F35" s="696"/>
      <c r="G35" s="696"/>
      <c r="H35" s="14"/>
      <c r="I35" s="15"/>
      <c r="J35" s="696"/>
      <c r="K35" s="696"/>
      <c r="L35" s="696"/>
      <c r="M35" s="696"/>
      <c r="N35" s="14"/>
      <c r="O35" s="15"/>
      <c r="P35" s="696"/>
      <c r="Q35" s="696"/>
      <c r="R35" s="696"/>
      <c r="S35" s="696"/>
      <c r="T35" s="493"/>
    </row>
    <row r="36" spans="1:20" s="630" customFormat="1">
      <c r="A36" s="696"/>
      <c r="B36" s="14"/>
      <c r="C36" s="15"/>
      <c r="D36" s="696"/>
      <c r="E36" s="696"/>
      <c r="F36" s="696"/>
      <c r="G36" s="696"/>
      <c r="H36" s="14"/>
      <c r="I36" s="15"/>
      <c r="J36" s="696"/>
      <c r="K36" s="696"/>
      <c r="L36" s="696"/>
      <c r="M36" s="696"/>
      <c r="N36" s="14"/>
      <c r="O36" s="15"/>
      <c r="P36" s="696"/>
      <c r="Q36" s="696"/>
      <c r="R36" s="696"/>
      <c r="S36" s="696"/>
      <c r="T36" s="493"/>
    </row>
    <row r="37" spans="1:20" s="630" customFormat="1">
      <c r="A37" s="696"/>
      <c r="B37" s="14"/>
      <c r="C37" s="15"/>
      <c r="D37" s="696"/>
      <c r="E37" s="696"/>
      <c r="F37" s="696"/>
      <c r="G37" s="696"/>
      <c r="H37" s="14"/>
      <c r="I37" s="15"/>
      <c r="J37" s="696"/>
      <c r="K37" s="696"/>
      <c r="L37" s="696"/>
      <c r="M37" s="696"/>
      <c r="N37" s="14"/>
      <c r="O37" s="15"/>
      <c r="P37" s="696"/>
      <c r="Q37" s="696"/>
      <c r="R37" s="696"/>
      <c r="S37" s="696"/>
      <c r="T37" s="493"/>
    </row>
    <row r="38" spans="1:20" s="630" customFormat="1">
      <c r="A38" s="696"/>
      <c r="B38" s="14"/>
      <c r="C38" s="15"/>
      <c r="D38" s="696"/>
      <c r="E38" s="696"/>
      <c r="F38" s="696"/>
      <c r="G38" s="696"/>
      <c r="H38" s="14"/>
      <c r="I38" s="15"/>
      <c r="J38" s="696"/>
      <c r="K38" s="696"/>
      <c r="L38" s="696"/>
      <c r="M38" s="696"/>
      <c r="N38" s="14"/>
      <c r="O38" s="15"/>
      <c r="P38" s="696"/>
      <c r="Q38" s="696"/>
      <c r="R38" s="696"/>
      <c r="S38" s="696"/>
      <c r="T38" s="493"/>
    </row>
    <row r="39" spans="1:20" s="630" customFormat="1">
      <c r="A39" s="696"/>
      <c r="B39" s="14"/>
      <c r="C39" s="15"/>
      <c r="D39" s="696"/>
      <c r="E39" s="696"/>
      <c r="F39" s="696"/>
      <c r="G39" s="696"/>
      <c r="H39" s="14"/>
      <c r="I39" s="15"/>
      <c r="J39" s="696"/>
      <c r="K39" s="696"/>
      <c r="L39" s="696"/>
      <c r="M39" s="696"/>
      <c r="N39" s="14"/>
      <c r="O39" s="15"/>
      <c r="P39" s="696"/>
      <c r="Q39" s="696"/>
      <c r="R39" s="696"/>
      <c r="S39" s="696"/>
      <c r="T39" s="493"/>
    </row>
    <row r="40" spans="1:20" s="630" customFormat="1">
      <c r="A40" s="696"/>
      <c r="B40" s="14"/>
      <c r="C40" s="15"/>
      <c r="D40" s="696"/>
      <c r="E40" s="696"/>
      <c r="F40" s="696"/>
      <c r="G40" s="696"/>
      <c r="H40" s="14"/>
      <c r="I40" s="15"/>
      <c r="J40" s="696"/>
      <c r="K40" s="696"/>
      <c r="L40" s="696"/>
      <c r="M40" s="696"/>
      <c r="N40" s="14"/>
      <c r="O40" s="15"/>
      <c r="P40" s="696"/>
      <c r="Q40" s="696"/>
      <c r="R40" s="696"/>
      <c r="S40" s="696"/>
      <c r="T40" s="493"/>
    </row>
    <row r="41" spans="1:20" s="630" customFormat="1">
      <c r="A41" s="696"/>
      <c r="B41" s="14"/>
      <c r="C41" s="15"/>
      <c r="D41" s="696"/>
      <c r="E41" s="696"/>
      <c r="F41" s="696"/>
      <c r="G41" s="696"/>
      <c r="H41" s="14"/>
      <c r="I41" s="15"/>
      <c r="J41" s="696"/>
      <c r="K41" s="696"/>
      <c r="L41" s="696"/>
      <c r="M41" s="696"/>
      <c r="N41" s="14"/>
      <c r="O41" s="15"/>
      <c r="P41" s="696"/>
      <c r="Q41" s="696"/>
      <c r="R41" s="696"/>
      <c r="S41" s="696"/>
      <c r="T41" s="493"/>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FD893-3899-4F88-9058-73DD88913816}">
  <sheetPr codeName="工作表42"/>
  <dimension ref="A1:W38"/>
  <sheetViews>
    <sheetView showZeros="0" view="pageBreakPreview" zoomScaleNormal="90" zoomScaleSheetLayoutView="100" workbookViewId="0">
      <selection activeCell="A2" sqref="A2"/>
    </sheetView>
  </sheetViews>
  <sheetFormatPr defaultRowHeight="16.5"/>
  <cols>
    <col min="1" max="1" width="3.375" style="696" customWidth="1"/>
    <col min="2" max="2" width="9.375" style="12" customWidth="1"/>
    <col min="3" max="3" width="17.25" style="696" customWidth="1"/>
    <col min="4" max="4" width="7.75" style="696" customWidth="1"/>
    <col min="5" max="6" width="6.25" style="696" customWidth="1"/>
    <col min="7" max="7" width="2.875" style="777" customWidth="1"/>
    <col min="8" max="8" width="7.75" style="85" customWidth="1"/>
    <col min="9" max="9" width="9.375" style="12" customWidth="1"/>
    <col min="10" max="10" width="18" style="696" customWidth="1"/>
    <col min="11" max="11" width="7.75" style="80" customWidth="1"/>
    <col min="12" max="13" width="6.25" style="80" customWidth="1"/>
    <col min="14" max="14" width="7.625" style="182" customWidth="1"/>
    <col min="15" max="15" width="9.375" style="12" customWidth="1"/>
    <col min="16" max="16" width="18" style="696" customWidth="1"/>
    <col min="17" max="17" width="7.75" style="80" customWidth="1"/>
    <col min="18" max="19" width="6.25" style="80" customWidth="1"/>
    <col min="20" max="20" width="7.875" style="182" customWidth="1"/>
    <col min="21" max="21" width="9" style="696" customWidth="1"/>
    <col min="22" max="23" width="9.375" style="696" bestFit="1" customWidth="1"/>
    <col min="24" max="24" width="9.375" style="493" bestFit="1" customWidth="1"/>
    <col min="25" max="16384" width="9" style="493"/>
  </cols>
  <sheetData>
    <row r="1" spans="1:23" s="8" customFormat="1" ht="25.5">
      <c r="A1" s="1250" t="s">
        <v>1615</v>
      </c>
      <c r="B1" s="1250"/>
      <c r="C1" s="1250"/>
      <c r="D1" s="1250"/>
      <c r="E1" s="1250"/>
      <c r="F1" s="1250"/>
      <c r="G1" s="1250"/>
      <c r="H1" s="1250"/>
      <c r="I1" s="1250"/>
      <c r="J1" s="1250"/>
      <c r="K1" s="1250"/>
      <c r="L1" s="1250"/>
      <c r="M1" s="1250"/>
      <c r="N1" s="1250"/>
      <c r="O1" s="1250"/>
      <c r="P1" s="1250"/>
      <c r="Q1" s="1250"/>
      <c r="R1" s="1250"/>
      <c r="S1" s="1250"/>
      <c r="T1" s="1250"/>
      <c r="U1" s="74"/>
      <c r="V1" s="74"/>
      <c r="W1" s="74"/>
    </row>
    <row r="2" spans="1:23" s="8" customFormat="1" ht="10.5" customHeight="1">
      <c r="A2" s="5"/>
      <c r="B2" s="9"/>
      <c r="C2" s="521"/>
      <c r="D2" s="521"/>
      <c r="E2" s="521"/>
      <c r="F2" s="7"/>
      <c r="G2" s="792"/>
      <c r="H2" s="83"/>
      <c r="I2" s="9"/>
      <c r="J2" s="7"/>
      <c r="K2" s="7"/>
      <c r="L2" s="7"/>
      <c r="M2" s="7"/>
      <c r="N2" s="83"/>
      <c r="O2" s="9"/>
      <c r="P2" s="7"/>
      <c r="Q2" s="7"/>
      <c r="R2" s="7"/>
      <c r="S2" s="7"/>
      <c r="T2" s="83"/>
      <c r="U2" s="74"/>
      <c r="V2" s="74"/>
      <c r="W2" s="74"/>
    </row>
    <row r="3" spans="1:23" s="74" customFormat="1">
      <c r="A3" s="816" t="s">
        <v>1458</v>
      </c>
      <c r="B3" s="9"/>
      <c r="C3" s="10"/>
      <c r="D3" s="7"/>
      <c r="E3" s="7"/>
      <c r="F3" s="7"/>
      <c r="G3" s="793"/>
      <c r="H3" s="7"/>
      <c r="I3" s="413"/>
      <c r="J3" s="7"/>
      <c r="K3" s="7"/>
      <c r="L3" s="7"/>
      <c r="M3" s="7"/>
      <c r="N3" s="7"/>
      <c r="O3" s="414"/>
      <c r="P3" s="7"/>
      <c r="Q3" s="7"/>
      <c r="R3" s="7"/>
      <c r="S3" s="11"/>
    </row>
    <row r="4" spans="1:23" s="8" customFormat="1" ht="18" customHeight="1">
      <c r="A4" s="6"/>
      <c r="B4" s="9"/>
      <c r="C4" s="521"/>
      <c r="D4" s="7"/>
      <c r="E4" s="7"/>
      <c r="F4" s="7"/>
      <c r="G4" s="792"/>
      <c r="H4" s="83"/>
      <c r="I4" s="415"/>
      <c r="J4" s="521"/>
      <c r="K4" s="7"/>
      <c r="L4" s="7"/>
      <c r="M4" s="7"/>
      <c r="N4" s="83"/>
      <c r="O4" s="9"/>
      <c r="P4" s="7"/>
      <c r="Q4" s="7"/>
      <c r="R4" s="7"/>
      <c r="S4" s="7"/>
      <c r="T4" s="398" t="s">
        <v>402</v>
      </c>
      <c r="U4" s="74"/>
      <c r="V4" s="74"/>
      <c r="W4" s="74"/>
    </row>
    <row r="5" spans="1:23" s="416" customFormat="1" ht="15" customHeight="1">
      <c r="A5" s="75" t="s">
        <v>0</v>
      </c>
      <c r="B5" s="17"/>
      <c r="C5" s="17" t="s">
        <v>14</v>
      </c>
      <c r="D5" s="17"/>
      <c r="E5" s="17"/>
      <c r="F5" s="17"/>
      <c r="G5" s="772"/>
      <c r="H5" s="84"/>
      <c r="I5" s="17"/>
      <c r="J5" s="17" t="s">
        <v>15</v>
      </c>
      <c r="K5" s="17"/>
      <c r="L5" s="17"/>
      <c r="M5" s="17"/>
      <c r="N5" s="84"/>
      <c r="O5" s="17"/>
      <c r="P5" s="17" t="s">
        <v>16</v>
      </c>
      <c r="Q5" s="17"/>
      <c r="R5" s="17"/>
      <c r="S5" s="17"/>
      <c r="T5" s="633"/>
      <c r="U5" s="13"/>
      <c r="V5" s="13"/>
      <c r="W5" s="13"/>
    </row>
    <row r="6" spans="1:23" s="416" customFormat="1" ht="15" customHeight="1">
      <c r="A6" s="26"/>
      <c r="B6" s="27" t="s">
        <v>5</v>
      </c>
      <c r="C6" s="28"/>
      <c r="D6" s="16" t="s">
        <v>17</v>
      </c>
      <c r="E6" s="1259" t="s">
        <v>217</v>
      </c>
      <c r="F6" s="1260"/>
      <c r="G6" s="773"/>
      <c r="H6" s="16" t="s">
        <v>444</v>
      </c>
      <c r="I6" s="23" t="s">
        <v>5</v>
      </c>
      <c r="J6" s="28"/>
      <c r="K6" s="16" t="s">
        <v>17</v>
      </c>
      <c r="L6" s="1245" t="s">
        <v>217</v>
      </c>
      <c r="M6" s="1246"/>
      <c r="N6" s="16" t="s">
        <v>444</v>
      </c>
      <c r="O6" s="23" t="s">
        <v>5</v>
      </c>
      <c r="P6" s="28"/>
      <c r="Q6" s="16" t="s">
        <v>17</v>
      </c>
      <c r="R6" s="1245" t="s">
        <v>217</v>
      </c>
      <c r="S6" s="1249"/>
      <c r="T6" s="965" t="s">
        <v>444</v>
      </c>
      <c r="U6" s="13"/>
      <c r="V6" s="13"/>
      <c r="W6" s="13"/>
    </row>
    <row r="7" spans="1:23" s="416" customFormat="1" ht="15" customHeight="1">
      <c r="A7" s="77"/>
      <c r="B7" s="30" t="s">
        <v>7</v>
      </c>
      <c r="C7" s="31" t="s">
        <v>18</v>
      </c>
      <c r="D7" s="78"/>
      <c r="E7" s="1247" t="s">
        <v>182</v>
      </c>
      <c r="F7" s="1330" t="s">
        <v>181</v>
      </c>
      <c r="G7" s="1331"/>
      <c r="H7" s="636" t="s">
        <v>389</v>
      </c>
      <c r="I7" s="30" t="s">
        <v>7</v>
      </c>
      <c r="J7" s="31" t="s">
        <v>18</v>
      </c>
      <c r="K7" s="78"/>
      <c r="L7" s="1247" t="s">
        <v>182</v>
      </c>
      <c r="M7" s="33" t="s">
        <v>181</v>
      </c>
      <c r="N7" s="636" t="s">
        <v>389</v>
      </c>
      <c r="O7" s="30" t="s">
        <v>7</v>
      </c>
      <c r="P7" s="31" t="s">
        <v>18</v>
      </c>
      <c r="Q7" s="78"/>
      <c r="R7" s="1247" t="s">
        <v>182</v>
      </c>
      <c r="S7" s="33" t="s">
        <v>181</v>
      </c>
      <c r="T7" s="637" t="s">
        <v>389</v>
      </c>
      <c r="U7" s="13"/>
      <c r="V7" s="13"/>
      <c r="W7" s="13"/>
    </row>
    <row r="8" spans="1:23" s="416" customFormat="1" ht="15" customHeight="1">
      <c r="A8" s="638" t="s">
        <v>9</v>
      </c>
      <c r="B8" s="36" t="s">
        <v>10</v>
      </c>
      <c r="C8" s="37"/>
      <c r="D8" s="35" t="s">
        <v>19</v>
      </c>
      <c r="E8" s="1248"/>
      <c r="F8" s="1332" t="s">
        <v>182</v>
      </c>
      <c r="G8" s="1333"/>
      <c r="H8" s="640" t="s">
        <v>13</v>
      </c>
      <c r="I8" s="36" t="s">
        <v>10</v>
      </c>
      <c r="J8" s="37"/>
      <c r="K8" s="35" t="s">
        <v>19</v>
      </c>
      <c r="L8" s="1248"/>
      <c r="M8" s="38" t="s">
        <v>182</v>
      </c>
      <c r="N8" s="640" t="s">
        <v>13</v>
      </c>
      <c r="O8" s="36" t="s">
        <v>10</v>
      </c>
      <c r="P8" s="37"/>
      <c r="Q8" s="35" t="s">
        <v>19</v>
      </c>
      <c r="R8" s="1248"/>
      <c r="S8" s="38" t="s">
        <v>182</v>
      </c>
      <c r="T8" s="637" t="s">
        <v>13</v>
      </c>
      <c r="U8" s="13"/>
      <c r="V8" s="13"/>
      <c r="W8" s="13"/>
    </row>
    <row r="9" spans="1:23" s="80" customFormat="1" ht="28.9" customHeight="1">
      <c r="A9" s="41"/>
      <c r="B9" s="597" t="s">
        <v>1387</v>
      </c>
      <c r="C9" s="598" t="s">
        <v>1388</v>
      </c>
      <c r="D9" s="599">
        <v>469</v>
      </c>
      <c r="E9" s="600">
        <v>233.92571237611662</v>
      </c>
      <c r="F9" s="601">
        <v>172.14538173518699</v>
      </c>
      <c r="G9" s="774"/>
      <c r="H9" s="603">
        <v>100</v>
      </c>
      <c r="I9" s="597" t="s">
        <v>1387</v>
      </c>
      <c r="J9" s="598" t="s">
        <v>1388</v>
      </c>
      <c r="K9" s="599">
        <v>281</v>
      </c>
      <c r="L9" s="600">
        <v>267.15089747490111</v>
      </c>
      <c r="M9" s="601">
        <v>208.19668891269501</v>
      </c>
      <c r="N9" s="46">
        <v>100</v>
      </c>
      <c r="O9" s="597" t="s">
        <v>1387</v>
      </c>
      <c r="P9" s="598" t="s">
        <v>1388</v>
      </c>
      <c r="Q9" s="599">
        <v>188</v>
      </c>
      <c r="R9" s="600">
        <v>197.26349366238563</v>
      </c>
      <c r="S9" s="601">
        <v>135.17206327106999</v>
      </c>
      <c r="T9" s="58">
        <v>100</v>
      </c>
    </row>
    <row r="10" spans="1:23" s="80" customFormat="1" ht="28.9" customHeight="1">
      <c r="A10" s="48">
        <v>1</v>
      </c>
      <c r="B10" s="597" t="s">
        <v>1389</v>
      </c>
      <c r="C10" s="598" t="s">
        <v>1390</v>
      </c>
      <c r="D10" s="599">
        <v>91</v>
      </c>
      <c r="E10" s="600">
        <v>45.388571058052484</v>
      </c>
      <c r="F10" s="601">
        <v>32.329201292101502</v>
      </c>
      <c r="G10" s="774" t="s">
        <v>459</v>
      </c>
      <c r="H10" s="603">
        <v>19.402985074626866</v>
      </c>
      <c r="I10" s="597" t="s">
        <v>1422</v>
      </c>
      <c r="J10" s="598" t="s">
        <v>1423</v>
      </c>
      <c r="K10" s="599">
        <v>59</v>
      </c>
      <c r="L10" s="600">
        <v>56.0921813203529</v>
      </c>
      <c r="M10" s="601">
        <v>41.226359202923497</v>
      </c>
      <c r="N10" s="46">
        <v>20.996441281138789</v>
      </c>
      <c r="O10" s="597" t="s">
        <v>1422</v>
      </c>
      <c r="P10" s="598" t="s">
        <v>1423</v>
      </c>
      <c r="Q10" s="599">
        <v>32</v>
      </c>
      <c r="R10" s="600">
        <v>33.576764878703933</v>
      </c>
      <c r="S10" s="601">
        <v>22.857377764747199</v>
      </c>
      <c r="T10" s="45">
        <v>17.021276595744681</v>
      </c>
    </row>
    <row r="11" spans="1:23" s="80" customFormat="1" ht="28.9" customHeight="1">
      <c r="A11" s="48">
        <v>2</v>
      </c>
      <c r="B11" s="597" t="s">
        <v>1391</v>
      </c>
      <c r="C11" s="598" t="s">
        <v>1392</v>
      </c>
      <c r="D11" s="599">
        <v>89</v>
      </c>
      <c r="E11" s="600">
        <v>44.391020045787592</v>
      </c>
      <c r="F11" s="601">
        <v>33.945622588895702</v>
      </c>
      <c r="G11" s="774" t="s">
        <v>459</v>
      </c>
      <c r="H11" s="603">
        <v>18.976545842217483</v>
      </c>
      <c r="I11" s="597" t="s">
        <v>1424</v>
      </c>
      <c r="J11" s="598" t="s">
        <v>1425</v>
      </c>
      <c r="K11" s="599">
        <v>59</v>
      </c>
      <c r="L11" s="600">
        <v>56.0921813203529</v>
      </c>
      <c r="M11" s="601">
        <v>46.953898099265302</v>
      </c>
      <c r="N11" s="46">
        <v>20.996441281138789</v>
      </c>
      <c r="O11" s="597" t="s">
        <v>1424</v>
      </c>
      <c r="P11" s="598" t="s">
        <v>1425</v>
      </c>
      <c r="Q11" s="599">
        <v>30</v>
      </c>
      <c r="R11" s="600">
        <v>31.47821707378494</v>
      </c>
      <c r="S11" s="601">
        <v>22.820528284175499</v>
      </c>
      <c r="T11" s="45">
        <v>15.957446808510639</v>
      </c>
    </row>
    <row r="12" spans="1:23" s="80" customFormat="1" ht="28.9" customHeight="1">
      <c r="A12" s="48">
        <v>3</v>
      </c>
      <c r="B12" s="605" t="s">
        <v>1393</v>
      </c>
      <c r="C12" s="598" t="s">
        <v>1394</v>
      </c>
      <c r="D12" s="599">
        <v>43</v>
      </c>
      <c r="E12" s="600">
        <v>21.44734676369513</v>
      </c>
      <c r="F12" s="601">
        <v>15.376861263414</v>
      </c>
      <c r="G12" s="774" t="s">
        <v>459</v>
      </c>
      <c r="H12" s="603">
        <v>9.1684434968017055</v>
      </c>
      <c r="I12" s="605" t="s">
        <v>1426</v>
      </c>
      <c r="J12" s="598" t="s">
        <v>1427</v>
      </c>
      <c r="K12" s="599">
        <v>29</v>
      </c>
      <c r="L12" s="600">
        <v>27.570733191359899</v>
      </c>
      <c r="M12" s="601">
        <v>20.078351387642901</v>
      </c>
      <c r="N12" s="46">
        <v>10.320284697508896</v>
      </c>
      <c r="O12" s="605" t="s">
        <v>1428</v>
      </c>
      <c r="P12" s="598" t="s">
        <v>1429</v>
      </c>
      <c r="Q12" s="599">
        <v>22</v>
      </c>
      <c r="R12" s="600">
        <v>23.084025854108958</v>
      </c>
      <c r="S12" s="601">
        <v>14.312341922439501</v>
      </c>
      <c r="T12" s="45">
        <v>11.702127659574469</v>
      </c>
    </row>
    <row r="13" spans="1:23" s="80" customFormat="1" ht="28.9" customHeight="1">
      <c r="A13" s="48">
        <v>4</v>
      </c>
      <c r="B13" s="605" t="s">
        <v>1395</v>
      </c>
      <c r="C13" s="598" t="s">
        <v>1396</v>
      </c>
      <c r="D13" s="599">
        <v>39</v>
      </c>
      <c r="E13" s="600">
        <v>19.452244739165348</v>
      </c>
      <c r="F13" s="601">
        <v>14.3119689454496</v>
      </c>
      <c r="G13" s="774" t="s">
        <v>459</v>
      </c>
      <c r="H13" s="603">
        <v>8.3155650319829419</v>
      </c>
      <c r="I13" s="605" t="s">
        <v>1428</v>
      </c>
      <c r="J13" s="598" t="s">
        <v>1429</v>
      </c>
      <c r="K13" s="599">
        <v>21</v>
      </c>
      <c r="L13" s="600">
        <v>19.965013690295102</v>
      </c>
      <c r="M13" s="601">
        <v>15.9861714906893</v>
      </c>
      <c r="N13" s="46">
        <v>7.4733096085409256</v>
      </c>
      <c r="O13" s="605" t="s">
        <v>1448</v>
      </c>
      <c r="P13" s="598" t="s">
        <v>1449</v>
      </c>
      <c r="Q13" s="599">
        <v>17</v>
      </c>
      <c r="R13" s="600">
        <v>17.837656341811467</v>
      </c>
      <c r="S13" s="601">
        <v>13.127664775908</v>
      </c>
      <c r="T13" s="45">
        <v>9.0425531914893611</v>
      </c>
      <c r="U13" s="696"/>
      <c r="V13" s="493"/>
    </row>
    <row r="14" spans="1:23" s="80" customFormat="1" ht="28.9" customHeight="1">
      <c r="A14" s="48">
        <v>5</v>
      </c>
      <c r="B14" s="605" t="s">
        <v>1397</v>
      </c>
      <c r="C14" s="598" t="s">
        <v>1398</v>
      </c>
      <c r="D14" s="599">
        <v>17</v>
      </c>
      <c r="E14" s="600">
        <v>17.837656341811467</v>
      </c>
      <c r="F14" s="601">
        <v>13.127664775908</v>
      </c>
      <c r="G14" s="774" t="s">
        <v>1399</v>
      </c>
      <c r="H14" s="603">
        <v>3.624733475479744</v>
      </c>
      <c r="I14" s="605" t="s">
        <v>1430</v>
      </c>
      <c r="J14" s="598" t="s">
        <v>1431</v>
      </c>
      <c r="K14" s="599">
        <v>20</v>
      </c>
      <c r="L14" s="600">
        <v>19.014298752662</v>
      </c>
      <c r="M14" s="601">
        <v>14.2563341334646</v>
      </c>
      <c r="N14" s="46">
        <v>7.117437722419929</v>
      </c>
      <c r="O14" s="605" t="s">
        <v>1430</v>
      </c>
      <c r="P14" s="598" t="s">
        <v>1431</v>
      </c>
      <c r="Q14" s="599">
        <v>13</v>
      </c>
      <c r="R14" s="600">
        <v>13.640560731973473</v>
      </c>
      <c r="S14" s="601">
        <v>8.4985448772576007</v>
      </c>
      <c r="T14" s="45">
        <v>6.9148936170212769</v>
      </c>
    </row>
    <row r="15" spans="1:23" s="80" customFormat="1" ht="28.9" customHeight="1">
      <c r="A15" s="48">
        <v>6</v>
      </c>
      <c r="B15" s="605" t="s">
        <v>1400</v>
      </c>
      <c r="C15" s="598" t="s">
        <v>1401</v>
      </c>
      <c r="D15" s="599">
        <v>33</v>
      </c>
      <c r="E15" s="600">
        <v>16.45959170237068</v>
      </c>
      <c r="F15" s="601">
        <v>11.1522220181248</v>
      </c>
      <c r="G15" s="774" t="s">
        <v>459</v>
      </c>
      <c r="H15" s="603">
        <v>7.0362473347547976</v>
      </c>
      <c r="I15" s="605" t="s">
        <v>1432</v>
      </c>
      <c r="J15" s="598" t="s">
        <v>1433</v>
      </c>
      <c r="K15" s="599">
        <v>17</v>
      </c>
      <c r="L15" s="600">
        <v>16.162153939762703</v>
      </c>
      <c r="M15" s="601">
        <v>10.735087366916501</v>
      </c>
      <c r="N15" s="46">
        <v>6.0498220640569391</v>
      </c>
      <c r="O15" s="605" t="s">
        <v>1434</v>
      </c>
      <c r="P15" s="598" t="s">
        <v>1435</v>
      </c>
      <c r="Q15" s="599">
        <v>12</v>
      </c>
      <c r="R15" s="600">
        <v>12.591286829513976</v>
      </c>
      <c r="S15" s="601">
        <v>8.8040504652354308</v>
      </c>
      <c r="T15" s="45">
        <v>6.3829787234042552</v>
      </c>
    </row>
    <row r="16" spans="1:23" s="80" customFormat="1" ht="28.9" customHeight="1">
      <c r="A16" s="48">
        <v>7</v>
      </c>
      <c r="B16" s="605" t="s">
        <v>1402</v>
      </c>
      <c r="C16" s="598" t="s">
        <v>1403</v>
      </c>
      <c r="D16" s="599">
        <v>22</v>
      </c>
      <c r="E16" s="600">
        <v>10.973061134913786</v>
      </c>
      <c r="F16" s="601">
        <v>8.4213221693698106</v>
      </c>
      <c r="G16" s="774" t="s">
        <v>459</v>
      </c>
      <c r="H16" s="603">
        <v>4.6908315565031984</v>
      </c>
      <c r="I16" s="605" t="s">
        <v>1434</v>
      </c>
      <c r="J16" s="598" t="s">
        <v>1435</v>
      </c>
      <c r="K16" s="599">
        <v>10</v>
      </c>
      <c r="L16" s="600">
        <v>9.5071493763310002</v>
      </c>
      <c r="M16" s="601">
        <v>8.0183223999509305</v>
      </c>
      <c r="N16" s="46">
        <v>3.5587188612099645</v>
      </c>
      <c r="O16" s="605" t="s">
        <v>1426</v>
      </c>
      <c r="P16" s="598" t="s">
        <v>1427</v>
      </c>
      <c r="Q16" s="599">
        <v>10</v>
      </c>
      <c r="R16" s="600">
        <v>10.492739024594981</v>
      </c>
      <c r="S16" s="601">
        <v>6.8544113327939602</v>
      </c>
      <c r="T16" s="45">
        <v>5.3191489361702127</v>
      </c>
    </row>
    <row r="17" spans="1:23" s="80" customFormat="1" ht="28.9" customHeight="1">
      <c r="A17" s="48">
        <v>8</v>
      </c>
      <c r="B17" s="605" t="s">
        <v>1404</v>
      </c>
      <c r="C17" s="598" t="s">
        <v>1405</v>
      </c>
      <c r="D17" s="599">
        <v>20</v>
      </c>
      <c r="E17" s="600">
        <v>9.9755101226488971</v>
      </c>
      <c r="F17" s="601">
        <v>6.8313750710699299</v>
      </c>
      <c r="H17" s="603">
        <v>4.2643923240938166</v>
      </c>
      <c r="I17" s="605" t="s">
        <v>1436</v>
      </c>
      <c r="J17" s="598" t="s">
        <v>1437</v>
      </c>
      <c r="K17" s="599">
        <v>9</v>
      </c>
      <c r="L17" s="600">
        <v>8.5564344386979005</v>
      </c>
      <c r="M17" s="601">
        <v>7.0598374484504696</v>
      </c>
      <c r="N17" s="46">
        <v>3.2028469750889679</v>
      </c>
      <c r="O17" s="605" t="s">
        <v>1444</v>
      </c>
      <c r="P17" s="598" t="s">
        <v>1445</v>
      </c>
      <c r="Q17" s="599">
        <v>8</v>
      </c>
      <c r="R17" s="600">
        <v>8.3941912196759834</v>
      </c>
      <c r="S17" s="601">
        <v>5.7889312838792799</v>
      </c>
      <c r="T17" s="45">
        <v>4.2553191489361701</v>
      </c>
    </row>
    <row r="18" spans="1:23" s="80" customFormat="1" ht="28.9" customHeight="1">
      <c r="A18" s="48">
        <v>9</v>
      </c>
      <c r="B18" s="605" t="s">
        <v>1406</v>
      </c>
      <c r="C18" s="614" t="s">
        <v>1407</v>
      </c>
      <c r="D18" s="599">
        <v>9</v>
      </c>
      <c r="E18" s="600">
        <v>8.5564344386979005</v>
      </c>
      <c r="F18" s="601">
        <v>6.9214982155506997</v>
      </c>
      <c r="G18" s="774" t="s">
        <v>1408</v>
      </c>
      <c r="H18" s="603">
        <v>1.9189765458422174</v>
      </c>
      <c r="I18" s="605" t="s">
        <v>1438</v>
      </c>
      <c r="J18" s="598" t="s">
        <v>1439</v>
      </c>
      <c r="K18" s="599">
        <v>9</v>
      </c>
      <c r="L18" s="600">
        <v>8.5564344386979005</v>
      </c>
      <c r="M18" s="601">
        <v>6.9214982155506997</v>
      </c>
      <c r="N18" s="46">
        <v>3.2028469750889679</v>
      </c>
      <c r="O18" s="605" t="s">
        <v>1450</v>
      </c>
      <c r="P18" s="598" t="s">
        <v>1451</v>
      </c>
      <c r="Q18" s="599">
        <v>6</v>
      </c>
      <c r="R18" s="600">
        <v>6.295643414756988</v>
      </c>
      <c r="S18" s="601">
        <v>4.6822913902197998</v>
      </c>
      <c r="T18" s="45">
        <v>3.1914893617021276</v>
      </c>
      <c r="U18" s="696"/>
    </row>
    <row r="19" spans="1:23" s="80" customFormat="1" ht="28.9" customHeight="1">
      <c r="A19" s="48">
        <v>10</v>
      </c>
      <c r="B19" s="605" t="s">
        <v>1409</v>
      </c>
      <c r="C19" s="598" t="s">
        <v>1410</v>
      </c>
      <c r="D19" s="599">
        <v>6</v>
      </c>
      <c r="E19" s="600">
        <v>6.295643414756988</v>
      </c>
      <c r="F19" s="601">
        <v>4.6822913902197998</v>
      </c>
      <c r="G19" s="774" t="s">
        <v>1399</v>
      </c>
      <c r="H19" s="603">
        <v>1.279317697228145</v>
      </c>
      <c r="I19" s="605" t="s">
        <v>1440</v>
      </c>
      <c r="J19" s="598" t="s">
        <v>1441</v>
      </c>
      <c r="K19" s="599">
        <v>7</v>
      </c>
      <c r="L19" s="600">
        <v>6.6550045634317003</v>
      </c>
      <c r="M19" s="601">
        <v>6.0231529086100402</v>
      </c>
      <c r="N19" s="46">
        <v>2.4911032028469751</v>
      </c>
      <c r="O19" s="605" t="s">
        <v>1417</v>
      </c>
      <c r="P19" s="598" t="s">
        <v>1418</v>
      </c>
      <c r="Q19" s="599">
        <v>5</v>
      </c>
      <c r="R19" s="600">
        <v>5.2463695122974903</v>
      </c>
      <c r="S19" s="601">
        <v>3.78098112297879</v>
      </c>
      <c r="T19" s="45">
        <v>2.6595744680851063</v>
      </c>
    </row>
    <row r="20" spans="1:23" s="80" customFormat="1" ht="28.9" customHeight="1">
      <c r="A20" s="48"/>
      <c r="B20" s="606"/>
      <c r="C20" s="607" t="s">
        <v>1421</v>
      </c>
      <c r="D20" s="608">
        <v>100</v>
      </c>
      <c r="E20" s="609">
        <v>49.877550613244487</v>
      </c>
      <c r="F20" s="610">
        <v>37.866920345735799</v>
      </c>
      <c r="G20" s="775"/>
      <c r="H20" s="612">
        <v>21.321961620469082</v>
      </c>
      <c r="I20" s="606"/>
      <c r="J20" s="607" t="s">
        <v>1421</v>
      </c>
      <c r="K20" s="608">
        <v>41</v>
      </c>
      <c r="L20" s="609">
        <v>38.979312442957102</v>
      </c>
      <c r="M20" s="610">
        <v>30.937676259230699</v>
      </c>
      <c r="N20" s="53">
        <v>14.590747330960854</v>
      </c>
      <c r="O20" s="606"/>
      <c r="P20" s="607" t="s">
        <v>1421</v>
      </c>
      <c r="Q20" s="608">
        <v>33</v>
      </c>
      <c r="R20" s="609">
        <v>34.626038781163437</v>
      </c>
      <c r="S20" s="610">
        <v>23.644940051435</v>
      </c>
      <c r="T20" s="45">
        <v>17.553191489361701</v>
      </c>
    </row>
    <row r="21" spans="1:23" s="80" customFormat="1" ht="28.9" customHeight="1">
      <c r="A21" s="54">
        <v>11</v>
      </c>
      <c r="B21" s="605" t="s">
        <v>1411</v>
      </c>
      <c r="C21" s="598" t="s">
        <v>1412</v>
      </c>
      <c r="D21" s="599">
        <v>12</v>
      </c>
      <c r="E21" s="600">
        <v>5.9853060735893377</v>
      </c>
      <c r="F21" s="601">
        <v>4.7825899766272801</v>
      </c>
      <c r="H21" s="603">
        <v>2.5586353944562901</v>
      </c>
      <c r="I21" s="605" t="s">
        <v>1419</v>
      </c>
      <c r="J21" s="598" t="s">
        <v>1420</v>
      </c>
      <c r="K21" s="599">
        <v>6</v>
      </c>
      <c r="L21" s="600">
        <v>5.7042896257986007</v>
      </c>
      <c r="M21" s="601">
        <v>4.2933757859065302</v>
      </c>
      <c r="N21" s="59">
        <v>2.1352313167259784</v>
      </c>
      <c r="O21" s="605" t="s">
        <v>1432</v>
      </c>
      <c r="P21" s="886" t="s">
        <v>1433</v>
      </c>
      <c r="Q21" s="599">
        <v>3</v>
      </c>
      <c r="R21" s="600">
        <v>3.147821707378494</v>
      </c>
      <c r="S21" s="601">
        <v>2.4110855590126001</v>
      </c>
      <c r="T21" s="58">
        <v>1.5957446808510638</v>
      </c>
      <c r="U21" s="696"/>
    </row>
    <row r="22" spans="1:23" s="80" customFormat="1" ht="28.9" customHeight="1">
      <c r="A22" s="48">
        <v>12</v>
      </c>
      <c r="B22" s="605" t="s">
        <v>1413</v>
      </c>
      <c r="C22" s="598" t="s">
        <v>1414</v>
      </c>
      <c r="D22" s="599">
        <v>12</v>
      </c>
      <c r="E22" s="600">
        <v>5.9853060735893377</v>
      </c>
      <c r="F22" s="601">
        <v>4.4224071240142901</v>
      </c>
      <c r="G22" s="774" t="s">
        <v>459</v>
      </c>
      <c r="H22" s="603">
        <v>2.5586353944562901</v>
      </c>
      <c r="I22" s="605" t="s">
        <v>1442</v>
      </c>
      <c r="J22" s="598" t="s">
        <v>1443</v>
      </c>
      <c r="K22" s="599">
        <v>4</v>
      </c>
      <c r="L22" s="600">
        <v>3.8028597505324004</v>
      </c>
      <c r="M22" s="601">
        <v>3.0820358141306499</v>
      </c>
      <c r="N22" s="45">
        <v>1.4234875444839858</v>
      </c>
      <c r="O22" s="605" t="s">
        <v>1436</v>
      </c>
      <c r="P22" s="886" t="s">
        <v>1437</v>
      </c>
      <c r="Q22" s="885">
        <v>3</v>
      </c>
      <c r="R22" s="600">
        <v>3.147821707378494</v>
      </c>
      <c r="S22" s="601">
        <v>2.26871115924606</v>
      </c>
      <c r="T22" s="45">
        <v>1.5957446808510638</v>
      </c>
    </row>
    <row r="23" spans="1:23" s="80" customFormat="1" ht="28.9" customHeight="1">
      <c r="A23" s="48">
        <v>13</v>
      </c>
      <c r="B23" s="605" t="s">
        <v>1415</v>
      </c>
      <c r="C23" s="598" t="s">
        <v>1416</v>
      </c>
      <c r="D23" s="599">
        <v>8</v>
      </c>
      <c r="E23" s="600">
        <v>3.9902040490595585</v>
      </c>
      <c r="F23" s="601">
        <v>3.46738065575365</v>
      </c>
      <c r="H23" s="603">
        <v>1.7057569296375266</v>
      </c>
      <c r="I23" s="605" t="s">
        <v>1444</v>
      </c>
      <c r="J23" s="598" t="s">
        <v>1445</v>
      </c>
      <c r="K23" s="599">
        <v>4</v>
      </c>
      <c r="L23" s="600">
        <v>3.8028597505324004</v>
      </c>
      <c r="M23" s="601">
        <v>2.9609445214044801</v>
      </c>
      <c r="N23" s="46">
        <v>1.4234875444839858</v>
      </c>
      <c r="O23" s="605" t="s">
        <v>1452</v>
      </c>
      <c r="P23" s="598" t="s">
        <v>1453</v>
      </c>
      <c r="Q23" s="599">
        <v>3</v>
      </c>
      <c r="R23" s="600">
        <v>3.147821707378494</v>
      </c>
      <c r="S23" s="601">
        <v>2.1376665820080301</v>
      </c>
      <c r="T23" s="45">
        <v>1.5957446808510638</v>
      </c>
      <c r="U23" s="696"/>
    </row>
    <row r="24" spans="1:23" s="80" customFormat="1" ht="28.9" customHeight="1">
      <c r="A24" s="48">
        <v>14</v>
      </c>
      <c r="B24" s="605" t="s">
        <v>1417</v>
      </c>
      <c r="C24" s="598" t="s">
        <v>1418</v>
      </c>
      <c r="D24" s="599">
        <v>8</v>
      </c>
      <c r="E24" s="600">
        <v>3.9902040490595585</v>
      </c>
      <c r="F24" s="601">
        <v>2.9580023856210702</v>
      </c>
      <c r="G24" s="774" t="s">
        <v>459</v>
      </c>
      <c r="H24" s="603">
        <v>1.7057569296375266</v>
      </c>
      <c r="I24" s="605" t="s">
        <v>1417</v>
      </c>
      <c r="J24" s="598" t="s">
        <v>1418</v>
      </c>
      <c r="K24" s="599">
        <v>3</v>
      </c>
      <c r="L24" s="600">
        <v>2.8521448128993003</v>
      </c>
      <c r="M24" s="601">
        <v>2.4350493086559601</v>
      </c>
      <c r="N24" s="46">
        <v>1.0676156583629892</v>
      </c>
      <c r="O24" s="605" t="s">
        <v>1454</v>
      </c>
      <c r="P24" s="598" t="s">
        <v>1455</v>
      </c>
      <c r="Q24" s="599">
        <v>2</v>
      </c>
      <c r="R24" s="600">
        <v>2.0985478049189958</v>
      </c>
      <c r="S24" s="601">
        <v>1.55419858432709</v>
      </c>
      <c r="T24" s="45">
        <v>1.0638297872340425</v>
      </c>
    </row>
    <row r="25" spans="1:23" s="81" customFormat="1" ht="28.9" customHeight="1">
      <c r="A25" s="60">
        <v>15</v>
      </c>
      <c r="B25" s="766" t="s">
        <v>1419</v>
      </c>
      <c r="C25" s="884" t="s">
        <v>1420</v>
      </c>
      <c r="D25" s="608">
        <v>7</v>
      </c>
      <c r="E25" s="609">
        <v>3.4914285429271139</v>
      </c>
      <c r="F25" s="610">
        <v>2.6967190015510001</v>
      </c>
      <c r="G25" s="775" t="s">
        <v>459</v>
      </c>
      <c r="H25" s="616">
        <v>1.4925373134328359</v>
      </c>
      <c r="I25" s="615" t="s">
        <v>1446</v>
      </c>
      <c r="J25" s="884" t="s">
        <v>1447</v>
      </c>
      <c r="K25" s="608">
        <v>2</v>
      </c>
      <c r="L25" s="609">
        <v>1.9014298752662002</v>
      </c>
      <c r="M25" s="610">
        <v>1.40124085910982</v>
      </c>
      <c r="N25" s="53">
        <v>0.71174377224199292</v>
      </c>
      <c r="O25" s="615" t="s">
        <v>1456</v>
      </c>
      <c r="P25" s="884" t="s">
        <v>1457</v>
      </c>
      <c r="Q25" s="608">
        <v>2</v>
      </c>
      <c r="R25" s="609">
        <v>2.0985478049189958</v>
      </c>
      <c r="S25" s="610">
        <v>1.1876977479992601</v>
      </c>
      <c r="T25" s="64">
        <v>1.0638297872340425</v>
      </c>
    </row>
    <row r="26" spans="1:23" s="68" customFormat="1" ht="13.5" customHeight="1">
      <c r="A26" s="618" t="s">
        <v>1703</v>
      </c>
      <c r="B26" s="25"/>
      <c r="C26" s="417"/>
      <c r="D26" s="417"/>
      <c r="E26" s="417"/>
      <c r="F26" s="417"/>
      <c r="G26" s="776"/>
      <c r="H26" s="419"/>
      <c r="I26" s="417"/>
      <c r="J26" s="417"/>
      <c r="K26" s="417"/>
      <c r="L26" s="417"/>
      <c r="N26" s="619"/>
      <c r="T26" s="620" t="s">
        <v>4</v>
      </c>
    </row>
    <row r="27" spans="1:23" s="68" customFormat="1" ht="13.5" customHeight="1">
      <c r="A27" s="25" t="s">
        <v>429</v>
      </c>
      <c r="B27" s="25"/>
      <c r="C27" s="417"/>
      <c r="D27" s="417"/>
      <c r="E27" s="417"/>
      <c r="F27" s="417"/>
      <c r="G27" s="776"/>
      <c r="H27" s="419"/>
      <c r="I27" s="417"/>
      <c r="J27" s="417"/>
      <c r="K27" s="417"/>
      <c r="L27" s="417"/>
      <c r="N27" s="619"/>
      <c r="O27" s="14"/>
      <c r="P27" s="14"/>
      <c r="T27" s="619"/>
    </row>
    <row r="28" spans="1:23" s="68" customFormat="1" ht="13.5" customHeight="1">
      <c r="A28" s="25" t="s">
        <v>430</v>
      </c>
      <c r="B28" s="25"/>
      <c r="C28" s="417"/>
      <c r="D28" s="417"/>
      <c r="E28" s="417"/>
      <c r="F28" s="417"/>
      <c r="G28" s="776"/>
      <c r="H28" s="419"/>
      <c r="I28" s="417"/>
      <c r="J28" s="417"/>
      <c r="K28" s="417"/>
      <c r="L28" s="417"/>
      <c r="N28" s="619"/>
      <c r="O28" s="14"/>
      <c r="P28" s="14"/>
      <c r="T28" s="619"/>
    </row>
    <row r="29" spans="1:23">
      <c r="A29" s="334"/>
      <c r="B29" s="14"/>
      <c r="J29" s="39"/>
      <c r="O29" s="14"/>
    </row>
    <row r="30" spans="1:23" s="82" customFormat="1">
      <c r="A30" s="696"/>
      <c r="B30" s="72"/>
      <c r="C30" s="71"/>
      <c r="D30" s="71"/>
      <c r="E30" s="71"/>
      <c r="F30" s="71"/>
      <c r="G30" s="778"/>
      <c r="H30" s="184"/>
      <c r="I30" s="12"/>
      <c r="J30" s="696"/>
      <c r="K30" s="80"/>
      <c r="L30" s="80"/>
      <c r="M30" s="80"/>
      <c r="N30" s="182"/>
      <c r="O30" s="12"/>
      <c r="P30" s="696"/>
      <c r="Q30" s="71"/>
      <c r="R30" s="71"/>
      <c r="S30" s="71"/>
      <c r="T30" s="184"/>
      <c r="U30" s="71"/>
      <c r="V30" s="71"/>
      <c r="W30" s="71"/>
    </row>
    <row r="31" spans="1:23">
      <c r="B31" s="14"/>
    </row>
    <row r="33" spans="2:23">
      <c r="B33" s="14"/>
      <c r="C33" s="80"/>
      <c r="D33" s="80"/>
      <c r="E33" s="80"/>
      <c r="F33" s="80"/>
      <c r="G33" s="779"/>
      <c r="J33" s="80"/>
      <c r="M33" s="696"/>
      <c r="N33" s="85"/>
      <c r="O33" s="14"/>
      <c r="P33" s="493"/>
      <c r="Q33" s="493"/>
      <c r="R33" s="493"/>
      <c r="S33" s="493"/>
      <c r="T33" s="186"/>
      <c r="U33" s="493"/>
      <c r="V33" s="493"/>
      <c r="W33" s="493"/>
    </row>
    <row r="38" spans="2:23">
      <c r="B38" s="420"/>
      <c r="C38" s="187"/>
      <c r="D38" s="622"/>
      <c r="E38" s="622"/>
    </row>
  </sheetData>
  <mergeCells count="9">
    <mergeCell ref="A1:T1"/>
    <mergeCell ref="E6:F6"/>
    <mergeCell ref="L6:M6"/>
    <mergeCell ref="R6:S6"/>
    <mergeCell ref="E7:E8"/>
    <mergeCell ref="L7:L8"/>
    <mergeCell ref="R7:R8"/>
    <mergeCell ref="F7:G7"/>
    <mergeCell ref="F8:G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2CC09-9DA2-4B34-9B91-E7DB91F31AA5}">
  <sheetPr codeName="工作表43"/>
  <dimension ref="A1:Y37"/>
  <sheetViews>
    <sheetView showZeros="0" view="pageBreakPreview" zoomScaleNormal="90" zoomScaleSheetLayoutView="100" workbookViewId="0">
      <selection sqref="A1:V1"/>
    </sheetView>
  </sheetViews>
  <sheetFormatPr defaultRowHeight="16.5"/>
  <cols>
    <col min="1" max="1" width="3.375" style="696" customWidth="1"/>
    <col min="2" max="2" width="11.25" style="12" customWidth="1"/>
    <col min="3" max="3" width="15.75" style="696" customWidth="1"/>
    <col min="4" max="4" width="7.25" style="696" customWidth="1"/>
    <col min="5" max="5" width="5.75" style="696" customWidth="1"/>
    <col min="6" max="6" width="6.375" style="696" customWidth="1"/>
    <col min="7" max="7" width="2.5" style="777" customWidth="1"/>
    <col min="8" max="8" width="7.75" style="85" customWidth="1"/>
    <col min="9" max="9" width="11.25" style="12" customWidth="1"/>
    <col min="10" max="10" width="17.25" style="696" customWidth="1"/>
    <col min="11" max="11" width="7.25" style="80" customWidth="1"/>
    <col min="12" max="12" width="5.875" style="697" customWidth="1"/>
    <col min="13" max="13" width="6.375" style="697" customWidth="1"/>
    <col min="14" max="14" width="2.75" style="777" customWidth="1"/>
    <col min="15" max="15" width="7.875" style="182" customWidth="1"/>
    <col min="16" max="16" width="11.25" style="12" customWidth="1"/>
    <col min="17" max="17" width="16.375" style="696" customWidth="1"/>
    <col min="18" max="18" width="7.75" style="80" customWidth="1"/>
    <col min="19" max="19" width="5.75" style="697" customWidth="1"/>
    <col min="20" max="20" width="5.875" style="697" customWidth="1"/>
    <col min="21" max="21" width="2.875" style="777" customWidth="1"/>
    <col min="22" max="22" width="8.375" style="182" customWidth="1"/>
    <col min="23" max="23" width="9" style="696" customWidth="1"/>
    <col min="24" max="25" width="9.375" style="696" bestFit="1" customWidth="1"/>
    <col min="26" max="26" width="9.375" style="493" bestFit="1" customWidth="1"/>
    <col min="27" max="16384" width="9" style="493"/>
  </cols>
  <sheetData>
    <row r="1" spans="1:25" s="8" customFormat="1" ht="25.5">
      <c r="A1" s="1250" t="s">
        <v>1614</v>
      </c>
      <c r="B1" s="1250"/>
      <c r="C1" s="1250"/>
      <c r="D1" s="1250"/>
      <c r="E1" s="1250"/>
      <c r="F1" s="1250"/>
      <c r="G1" s="1250"/>
      <c r="H1" s="1250"/>
      <c r="I1" s="1250"/>
      <c r="J1" s="1250"/>
      <c r="K1" s="1250"/>
      <c r="L1" s="1250"/>
      <c r="M1" s="1250"/>
      <c r="N1" s="1250"/>
      <c r="O1" s="1250"/>
      <c r="P1" s="1250"/>
      <c r="Q1" s="1250"/>
      <c r="R1" s="1250"/>
      <c r="S1" s="1250"/>
      <c r="T1" s="1250"/>
      <c r="U1" s="1250"/>
      <c r="V1" s="1250"/>
      <c r="W1" s="74"/>
      <c r="X1" s="74"/>
      <c r="Y1" s="74"/>
    </row>
    <row r="2" spans="1:25" s="8" customFormat="1" ht="10.5" customHeight="1">
      <c r="A2" s="5"/>
      <c r="B2" s="9"/>
      <c r="C2" s="521"/>
      <c r="D2" s="521"/>
      <c r="E2" s="521"/>
      <c r="F2" s="7"/>
      <c r="G2" s="792"/>
      <c r="H2" s="83"/>
      <c r="I2" s="9"/>
      <c r="J2" s="7"/>
      <c r="K2" s="7"/>
      <c r="L2" s="521"/>
      <c r="M2" s="7"/>
      <c r="N2" s="792"/>
      <c r="O2" s="83"/>
      <c r="P2" s="9"/>
      <c r="Q2" s="7"/>
      <c r="R2" s="7"/>
      <c r="S2" s="521"/>
      <c r="T2" s="7"/>
      <c r="U2" s="792"/>
      <c r="V2" s="83"/>
      <c r="W2" s="74"/>
      <c r="X2" s="74"/>
      <c r="Y2" s="74"/>
    </row>
    <row r="3" spans="1:25" s="74" customFormat="1">
      <c r="A3" s="816" t="s">
        <v>1560</v>
      </c>
      <c r="B3" s="9"/>
      <c r="C3" s="10"/>
      <c r="D3" s="7"/>
      <c r="E3" s="7"/>
      <c r="F3" s="7"/>
      <c r="G3" s="793"/>
      <c r="H3" s="7"/>
      <c r="I3" s="413"/>
      <c r="J3" s="7"/>
      <c r="K3" s="7"/>
      <c r="L3" s="7"/>
      <c r="M3" s="7"/>
      <c r="N3" s="793"/>
      <c r="O3" s="7"/>
      <c r="P3" s="414"/>
      <c r="Q3" s="7"/>
      <c r="R3" s="7"/>
      <c r="S3" s="7"/>
      <c r="T3" s="7"/>
      <c r="U3" s="793"/>
    </row>
    <row r="4" spans="1:25" s="8" customFormat="1" ht="16.5" customHeight="1">
      <c r="A4" s="6"/>
      <c r="B4" s="9"/>
      <c r="C4" s="521"/>
      <c r="D4" s="7"/>
      <c r="E4" s="7"/>
      <c r="F4" s="7"/>
      <c r="G4" s="792"/>
      <c r="H4" s="83"/>
      <c r="I4" s="415"/>
      <c r="J4" s="521"/>
      <c r="K4" s="7"/>
      <c r="L4" s="7"/>
      <c r="M4" s="7"/>
      <c r="N4" s="792"/>
      <c r="O4" s="83"/>
      <c r="P4" s="9"/>
      <c r="Q4" s="7"/>
      <c r="R4" s="7"/>
      <c r="S4" s="7"/>
      <c r="T4" s="7"/>
      <c r="U4" s="792"/>
      <c r="V4" s="398" t="s">
        <v>402</v>
      </c>
      <c r="W4" s="74"/>
      <c r="X4" s="74"/>
      <c r="Y4" s="74"/>
    </row>
    <row r="5" spans="1:25" s="416" customFormat="1" ht="15" customHeight="1">
      <c r="A5" s="75" t="s">
        <v>0</v>
      </c>
      <c r="B5" s="1326" t="s">
        <v>276</v>
      </c>
      <c r="C5" s="1327"/>
      <c r="D5" s="1327"/>
      <c r="E5" s="1327"/>
      <c r="F5" s="1327"/>
      <c r="G5" s="1327"/>
      <c r="H5" s="1328"/>
      <c r="I5" s="1326" t="s">
        <v>278</v>
      </c>
      <c r="J5" s="1327"/>
      <c r="K5" s="1327"/>
      <c r="L5" s="1327"/>
      <c r="M5" s="1327"/>
      <c r="N5" s="1327"/>
      <c r="O5" s="1328"/>
      <c r="P5" s="1326" t="s">
        <v>277</v>
      </c>
      <c r="Q5" s="1327"/>
      <c r="R5" s="1327"/>
      <c r="S5" s="1327"/>
      <c r="T5" s="1327"/>
      <c r="U5" s="1327"/>
      <c r="V5" s="1329"/>
      <c r="W5" s="13"/>
      <c r="X5" s="13"/>
      <c r="Y5" s="13"/>
    </row>
    <row r="6" spans="1:25" s="416" customFormat="1" ht="15" customHeight="1">
      <c r="A6" s="26"/>
      <c r="B6" s="27" t="s">
        <v>5</v>
      </c>
      <c r="C6" s="28"/>
      <c r="D6" s="16" t="s">
        <v>17</v>
      </c>
      <c r="E6" s="1259" t="s">
        <v>217</v>
      </c>
      <c r="F6" s="1260"/>
      <c r="G6" s="773"/>
      <c r="H6" s="16" t="s">
        <v>444</v>
      </c>
      <c r="I6" s="23" t="s">
        <v>5</v>
      </c>
      <c r="J6" s="28"/>
      <c r="K6" s="16" t="s">
        <v>17</v>
      </c>
      <c r="L6" s="1259" t="s">
        <v>217</v>
      </c>
      <c r="M6" s="1260"/>
      <c r="N6" s="773"/>
      <c r="O6" s="16" t="s">
        <v>444</v>
      </c>
      <c r="P6" s="23" t="s">
        <v>5</v>
      </c>
      <c r="Q6" s="28"/>
      <c r="R6" s="16" t="s">
        <v>17</v>
      </c>
      <c r="S6" s="1259" t="s">
        <v>217</v>
      </c>
      <c r="T6" s="1260"/>
      <c r="U6" s="967"/>
      <c r="V6" s="965" t="s">
        <v>444</v>
      </c>
      <c r="W6" s="13"/>
      <c r="X6" s="13"/>
      <c r="Y6" s="13"/>
    </row>
    <row r="7" spans="1:25" s="416" customFormat="1" ht="15" customHeight="1">
      <c r="A7" s="77"/>
      <c r="B7" s="30" t="s">
        <v>7</v>
      </c>
      <c r="C7" s="31" t="s">
        <v>18</v>
      </c>
      <c r="D7" s="78"/>
      <c r="E7" s="1247" t="s">
        <v>182</v>
      </c>
      <c r="F7" s="1330" t="s">
        <v>181</v>
      </c>
      <c r="G7" s="1331"/>
      <c r="H7" s="636" t="s">
        <v>389</v>
      </c>
      <c r="I7" s="30" t="s">
        <v>7</v>
      </c>
      <c r="J7" s="31" t="s">
        <v>18</v>
      </c>
      <c r="K7" s="78"/>
      <c r="L7" s="1247" t="s">
        <v>182</v>
      </c>
      <c r="M7" s="1330" t="s">
        <v>181</v>
      </c>
      <c r="N7" s="1331"/>
      <c r="O7" s="636" t="s">
        <v>389</v>
      </c>
      <c r="P7" s="30" t="s">
        <v>7</v>
      </c>
      <c r="Q7" s="31" t="s">
        <v>18</v>
      </c>
      <c r="R7" s="78"/>
      <c r="S7" s="1247" t="s">
        <v>182</v>
      </c>
      <c r="T7" s="1330" t="s">
        <v>181</v>
      </c>
      <c r="U7" s="1331"/>
      <c r="V7" s="637" t="s">
        <v>389</v>
      </c>
      <c r="W7" s="13"/>
      <c r="X7" s="13"/>
      <c r="Y7" s="13"/>
    </row>
    <row r="8" spans="1:25" s="416" customFormat="1" ht="15" customHeight="1">
      <c r="A8" s="638" t="s">
        <v>9</v>
      </c>
      <c r="B8" s="36" t="s">
        <v>10</v>
      </c>
      <c r="C8" s="37"/>
      <c r="D8" s="35" t="s">
        <v>19</v>
      </c>
      <c r="E8" s="1248"/>
      <c r="F8" s="1332" t="s">
        <v>182</v>
      </c>
      <c r="G8" s="1333"/>
      <c r="H8" s="640" t="s">
        <v>13</v>
      </c>
      <c r="I8" s="36" t="s">
        <v>10</v>
      </c>
      <c r="J8" s="37"/>
      <c r="K8" s="35" t="s">
        <v>19</v>
      </c>
      <c r="L8" s="1248"/>
      <c r="M8" s="1332" t="s">
        <v>182</v>
      </c>
      <c r="N8" s="1333"/>
      <c r="O8" s="640" t="s">
        <v>13</v>
      </c>
      <c r="P8" s="36" t="s">
        <v>10</v>
      </c>
      <c r="Q8" s="37"/>
      <c r="R8" s="35" t="s">
        <v>19</v>
      </c>
      <c r="S8" s="1248"/>
      <c r="T8" s="1332" t="s">
        <v>182</v>
      </c>
      <c r="U8" s="1333"/>
      <c r="V8" s="637" t="s">
        <v>13</v>
      </c>
      <c r="W8" s="13"/>
      <c r="X8" s="13"/>
      <c r="Y8" s="13"/>
    </row>
    <row r="9" spans="1:25" s="80" customFormat="1" ht="28.9" customHeight="1">
      <c r="A9" s="41"/>
      <c r="B9" s="597" t="s">
        <v>1459</v>
      </c>
      <c r="C9" s="598" t="s">
        <v>1460</v>
      </c>
      <c r="D9" s="599">
        <v>47760</v>
      </c>
      <c r="E9" s="600">
        <v>203.09623959402865</v>
      </c>
      <c r="F9" s="601">
        <v>126.757038318054</v>
      </c>
      <c r="G9" s="774"/>
      <c r="H9" s="603">
        <v>100</v>
      </c>
      <c r="I9" s="597" t="s">
        <v>1459</v>
      </c>
      <c r="J9" s="598" t="s">
        <v>1460</v>
      </c>
      <c r="K9" s="599">
        <v>469</v>
      </c>
      <c r="L9" s="600">
        <v>233.92571237611662</v>
      </c>
      <c r="M9" s="601">
        <v>172.14538173518699</v>
      </c>
      <c r="N9" s="774"/>
      <c r="O9" s="46">
        <v>100</v>
      </c>
      <c r="P9" s="597" t="s">
        <v>1459</v>
      </c>
      <c r="Q9" s="598" t="s">
        <v>1460</v>
      </c>
      <c r="R9" s="599">
        <v>47291</v>
      </c>
      <c r="S9" s="600">
        <v>202.83113509177218</v>
      </c>
      <c r="T9" s="601">
        <v>126.403775857082</v>
      </c>
      <c r="U9" s="774"/>
      <c r="V9" s="58">
        <v>100</v>
      </c>
    </row>
    <row r="10" spans="1:25" s="80" customFormat="1" ht="28.9" customHeight="1">
      <c r="A10" s="48">
        <v>1</v>
      </c>
      <c r="B10" s="597" t="s">
        <v>1461</v>
      </c>
      <c r="C10" s="598" t="s">
        <v>1462</v>
      </c>
      <c r="D10" s="599">
        <v>9372</v>
      </c>
      <c r="E10" s="600">
        <v>39.85380982988351</v>
      </c>
      <c r="F10" s="601">
        <v>24.3517733522092</v>
      </c>
      <c r="G10" s="774" t="s">
        <v>459</v>
      </c>
      <c r="H10" s="603">
        <v>19.623115577889447</v>
      </c>
      <c r="I10" s="597" t="s">
        <v>1494</v>
      </c>
      <c r="J10" s="598" t="s">
        <v>1495</v>
      </c>
      <c r="K10" s="599">
        <v>91</v>
      </c>
      <c r="L10" s="600">
        <v>45.388571058052484</v>
      </c>
      <c r="M10" s="601">
        <v>32.329201292101502</v>
      </c>
      <c r="N10" s="774" t="s">
        <v>459</v>
      </c>
      <c r="O10" s="46">
        <v>19.402985074626866</v>
      </c>
      <c r="P10" s="597" t="s">
        <v>1527</v>
      </c>
      <c r="Q10" s="598" t="s">
        <v>1528</v>
      </c>
      <c r="R10" s="599">
        <v>9283</v>
      </c>
      <c r="S10" s="600">
        <v>39.814794084644461</v>
      </c>
      <c r="T10" s="601">
        <v>24.285419605508999</v>
      </c>
      <c r="U10" s="774" t="s">
        <v>459</v>
      </c>
      <c r="V10" s="45">
        <v>19.629527817132224</v>
      </c>
    </row>
    <row r="11" spans="1:25" s="80" customFormat="1" ht="28.9" customHeight="1">
      <c r="A11" s="48">
        <v>2</v>
      </c>
      <c r="B11" s="597" t="s">
        <v>1463</v>
      </c>
      <c r="C11" s="598" t="s">
        <v>1464</v>
      </c>
      <c r="D11" s="599">
        <v>8353</v>
      </c>
      <c r="E11" s="600">
        <v>35.520579759818283</v>
      </c>
      <c r="F11" s="601">
        <v>22.2233705181376</v>
      </c>
      <c r="G11" s="774" t="s">
        <v>459</v>
      </c>
      <c r="H11" s="603">
        <v>17.489530988274709</v>
      </c>
      <c r="I11" s="597" t="s">
        <v>1496</v>
      </c>
      <c r="J11" s="598" t="s">
        <v>1497</v>
      </c>
      <c r="K11" s="599">
        <v>89</v>
      </c>
      <c r="L11" s="600">
        <v>44.391020045787592</v>
      </c>
      <c r="M11" s="601">
        <v>33.945622588895702</v>
      </c>
      <c r="N11" s="774" t="s">
        <v>459</v>
      </c>
      <c r="O11" s="46">
        <v>18.976545842217483</v>
      </c>
      <c r="P11" s="597" t="s">
        <v>1529</v>
      </c>
      <c r="Q11" s="598" t="s">
        <v>1530</v>
      </c>
      <c r="R11" s="599">
        <v>8262</v>
      </c>
      <c r="S11" s="600">
        <v>35.435724305432785</v>
      </c>
      <c r="T11" s="601">
        <v>22.142035175595399</v>
      </c>
      <c r="U11" s="774" t="s">
        <v>459</v>
      </c>
      <c r="V11" s="45">
        <v>17.470554650990675</v>
      </c>
    </row>
    <row r="12" spans="1:25" s="80" customFormat="1" ht="28.9" customHeight="1">
      <c r="A12" s="48">
        <v>3</v>
      </c>
      <c r="B12" s="605" t="s">
        <v>1465</v>
      </c>
      <c r="C12" s="598" t="s">
        <v>1466</v>
      </c>
      <c r="D12" s="599">
        <v>5722</v>
      </c>
      <c r="E12" s="600">
        <v>24.33242636007186</v>
      </c>
      <c r="F12" s="601">
        <v>14.6409997381633</v>
      </c>
      <c r="G12" s="774" t="s">
        <v>459</v>
      </c>
      <c r="H12" s="603">
        <v>11.98073701842546</v>
      </c>
      <c r="I12" s="605" t="s">
        <v>1498</v>
      </c>
      <c r="J12" s="598" t="s">
        <v>1499</v>
      </c>
      <c r="K12" s="599">
        <v>43</v>
      </c>
      <c r="L12" s="600">
        <v>21.44734676369513</v>
      </c>
      <c r="M12" s="601">
        <v>15.376861263414</v>
      </c>
      <c r="N12" s="774" t="s">
        <v>459</v>
      </c>
      <c r="O12" s="46">
        <v>9.1684434968017055</v>
      </c>
      <c r="P12" s="605" t="s">
        <v>1531</v>
      </c>
      <c r="Q12" s="598" t="s">
        <v>1532</v>
      </c>
      <c r="R12" s="599">
        <v>5679</v>
      </c>
      <c r="S12" s="600">
        <v>24.357235334126457</v>
      </c>
      <c r="T12" s="601">
        <v>14.6315265618453</v>
      </c>
      <c r="U12" s="774" t="s">
        <v>459</v>
      </c>
      <c r="V12" s="45">
        <v>12.008627434395551</v>
      </c>
    </row>
    <row r="13" spans="1:25" s="80" customFormat="1" ht="28.9" customHeight="1">
      <c r="A13" s="48">
        <v>4</v>
      </c>
      <c r="B13" s="605" t="s">
        <v>1467</v>
      </c>
      <c r="C13" s="598" t="s">
        <v>1468</v>
      </c>
      <c r="D13" s="599">
        <v>2176</v>
      </c>
      <c r="E13" s="600">
        <v>18.440230243562304</v>
      </c>
      <c r="F13" s="601">
        <v>11.8089696767486</v>
      </c>
      <c r="G13" s="774" t="s">
        <v>1469</v>
      </c>
      <c r="H13" s="603">
        <v>4.5561139028475708</v>
      </c>
      <c r="I13" s="605" t="s">
        <v>1500</v>
      </c>
      <c r="J13" s="598" t="s">
        <v>1501</v>
      </c>
      <c r="K13" s="599">
        <v>39</v>
      </c>
      <c r="L13" s="600">
        <v>19.452244739165348</v>
      </c>
      <c r="M13" s="601">
        <v>14.3119689454496</v>
      </c>
      <c r="N13" s="774" t="s">
        <v>459</v>
      </c>
      <c r="O13" s="46">
        <v>8.3155650319829419</v>
      </c>
      <c r="P13" s="605" t="s">
        <v>1533</v>
      </c>
      <c r="Q13" s="598" t="s">
        <v>1534</v>
      </c>
      <c r="R13" s="599">
        <v>2159</v>
      </c>
      <c r="S13" s="600">
        <v>18.445136504902933</v>
      </c>
      <c r="T13" s="601">
        <v>11.7969236009955</v>
      </c>
      <c r="U13" s="774" t="s">
        <v>1535</v>
      </c>
      <c r="V13" s="45">
        <v>4.5653507009790451</v>
      </c>
      <c r="W13" s="696"/>
      <c r="X13" s="493"/>
    </row>
    <row r="14" spans="1:25" s="80" customFormat="1" ht="28.9" customHeight="1">
      <c r="A14" s="48">
        <v>5</v>
      </c>
      <c r="B14" s="605" t="s">
        <v>1470</v>
      </c>
      <c r="C14" s="598" t="s">
        <v>1471</v>
      </c>
      <c r="D14" s="599">
        <v>2936</v>
      </c>
      <c r="E14" s="600">
        <v>12.485145717086853</v>
      </c>
      <c r="F14" s="601">
        <v>8.2862907209223202</v>
      </c>
      <c r="G14" s="774" t="s">
        <v>459</v>
      </c>
      <c r="H14" s="603">
        <v>6.1474036850921276</v>
      </c>
      <c r="I14" s="605" t="s">
        <v>1502</v>
      </c>
      <c r="J14" s="598" t="s">
        <v>1503</v>
      </c>
      <c r="K14" s="599">
        <v>17</v>
      </c>
      <c r="L14" s="600">
        <v>17.837656341811467</v>
      </c>
      <c r="M14" s="601">
        <v>13.127664775908</v>
      </c>
      <c r="N14" s="774" t="s">
        <v>1504</v>
      </c>
      <c r="O14" s="46">
        <v>3.624733475479744</v>
      </c>
      <c r="P14" s="605" t="s">
        <v>1536</v>
      </c>
      <c r="Q14" s="598" t="s">
        <v>1537</v>
      </c>
      <c r="R14" s="599">
        <v>2897</v>
      </c>
      <c r="S14" s="600">
        <v>12.425235210946354</v>
      </c>
      <c r="T14" s="601">
        <v>8.2363699021607406</v>
      </c>
      <c r="U14" s="774" t="s">
        <v>459</v>
      </c>
      <c r="V14" s="45">
        <v>6.1259013342919371</v>
      </c>
    </row>
    <row r="15" spans="1:25" s="80" customFormat="1" ht="28.9" customHeight="1">
      <c r="A15" s="48">
        <v>6</v>
      </c>
      <c r="B15" s="605" t="s">
        <v>1472</v>
      </c>
      <c r="C15" s="598" t="s">
        <v>1473</v>
      </c>
      <c r="D15" s="599">
        <v>1347</v>
      </c>
      <c r="E15" s="600">
        <v>11.497433114835157</v>
      </c>
      <c r="F15" s="601">
        <v>6.7931375287003402</v>
      </c>
      <c r="G15" s="774" t="s">
        <v>1474</v>
      </c>
      <c r="H15" s="603">
        <v>2.8203517587939699</v>
      </c>
      <c r="I15" s="605" t="s">
        <v>1505</v>
      </c>
      <c r="J15" s="598" t="s">
        <v>1506</v>
      </c>
      <c r="K15" s="599">
        <v>33</v>
      </c>
      <c r="L15" s="600">
        <v>16.45959170237068</v>
      </c>
      <c r="M15" s="601">
        <v>11.1522220181248</v>
      </c>
      <c r="N15" s="774" t="s">
        <v>459</v>
      </c>
      <c r="O15" s="46">
        <v>7.0362473347547976</v>
      </c>
      <c r="P15" s="605" t="s">
        <v>1538</v>
      </c>
      <c r="Q15" s="598" t="s">
        <v>1539</v>
      </c>
      <c r="R15" s="599">
        <v>1338</v>
      </c>
      <c r="S15" s="600">
        <v>11.524076815292949</v>
      </c>
      <c r="T15" s="601">
        <v>6.7877139929661796</v>
      </c>
      <c r="U15" s="774" t="s">
        <v>1540</v>
      </c>
      <c r="V15" s="45">
        <v>2.8292909855997972</v>
      </c>
    </row>
    <row r="16" spans="1:25" s="80" customFormat="1" ht="28.9" customHeight="1">
      <c r="A16" s="48">
        <v>7</v>
      </c>
      <c r="B16" s="605" t="s">
        <v>1475</v>
      </c>
      <c r="C16" s="598" t="s">
        <v>1476</v>
      </c>
      <c r="D16" s="599">
        <v>2315</v>
      </c>
      <c r="E16" s="600">
        <v>9.8443843103051982</v>
      </c>
      <c r="F16" s="601">
        <v>5.8373625472349504</v>
      </c>
      <c r="G16" s="774" t="s">
        <v>459</v>
      </c>
      <c r="H16" s="603">
        <v>4.8471524288107206</v>
      </c>
      <c r="I16" s="605" t="s">
        <v>1507</v>
      </c>
      <c r="J16" s="598" t="s">
        <v>1508</v>
      </c>
      <c r="K16" s="599">
        <v>22</v>
      </c>
      <c r="L16" s="600">
        <v>10.973061134913786</v>
      </c>
      <c r="M16" s="601">
        <v>8.4213221693698106</v>
      </c>
      <c r="N16" s="774" t="s">
        <v>459</v>
      </c>
      <c r="O16" s="46">
        <v>4.6908315565031984</v>
      </c>
      <c r="P16" s="605" t="s">
        <v>1541</v>
      </c>
      <c r="Q16" s="598" t="s">
        <v>1542</v>
      </c>
      <c r="R16" s="599">
        <v>2282</v>
      </c>
      <c r="S16" s="600">
        <v>9.7874997415877036</v>
      </c>
      <c r="T16" s="601">
        <v>5.7991697874330397</v>
      </c>
      <c r="U16" s="774" t="s">
        <v>459</v>
      </c>
      <c r="V16" s="45">
        <v>4.8254424731978602</v>
      </c>
    </row>
    <row r="17" spans="1:25" s="80" customFormat="1" ht="28.9" customHeight="1">
      <c r="A17" s="48">
        <v>8</v>
      </c>
      <c r="B17" s="605" t="s">
        <v>1477</v>
      </c>
      <c r="C17" s="598" t="s">
        <v>1478</v>
      </c>
      <c r="D17" s="599">
        <v>1996</v>
      </c>
      <c r="E17" s="600">
        <v>8.4878579193819359</v>
      </c>
      <c r="F17" s="601">
        <v>5.2631763416605502</v>
      </c>
      <c r="G17" s="774" t="s">
        <v>459</v>
      </c>
      <c r="H17" s="603">
        <v>4.1792294807370185</v>
      </c>
      <c r="I17" s="605" t="s">
        <v>1509</v>
      </c>
      <c r="J17" s="598" t="s">
        <v>1510</v>
      </c>
      <c r="K17" s="599">
        <v>20</v>
      </c>
      <c r="L17" s="600">
        <v>9.9755101226488971</v>
      </c>
      <c r="M17" s="601">
        <v>6.8313750710699299</v>
      </c>
      <c r="N17" s="774" t="s">
        <v>459</v>
      </c>
      <c r="O17" s="46">
        <v>4.2643923240938166</v>
      </c>
      <c r="P17" s="605" t="s">
        <v>1543</v>
      </c>
      <c r="Q17" s="598" t="s">
        <v>1544</v>
      </c>
      <c r="R17" s="599">
        <v>1974</v>
      </c>
      <c r="S17" s="600">
        <v>8.4664875065267857</v>
      </c>
      <c r="T17" s="601">
        <v>5.2394865262000501</v>
      </c>
      <c r="U17" s="774" t="s">
        <v>459</v>
      </c>
      <c r="V17" s="45">
        <v>4.1741557590239156</v>
      </c>
    </row>
    <row r="18" spans="1:25" s="80" customFormat="1" ht="28.9" customHeight="1">
      <c r="A18" s="48">
        <v>9</v>
      </c>
      <c r="B18" s="605" t="s">
        <v>1479</v>
      </c>
      <c r="C18" s="598" t="s">
        <v>1480</v>
      </c>
      <c r="D18" s="599">
        <v>1731</v>
      </c>
      <c r="E18" s="600">
        <v>7.3609629551353342</v>
      </c>
      <c r="F18" s="601">
        <v>4.7986804058296499</v>
      </c>
      <c r="G18" s="774" t="s">
        <v>459</v>
      </c>
      <c r="H18" s="603">
        <v>3.6243718592964824</v>
      </c>
      <c r="I18" s="605" t="s">
        <v>1511</v>
      </c>
      <c r="J18" s="598" t="s">
        <v>1512</v>
      </c>
      <c r="K18" s="599">
        <v>9</v>
      </c>
      <c r="L18" s="600">
        <v>8.5564344386979005</v>
      </c>
      <c r="M18" s="601">
        <v>6.9214982155506997</v>
      </c>
      <c r="N18" s="774" t="s">
        <v>1513</v>
      </c>
      <c r="O18" s="46">
        <v>1.9189765458422174</v>
      </c>
      <c r="P18" s="605" t="s">
        <v>1545</v>
      </c>
      <c r="Q18" s="598" t="s">
        <v>1546</v>
      </c>
      <c r="R18" s="599">
        <v>1719</v>
      </c>
      <c r="S18" s="600">
        <v>7.3727923119146643</v>
      </c>
      <c r="T18" s="601">
        <v>4.7995207365264703</v>
      </c>
      <c r="U18" s="774" t="s">
        <v>459</v>
      </c>
      <c r="V18" s="45">
        <v>3.6349411093019812</v>
      </c>
      <c r="W18" s="696"/>
    </row>
    <row r="19" spans="1:25" s="80" customFormat="1" ht="28.9" customHeight="1">
      <c r="A19" s="48">
        <v>10</v>
      </c>
      <c r="B19" s="605" t="s">
        <v>1481</v>
      </c>
      <c r="C19" s="598" t="s">
        <v>1482</v>
      </c>
      <c r="D19" s="599">
        <v>656</v>
      </c>
      <c r="E19" s="600">
        <v>5.5591870587209895</v>
      </c>
      <c r="F19" s="601">
        <v>3.56057762617802</v>
      </c>
      <c r="G19" s="774" t="s">
        <v>1469</v>
      </c>
      <c r="H19" s="603">
        <v>1.3735343383584591</v>
      </c>
      <c r="I19" s="605" t="s">
        <v>1514</v>
      </c>
      <c r="J19" s="598" t="s">
        <v>1515</v>
      </c>
      <c r="K19" s="599">
        <v>6</v>
      </c>
      <c r="L19" s="600">
        <v>6.295643414756988</v>
      </c>
      <c r="M19" s="601">
        <v>4.6822913902197998</v>
      </c>
      <c r="N19" s="774" t="s">
        <v>1504</v>
      </c>
      <c r="O19" s="46">
        <v>1.279317697228145</v>
      </c>
      <c r="P19" s="605" t="s">
        <v>1547</v>
      </c>
      <c r="Q19" s="598" t="s">
        <v>1548</v>
      </c>
      <c r="R19" s="599">
        <v>655</v>
      </c>
      <c r="S19" s="600">
        <v>5.5959075547528583</v>
      </c>
      <c r="T19" s="601">
        <v>3.5799608917738102</v>
      </c>
      <c r="U19" s="774" t="s">
        <v>1535</v>
      </c>
      <c r="V19" s="45">
        <v>1.3850415512465375</v>
      </c>
    </row>
    <row r="20" spans="1:25" s="80" customFormat="1" ht="28.9" customHeight="1">
      <c r="A20" s="48"/>
      <c r="B20" s="606"/>
      <c r="C20" s="607" t="s">
        <v>1493</v>
      </c>
      <c r="D20" s="608">
        <v>11156</v>
      </c>
      <c r="E20" s="609">
        <v>47.440151777868167</v>
      </c>
      <c r="F20" s="610">
        <v>30.281659731205401</v>
      </c>
      <c r="G20" s="775"/>
      <c r="H20" s="612">
        <v>23.358458961474035</v>
      </c>
      <c r="I20" s="606"/>
      <c r="J20" s="607" t="s">
        <v>1526</v>
      </c>
      <c r="K20" s="608">
        <v>100</v>
      </c>
      <c r="L20" s="609">
        <v>49.877550613244487</v>
      </c>
      <c r="M20" s="610">
        <v>37.866920345735799</v>
      </c>
      <c r="N20" s="775"/>
      <c r="O20" s="53">
        <v>21.321961620469082</v>
      </c>
      <c r="P20" s="606"/>
      <c r="Q20" s="607" t="s">
        <v>1559</v>
      </c>
      <c r="R20" s="608">
        <v>11043</v>
      </c>
      <c r="S20" s="609">
        <v>47.363435427849701</v>
      </c>
      <c r="T20" s="610">
        <v>30.190790310457299</v>
      </c>
      <c r="U20" s="775"/>
      <c r="V20" s="45">
        <v>23.351166183840476</v>
      </c>
    </row>
    <row r="21" spans="1:25" s="80" customFormat="1" ht="28.9" customHeight="1">
      <c r="A21" s="54">
        <v>11</v>
      </c>
      <c r="B21" s="605" t="s">
        <v>1483</v>
      </c>
      <c r="C21" s="614" t="s">
        <v>1484</v>
      </c>
      <c r="D21" s="599">
        <v>634</v>
      </c>
      <c r="E21" s="600">
        <v>5.3727509073614437</v>
      </c>
      <c r="F21" s="601">
        <v>3.3003965279455998</v>
      </c>
      <c r="G21" s="774" t="s">
        <v>1469</v>
      </c>
      <c r="H21" s="603">
        <v>1.3274706867671693</v>
      </c>
      <c r="I21" s="605" t="s">
        <v>1516</v>
      </c>
      <c r="J21" s="614" t="s">
        <v>1517</v>
      </c>
      <c r="K21" s="599">
        <v>12</v>
      </c>
      <c r="L21" s="600">
        <v>5.9853060735893377</v>
      </c>
      <c r="M21" s="601">
        <v>4.7825899766272801</v>
      </c>
      <c r="N21" s="774" t="s">
        <v>459</v>
      </c>
      <c r="O21" s="59">
        <v>2.5586353944562901</v>
      </c>
      <c r="P21" s="605" t="s">
        <v>1549</v>
      </c>
      <c r="Q21" s="598" t="s">
        <v>1550</v>
      </c>
      <c r="R21" s="599">
        <v>628</v>
      </c>
      <c r="S21" s="600">
        <v>5.3652365563126638</v>
      </c>
      <c r="T21" s="601">
        <v>3.2903464033182499</v>
      </c>
      <c r="U21" s="774" t="s">
        <v>1535</v>
      </c>
      <c r="V21" s="58">
        <v>1.3279482353936267</v>
      </c>
      <c r="W21" s="696"/>
    </row>
    <row r="22" spans="1:25" s="80" customFormat="1" ht="28.9" customHeight="1">
      <c r="A22" s="48">
        <v>12</v>
      </c>
      <c r="B22" s="605" t="s">
        <v>1485</v>
      </c>
      <c r="C22" s="598" t="s">
        <v>1486</v>
      </c>
      <c r="D22" s="599">
        <v>1171</v>
      </c>
      <c r="E22" s="600">
        <v>4.9796000118217663</v>
      </c>
      <c r="F22" s="601">
        <v>3.0811680929823901</v>
      </c>
      <c r="G22" s="774" t="s">
        <v>459</v>
      </c>
      <c r="H22" s="603">
        <v>2.4518425460636517</v>
      </c>
      <c r="I22" s="605" t="s">
        <v>1518</v>
      </c>
      <c r="J22" s="598" t="s">
        <v>1519</v>
      </c>
      <c r="K22" s="599">
        <v>12</v>
      </c>
      <c r="L22" s="600">
        <v>5.9853060735893377</v>
      </c>
      <c r="M22" s="601">
        <v>4.4224071240142901</v>
      </c>
      <c r="N22" s="774" t="s">
        <v>459</v>
      </c>
      <c r="O22" s="46">
        <v>2.5586353944562901</v>
      </c>
      <c r="P22" s="605" t="s">
        <v>1551</v>
      </c>
      <c r="Q22" s="598" t="s">
        <v>1552</v>
      </c>
      <c r="R22" s="599">
        <v>1159</v>
      </c>
      <c r="S22" s="600">
        <v>4.9709518845311784</v>
      </c>
      <c r="T22" s="601">
        <v>3.07177107846038</v>
      </c>
      <c r="U22" s="774" t="s">
        <v>459</v>
      </c>
      <c r="V22" s="45">
        <v>2.4507834471675372</v>
      </c>
    </row>
    <row r="23" spans="1:25" s="80" customFormat="1" ht="28.9" customHeight="1">
      <c r="A23" s="48">
        <v>13</v>
      </c>
      <c r="B23" s="605" t="s">
        <v>1487</v>
      </c>
      <c r="C23" s="598" t="s">
        <v>1488</v>
      </c>
      <c r="D23" s="599">
        <v>1094</v>
      </c>
      <c r="E23" s="600">
        <v>4.6521626071161499</v>
      </c>
      <c r="F23" s="601">
        <v>3.1871654024908702</v>
      </c>
      <c r="G23" s="774" t="s">
        <v>459</v>
      </c>
      <c r="H23" s="603">
        <v>2.2906197654941374</v>
      </c>
      <c r="I23" s="605" t="s">
        <v>1520</v>
      </c>
      <c r="J23" s="598" t="s">
        <v>1521</v>
      </c>
      <c r="K23" s="599">
        <v>8</v>
      </c>
      <c r="L23" s="600">
        <v>3.9902040490595585</v>
      </c>
      <c r="M23" s="601">
        <v>3.46738065575365</v>
      </c>
      <c r="N23" s="774" t="s">
        <v>459</v>
      </c>
      <c r="O23" s="45">
        <v>1.7057569296375266</v>
      </c>
      <c r="P23" s="605" t="s">
        <v>1553</v>
      </c>
      <c r="Q23" s="886" t="s">
        <v>1554</v>
      </c>
      <c r="R23" s="885">
        <v>1087</v>
      </c>
      <c r="S23" s="600">
        <v>4.6621438295818738</v>
      </c>
      <c r="T23" s="601">
        <v>3.1919422140915201</v>
      </c>
      <c r="U23" s="774" t="s">
        <v>459</v>
      </c>
      <c r="V23" s="45">
        <v>2.2985346048931086</v>
      </c>
      <c r="W23" s="696"/>
    </row>
    <row r="24" spans="1:25" s="80" customFormat="1" ht="28.9" customHeight="1">
      <c r="A24" s="48">
        <v>14</v>
      </c>
      <c r="B24" s="605" t="s">
        <v>1489</v>
      </c>
      <c r="C24" s="598" t="s">
        <v>1490</v>
      </c>
      <c r="D24" s="599">
        <v>894</v>
      </c>
      <c r="E24" s="600">
        <v>3.8016758416470187</v>
      </c>
      <c r="F24" s="601">
        <v>2.1776355181233802</v>
      </c>
      <c r="G24" s="774" t="s">
        <v>459</v>
      </c>
      <c r="H24" s="603">
        <v>1.8718592964824121</v>
      </c>
      <c r="I24" s="605" t="s">
        <v>1522</v>
      </c>
      <c r="J24" s="598" t="s">
        <v>1523</v>
      </c>
      <c r="K24" s="599">
        <v>8</v>
      </c>
      <c r="L24" s="600">
        <v>3.9902040490595585</v>
      </c>
      <c r="M24" s="601">
        <v>2.9580023856210702</v>
      </c>
      <c r="N24" s="774" t="s">
        <v>459</v>
      </c>
      <c r="O24" s="46">
        <v>1.7057569296375266</v>
      </c>
      <c r="P24" s="605" t="s">
        <v>1555</v>
      </c>
      <c r="Q24" s="598" t="s">
        <v>1556</v>
      </c>
      <c r="R24" s="599">
        <v>890</v>
      </c>
      <c r="S24" s="600">
        <v>3.8172106792344684</v>
      </c>
      <c r="T24" s="601">
        <v>2.18281270315188</v>
      </c>
      <c r="U24" s="774" t="s">
        <v>459</v>
      </c>
      <c r="V24" s="45">
        <v>1.8819648558922417</v>
      </c>
    </row>
    <row r="25" spans="1:25" s="81" customFormat="1" ht="28.9" customHeight="1">
      <c r="A25" s="60">
        <v>15</v>
      </c>
      <c r="B25" s="615" t="s">
        <v>1491</v>
      </c>
      <c r="C25" s="607" t="s">
        <v>1492</v>
      </c>
      <c r="D25" s="608">
        <v>678</v>
      </c>
      <c r="E25" s="609">
        <v>2.8831501349403568</v>
      </c>
      <c r="F25" s="610">
        <v>1.9562595557190501</v>
      </c>
      <c r="G25" s="775" t="s">
        <v>459</v>
      </c>
      <c r="H25" s="616">
        <v>1.4195979899497488</v>
      </c>
      <c r="I25" s="615" t="s">
        <v>1524</v>
      </c>
      <c r="J25" s="607" t="s">
        <v>1525</v>
      </c>
      <c r="K25" s="608">
        <v>7</v>
      </c>
      <c r="L25" s="609">
        <v>3.4914285429271139</v>
      </c>
      <c r="M25" s="610">
        <v>2.6967190015510001</v>
      </c>
      <c r="N25" s="775" t="s">
        <v>459</v>
      </c>
      <c r="O25" s="53">
        <v>1.4925373134328359</v>
      </c>
      <c r="P25" s="615" t="s">
        <v>1557</v>
      </c>
      <c r="Q25" s="884" t="s">
        <v>1558</v>
      </c>
      <c r="R25" s="608">
        <v>658</v>
      </c>
      <c r="S25" s="609">
        <v>2.8221625021755958</v>
      </c>
      <c r="T25" s="610">
        <v>1.9159146403106</v>
      </c>
      <c r="U25" s="775" t="s">
        <v>459</v>
      </c>
      <c r="V25" s="64">
        <v>1.391385253007972</v>
      </c>
    </row>
    <row r="26" spans="1:25" s="68" customFormat="1" ht="13.5" customHeight="1">
      <c r="A26" s="618" t="s">
        <v>1703</v>
      </c>
      <c r="B26" s="25"/>
      <c r="C26" s="417"/>
      <c r="D26" s="417"/>
      <c r="E26" s="417"/>
      <c r="F26" s="417"/>
      <c r="G26" s="776"/>
      <c r="H26" s="419"/>
      <c r="I26" s="417"/>
      <c r="J26" s="417"/>
      <c r="K26" s="417"/>
      <c r="L26" s="417"/>
      <c r="M26" s="417"/>
      <c r="N26" s="776"/>
      <c r="O26" s="619"/>
      <c r="S26" s="417"/>
      <c r="T26" s="417"/>
      <c r="U26" s="776"/>
      <c r="V26" s="620" t="s">
        <v>4</v>
      </c>
    </row>
    <row r="27" spans="1:25" s="68" customFormat="1" ht="13.5" customHeight="1">
      <c r="A27" s="25" t="s">
        <v>429</v>
      </c>
      <c r="B27" s="25"/>
      <c r="C27" s="417"/>
      <c r="D27" s="417"/>
      <c r="E27" s="417"/>
      <c r="F27" s="417"/>
      <c r="G27" s="776"/>
      <c r="H27" s="419"/>
      <c r="I27" s="417"/>
      <c r="J27" s="417"/>
      <c r="K27" s="417"/>
      <c r="L27" s="417"/>
      <c r="M27" s="417"/>
      <c r="N27" s="776"/>
      <c r="O27" s="619"/>
      <c r="P27" s="14"/>
      <c r="Q27" s="14"/>
      <c r="S27" s="417"/>
      <c r="T27" s="417"/>
      <c r="U27" s="776"/>
      <c r="V27" s="619"/>
    </row>
    <row r="28" spans="1:25" s="68" customFormat="1" ht="13.5" customHeight="1">
      <c r="A28" s="25" t="s">
        <v>430</v>
      </c>
      <c r="B28" s="25"/>
      <c r="C28" s="417"/>
      <c r="D28" s="417"/>
      <c r="E28" s="417"/>
      <c r="F28" s="417"/>
      <c r="G28" s="776"/>
      <c r="H28" s="419"/>
      <c r="I28" s="417"/>
      <c r="J28" s="417"/>
      <c r="K28" s="417"/>
      <c r="L28" s="417"/>
      <c r="M28" s="417"/>
      <c r="N28" s="776"/>
      <c r="O28" s="619"/>
      <c r="P28" s="14"/>
      <c r="Q28" s="14"/>
      <c r="S28" s="417"/>
      <c r="T28" s="417"/>
      <c r="U28" s="776"/>
      <c r="V28" s="619"/>
    </row>
    <row r="29" spans="1:25" s="82" customFormat="1">
      <c r="A29" s="696"/>
      <c r="B29" s="72"/>
      <c r="C29" s="71"/>
      <c r="D29" s="71"/>
      <c r="E29" s="71"/>
      <c r="F29" s="71"/>
      <c r="G29" s="778"/>
      <c r="H29" s="184"/>
      <c r="I29" s="12"/>
      <c r="J29" s="696"/>
      <c r="K29" s="80"/>
      <c r="L29" s="71"/>
      <c r="M29" s="71"/>
      <c r="N29" s="778"/>
      <c r="O29" s="182"/>
      <c r="P29" s="12"/>
      <c r="Q29" s="696"/>
      <c r="R29" s="71"/>
      <c r="S29" s="71"/>
      <c r="T29" s="71"/>
      <c r="U29" s="778"/>
      <c r="V29" s="184"/>
      <c r="W29" s="71"/>
      <c r="X29" s="71"/>
      <c r="Y29" s="71"/>
    </row>
    <row r="30" spans="1:25">
      <c r="B30" s="14"/>
    </row>
    <row r="32" spans="1:25">
      <c r="B32" s="14"/>
      <c r="C32" s="80"/>
      <c r="D32" s="80"/>
      <c r="E32" s="80"/>
      <c r="F32" s="80"/>
      <c r="G32" s="779"/>
      <c r="J32" s="80"/>
      <c r="L32" s="80"/>
      <c r="M32" s="80"/>
      <c r="N32" s="779"/>
      <c r="O32" s="85"/>
      <c r="P32" s="14"/>
      <c r="Q32" s="493"/>
      <c r="R32" s="493"/>
      <c r="S32" s="80"/>
      <c r="T32" s="80"/>
      <c r="U32" s="779"/>
      <c r="V32" s="186"/>
      <c r="W32" s="493"/>
      <c r="X32" s="493"/>
      <c r="Y32" s="493"/>
    </row>
    <row r="37" spans="2:19">
      <c r="B37" s="420"/>
      <c r="C37" s="187"/>
      <c r="D37" s="622"/>
      <c r="E37" s="622"/>
      <c r="L37" s="622"/>
      <c r="S37" s="622"/>
    </row>
  </sheetData>
  <mergeCells count="16">
    <mergeCell ref="B5:H5"/>
    <mergeCell ref="I5:O5"/>
    <mergeCell ref="P5:V5"/>
    <mergeCell ref="E6:F6"/>
    <mergeCell ref="L6:M6"/>
    <mergeCell ref="F7:G7"/>
    <mergeCell ref="F8:G8"/>
    <mergeCell ref="M7:N7"/>
    <mergeCell ref="M8:N8"/>
    <mergeCell ref="T7:U7"/>
    <mergeCell ref="T8:U8"/>
    <mergeCell ref="A1:V1"/>
    <mergeCell ref="L7:L8"/>
    <mergeCell ref="S6:T6"/>
    <mergeCell ref="S7:S8"/>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49</vt:i4>
      </vt:variant>
      <vt:variant>
        <vt:lpstr>具名範圍</vt:lpstr>
      </vt:variant>
      <vt:variant>
        <vt:i4>49</vt:i4>
      </vt:variant>
    </vt:vector>
  </HeadingPairs>
  <TitlesOfParts>
    <vt:vector size="98"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表40!Print_Area</vt:lpstr>
      <vt:lpstr>表41!Print_Area</vt:lpstr>
      <vt:lpstr>表42!Print_Area</vt:lpstr>
      <vt:lpstr>表43!Print_Area</vt:lpstr>
      <vt:lpstr>表44!Print_Area</vt:lpstr>
      <vt:lpstr>表45!Print_Area</vt:lpstr>
      <vt:lpstr>表46!Print_Area</vt:lpstr>
      <vt:lpstr>表47!Print_Area</vt:lpstr>
      <vt:lpstr>表48!Print_Area</vt:lpstr>
      <vt:lpstr>表5!Print_Area</vt:lpstr>
      <vt:lpstr>表6!Print_Area</vt:lpstr>
      <vt:lpstr>表7!Print_Area</vt:lpstr>
      <vt:lpstr>表8!Print_Area</vt:lpstr>
      <vt:lpstr>表9!Print_Area</vt:lpstr>
      <vt:lpstr>表39!Print_Area_MI</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2017-06-01T01:25:23Z</cp:lastPrinted>
  <dcterms:created xsi:type="dcterms:W3CDTF">2008-05-22T01:38:04Z</dcterms:created>
  <dcterms:modified xsi:type="dcterms:W3CDTF">2026-09-29T08:21:32Z</dcterms:modified>
</cp:coreProperties>
</file>